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3.xml" ContentType="application/vnd.openxmlformats-officedocument.spreadsheetml.pivotTable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/>
  <mc:AlternateContent xmlns:mc="http://schemas.openxmlformats.org/markup-compatibility/2006">
    <mc:Choice Requires="x15">
      <x15ac:absPath xmlns:x15ac="http://schemas.microsoft.com/office/spreadsheetml/2010/11/ac" url="C:\Users\napie\Google Drive\Work\RowdMap\"/>
    </mc:Choice>
  </mc:AlternateContent>
  <xr:revisionPtr revIDLastSave="0" documentId="13_ncr:1_{EC551796-ED20-4D3F-B881-6CC59949802C}" xr6:coauthVersionLast="40" xr6:coauthVersionMax="40" xr10:uidLastSave="{00000000-0000-0000-0000-000000000000}"/>
  <bookViews>
    <workbookView xWindow="-120" yWindow="-120" windowWidth="20730" windowHeight="11760" tabRatio="713" xr2:uid="{00000000-000D-0000-FFFF-FFFF00000000}"/>
  </bookViews>
  <sheets>
    <sheet name="Report" sheetId="17" r:id="rId1"/>
    <sheet name="KYvsNatTrendWorksheet" sheetId="15" r:id="rId2"/>
    <sheet name="StateAllYearsData" sheetId="12" r:id="rId3"/>
    <sheet name="Documentation" sheetId="10" r:id="rId4"/>
    <sheet name="Sheet1" sheetId="11" r:id="rId5"/>
    <sheet name="Sheet3" sheetId="19" r:id="rId6"/>
  </sheets>
  <definedNames>
    <definedName name="_xlnm._FilterDatabase" localSheetId="2" hidden="1">StateAllYearsData!$A$1:$HS$460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44" i="19" l="1"/>
  <c r="D44" i="19"/>
  <c r="C12" i="19"/>
  <c r="C17" i="19"/>
  <c r="D12" i="19"/>
  <c r="E12" i="19"/>
  <c r="F12" i="19"/>
  <c r="G12" i="19"/>
  <c r="H12" i="19"/>
  <c r="I12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V12" i="19"/>
  <c r="W12" i="19"/>
  <c r="X12" i="19"/>
  <c r="Y12" i="19"/>
  <c r="Z12" i="19"/>
  <c r="AA12" i="19"/>
  <c r="AB12" i="19"/>
  <c r="AC12" i="19"/>
  <c r="AD12" i="19"/>
  <c r="AE12" i="19"/>
  <c r="AF12" i="19"/>
  <c r="AG12" i="19"/>
  <c r="AH12" i="19"/>
  <c r="AI12" i="19"/>
  <c r="AJ12" i="19"/>
  <c r="AK12" i="19"/>
  <c r="AL12" i="19"/>
  <c r="AM12" i="19"/>
  <c r="AN12" i="19"/>
  <c r="AO12" i="19"/>
  <c r="AP12" i="19"/>
  <c r="AQ12" i="19"/>
  <c r="AR12" i="19"/>
  <c r="AS12" i="19"/>
  <c r="AT12" i="19"/>
  <c r="AU12" i="19"/>
  <c r="AV12" i="19"/>
  <c r="AW12" i="19"/>
  <c r="AX12" i="19"/>
  <c r="AY12" i="19"/>
  <c r="AZ12" i="19"/>
  <c r="BA12" i="19"/>
  <c r="BB12" i="19"/>
  <c r="BC12" i="19"/>
  <c r="BD12" i="19"/>
  <c r="BE12" i="19"/>
  <c r="BF12" i="19"/>
  <c r="BG12" i="19"/>
  <c r="BH12" i="19"/>
  <c r="BI12" i="19"/>
  <c r="BJ12" i="19"/>
  <c r="BK12" i="19"/>
  <c r="BL12" i="19"/>
  <c r="BM12" i="19"/>
  <c r="BN12" i="19"/>
  <c r="BO12" i="19"/>
  <c r="BP12" i="19"/>
  <c r="BQ12" i="19"/>
  <c r="BR12" i="19"/>
  <c r="BS12" i="19"/>
  <c r="BT12" i="19"/>
  <c r="BU12" i="19"/>
  <c r="BV12" i="19"/>
  <c r="BW12" i="19"/>
  <c r="BX12" i="19"/>
  <c r="BY12" i="19"/>
  <c r="BZ12" i="19"/>
  <c r="CA12" i="19"/>
  <c r="CB12" i="19"/>
  <c r="CC12" i="19"/>
  <c r="CD12" i="19"/>
  <c r="CE12" i="19"/>
  <c r="CF12" i="19"/>
  <c r="CG12" i="19"/>
  <c r="CH12" i="19"/>
  <c r="CI12" i="19"/>
  <c r="CJ12" i="19"/>
  <c r="CK12" i="19"/>
  <c r="CL12" i="19"/>
  <c r="CM12" i="19"/>
  <c r="CN12" i="19"/>
  <c r="CO12" i="19"/>
  <c r="CP12" i="19"/>
  <c r="CQ12" i="19"/>
  <c r="CR12" i="19"/>
  <c r="CS12" i="19"/>
  <c r="CT12" i="19"/>
  <c r="CU12" i="19"/>
  <c r="CV12" i="19"/>
  <c r="CW12" i="19"/>
  <c r="CX12" i="19"/>
  <c r="CY12" i="19"/>
  <c r="CZ12" i="19"/>
  <c r="DA12" i="19"/>
  <c r="DB12" i="19"/>
  <c r="DC12" i="19"/>
  <c r="DD12" i="19"/>
  <c r="DE12" i="19"/>
  <c r="DF12" i="19"/>
  <c r="DG12" i="19"/>
  <c r="DH12" i="19"/>
  <c r="DI12" i="19"/>
  <c r="DJ12" i="19"/>
  <c r="DK12" i="19"/>
  <c r="DL12" i="19"/>
  <c r="DM12" i="19"/>
  <c r="DN12" i="19"/>
  <c r="DO12" i="19"/>
  <c r="DP12" i="19"/>
  <c r="DQ12" i="19"/>
  <c r="DR12" i="19"/>
  <c r="DS12" i="19"/>
  <c r="DT12" i="19"/>
  <c r="DU12" i="19"/>
  <c r="DV12" i="19"/>
  <c r="DW12" i="19"/>
  <c r="DX12" i="19"/>
  <c r="DY12" i="19"/>
  <c r="DZ12" i="19"/>
  <c r="EA12" i="19"/>
  <c r="EB12" i="19"/>
  <c r="EC12" i="19"/>
  <c r="ED12" i="19"/>
  <c r="EE12" i="19"/>
  <c r="EF12" i="19"/>
  <c r="EG12" i="19"/>
  <c r="EH12" i="19"/>
  <c r="EI12" i="19"/>
  <c r="EJ12" i="19"/>
  <c r="EK12" i="19"/>
  <c r="EL12" i="19"/>
  <c r="EM12" i="19"/>
  <c r="EN12" i="19"/>
  <c r="EO12" i="19"/>
  <c r="EP12" i="19"/>
  <c r="EQ12" i="19"/>
  <c r="ER12" i="19"/>
  <c r="ES12" i="19"/>
  <c r="ET12" i="19"/>
  <c r="EU12" i="19"/>
  <c r="EV12" i="19"/>
  <c r="EW12" i="19"/>
  <c r="EX12" i="19"/>
  <c r="EY12" i="19"/>
  <c r="EZ12" i="19"/>
  <c r="FA12" i="19"/>
  <c r="FB12" i="19"/>
  <c r="FC12" i="19"/>
  <c r="FD12" i="19"/>
  <c r="FE12" i="19"/>
  <c r="FF12" i="19"/>
  <c r="FG12" i="19"/>
  <c r="FH12" i="19"/>
  <c r="FI12" i="19"/>
  <c r="FJ12" i="19"/>
  <c r="FK12" i="19"/>
  <c r="FL12" i="19"/>
  <c r="FM12" i="19"/>
  <c r="FN12" i="19"/>
  <c r="FO12" i="19"/>
  <c r="FP12" i="19"/>
  <c r="FQ12" i="19"/>
  <c r="FR12" i="19"/>
  <c r="FS12" i="19"/>
  <c r="FT12" i="19"/>
  <c r="FU12" i="19"/>
  <c r="FV12" i="19"/>
  <c r="FW12" i="19"/>
  <c r="FX12" i="19"/>
  <c r="FY12" i="19"/>
  <c r="FZ12" i="19"/>
  <c r="GA12" i="19"/>
  <c r="GB12" i="19"/>
  <c r="GC12" i="19"/>
  <c r="GD12" i="19"/>
  <c r="GE12" i="19"/>
  <c r="GF12" i="19"/>
  <c r="GG12" i="19"/>
  <c r="GH12" i="19"/>
  <c r="GI12" i="19"/>
  <c r="GJ12" i="19"/>
  <c r="GK12" i="19"/>
  <c r="GL12" i="19"/>
  <c r="GM12" i="19"/>
  <c r="GN12" i="19"/>
  <c r="GO12" i="19"/>
  <c r="GP12" i="19"/>
  <c r="GQ12" i="19"/>
  <c r="GR12" i="19"/>
  <c r="GS12" i="19"/>
  <c r="GT12" i="19"/>
  <c r="BA17" i="19" l="1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C125" i="15" l="1"/>
  <c r="N38" i="15"/>
  <c r="O38" i="15"/>
  <c r="N37" i="15"/>
  <c r="O37" i="15"/>
  <c r="N33" i="15"/>
  <c r="O33" i="15"/>
  <c r="N34" i="15"/>
  <c r="O32" i="15"/>
  <c r="N32" i="15"/>
  <c r="O31" i="15"/>
  <c r="N31" i="15"/>
  <c r="O36" i="15"/>
  <c r="N36" i="15"/>
  <c r="O35" i="15"/>
  <c r="N35" i="15"/>
  <c r="O30" i="15"/>
  <c r="N30" i="15"/>
  <c r="O29" i="15"/>
  <c r="N29" i="15"/>
  <c r="O34" i="15"/>
  <c r="F41" i="15"/>
  <c r="F39" i="15"/>
  <c r="F43" i="15"/>
  <c r="M52" i="15"/>
  <c r="L52" i="15"/>
  <c r="L56" i="15"/>
  <c r="M56" i="15"/>
  <c r="L50" i="15"/>
  <c r="M50" i="15"/>
  <c r="L49" i="15"/>
  <c r="M49" i="15"/>
  <c r="L54" i="15"/>
  <c r="M54" i="15"/>
  <c r="L57" i="15"/>
  <c r="M57" i="15"/>
  <c r="L55" i="15"/>
  <c r="M55" i="15"/>
  <c r="L58" i="15"/>
  <c r="M58" i="15"/>
  <c r="L53" i="15"/>
  <c r="M53" i="15"/>
  <c r="L59" i="15"/>
  <c r="M59" i="15"/>
  <c r="L51" i="15"/>
  <c r="O80" i="15"/>
  <c r="O79" i="15"/>
  <c r="O78" i="15"/>
  <c r="O77" i="15"/>
  <c r="O76" i="15"/>
  <c r="O75" i="15"/>
  <c r="O74" i="15"/>
  <c r="O73" i="15"/>
  <c r="O72" i="15"/>
  <c r="O71" i="15"/>
  <c r="O70" i="15"/>
  <c r="O69" i="15"/>
  <c r="M51" i="15"/>
  <c r="F51" i="15"/>
  <c r="G51" i="15" s="1"/>
  <c r="N76" i="15"/>
  <c r="E87" i="15" l="1"/>
  <c r="H69" i="15" s="1"/>
  <c r="D87" i="15"/>
  <c r="H85" i="15"/>
  <c r="F85" i="15"/>
  <c r="F84" i="15"/>
  <c r="H83" i="15"/>
  <c r="G83" i="15"/>
  <c r="F83" i="15"/>
  <c r="H82" i="15"/>
  <c r="F82" i="15"/>
  <c r="H81" i="15"/>
  <c r="G81" i="15"/>
  <c r="F81" i="15"/>
  <c r="N80" i="15"/>
  <c r="F80" i="15"/>
  <c r="N79" i="15"/>
  <c r="H79" i="15"/>
  <c r="G79" i="15"/>
  <c r="F79" i="15"/>
  <c r="N78" i="15"/>
  <c r="H78" i="15"/>
  <c r="G78" i="15"/>
  <c r="F78" i="15"/>
  <c r="H77" i="15"/>
  <c r="F77" i="15"/>
  <c r="N77" i="15"/>
  <c r="H76" i="15"/>
  <c r="G76" i="15"/>
  <c r="F76" i="15"/>
  <c r="H75" i="15"/>
  <c r="F75" i="15"/>
  <c r="N75" i="15"/>
  <c r="H74" i="15"/>
  <c r="F74" i="15"/>
  <c r="N74" i="15"/>
  <c r="H73" i="15"/>
  <c r="G73" i="15"/>
  <c r="F73" i="15"/>
  <c r="N73" i="15"/>
  <c r="H72" i="15"/>
  <c r="F72" i="15"/>
  <c r="N72" i="15"/>
  <c r="H71" i="15"/>
  <c r="F71" i="15"/>
  <c r="N71" i="15"/>
  <c r="H70" i="15"/>
  <c r="F70" i="15"/>
  <c r="G70" i="15" s="1"/>
  <c r="N70" i="15"/>
  <c r="F69" i="15"/>
  <c r="N69" i="15"/>
  <c r="F59" i="15"/>
  <c r="F50" i="15"/>
  <c r="G50" i="15" s="1"/>
  <c r="F55" i="15"/>
  <c r="F58" i="15"/>
  <c r="F56" i="15"/>
  <c r="F49" i="15"/>
  <c r="G49" i="15" s="1"/>
  <c r="F54" i="15"/>
  <c r="F53" i="15"/>
  <c r="F60" i="15"/>
  <c r="F57" i="15"/>
  <c r="F52" i="15"/>
  <c r="F61" i="15"/>
  <c r="F65" i="15"/>
  <c r="F62" i="15"/>
  <c r="F64" i="15"/>
  <c r="F63" i="15"/>
  <c r="F44" i="15"/>
  <c r="G44" i="15" s="1"/>
  <c r="F38" i="15"/>
  <c r="G38" i="15" s="1"/>
  <c r="F42" i="15"/>
  <c r="G42" i="15" s="1"/>
  <c r="F34" i="15"/>
  <c r="G34" i="15" s="1"/>
  <c r="G41" i="15"/>
  <c r="F35" i="15"/>
  <c r="G35" i="15" s="1"/>
  <c r="F36" i="15"/>
  <c r="G36" i="15" s="1"/>
  <c r="F29" i="15"/>
  <c r="G29" i="15" s="1"/>
  <c r="G43" i="15"/>
  <c r="F30" i="15"/>
  <c r="G30" i="15" s="1"/>
  <c r="F37" i="15"/>
  <c r="G37" i="15" s="1"/>
  <c r="F40" i="15"/>
  <c r="G40" i="15" s="1"/>
  <c r="F45" i="15"/>
  <c r="G45" i="15" s="1"/>
  <c r="F32" i="15"/>
  <c r="G32" i="15" s="1"/>
  <c r="G39" i="15"/>
  <c r="F33" i="15"/>
  <c r="G33" i="15" s="1"/>
  <c r="F31" i="15"/>
  <c r="G31" i="15" s="1"/>
  <c r="BA17" i="15"/>
  <c r="AZ17" i="15"/>
  <c r="AY17" i="15"/>
  <c r="AX17" i="15"/>
  <c r="AW17" i="15"/>
  <c r="AV17" i="15"/>
  <c r="AU17" i="15"/>
  <c r="AT17" i="15"/>
  <c r="AS17" i="15"/>
  <c r="AR17" i="15"/>
  <c r="AQ17" i="15"/>
  <c r="AP17" i="15"/>
  <c r="AO17" i="15"/>
  <c r="AN17" i="15"/>
  <c r="AM17" i="15"/>
  <c r="AL17" i="15"/>
  <c r="AK17" i="15"/>
  <c r="AJ17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C17" i="15"/>
  <c r="H52" i="15" l="1"/>
  <c r="H36" i="15"/>
  <c r="I73" i="15"/>
  <c r="G75" i="15"/>
  <c r="I75" i="15" s="1"/>
  <c r="G77" i="15"/>
  <c r="H44" i="15"/>
  <c r="H55" i="15"/>
  <c r="I79" i="15"/>
  <c r="P73" i="15" s="1"/>
  <c r="G85" i="15"/>
  <c r="I85" i="15" s="1"/>
  <c r="P69" i="15" s="1"/>
  <c r="H49" i="15"/>
  <c r="N59" i="15" s="1"/>
  <c r="H45" i="15"/>
  <c r="P38" i="15" s="1"/>
  <c r="I70" i="15"/>
  <c r="P71" i="15" s="1"/>
  <c r="H51" i="15"/>
  <c r="N57" i="15" s="1"/>
  <c r="H35" i="15"/>
  <c r="P34" i="15" s="1"/>
  <c r="H61" i="15"/>
  <c r="N54" i="15" s="1"/>
  <c r="H43" i="15"/>
  <c r="P35" i="15" s="1"/>
  <c r="I77" i="15"/>
  <c r="H31" i="15"/>
  <c r="P32" i="15" s="1"/>
  <c r="H53" i="15"/>
  <c r="N52" i="15" s="1"/>
  <c r="G72" i="15"/>
  <c r="I72" i="15" s="1"/>
  <c r="H39" i="15"/>
  <c r="P33" i="15" s="1"/>
  <c r="H62" i="15"/>
  <c r="N53" i="15" s="1"/>
  <c r="I81" i="15"/>
  <c r="P78" i="15" s="1"/>
  <c r="H40" i="15"/>
  <c r="H56" i="15"/>
  <c r="I83" i="15"/>
  <c r="P80" i="15" s="1"/>
  <c r="H37" i="15"/>
  <c r="H65" i="15"/>
  <c r="N49" i="15" s="1"/>
  <c r="G69" i="15"/>
  <c r="I69" i="15" s="1"/>
  <c r="G74" i="15"/>
  <c r="H58" i="15"/>
  <c r="H34" i="15"/>
  <c r="P37" i="15" s="1"/>
  <c r="I76" i="15"/>
  <c r="H29" i="15"/>
  <c r="P29" i="15" s="1"/>
  <c r="H63" i="15"/>
  <c r="I78" i="15"/>
  <c r="P74" i="15" s="1"/>
  <c r="G80" i="15"/>
  <c r="G84" i="15"/>
  <c r="H60" i="15"/>
  <c r="H41" i="15"/>
  <c r="G71" i="15"/>
  <c r="I71" i="15" s="1"/>
  <c r="P75" i="15" s="1"/>
  <c r="H50" i="15"/>
  <c r="N58" i="15" s="1"/>
  <c r="H42" i="15"/>
  <c r="I74" i="15"/>
  <c r="H80" i="15"/>
  <c r="G82" i="15"/>
  <c r="H84" i="15"/>
  <c r="F87" i="15"/>
  <c r="K85" i="15" s="1"/>
  <c r="H33" i="15"/>
  <c r="P30" i="15" s="1"/>
  <c r="H64" i="15"/>
  <c r="N50" i="15" s="1"/>
  <c r="H32" i="15"/>
  <c r="H54" i="15"/>
  <c r="I82" i="15"/>
  <c r="P70" i="15" s="1"/>
  <c r="H87" i="15"/>
  <c r="K70" i="15"/>
  <c r="G61" i="15"/>
  <c r="G65" i="15"/>
  <c r="G60" i="15"/>
  <c r="G56" i="15"/>
  <c r="G59" i="15"/>
  <c r="G64" i="15"/>
  <c r="G52" i="15"/>
  <c r="G54" i="15"/>
  <c r="G55" i="15"/>
  <c r="G63" i="15"/>
  <c r="G53" i="15"/>
  <c r="N51" i="15"/>
  <c r="G62" i="15"/>
  <c r="G57" i="15"/>
  <c r="G58" i="15"/>
  <c r="P77" i="15" l="1"/>
  <c r="H38" i="15"/>
  <c r="P36" i="15" s="1"/>
  <c r="H59" i="15"/>
  <c r="N55" i="15" s="1"/>
  <c r="I80" i="15"/>
  <c r="P79" i="15" s="1"/>
  <c r="K79" i="15"/>
  <c r="K84" i="15"/>
  <c r="K73" i="15"/>
  <c r="K82" i="15"/>
  <c r="K80" i="15"/>
  <c r="K78" i="15"/>
  <c r="K71" i="15"/>
  <c r="K74" i="15"/>
  <c r="K76" i="15"/>
  <c r="K83" i="15"/>
  <c r="K81" i="15"/>
  <c r="K69" i="15"/>
  <c r="K77" i="15"/>
  <c r="K72" i="15"/>
  <c r="K75" i="15"/>
  <c r="H30" i="15"/>
  <c r="P31" i="15" s="1"/>
  <c r="H57" i="15"/>
  <c r="N56" i="15" s="1"/>
  <c r="I84" i="15"/>
  <c r="P72" i="15" s="1"/>
  <c r="P76" i="15"/>
  <c r="I87" i="15" l="1"/>
  <c r="K87" i="15"/>
</calcChain>
</file>

<file path=xl/sharedStrings.xml><?xml version="1.0" encoding="utf-8"?>
<sst xmlns="http://schemas.openxmlformats.org/spreadsheetml/2006/main" count="5760" uniqueCount="3183">
  <si>
    <t>State</t>
  </si>
  <si>
    <t>State FIPS Code</t>
  </si>
  <si>
    <t>Beneficiaries with Part A and Part B</t>
  </si>
  <si>
    <t>FFS Beneficiaries</t>
  </si>
  <si>
    <t>MA Beneficiaries</t>
  </si>
  <si>
    <t>MA Participation Rate</t>
  </si>
  <si>
    <t>Average Age</t>
  </si>
  <si>
    <t>Percent Female</t>
  </si>
  <si>
    <t>Percent Male</t>
  </si>
  <si>
    <t>Percent Non-Hispanic White</t>
  </si>
  <si>
    <t>Percent African American</t>
  </si>
  <si>
    <t>Percent Hispanic</t>
  </si>
  <si>
    <t>Percent Other/Unknown</t>
  </si>
  <si>
    <t>Percent Eligible for Medicaid</t>
  </si>
  <si>
    <t>Average HCC Score</t>
  </si>
  <si>
    <t>Total Actual Costs</t>
  </si>
  <si>
    <t>Total Standardized Costs</t>
  </si>
  <si>
    <t>Total Standardized Risk-Adjusted Costs</t>
  </si>
  <si>
    <t>Actual Per Capita Costs</t>
  </si>
  <si>
    <t>Standardized Per Capita Costs</t>
  </si>
  <si>
    <t>Standardized Risk-Adjusted Per Capita Costs</t>
  </si>
  <si>
    <t>IP Actual Costs</t>
  </si>
  <si>
    <t>IP Actual Costs as % of Total Actual Costs</t>
  </si>
  <si>
    <t>IP Per Capita Actual Costs</t>
  </si>
  <si>
    <t>IP Per User Actual Costs</t>
  </si>
  <si>
    <t>IP Standardized Costs</t>
  </si>
  <si>
    <t>IP Standardized Costs as % of Total Standardized Costs</t>
  </si>
  <si>
    <t>IP Per Capita Standardized Costs</t>
  </si>
  <si>
    <t>IP Per User Standardized Costs</t>
  </si>
  <si>
    <t>IP Users (with a covered stay)</t>
  </si>
  <si>
    <t>% of Beneficiaries Using IP</t>
  </si>
  <si>
    <t>IP Covered Stays Per 1000 Beneficiaries</t>
  </si>
  <si>
    <t>IP Covered Days Per 1000 Beneficiaries</t>
  </si>
  <si>
    <t>PAC: LTCH Actual Costs</t>
  </si>
  <si>
    <t>PAC: LTCH Actual Costs as % of Total Actual Costs</t>
  </si>
  <si>
    <t>PAC: LTCH Per Capita Actual Costs</t>
  </si>
  <si>
    <t>PAC: LTCH Per User Actual Costs</t>
  </si>
  <si>
    <t>PAC: LTCH Standardized Costs</t>
  </si>
  <si>
    <t>PAC: LTCH Standardized Costs as % of Total Standardized Costs</t>
  </si>
  <si>
    <t>PAC: LTCH Per Capita Standardized Costs</t>
  </si>
  <si>
    <t>PAC: LTCH Per User Standardized Costs</t>
  </si>
  <si>
    <t># PAC: LTCH Users (with a covered stay)</t>
  </si>
  <si>
    <t>% of Beneficiaries Using PAC: LTCH</t>
  </si>
  <si>
    <t>PAC: LTCH Covered Stays Per 1000 Beneficiaries</t>
  </si>
  <si>
    <t>PAC: LTCH Covered Days Per 1000 Beneficiaries</t>
  </si>
  <si>
    <t>PAC: IRF Actual Costs</t>
  </si>
  <si>
    <t>PAC: IRF Actual Costs as % of Total Actual Costs</t>
  </si>
  <si>
    <t>PAC: IRF Per Capita Actual Costs</t>
  </si>
  <si>
    <t>PAC: IRF Per User Actual Costs</t>
  </si>
  <si>
    <t>PAC: IRF Standardized Costs</t>
  </si>
  <si>
    <t>PAC: IRF Standardized Costs as % of Total Standardized Costs</t>
  </si>
  <si>
    <t>PAC: IRF Per Capita Standardized Costs</t>
  </si>
  <si>
    <t>PAC: IRF Per User Standardized Costs</t>
  </si>
  <si>
    <t># PAC: IRF Users (with a covered stay)</t>
  </si>
  <si>
    <t>% of Beneficiaries Using PAC: IRF</t>
  </si>
  <si>
    <t>PAC: IRF Covered Stays Per 1000 Beneficiaries</t>
  </si>
  <si>
    <t>PAC: IRF Covered Days Per 1000 Beneficiaries</t>
  </si>
  <si>
    <t>PAC: SNF Actual Costs</t>
  </si>
  <si>
    <t>PAC: SNF Actual Costs as % of Total Actual Costs</t>
  </si>
  <si>
    <t>PAC: SNF Per Capita Actual Costs</t>
  </si>
  <si>
    <t>PAC: SNF Per User Actual Costs</t>
  </si>
  <si>
    <t>PAC: SNF Standardized Costs</t>
  </si>
  <si>
    <t>PAC: SNF Standardized Costs as % of Total Standardized Costs</t>
  </si>
  <si>
    <t>PAC: SNF Per Capita Standardized Costs</t>
  </si>
  <si>
    <t>PAC: SNF Per User Standardized Costs</t>
  </si>
  <si>
    <t># PAC: SNF Users (with a covered stay)</t>
  </si>
  <si>
    <t>% of Beneficiaries Using PAC: SNF</t>
  </si>
  <si>
    <t>PAC: SNF Covered Stays Per 1000 Beneficiaries</t>
  </si>
  <si>
    <t>PAC: SNF Covered Days Per 1000 Beneficiaries</t>
  </si>
  <si>
    <t>PAC: HH Actual Costs</t>
  </si>
  <si>
    <t>PAC: HH Actual Costs as % of Total Actual Costs</t>
  </si>
  <si>
    <t>PAC: HH Per Capita Actual Costs</t>
  </si>
  <si>
    <t>PAC: HH Per User Actual Costs</t>
  </si>
  <si>
    <t>PAC: HH Standardized Costs</t>
  </si>
  <si>
    <t>PAC: HH Standardized Costs as % of Total Standardized Costs</t>
  </si>
  <si>
    <t>PAC: HH Per Capita Standardized Costs</t>
  </si>
  <si>
    <t>PAC: HH Per User Standardized Costs</t>
  </si>
  <si>
    <t># PAC: HH Users</t>
  </si>
  <si>
    <t>% of Beneficiaries Using PAC: HH</t>
  </si>
  <si>
    <t>PAC: HH Episodes Per 1000 Beneficiaries</t>
  </si>
  <si>
    <t>PAC: HH Visits Per 1000 Beneficiaries</t>
  </si>
  <si>
    <t>Hospice Actual Costs</t>
  </si>
  <si>
    <t>Hospice Actual Costs as % of Total Actual Costs</t>
  </si>
  <si>
    <t>Hospice Per Capita Actual Costs</t>
  </si>
  <si>
    <t>Hospice Per User Actual Costs</t>
  </si>
  <si>
    <t>Hospice Standardized Costs</t>
  </si>
  <si>
    <t>Hospice Standardized Costs as % of Total Standardized Costs</t>
  </si>
  <si>
    <t>Hospice Per Capita Standardized Costs</t>
  </si>
  <si>
    <t>Hospice Per User Standardized Costs</t>
  </si>
  <si>
    <t># Hospice Users (with a covered stay)</t>
  </si>
  <si>
    <t>% of Beneficiaries Using Hospice</t>
  </si>
  <si>
    <t>Hospice Covered Stays Per 1000 Beneficiaries</t>
  </si>
  <si>
    <t>Hospice Covered Days Per 1000 Beneficiaries</t>
  </si>
  <si>
    <t>OP Actual Costs</t>
  </si>
  <si>
    <t>OP Actual Costs as % of Total Actual Costs</t>
  </si>
  <si>
    <t>OP Per Capita Actual Costs</t>
  </si>
  <si>
    <t>OP Per User Actual Costs</t>
  </si>
  <si>
    <t>OP Standardized Costs</t>
  </si>
  <si>
    <t>OP Standardized Costs as % of Total Standardized Costs</t>
  </si>
  <si>
    <t>OP Per Capita Standardized Costs</t>
  </si>
  <si>
    <t>OP Per User Standardized Costs</t>
  </si>
  <si>
    <t># OP Users</t>
  </si>
  <si>
    <t>% of Beneficiaries Using OP</t>
  </si>
  <si>
    <t>OP Visits Per 1000 Beneficiaries</t>
  </si>
  <si>
    <t>FQHC/RHC Actual Costs</t>
  </si>
  <si>
    <t>FQHC/RHC Actual Costs as % of Total Actual Costs</t>
  </si>
  <si>
    <t>FQHC/RHC Per Capita Actual Costs</t>
  </si>
  <si>
    <t>FQHC/RHC Per User Actual Costs</t>
  </si>
  <si>
    <t>FQHC/RHC Standardized Costs</t>
  </si>
  <si>
    <t>FQHC/RHC Standardized Costs as % of Total Standardized Costs</t>
  </si>
  <si>
    <t>FQHC/RHC Per Capita Standardized Costs</t>
  </si>
  <si>
    <t>FQHC/RHC Per User Standardized Costs</t>
  </si>
  <si>
    <t># FQHC/RHC Users</t>
  </si>
  <si>
    <t>% of Beneficiaries Using FQHC/RHC</t>
  </si>
  <si>
    <t>FQHC/RHC Visits Per 1000 Beneficiaries</t>
  </si>
  <si>
    <t>Outpatient Dialysis Facility Actual Costs</t>
  </si>
  <si>
    <t>Outpatient Dialysis Facility Actual Costs as % of Total Actual Costs</t>
  </si>
  <si>
    <t>Outpatient Dialysis Facility Per Capita Actual Costs</t>
  </si>
  <si>
    <t>Outpatient Dialysis Facility Per User Actual Costs</t>
  </si>
  <si>
    <t>Outpatient Dialysis Facility Standardized Costs</t>
  </si>
  <si>
    <t>Outpatient Dialysis Facility Standardized Costs as % of Total Standardized Costs</t>
  </si>
  <si>
    <t>Outpatient Dialysis Facility Per Capita Standardized Costs</t>
  </si>
  <si>
    <t>Outpatient Dialysis Facility Per User Standardized Costs</t>
  </si>
  <si>
    <t># Outpatient Dialysis Facility Users</t>
  </si>
  <si>
    <t>% of Beneficiaries Using Outpatient Dialysis Facility</t>
  </si>
  <si>
    <t>Outpatient Dialysis Facility Events Per 1000 Beneficiaries</t>
  </si>
  <si>
    <t>ASC Actual Costs</t>
  </si>
  <si>
    <t>ASC Actual Costs as % of Total Actual Costs</t>
  </si>
  <si>
    <t>ASC Per Capita Actual Costs</t>
  </si>
  <si>
    <t>ASC Per User Actual Costs</t>
  </si>
  <si>
    <t>ASC Standardized Costs</t>
  </si>
  <si>
    <t>ASC Standardized Costs as % of Total Standardized Costs</t>
  </si>
  <si>
    <t>ASC Per Capita Standardized Costs</t>
  </si>
  <si>
    <t>ASC Per User Standardized Costs</t>
  </si>
  <si>
    <t># ASC Users</t>
  </si>
  <si>
    <t>% of Beneficiaries Using ASC</t>
  </si>
  <si>
    <t>ASC Events Per 1000 Beneficiaries</t>
  </si>
  <si>
    <t>E&amp;M Actual Costs</t>
  </si>
  <si>
    <t>E&amp;M Actual Costs as % of Total Actual Costs</t>
  </si>
  <si>
    <t>E&amp;M Per Capita Actual Costs</t>
  </si>
  <si>
    <t>E&amp;M Per User Actual Costs</t>
  </si>
  <si>
    <t>E&amp;M Standardized Costs</t>
  </si>
  <si>
    <t>E&amp;M Standardized Costs as % of Total Standardized Costs</t>
  </si>
  <si>
    <t>E&amp;M Per Capita Standardized Costs</t>
  </si>
  <si>
    <t>E&amp;M Per User Standardized Costs</t>
  </si>
  <si>
    <t># E&amp;M Users</t>
  </si>
  <si>
    <t>% of Beneficiaries Using E&amp;M</t>
  </si>
  <si>
    <t>E&amp;M Events Per 1000 Beneficiaries</t>
  </si>
  <si>
    <t>Procedures Actual Costs</t>
  </si>
  <si>
    <t>Procedures Actual Costs as % of Total Actual Costs</t>
  </si>
  <si>
    <t>Procedures Per Capita Actual Costs</t>
  </si>
  <si>
    <t>Procedures Per User Actual Costs</t>
  </si>
  <si>
    <t>Procedures Standardized Costs</t>
  </si>
  <si>
    <t>Procedures Standardized Costs as % of Total Standardized Costs</t>
  </si>
  <si>
    <t>Procedures Per Capita Standardized Costs</t>
  </si>
  <si>
    <t>Procedures Per User Standardized Costs</t>
  </si>
  <si>
    <t># Procedure Users</t>
  </si>
  <si>
    <t>% of Beneficiaries Using Procedures</t>
  </si>
  <si>
    <t>Procedure Events Per 1000 Beneficiaries</t>
  </si>
  <si>
    <t>Imaging Actual Costs</t>
  </si>
  <si>
    <t>Imaging Actual Costs as % of Total Actual Costs</t>
  </si>
  <si>
    <t>Imaging Per Capita Actual Costs</t>
  </si>
  <si>
    <t>Imaging Per User Actual Costs</t>
  </si>
  <si>
    <t>Imaging Standardized Costs</t>
  </si>
  <si>
    <t>Imaging Standardized Costs as % of Total Standardized Costs</t>
  </si>
  <si>
    <t>Imaging Per Capita Standardized Costs</t>
  </si>
  <si>
    <t>Imaging Per User Standardized Costs</t>
  </si>
  <si>
    <t># Imaging Users</t>
  </si>
  <si>
    <t>% of Beneficiaries Using Imaging</t>
  </si>
  <si>
    <t>Imaging Events Per 1000 Beneficiaries</t>
  </si>
  <si>
    <t>DME Actual Costs</t>
  </si>
  <si>
    <t>DME Actual Costs as % of Total Actual Costs</t>
  </si>
  <si>
    <t>DME Per Capita Actual Costs</t>
  </si>
  <si>
    <t>DME Per User Actual Costs</t>
  </si>
  <si>
    <t>DME Standardized Costs</t>
  </si>
  <si>
    <t>DME Standardized Costs as % of Total Standardized Costs</t>
  </si>
  <si>
    <t>DME Per Capita Standardized Costs</t>
  </si>
  <si>
    <t>DME Per User Standardized Costs</t>
  </si>
  <si>
    <t># DME Users</t>
  </si>
  <si>
    <t>% of Beneficiaries Using DME</t>
  </si>
  <si>
    <t>DME Events Per 1000 Beneficiaries</t>
  </si>
  <si>
    <t>Tests Actual Costs</t>
  </si>
  <si>
    <t>Tests Actual Costs as % of Total Actual Costs</t>
  </si>
  <si>
    <t>Tests Per Capita Actual Costs</t>
  </si>
  <si>
    <t>Tests Per User Actual Costs</t>
  </si>
  <si>
    <t>Tests Standardized Costs</t>
  </si>
  <si>
    <t>Tests Standardized Costs as % of Total Standardized Costs</t>
  </si>
  <si>
    <t>Tests Per Capita Standardized Costs</t>
  </si>
  <si>
    <t>Tests Per User Standardized Costs</t>
  </si>
  <si>
    <t># Test Users</t>
  </si>
  <si>
    <t>% of Beneficiaries Using Tests</t>
  </si>
  <si>
    <t>Test Events Per 1000 Beneficiaries</t>
  </si>
  <si>
    <t>Ambulance Actual Costs</t>
  </si>
  <si>
    <t>Ambulance Actual Costs as % of Total Actual Costs</t>
  </si>
  <si>
    <t>Ambulance Per Capita Actual Costs</t>
  </si>
  <si>
    <t>Ambulance Per User Actual Costs</t>
  </si>
  <si>
    <t>Ambulance Standardized Costs</t>
  </si>
  <si>
    <t>Ambulance Standardized Costs as % of Total Standardized Costs</t>
  </si>
  <si>
    <t>Ambulance Per Capita Standardized Costs</t>
  </si>
  <si>
    <t>Ambulance Per User Standardized Costs</t>
  </si>
  <si>
    <t># Ambulance Users</t>
  </si>
  <si>
    <t>% of Beneficiaries Using Ambulance</t>
  </si>
  <si>
    <t>Ambulance Events Per 1000 Beneficiaries</t>
  </si>
  <si>
    <t>Part B Drugs Actual Costs</t>
  </si>
  <si>
    <t>Part B Drugs Actual Costs as % of Total Actual Costs</t>
  </si>
  <si>
    <t>Part B Drugs Per Capita Actual Costs</t>
  </si>
  <si>
    <t>Part B Drugs Per User Actual Costs</t>
  </si>
  <si>
    <t>Part B Drugs Standardized Costs</t>
  </si>
  <si>
    <t>Part B Drugs Standardized Costs as % of Total Standardized Costs</t>
  </si>
  <si>
    <t>Part B Drugs Per Capita Standardized Costs</t>
  </si>
  <si>
    <t>Part B Drugs Per User Standardized Costs</t>
  </si>
  <si>
    <t># Part B Drugs Users</t>
  </si>
  <si>
    <t>% of Beneficiaries Using Part B Drugs</t>
  </si>
  <si>
    <t>Emergency Department Visits</t>
  </si>
  <si>
    <t>Number of Acute Hospital Readmissions</t>
  </si>
  <si>
    <t>Hospital Readmission Rate</t>
  </si>
  <si>
    <t>Emergency Department Visits per 1000 Beneficiaries</t>
  </si>
  <si>
    <t>PQI03 Diabetes LT Complication Admission Rate (age &lt; 65)</t>
  </si>
  <si>
    <t>PQI05 COPD or Asthma in Older Adults Admission Rate (age 40-64)</t>
  </si>
  <si>
    <t>PQI07 Hypertension Admission Rate (age &lt; 65)</t>
  </si>
  <si>
    <t>PQI08 CHF Admission Rate (age &lt; 65)</t>
  </si>
  <si>
    <t>PQI10 Dehydration Admission Rate (age &lt; 65)</t>
  </si>
  <si>
    <t>PQI11 Bacterial Pneumonia Admission Rate (age &lt; 65)</t>
  </si>
  <si>
    <t>PQI12 UTI Admission Rate (age &lt; 65)</t>
  </si>
  <si>
    <t>PQI15 Asthma in Younger Adults Admission Rate (age &lt; 40)</t>
  </si>
  <si>
    <t>PQI16 Lower Extremity Amputation Admission Rate (age &lt; 65)</t>
  </si>
  <si>
    <t>National</t>
  </si>
  <si>
    <t xml:space="preserve"> </t>
  </si>
  <si>
    <t>16.02 %</t>
  </si>
  <si>
    <t>46.79 %</t>
  </si>
  <si>
    <t>53.21 %</t>
  </si>
  <si>
    <t>68.61 %</t>
  </si>
  <si>
    <t>19.27 %</t>
  </si>
  <si>
    <t>8.43 %</t>
  </si>
  <si>
    <t>3.68 %</t>
  </si>
  <si>
    <t>51.41 %</t>
  </si>
  <si>
    <t>40.28 %</t>
  </si>
  <si>
    <t>19.58 %</t>
  </si>
  <si>
    <t>1.96 %</t>
  </si>
  <si>
    <t>1.31 %</t>
  </si>
  <si>
    <t>1.28 %</t>
  </si>
  <si>
    <t>0.58 %</t>
  </si>
  <si>
    <t>2.24 %</t>
  </si>
  <si>
    <t>3.72 %</t>
  </si>
  <si>
    <t>4.07 %</t>
  </si>
  <si>
    <t>5.76 %</t>
  </si>
  <si>
    <t>0.92 %</t>
  </si>
  <si>
    <t>0.96 %</t>
  </si>
  <si>
    <t>0.75 %</t>
  </si>
  <si>
    <t>11.73 %</t>
  </si>
  <si>
    <t>0.53 %</t>
  </si>
  <si>
    <t>7.37 %</t>
  </si>
  <si>
    <t>7.77 %</t>
  </si>
  <si>
    <t>2.78 %</t>
  </si>
  <si>
    <t>0.41 %</t>
  </si>
  <si>
    <t>0.48 %</t>
  </si>
  <si>
    <t>5.15 %</t>
  </si>
  <si>
    <t>5.86 %</t>
  </si>
  <si>
    <t>2.52 %</t>
  </si>
  <si>
    <t>2.91 %</t>
  </si>
  <si>
    <t>2.47 %</t>
  </si>
  <si>
    <t>2.71 %</t>
  </si>
  <si>
    <t>1.74 %</t>
  </si>
  <si>
    <t>1.83 %</t>
  </si>
  <si>
    <t>3.31 %</t>
  </si>
  <si>
    <t>3.45 %</t>
  </si>
  <si>
    <t>AK (Alaska)</t>
  </si>
  <si>
    <t>0.81 %</t>
  </si>
  <si>
    <t>45.97 %</t>
  </si>
  <si>
    <t>54.03 %</t>
  </si>
  <si>
    <t>65.78 %</t>
  </si>
  <si>
    <t>5.44 %</t>
  </si>
  <si>
    <t>3.13 %</t>
  </si>
  <si>
    <t>25.65 %</t>
  </si>
  <si>
    <t>60.06 %</t>
  </si>
  <si>
    <t>*</t>
  </si>
  <si>
    <t>2.10 %</t>
  </si>
  <si>
    <t>2.34 %</t>
  </si>
  <si>
    <t>0.90 %</t>
  </si>
  <si>
    <t>1.62 %</t>
  </si>
  <si>
    <t>2.68 %</t>
  </si>
  <si>
    <t>0.66 %</t>
  </si>
  <si>
    <t>2.08 %</t>
  </si>
  <si>
    <t>0.47 %</t>
  </si>
  <si>
    <t>0.67 %</t>
  </si>
  <si>
    <t>4.62 %</t>
  </si>
  <si>
    <t>2.30 %</t>
  </si>
  <si>
    <t>2.89 %</t>
  </si>
  <si>
    <t>53.27 %</t>
  </si>
  <si>
    <t>2.99 %</t>
  </si>
  <si>
    <t>1.98 %</t>
  </si>
  <si>
    <t>2.59 %</t>
  </si>
  <si>
    <t>53.94 %</t>
  </si>
  <si>
    <t>2.46 %</t>
  </si>
  <si>
    <t>2.73 %</t>
  </si>
  <si>
    <t>4.01 %</t>
  </si>
  <si>
    <t>5.03 %</t>
  </si>
  <si>
    <t>AL (Alabama)</t>
  </si>
  <si>
    <t>18.51 %</t>
  </si>
  <si>
    <t>48.53 %</t>
  </si>
  <si>
    <t>51.47 %</t>
  </si>
  <si>
    <t>64.20 %</t>
  </si>
  <si>
    <t>34.07 %</t>
  </si>
  <si>
    <t>1.16 %</t>
  </si>
  <si>
    <t>42.39 %</t>
  </si>
  <si>
    <t>1.41 %</t>
  </si>
  <si>
    <t>2.44 %</t>
  </si>
  <si>
    <t>2.72 %</t>
  </si>
  <si>
    <t>1.72 %</t>
  </si>
  <si>
    <t>5.30 %</t>
  </si>
  <si>
    <t>1.77 %</t>
  </si>
  <si>
    <t>1.05 %</t>
  </si>
  <si>
    <t>9.41 %</t>
  </si>
  <si>
    <t>7.92 %</t>
  </si>
  <si>
    <t>7.85 %</t>
  </si>
  <si>
    <t>2.54 %</t>
  </si>
  <si>
    <t>5.50 %</t>
  </si>
  <si>
    <t>8.32 %</t>
  </si>
  <si>
    <t>8.83 %</t>
  </si>
  <si>
    <t>6.17 %</t>
  </si>
  <si>
    <t>6.49 %</t>
  </si>
  <si>
    <t>3.03 %</t>
  </si>
  <si>
    <t>4.48 %</t>
  </si>
  <si>
    <t>4.21 %</t>
  </si>
  <si>
    <t>2.70 %</t>
  </si>
  <si>
    <t>2.74 %</t>
  </si>
  <si>
    <t>69.31 %</t>
  </si>
  <si>
    <t>1.57 %</t>
  </si>
  <si>
    <t>1.59 %</t>
  </si>
  <si>
    <t>4.42 %</t>
  </si>
  <si>
    <t>4.12 %</t>
  </si>
  <si>
    <t>20.22 %</t>
  </si>
  <si>
    <t>AR (Arkansas)</t>
  </si>
  <si>
    <t>13.33 %</t>
  </si>
  <si>
    <t>46.99 %</t>
  </si>
  <si>
    <t>53.01 %</t>
  </si>
  <si>
    <t>76.55 %</t>
  </si>
  <si>
    <t>20.36 %</t>
  </si>
  <si>
    <t>1.81 %</t>
  </si>
  <si>
    <t>46.63 %</t>
  </si>
  <si>
    <t>2.17 %</t>
  </si>
  <si>
    <t>2.29 %</t>
  </si>
  <si>
    <t>0.37 %</t>
  </si>
  <si>
    <t>2.12 %</t>
  </si>
  <si>
    <t>2.45 %</t>
  </si>
  <si>
    <t>1.56 %</t>
  </si>
  <si>
    <t>1.07 %</t>
  </si>
  <si>
    <t>1.13 %</t>
  </si>
  <si>
    <t>59.14 %</t>
  </si>
  <si>
    <t>0.57 %</t>
  </si>
  <si>
    <t>0.52 %</t>
  </si>
  <si>
    <t>11.98 %</t>
  </si>
  <si>
    <t>1.75 %</t>
  </si>
  <si>
    <t>6.77 %</t>
  </si>
  <si>
    <t>8.17 %</t>
  </si>
  <si>
    <t>9.07 %</t>
  </si>
  <si>
    <t>2.81 %</t>
  </si>
  <si>
    <t>3.23 %</t>
  </si>
  <si>
    <t>5.24 %</t>
  </si>
  <si>
    <t>2.86 %</t>
  </si>
  <si>
    <t>1.48 %</t>
  </si>
  <si>
    <t>4.08 %</t>
  </si>
  <si>
    <t>3.85 %</t>
  </si>
  <si>
    <t>AZ (Arizona)</t>
  </si>
  <si>
    <t>40.98 %</t>
  </si>
  <si>
    <t>45.76 %</t>
  </si>
  <si>
    <t>54.24 %</t>
  </si>
  <si>
    <t>69.23 %</t>
  </si>
  <si>
    <t>5.75 %</t>
  </si>
  <si>
    <t>8.99 %</t>
  </si>
  <si>
    <t>39.41 %</t>
  </si>
  <si>
    <t>1.97 %</t>
  </si>
  <si>
    <t>1.76 %</t>
  </si>
  <si>
    <t>1.80 %</t>
  </si>
  <si>
    <t>2.14 %</t>
  </si>
  <si>
    <t>2.35 %</t>
  </si>
  <si>
    <t>1.66 %</t>
  </si>
  <si>
    <t>1.44 %</t>
  </si>
  <si>
    <t>1.55 %</t>
  </si>
  <si>
    <t>3.02 %</t>
  </si>
  <si>
    <t>1.30 %</t>
  </si>
  <si>
    <t>1.35 %</t>
  </si>
  <si>
    <t>0.95 %</t>
  </si>
  <si>
    <t>9.32 %</t>
  </si>
  <si>
    <t>3.17 %</t>
  </si>
  <si>
    <t>0.60 %</t>
  </si>
  <si>
    <t>0.74 %</t>
  </si>
  <si>
    <t>10.39 %</t>
  </si>
  <si>
    <t>6.90 %</t>
  </si>
  <si>
    <t>3.22 %</t>
  </si>
  <si>
    <t>3.86 %</t>
  </si>
  <si>
    <t>52.97 %</t>
  </si>
  <si>
    <t>3.56 %</t>
  </si>
  <si>
    <t>3.75 %</t>
  </si>
  <si>
    <t>2.93 %</t>
  </si>
  <si>
    <t>3.26 %</t>
  </si>
  <si>
    <t>2.13 %</t>
  </si>
  <si>
    <t>2.16 %</t>
  </si>
  <si>
    <t>CA (California)</t>
  </si>
  <si>
    <t>18.41 %</t>
  </si>
  <si>
    <t>45.52 %</t>
  </si>
  <si>
    <t>54.48 %</t>
  </si>
  <si>
    <t>54.77 %</t>
  </si>
  <si>
    <t>13.26 %</t>
  </si>
  <si>
    <t>23.80 %</t>
  </si>
  <si>
    <t>8.18 %</t>
  </si>
  <si>
    <t>62.36 %</t>
  </si>
  <si>
    <t>1.92 %</t>
  </si>
  <si>
    <t>2.00 %</t>
  </si>
  <si>
    <t>0.93 %</t>
  </si>
  <si>
    <t>0.84 %</t>
  </si>
  <si>
    <t>4.15 %</t>
  </si>
  <si>
    <t>2.41 %</t>
  </si>
  <si>
    <t>3.10 %</t>
  </si>
  <si>
    <t>3.28 %</t>
  </si>
  <si>
    <t>4.91 %</t>
  </si>
  <si>
    <t>53.33 %</t>
  </si>
  <si>
    <t>0.69 %</t>
  </si>
  <si>
    <t>0.78 %</t>
  </si>
  <si>
    <t>13.78 %</t>
  </si>
  <si>
    <t>8.13 %</t>
  </si>
  <si>
    <t>0.55 %</t>
  </si>
  <si>
    <t>11.01 %</t>
  </si>
  <si>
    <t>5.94 %</t>
  </si>
  <si>
    <t>2.84 %</t>
  </si>
  <si>
    <t>59.19 %</t>
  </si>
  <si>
    <t>1.73 %</t>
  </si>
  <si>
    <t>1.78 %</t>
  </si>
  <si>
    <t>3.92 %</t>
  </si>
  <si>
    <t>CO (Colorado)</t>
  </si>
  <si>
    <t>22.76 %</t>
  </si>
  <si>
    <t>46.28 %</t>
  </si>
  <si>
    <t>53.72 %</t>
  </si>
  <si>
    <t>69.54 %</t>
  </si>
  <si>
    <t>7.10 %</t>
  </si>
  <si>
    <t>19.48 %</t>
  </si>
  <si>
    <t>3.87 %</t>
  </si>
  <si>
    <t>43.02 %</t>
  </si>
  <si>
    <t>33.51 %</t>
  </si>
  <si>
    <t>16.81 %</t>
  </si>
  <si>
    <t>2.76 %</t>
  </si>
  <si>
    <t>3.74 %</t>
  </si>
  <si>
    <t>2.22 %</t>
  </si>
  <si>
    <t>2.32 %</t>
  </si>
  <si>
    <t>1.22 %</t>
  </si>
  <si>
    <t>0.87 %</t>
  </si>
  <si>
    <t>12.16 %</t>
  </si>
  <si>
    <t>13.00 %</t>
  </si>
  <si>
    <t>0.99 %</t>
  </si>
  <si>
    <t>1.04 %</t>
  </si>
  <si>
    <t>18.87 %</t>
  </si>
  <si>
    <t>0.77 %</t>
  </si>
  <si>
    <t>6.05 %</t>
  </si>
  <si>
    <t>52.73 %</t>
  </si>
  <si>
    <t>2.07 %</t>
  </si>
  <si>
    <t>CT (Connecticut)</t>
  </si>
  <si>
    <t>7.38 %</t>
  </si>
  <si>
    <t>47.82 %</t>
  </si>
  <si>
    <t>52.18 %</t>
  </si>
  <si>
    <t>70.48 %</t>
  </si>
  <si>
    <t>13.96 %</t>
  </si>
  <si>
    <t>12.02 %</t>
  </si>
  <si>
    <t>3.53 %</t>
  </si>
  <si>
    <t>56.74 %</t>
  </si>
  <si>
    <t>1.19 %</t>
  </si>
  <si>
    <t>5.14 %</t>
  </si>
  <si>
    <t>3.11 %</t>
  </si>
  <si>
    <t>11.47 %</t>
  </si>
  <si>
    <t>68.03 %</t>
  </si>
  <si>
    <t>0.56 %</t>
  </si>
  <si>
    <t>11.32 %</t>
  </si>
  <si>
    <t>6.33 %</t>
  </si>
  <si>
    <t>2.21 %</t>
  </si>
  <si>
    <t>5.16 %</t>
  </si>
  <si>
    <t>2.31 %</t>
  </si>
  <si>
    <t>27.05 %</t>
  </si>
  <si>
    <t>2.20 %</t>
  </si>
  <si>
    <t>2.39 %</t>
  </si>
  <si>
    <t>2.79 %</t>
  </si>
  <si>
    <t>DC (District of Columbia)</t>
  </si>
  <si>
    <t>5.83 %</t>
  </si>
  <si>
    <t>52.76 %</t>
  </si>
  <si>
    <t>2.26 %</t>
  </si>
  <si>
    <t>48.20 %</t>
  </si>
  <si>
    <t>4.02 %</t>
  </si>
  <si>
    <t>4.53 %</t>
  </si>
  <si>
    <t>1.39 %</t>
  </si>
  <si>
    <t>1.09 %</t>
  </si>
  <si>
    <t>3.01 %</t>
  </si>
  <si>
    <t>2.62 %</t>
  </si>
  <si>
    <t>1.65 %</t>
  </si>
  <si>
    <t>1.93 %</t>
  </si>
  <si>
    <t>0.54 %</t>
  </si>
  <si>
    <t>14.63 %</t>
  </si>
  <si>
    <t>7.59 %</t>
  </si>
  <si>
    <t>6.69 %</t>
  </si>
  <si>
    <t>7.73 %</t>
  </si>
  <si>
    <t>4.46 %</t>
  </si>
  <si>
    <t>4.99 %</t>
  </si>
  <si>
    <t>1.90 %</t>
  </si>
  <si>
    <t>0.91 %</t>
  </si>
  <si>
    <t>1.70 %</t>
  </si>
  <si>
    <t>29.16 %</t>
  </si>
  <si>
    <t>DE (Delaware)</t>
  </si>
  <si>
    <t>3.78 %</t>
  </si>
  <si>
    <t>50.72 %</t>
  </si>
  <si>
    <t>49.28 %</t>
  </si>
  <si>
    <t>63.78 %</t>
  </si>
  <si>
    <t>30.18 %</t>
  </si>
  <si>
    <t>48.32 %</t>
  </si>
  <si>
    <t>1.63 %</t>
  </si>
  <si>
    <t>2.67 %</t>
  </si>
  <si>
    <t>6.00 %</t>
  </si>
  <si>
    <t>0.97 %</t>
  </si>
  <si>
    <t>4.16 %</t>
  </si>
  <si>
    <t>3.00 %</t>
  </si>
  <si>
    <t>2.98 %</t>
  </si>
  <si>
    <t>2.56 %</t>
  </si>
  <si>
    <t>13.64 %</t>
  </si>
  <si>
    <t>FL (Florida)</t>
  </si>
  <si>
    <t>24.47 %</t>
  </si>
  <si>
    <t>46.93 %</t>
  </si>
  <si>
    <t>53.07 %</t>
  </si>
  <si>
    <t>65.72 %</t>
  </si>
  <si>
    <t>19.71 %</t>
  </si>
  <si>
    <t>12.23 %</t>
  </si>
  <si>
    <t>47.89 %</t>
  </si>
  <si>
    <t>1.12 %</t>
  </si>
  <si>
    <t>1.18 %</t>
  </si>
  <si>
    <t>0.94 %</t>
  </si>
  <si>
    <t>3.88 %</t>
  </si>
  <si>
    <t>1.40 %</t>
  </si>
  <si>
    <t>1.14 %</t>
  </si>
  <si>
    <t>54.53 %</t>
  </si>
  <si>
    <t>9.02 %</t>
  </si>
  <si>
    <t>5.98 %</t>
  </si>
  <si>
    <t>62.49 %</t>
  </si>
  <si>
    <t>4.72 %</t>
  </si>
  <si>
    <t>4.77 %</t>
  </si>
  <si>
    <t>3.39 %</t>
  </si>
  <si>
    <t>3.59 %</t>
  </si>
  <si>
    <t>1.08 %</t>
  </si>
  <si>
    <t>3.09 %</t>
  </si>
  <si>
    <t>GA (Georgia)</t>
  </si>
  <si>
    <t>11.68 %</t>
  </si>
  <si>
    <t>48.73 %</t>
  </si>
  <si>
    <t>51.27 %</t>
  </si>
  <si>
    <t>57.23 %</t>
  </si>
  <si>
    <t>39.74 %</t>
  </si>
  <si>
    <t>46.29 %</t>
  </si>
  <si>
    <t>1.10 %</t>
  </si>
  <si>
    <t>2.53 %</t>
  </si>
  <si>
    <t>1.25 %</t>
  </si>
  <si>
    <t>10.59 %</t>
  </si>
  <si>
    <t>62.77 %</t>
  </si>
  <si>
    <t>10.82 %</t>
  </si>
  <si>
    <t>11.18 %</t>
  </si>
  <si>
    <t>4.05 %</t>
  </si>
  <si>
    <t>6.28 %</t>
  </si>
  <si>
    <t>8.72 %</t>
  </si>
  <si>
    <t>49.93 %</t>
  </si>
  <si>
    <t>2.96 %</t>
  </si>
  <si>
    <t>61.44 %</t>
  </si>
  <si>
    <t>2.88 %</t>
  </si>
  <si>
    <t>21.44 %</t>
  </si>
  <si>
    <t>HI (Hawaii)</t>
  </si>
  <si>
    <t>15.09 %</t>
  </si>
  <si>
    <t>42.22 %</t>
  </si>
  <si>
    <t>57.78 %</t>
  </si>
  <si>
    <t>33.16 %</t>
  </si>
  <si>
    <t>9.70 %</t>
  </si>
  <si>
    <t>54.88 %</t>
  </si>
  <si>
    <t>1.34 %</t>
  </si>
  <si>
    <t>0.46 %</t>
  </si>
  <si>
    <t>1.06 %</t>
  </si>
  <si>
    <t>1.11 %</t>
  </si>
  <si>
    <t>1.89 %</t>
  </si>
  <si>
    <t>47.56 %</t>
  </si>
  <si>
    <t>0.98 %</t>
  </si>
  <si>
    <t>15.89 %</t>
  </si>
  <si>
    <t>17.29 %</t>
  </si>
  <si>
    <t>4.90 %</t>
  </si>
  <si>
    <t>11.50 %</t>
  </si>
  <si>
    <t>5.35 %</t>
  </si>
  <si>
    <t>1.79 %</t>
  </si>
  <si>
    <t>2.11 %</t>
  </si>
  <si>
    <t>49.10 %</t>
  </si>
  <si>
    <t>2.66 %</t>
  </si>
  <si>
    <t>3.67 %</t>
  </si>
  <si>
    <t>1.88 %</t>
  </si>
  <si>
    <t>1.91 %</t>
  </si>
  <si>
    <t>IA (Iowa)</t>
  </si>
  <si>
    <t>47.21 %</t>
  </si>
  <si>
    <t>52.79 %</t>
  </si>
  <si>
    <t>91.13 %</t>
  </si>
  <si>
    <t>4.85 %</t>
  </si>
  <si>
    <t>2.23 %</t>
  </si>
  <si>
    <t>60.95 %</t>
  </si>
  <si>
    <t>19.54 %</t>
  </si>
  <si>
    <t>1.36 %</t>
  </si>
  <si>
    <t>1.47 %</t>
  </si>
  <si>
    <t>1.45 %</t>
  </si>
  <si>
    <t>1.46 %</t>
  </si>
  <si>
    <t>68.62 %</t>
  </si>
  <si>
    <t>0.89 %</t>
  </si>
  <si>
    <t>5.32 %</t>
  </si>
  <si>
    <t>1.68 %</t>
  </si>
  <si>
    <t>2.83 %</t>
  </si>
  <si>
    <t>8.76 %</t>
  </si>
  <si>
    <t>1.99 %</t>
  </si>
  <si>
    <t>4.76 %</t>
  </si>
  <si>
    <t>31.36 %</t>
  </si>
  <si>
    <t>1.87 %</t>
  </si>
  <si>
    <t>8.21 %</t>
  </si>
  <si>
    <t>4.37 %</t>
  </si>
  <si>
    <t>4.23 %</t>
  </si>
  <si>
    <t>ID (Idaho)</t>
  </si>
  <si>
    <t>45.20 %</t>
  </si>
  <si>
    <t>54.80 %</t>
  </si>
  <si>
    <t>90.04 %</t>
  </si>
  <si>
    <t>5.54 %</t>
  </si>
  <si>
    <t>52.41 %</t>
  </si>
  <si>
    <t>1.29 %</t>
  </si>
  <si>
    <t>3.93 %</t>
  </si>
  <si>
    <t>2.92 %</t>
  </si>
  <si>
    <t>3.16 %</t>
  </si>
  <si>
    <t>3.91 %</t>
  </si>
  <si>
    <t>17.24 %</t>
  </si>
  <si>
    <t>17.92 %</t>
  </si>
  <si>
    <t>1.38 %</t>
  </si>
  <si>
    <t>1.02 %</t>
  </si>
  <si>
    <t>8.71 %</t>
  </si>
  <si>
    <t>52.94 %</t>
  </si>
  <si>
    <t>5.40 %</t>
  </si>
  <si>
    <t>3.07 %</t>
  </si>
  <si>
    <t>IL (Illinois)</t>
  </si>
  <si>
    <t>7.70 %</t>
  </si>
  <si>
    <t>47.14 %</t>
  </si>
  <si>
    <t>52.86 %</t>
  </si>
  <si>
    <t>64.04 %</t>
  </si>
  <si>
    <t>25.30 %</t>
  </si>
  <si>
    <t>8.02 %</t>
  </si>
  <si>
    <t>2.65 %</t>
  </si>
  <si>
    <t>56.21 %</t>
  </si>
  <si>
    <t>1.64 %</t>
  </si>
  <si>
    <t>1.53 %</t>
  </si>
  <si>
    <t>3.99 %</t>
  </si>
  <si>
    <t>4.40 %</t>
  </si>
  <si>
    <t>0.64 %</t>
  </si>
  <si>
    <t>0.63 %</t>
  </si>
  <si>
    <t>14.61 %</t>
  </si>
  <si>
    <t>9.49 %</t>
  </si>
  <si>
    <t>10.85 %</t>
  </si>
  <si>
    <t>46.17 %</t>
  </si>
  <si>
    <t>57.61 %</t>
  </si>
  <si>
    <t>3.32 %</t>
  </si>
  <si>
    <t>1.71 %</t>
  </si>
  <si>
    <t>IN (Indiana)</t>
  </si>
  <si>
    <t>8.09 %</t>
  </si>
  <si>
    <t>48.02 %</t>
  </si>
  <si>
    <t>51.98 %</t>
  </si>
  <si>
    <t>82.16 %</t>
  </si>
  <si>
    <t>13.99 %</t>
  </si>
  <si>
    <t>1.67 %</t>
  </si>
  <si>
    <t>51.25 %</t>
  </si>
  <si>
    <t>0.76 %</t>
  </si>
  <si>
    <t>13.02 %</t>
  </si>
  <si>
    <t>2.40 %</t>
  </si>
  <si>
    <t>5.67 %</t>
  </si>
  <si>
    <t>8.40 %</t>
  </si>
  <si>
    <t>9.55 %</t>
  </si>
  <si>
    <t>4.74 %</t>
  </si>
  <si>
    <t>2.04 %</t>
  </si>
  <si>
    <t>2.18 %</t>
  </si>
  <si>
    <t>5.07 %</t>
  </si>
  <si>
    <t>5.01 %</t>
  </si>
  <si>
    <t>KS (Kansas)</t>
  </si>
  <si>
    <t>6.46 %</t>
  </si>
  <si>
    <t>48.84 %</t>
  </si>
  <si>
    <t>51.16 %</t>
  </si>
  <si>
    <t>82.51 %</t>
  </si>
  <si>
    <t>4.04 %</t>
  </si>
  <si>
    <t>50.09 %</t>
  </si>
  <si>
    <t>2.55 %</t>
  </si>
  <si>
    <t>1.58 %</t>
  </si>
  <si>
    <t>3.52 %</t>
  </si>
  <si>
    <t>3.82 %</t>
  </si>
  <si>
    <t>12.57 %</t>
  </si>
  <si>
    <t>1.01 %</t>
  </si>
  <si>
    <t>2.27 %</t>
  </si>
  <si>
    <t>5.81 %</t>
  </si>
  <si>
    <t>49.12 %</t>
  </si>
  <si>
    <t>2.42 %</t>
  </si>
  <si>
    <t>4.50 %</t>
  </si>
  <si>
    <t>4.29 %</t>
  </si>
  <si>
    <t>KY (Kentucky)</t>
  </si>
  <si>
    <t>43.18 %</t>
  </si>
  <si>
    <t>56.82 %</t>
  </si>
  <si>
    <t>91.09 %</t>
  </si>
  <si>
    <t>44.23 %</t>
  </si>
  <si>
    <t>41.27 %</t>
  </si>
  <si>
    <t>36.75 %</t>
  </si>
  <si>
    <t>1.51 %</t>
  </si>
  <si>
    <t>0.72 %</t>
  </si>
  <si>
    <t>0.85 %</t>
  </si>
  <si>
    <t>4.26 %</t>
  </si>
  <si>
    <t>48.24 %</t>
  </si>
  <si>
    <t>3.55 %</t>
  </si>
  <si>
    <t>5.25 %</t>
  </si>
  <si>
    <t>11.60 %</t>
  </si>
  <si>
    <t>LA (Louisiana)</t>
  </si>
  <si>
    <t>12.55 %</t>
  </si>
  <si>
    <t>41.92 %</t>
  </si>
  <si>
    <t>58.08 %</t>
  </si>
  <si>
    <t>54.08 %</t>
  </si>
  <si>
    <t>42.49 %</t>
  </si>
  <si>
    <t>54.68 %</t>
  </si>
  <si>
    <t>35.64 %</t>
  </si>
  <si>
    <t>1.94 %</t>
  </si>
  <si>
    <t>6.73 %</t>
  </si>
  <si>
    <t>8.60 %</t>
  </si>
  <si>
    <t>0.80 %</t>
  </si>
  <si>
    <t>8.63 %</t>
  </si>
  <si>
    <t>8.78 %</t>
  </si>
  <si>
    <t>4.83 %</t>
  </si>
  <si>
    <t>45.92 %</t>
  </si>
  <si>
    <t>3.94 %</t>
  </si>
  <si>
    <t>1.32 %</t>
  </si>
  <si>
    <t>2.43 %</t>
  </si>
  <si>
    <t>33.07 %</t>
  </si>
  <si>
    <t>MA (Massachusetts)</t>
  </si>
  <si>
    <t>4.66 %</t>
  </si>
  <si>
    <t>48.29 %</t>
  </si>
  <si>
    <t>51.71 %</t>
  </si>
  <si>
    <t>75.99 %</t>
  </si>
  <si>
    <t>8.57 %</t>
  </si>
  <si>
    <t>3.95 %</t>
  </si>
  <si>
    <t>70.83 %</t>
  </si>
  <si>
    <t>2.95 %</t>
  </si>
  <si>
    <t>1.49 %</t>
  </si>
  <si>
    <t>3.49 %</t>
  </si>
  <si>
    <t>0.62 %</t>
  </si>
  <si>
    <t>14.10 %</t>
  </si>
  <si>
    <t>15.87 %</t>
  </si>
  <si>
    <t>1.15 %</t>
  </si>
  <si>
    <t>10.48 %</t>
  </si>
  <si>
    <t>46.60 %</t>
  </si>
  <si>
    <t>2.69 %</t>
  </si>
  <si>
    <t>3.06 %</t>
  </si>
  <si>
    <t>2.60 %</t>
  </si>
  <si>
    <t>MD (Maryland)</t>
  </si>
  <si>
    <t>6.60 %</t>
  </si>
  <si>
    <t>48.27 %</t>
  </si>
  <si>
    <t>51.73 %</t>
  </si>
  <si>
    <t>55.63 %</t>
  </si>
  <si>
    <t>39.88 %</t>
  </si>
  <si>
    <t>44.61 %</t>
  </si>
  <si>
    <t>50.40 %</t>
  </si>
  <si>
    <t>0.38 %</t>
  </si>
  <si>
    <t>1.50 %</t>
  </si>
  <si>
    <t>4.84 %</t>
  </si>
  <si>
    <t>9.83 %</t>
  </si>
  <si>
    <t>58.85 %</t>
  </si>
  <si>
    <t>66.50 %</t>
  </si>
  <si>
    <t>ME (Maine)</t>
  </si>
  <si>
    <t>45.14 %</t>
  </si>
  <si>
    <t>54.86 %</t>
  </si>
  <si>
    <t>95.75 %</t>
  </si>
  <si>
    <t>66.97 %</t>
  </si>
  <si>
    <t>15.98 %</t>
  </si>
  <si>
    <t>8.82 %</t>
  </si>
  <si>
    <t>10.60 %</t>
  </si>
  <si>
    <t>57.99 %</t>
  </si>
  <si>
    <t>2.02 %</t>
  </si>
  <si>
    <t>1.95 %</t>
  </si>
  <si>
    <t>11.25 %</t>
  </si>
  <si>
    <t>20.46 %</t>
  </si>
  <si>
    <t>MI (Michigan)</t>
  </si>
  <si>
    <t>7.28 %</t>
  </si>
  <si>
    <t>47.20 %</t>
  </si>
  <si>
    <t>52.80 %</t>
  </si>
  <si>
    <t>70.45 %</t>
  </si>
  <si>
    <t>24.41 %</t>
  </si>
  <si>
    <t>49.53 %</t>
  </si>
  <si>
    <t>19.84 %</t>
  </si>
  <si>
    <t>4.70 %</t>
  </si>
  <si>
    <t>8.38 %</t>
  </si>
  <si>
    <t>0.71 %</t>
  </si>
  <si>
    <t>6.19 %</t>
  </si>
  <si>
    <t>11.04 %</t>
  </si>
  <si>
    <t>52.99 %</t>
  </si>
  <si>
    <t>4.00 %</t>
  </si>
  <si>
    <t>12.19 %</t>
  </si>
  <si>
    <t>3.51 %</t>
  </si>
  <si>
    <t>MN (Minnesota)</t>
  </si>
  <si>
    <t>11.16 %</t>
  </si>
  <si>
    <t>46.75 %</t>
  </si>
  <si>
    <t>53.25 %</t>
  </si>
  <si>
    <t>84.41 %</t>
  </si>
  <si>
    <t>7.93 %</t>
  </si>
  <si>
    <t>5.78 %</t>
  </si>
  <si>
    <t>62.79 %</t>
  </si>
  <si>
    <t>19.31 %</t>
  </si>
  <si>
    <t>3.73 %</t>
  </si>
  <si>
    <t>13.20 %</t>
  </si>
  <si>
    <t>3.65 %</t>
  </si>
  <si>
    <t>4.56 %</t>
  </si>
  <si>
    <t>5.31 %</t>
  </si>
  <si>
    <t>8.34 %</t>
  </si>
  <si>
    <t>MO (Missouri)</t>
  </si>
  <si>
    <t>10.36 %</t>
  </si>
  <si>
    <t>48.07 %</t>
  </si>
  <si>
    <t>51.93 %</t>
  </si>
  <si>
    <t>81.25 %</t>
  </si>
  <si>
    <t>15.90 %</t>
  </si>
  <si>
    <t>1.23 %</t>
  </si>
  <si>
    <t>53.42 %</t>
  </si>
  <si>
    <t>3.36 %</t>
  </si>
  <si>
    <t>12.99 %</t>
  </si>
  <si>
    <t>47.95 %</t>
  </si>
  <si>
    <t>4.97 %</t>
  </si>
  <si>
    <t>4.94 %</t>
  </si>
  <si>
    <t>MS (Mississippi)</t>
  </si>
  <si>
    <t>8.54 %</t>
  </si>
  <si>
    <t>47.85 %</t>
  </si>
  <si>
    <t>52.15 %</t>
  </si>
  <si>
    <t>54.54 %</t>
  </si>
  <si>
    <t>43.81 %</t>
  </si>
  <si>
    <t>52.77 %</t>
  </si>
  <si>
    <t>0.61 %</t>
  </si>
  <si>
    <t>11.61 %</t>
  </si>
  <si>
    <t>6.97 %</t>
  </si>
  <si>
    <t>5.57 %</t>
  </si>
  <si>
    <t>48.17 %</t>
  </si>
  <si>
    <t>5.11 %</t>
  </si>
  <si>
    <t>20.99 %</t>
  </si>
  <si>
    <t>MT (Montana)</t>
  </si>
  <si>
    <t>11.82 %</t>
  </si>
  <si>
    <t>43.91 %</t>
  </si>
  <si>
    <t>56.09 %</t>
  </si>
  <si>
    <t>87.95 %</t>
  </si>
  <si>
    <t>9.81 %</t>
  </si>
  <si>
    <t>47.27 %</t>
  </si>
  <si>
    <t>1.27 %</t>
  </si>
  <si>
    <t>5.29 %</t>
  </si>
  <si>
    <t>5.34 %</t>
  </si>
  <si>
    <t>4.03 %</t>
  </si>
  <si>
    <t>NC (North Carolina)</t>
  </si>
  <si>
    <t>12.69 %</t>
  </si>
  <si>
    <t>49.73 %</t>
  </si>
  <si>
    <t>50.27 %</t>
  </si>
  <si>
    <t>62.18 %</t>
  </si>
  <si>
    <t>33.52 %</t>
  </si>
  <si>
    <t>50.30 %</t>
  </si>
  <si>
    <t>20.12 %</t>
  </si>
  <si>
    <t>65.15 %</t>
  </si>
  <si>
    <t>11.03 %</t>
  </si>
  <si>
    <t>9.14 %</t>
  </si>
  <si>
    <t>3.83 %</t>
  </si>
  <si>
    <t>9.66 %</t>
  </si>
  <si>
    <t>51.57 %</t>
  </si>
  <si>
    <t>21.70 %</t>
  </si>
  <si>
    <t>ND (North Dakota)</t>
  </si>
  <si>
    <t>5.22 %</t>
  </si>
  <si>
    <t>45.43 %</t>
  </si>
  <si>
    <t>54.57 %</t>
  </si>
  <si>
    <t>88.19 %</t>
  </si>
  <si>
    <t>9.75 %</t>
  </si>
  <si>
    <t>52.04 %</t>
  </si>
  <si>
    <t>35.38 %</t>
  </si>
  <si>
    <t>2.06 %</t>
  </si>
  <si>
    <t>3.46 %</t>
  </si>
  <si>
    <t>18.06 %</t>
  </si>
  <si>
    <t>5.13 %</t>
  </si>
  <si>
    <t>4.95 %</t>
  </si>
  <si>
    <t>56.43 %</t>
  </si>
  <si>
    <t>7.46 %</t>
  </si>
  <si>
    <t>NE (Nebraska)</t>
  </si>
  <si>
    <t>9.29 %</t>
  </si>
  <si>
    <t>48.74 %</t>
  </si>
  <si>
    <t>51.26 %</t>
  </si>
  <si>
    <t>83.66 %</t>
  </si>
  <si>
    <t>8.92 %</t>
  </si>
  <si>
    <t>3.47 %</t>
  </si>
  <si>
    <t>56.65 %</t>
  </si>
  <si>
    <t>2.87 %</t>
  </si>
  <si>
    <t>10.30 %</t>
  </si>
  <si>
    <t>5.99 %</t>
  </si>
  <si>
    <t>51.55 %</t>
  </si>
  <si>
    <t>59.68 %</t>
  </si>
  <si>
    <t>4.82 %</t>
  </si>
  <si>
    <t>19.75 %</t>
  </si>
  <si>
    <t>NH (New Hampshire)</t>
  </si>
  <si>
    <t>94.50 %</t>
  </si>
  <si>
    <t>45.30 %</t>
  </si>
  <si>
    <t>1.26 %</t>
  </si>
  <si>
    <t>1.61 %</t>
  </si>
  <si>
    <t>4.80 %</t>
  </si>
  <si>
    <t>72.38 %</t>
  </si>
  <si>
    <t>25.27 %</t>
  </si>
  <si>
    <t>1.69 %</t>
  </si>
  <si>
    <t>54.11 %</t>
  </si>
  <si>
    <t>12.51 %</t>
  </si>
  <si>
    <t>2.51 %</t>
  </si>
  <si>
    <t>NJ (New Jersey)</t>
  </si>
  <si>
    <t>51.68 %</t>
  </si>
  <si>
    <t>61.86 %</t>
  </si>
  <si>
    <t>21.34 %</t>
  </si>
  <si>
    <t>13.27 %</t>
  </si>
  <si>
    <t>44.08 %</t>
  </si>
  <si>
    <t>36.86 %</t>
  </si>
  <si>
    <t>20.57 %</t>
  </si>
  <si>
    <t>10.92 %</t>
  </si>
  <si>
    <t>49.75 %</t>
  </si>
  <si>
    <t>3.58 %</t>
  </si>
  <si>
    <t>2.57 %</t>
  </si>
  <si>
    <t>2.82 %</t>
  </si>
  <si>
    <t>11.06 %</t>
  </si>
  <si>
    <t>NM (New Mexico)</t>
  </si>
  <si>
    <t>13.97 %</t>
  </si>
  <si>
    <t>43.40 %</t>
  </si>
  <si>
    <t>56.60 %</t>
  </si>
  <si>
    <t>43.49 %</t>
  </si>
  <si>
    <t>44.03 %</t>
  </si>
  <si>
    <t>51.00 %</t>
  </si>
  <si>
    <t>15.59 %</t>
  </si>
  <si>
    <t>13.15 %</t>
  </si>
  <si>
    <t>13.50 %</t>
  </si>
  <si>
    <t>9.40 %</t>
  </si>
  <si>
    <t>51.76 %</t>
  </si>
  <si>
    <t>5.05 %</t>
  </si>
  <si>
    <t>25.28 %</t>
  </si>
  <si>
    <t>52.00 %</t>
  </si>
  <si>
    <t>3.44 %</t>
  </si>
  <si>
    <t>19.33 %</t>
  </si>
  <si>
    <t>NV (Nevada)</t>
  </si>
  <si>
    <t>23.14 %</t>
  </si>
  <si>
    <t>48.38 %</t>
  </si>
  <si>
    <t>51.62 %</t>
  </si>
  <si>
    <t>70.01 %</t>
  </si>
  <si>
    <t>13.23 %</t>
  </si>
  <si>
    <t>10.49 %</t>
  </si>
  <si>
    <t>6.27 %</t>
  </si>
  <si>
    <t>37.68 %</t>
  </si>
  <si>
    <t>33.75 %</t>
  </si>
  <si>
    <t>4.69 %</t>
  </si>
  <si>
    <t>3.40 %</t>
  </si>
  <si>
    <t>4.36 %</t>
  </si>
  <si>
    <t>6.47 %</t>
  </si>
  <si>
    <t>0.83 %</t>
  </si>
  <si>
    <t>50.95 %</t>
  </si>
  <si>
    <t>44.28 %</t>
  </si>
  <si>
    <t>55.82 %</t>
  </si>
  <si>
    <t>2.80 %</t>
  </si>
  <si>
    <t>58.34 %</t>
  </si>
  <si>
    <t>3.37 %</t>
  </si>
  <si>
    <t>NY (New York)</t>
  </si>
  <si>
    <t>17.35 %</t>
  </si>
  <si>
    <t>45.79 %</t>
  </si>
  <si>
    <t>54.21 %</t>
  </si>
  <si>
    <t>66.25 %</t>
  </si>
  <si>
    <t>17.52 %</t>
  </si>
  <si>
    <t>4.49 %</t>
  </si>
  <si>
    <t>53.47 %</t>
  </si>
  <si>
    <t>2.25 %</t>
  </si>
  <si>
    <t>7.02 %</t>
  </si>
  <si>
    <t>7.91 %</t>
  </si>
  <si>
    <t>9.61 %</t>
  </si>
  <si>
    <t>46.22 %</t>
  </si>
  <si>
    <t>3.70 %</t>
  </si>
  <si>
    <t>OH (Ohio)</t>
  </si>
  <si>
    <t>12.65 %</t>
  </si>
  <si>
    <t>45.95 %</t>
  </si>
  <si>
    <t>54.05 %</t>
  </si>
  <si>
    <t>78.00 %</t>
  </si>
  <si>
    <t>18.27 %</t>
  </si>
  <si>
    <t>52.84 %</t>
  </si>
  <si>
    <t>10.20 %</t>
  </si>
  <si>
    <t>24.16 %</t>
  </si>
  <si>
    <t>OK (Oklahoma)</t>
  </si>
  <si>
    <t>47.23 %</t>
  </si>
  <si>
    <t>73.61 %</t>
  </si>
  <si>
    <t>10.99 %</t>
  </si>
  <si>
    <t>48.91 %</t>
  </si>
  <si>
    <t>7.19 %</t>
  </si>
  <si>
    <t>2.36 %</t>
  </si>
  <si>
    <t>7.39 %</t>
  </si>
  <si>
    <t>5.20 %</t>
  </si>
  <si>
    <t>2.15 %</t>
  </si>
  <si>
    <t>39.07 %</t>
  </si>
  <si>
    <t>21.15 %</t>
  </si>
  <si>
    <t>OR (Oregon)</t>
  </si>
  <si>
    <t>32.18 %</t>
  </si>
  <si>
    <t>43.99 %</t>
  </si>
  <si>
    <t>56.01 %</t>
  </si>
  <si>
    <t>88.23 %</t>
  </si>
  <si>
    <t>4.11 %</t>
  </si>
  <si>
    <t>42.95 %</t>
  </si>
  <si>
    <t>36.47 %</t>
  </si>
  <si>
    <t>2.05 %</t>
  </si>
  <si>
    <t>15.06 %</t>
  </si>
  <si>
    <t>59.41 %</t>
  </si>
  <si>
    <t>7.11 %</t>
  </si>
  <si>
    <t>8.93 %</t>
  </si>
  <si>
    <t>56.16 %</t>
  </si>
  <si>
    <t>1.43 %</t>
  </si>
  <si>
    <t>10.57 %</t>
  </si>
  <si>
    <t>PA (Pennsylvania)</t>
  </si>
  <si>
    <t>32.95 %</t>
  </si>
  <si>
    <t>45.33 %</t>
  </si>
  <si>
    <t>54.67 %</t>
  </si>
  <si>
    <t>80.67 %</t>
  </si>
  <si>
    <t>45.32 %</t>
  </si>
  <si>
    <t>41.76 %</t>
  </si>
  <si>
    <t>2.94 %</t>
  </si>
  <si>
    <t>64.62 %</t>
  </si>
  <si>
    <t>7.13 %</t>
  </si>
  <si>
    <t>2.37 %</t>
  </si>
  <si>
    <t>9.16 %</t>
  </si>
  <si>
    <t>46.58 %</t>
  </si>
  <si>
    <t>3.71 %</t>
  </si>
  <si>
    <t>3.19 %</t>
  </si>
  <si>
    <t>46.15 %</t>
  </si>
  <si>
    <t>53.85 %</t>
  </si>
  <si>
    <t>3.05 %</t>
  </si>
  <si>
    <t>21.51 %</t>
  </si>
  <si>
    <t>9.48 %</t>
  </si>
  <si>
    <t>7.08 %</t>
  </si>
  <si>
    <t>6.94 %</t>
  </si>
  <si>
    <t>45.63 %</t>
  </si>
  <si>
    <t>4.09 %</t>
  </si>
  <si>
    <t>19.08 %</t>
  </si>
  <si>
    <t>RI (Rhode Island)</t>
  </si>
  <si>
    <t>19.62 %</t>
  </si>
  <si>
    <t>47.10 %</t>
  </si>
  <si>
    <t>52.90 %</t>
  </si>
  <si>
    <t>77.01 %</t>
  </si>
  <si>
    <t>7.88 %</t>
  </si>
  <si>
    <t>10.42 %</t>
  </si>
  <si>
    <t>60.53 %</t>
  </si>
  <si>
    <t>18.58 %</t>
  </si>
  <si>
    <t>1.03 %</t>
  </si>
  <si>
    <t>5.12 %</t>
  </si>
  <si>
    <t>4.63 %</t>
  </si>
  <si>
    <t>43.52 %</t>
  </si>
  <si>
    <t>57.43 %</t>
  </si>
  <si>
    <t>14.93 %</t>
  </si>
  <si>
    <t>4.18 %</t>
  </si>
  <si>
    <t>22.86 %</t>
  </si>
  <si>
    <t>SC (South Carolina)</t>
  </si>
  <si>
    <t>14.21 %</t>
  </si>
  <si>
    <t>50.90 %</t>
  </si>
  <si>
    <t>59.76 %</t>
  </si>
  <si>
    <t>38.00 %</t>
  </si>
  <si>
    <t>0.86 %</t>
  </si>
  <si>
    <t>2.64 %</t>
  </si>
  <si>
    <t>2.90 %</t>
  </si>
  <si>
    <t>11.21 %</t>
  </si>
  <si>
    <t>7.65 %</t>
  </si>
  <si>
    <t>63.95 %</t>
  </si>
  <si>
    <t>32.05 %</t>
  </si>
  <si>
    <t>SD (South Dakota)</t>
  </si>
  <si>
    <t>47.65 %</t>
  </si>
  <si>
    <t>52.35 %</t>
  </si>
  <si>
    <t>85.04 %</t>
  </si>
  <si>
    <t>12.89 %</t>
  </si>
  <si>
    <t>52.02 %</t>
  </si>
  <si>
    <t>18.48 %</t>
  </si>
  <si>
    <t>16.54 %</t>
  </si>
  <si>
    <t>80.86 %</t>
  </si>
  <si>
    <t>45.22 %</t>
  </si>
  <si>
    <t>4.41 %</t>
  </si>
  <si>
    <t>TN (Tennessee)</t>
  </si>
  <si>
    <t>15.61 %</t>
  </si>
  <si>
    <t>48.28 %</t>
  </si>
  <si>
    <t>51.72 %</t>
  </si>
  <si>
    <t>79.48 %</t>
  </si>
  <si>
    <t>18.36 %</t>
  </si>
  <si>
    <t>64.47 %</t>
  </si>
  <si>
    <t>21.02 %</t>
  </si>
  <si>
    <t>55.09 %</t>
  </si>
  <si>
    <t>66.54 %</t>
  </si>
  <si>
    <t>5.73 %</t>
  </si>
  <si>
    <t>5.60 %</t>
  </si>
  <si>
    <t>47.17 %</t>
  </si>
  <si>
    <t>22.01 %</t>
  </si>
  <si>
    <t>TX (Texas)</t>
  </si>
  <si>
    <t>15.08 %</t>
  </si>
  <si>
    <t>51.63 %</t>
  </si>
  <si>
    <t>21.21 %</t>
  </si>
  <si>
    <t>25.04 %</t>
  </si>
  <si>
    <t>45.04 %</t>
  </si>
  <si>
    <t>11.33 %</t>
  </si>
  <si>
    <t>8.69 %</t>
  </si>
  <si>
    <t>58.50 %</t>
  </si>
  <si>
    <t>10.27 %</t>
  </si>
  <si>
    <t>48.88 %</t>
  </si>
  <si>
    <t>2.58 %</t>
  </si>
  <si>
    <t>UT (Utah)</t>
  </si>
  <si>
    <t>18.38 %</t>
  </si>
  <si>
    <t>47.54 %</t>
  </si>
  <si>
    <t>52.46 %</t>
  </si>
  <si>
    <t>86.26 %</t>
  </si>
  <si>
    <t>7.45 %</t>
  </si>
  <si>
    <t>48.92 %</t>
  </si>
  <si>
    <t>2.28 %</t>
  </si>
  <si>
    <t>5.74 %</t>
  </si>
  <si>
    <t>8.16 %</t>
  </si>
  <si>
    <t>52.31 %</t>
  </si>
  <si>
    <t>55.56 %</t>
  </si>
  <si>
    <t>VA (Virginia)</t>
  </si>
  <si>
    <t>12.74 %</t>
  </si>
  <si>
    <t>52.05 %</t>
  </si>
  <si>
    <t>66.95 %</t>
  </si>
  <si>
    <t>29.40 %</t>
  </si>
  <si>
    <t>43.34 %</t>
  </si>
  <si>
    <t>5.52 %</t>
  </si>
  <si>
    <t>10.80 %</t>
  </si>
  <si>
    <t>8.85 %</t>
  </si>
  <si>
    <t>1.82 %</t>
  </si>
  <si>
    <t>35.89 %</t>
  </si>
  <si>
    <t>2.97 %</t>
  </si>
  <si>
    <t>11.42 %</t>
  </si>
  <si>
    <t>VT (Vermont)</t>
  </si>
  <si>
    <t>46.95 %</t>
  </si>
  <si>
    <t>53.05 %</t>
  </si>
  <si>
    <t>95.28 %</t>
  </si>
  <si>
    <t>65.16 %</t>
  </si>
  <si>
    <t>14.55 %</t>
  </si>
  <si>
    <t>3.21 %</t>
  </si>
  <si>
    <t>54.22 %</t>
  </si>
  <si>
    <t>18.10 %</t>
  </si>
  <si>
    <t>WA (Washington)</t>
  </si>
  <si>
    <t>46.42 %</t>
  </si>
  <si>
    <t>53.58 %</t>
  </si>
  <si>
    <t>81.97 %</t>
  </si>
  <si>
    <t>6.41 %</t>
  </si>
  <si>
    <t>53.66 %</t>
  </si>
  <si>
    <t>15.36 %</t>
  </si>
  <si>
    <t>1.00 %</t>
  </si>
  <si>
    <t>7.21 %</t>
  </si>
  <si>
    <t>3.97 %</t>
  </si>
  <si>
    <t>WI (Wisconsin)</t>
  </si>
  <si>
    <t>12.05 %</t>
  </si>
  <si>
    <t>47.43 %</t>
  </si>
  <si>
    <t>52.57 %</t>
  </si>
  <si>
    <t>81.42 %</t>
  </si>
  <si>
    <t>11.62 %</t>
  </si>
  <si>
    <t>WV (West Virginia)</t>
  </si>
  <si>
    <t>13.09 %</t>
  </si>
  <si>
    <t>38.30 %</t>
  </si>
  <si>
    <t>61.70 %</t>
  </si>
  <si>
    <t>94.93 %</t>
  </si>
  <si>
    <t>44.97 %</t>
  </si>
  <si>
    <t>25.40 %</t>
  </si>
  <si>
    <t>9.36 %</t>
  </si>
  <si>
    <t>80.49 %</t>
  </si>
  <si>
    <t>5.65 %</t>
  </si>
  <si>
    <t>44.34 %</t>
  </si>
  <si>
    <t>63.49 %</t>
  </si>
  <si>
    <t>12.54 %</t>
  </si>
  <si>
    <t>WY (Wyoming)</t>
  </si>
  <si>
    <t>46.40 %</t>
  </si>
  <si>
    <t>53.60 %</t>
  </si>
  <si>
    <t>87.47 %</t>
  </si>
  <si>
    <t>6.84 %</t>
  </si>
  <si>
    <t>45.75 %</t>
  </si>
  <si>
    <t>17.91 %</t>
  </si>
  <si>
    <t>4.24 %</t>
  </si>
  <si>
    <t>14.03 %</t>
  </si>
  <si>
    <t>14.88 %</t>
  </si>
  <si>
    <t>7.47 %</t>
  </si>
  <si>
    <t>78.22 %</t>
  </si>
  <si>
    <t>6.59 %</t>
  </si>
  <si>
    <t>29.28 %</t>
  </si>
  <si>
    <t>54.09 %</t>
  </si>
  <si>
    <t>40.70 %</t>
  </si>
  <si>
    <t>34.68 %</t>
  </si>
  <si>
    <t>7.36 %</t>
  </si>
  <si>
    <t>44.88 %</t>
  </si>
  <si>
    <t>6.04 %</t>
  </si>
  <si>
    <t>4.87 %</t>
  </si>
  <si>
    <t>47.02 %</t>
  </si>
  <si>
    <t>52.98 %</t>
  </si>
  <si>
    <t>68.48 %</t>
  </si>
  <si>
    <t>5.51 %</t>
  </si>
  <si>
    <t>12.10 %</t>
  </si>
  <si>
    <t>34.52 %</t>
  </si>
  <si>
    <t>45.86 %</t>
  </si>
  <si>
    <t>54.14 %</t>
  </si>
  <si>
    <t>65.42 %</t>
  </si>
  <si>
    <t>25.87 %</t>
  </si>
  <si>
    <t>60.28 %</t>
  </si>
  <si>
    <t>8.55 %</t>
  </si>
  <si>
    <t>41.00 %</t>
  </si>
  <si>
    <t>54.04 %</t>
  </si>
  <si>
    <t>53.99 %</t>
  </si>
  <si>
    <t>21.85 %</t>
  </si>
  <si>
    <t>48.80 %</t>
  </si>
  <si>
    <t>51.20 %</t>
  </si>
  <si>
    <t>63.42 %</t>
  </si>
  <si>
    <t>34.94 %</t>
  </si>
  <si>
    <t>43.66 %</t>
  </si>
  <si>
    <t>9.94 %</t>
  </si>
  <si>
    <t>7.55 %</t>
  </si>
  <si>
    <t>4.55 %</t>
  </si>
  <si>
    <t>31.05 %</t>
  </si>
  <si>
    <t>11.19 %</t>
  </si>
  <si>
    <t>16.12 %</t>
  </si>
  <si>
    <t>76.00 %</t>
  </si>
  <si>
    <t>20.97 %</t>
  </si>
  <si>
    <t>48.05 %</t>
  </si>
  <si>
    <t>7.20 %</t>
  </si>
  <si>
    <t>6.57 %</t>
  </si>
  <si>
    <t>47.46 %</t>
  </si>
  <si>
    <t>43.17 %</t>
  </si>
  <si>
    <t>45.87 %</t>
  </si>
  <si>
    <t>54.13 %</t>
  </si>
  <si>
    <t>68.95 %</t>
  </si>
  <si>
    <t>9.31 %</t>
  </si>
  <si>
    <t>38.96 %</t>
  </si>
  <si>
    <t>9.87 %</t>
  </si>
  <si>
    <t>8.68 %</t>
  </si>
  <si>
    <t>6.75 %</t>
  </si>
  <si>
    <t>2.85 %</t>
  </si>
  <si>
    <t>13.07 %</t>
  </si>
  <si>
    <t>22.27 %</t>
  </si>
  <si>
    <t>20.16 %</t>
  </si>
  <si>
    <t>45.68 %</t>
  </si>
  <si>
    <t>54.32 %</t>
  </si>
  <si>
    <t>24.22 %</t>
  </si>
  <si>
    <t>8.26 %</t>
  </si>
  <si>
    <t>43.32 %</t>
  </si>
  <si>
    <t>35.10 %</t>
  </si>
  <si>
    <t>9.03 %</t>
  </si>
  <si>
    <t>52.08 %</t>
  </si>
  <si>
    <t>23.56 %</t>
  </si>
  <si>
    <t>1.84 %</t>
  </si>
  <si>
    <t>24.08 %</t>
  </si>
  <si>
    <t>46.53 %</t>
  </si>
  <si>
    <t>69.70 %</t>
  </si>
  <si>
    <t>3.79 %</t>
  </si>
  <si>
    <t>41.95 %</t>
  </si>
  <si>
    <t>34.64 %</t>
  </si>
  <si>
    <t>13.14 %</t>
  </si>
  <si>
    <t>60.81 %</t>
  </si>
  <si>
    <t>5.38 %</t>
  </si>
  <si>
    <t>58.58 %</t>
  </si>
  <si>
    <t>10.44 %</t>
  </si>
  <si>
    <t>48.09 %</t>
  </si>
  <si>
    <t>51.91 %</t>
  </si>
  <si>
    <t>70.49 %</t>
  </si>
  <si>
    <t>13.93 %</t>
  </si>
  <si>
    <t>11.85 %</t>
  </si>
  <si>
    <t>19.44 %</t>
  </si>
  <si>
    <t>4.79 %</t>
  </si>
  <si>
    <t>59.85 %</t>
  </si>
  <si>
    <t>47.04 %</t>
  </si>
  <si>
    <t>52.96 %</t>
  </si>
  <si>
    <t>1.85 %</t>
  </si>
  <si>
    <t>5.26 %</t>
  </si>
  <si>
    <t>51.14 %</t>
  </si>
  <si>
    <t>48.86 %</t>
  </si>
  <si>
    <t>30.36 %</t>
  </si>
  <si>
    <t>48.87 %</t>
  </si>
  <si>
    <t>6.13 %</t>
  </si>
  <si>
    <t>1.17 %</t>
  </si>
  <si>
    <t>10.58 %</t>
  </si>
  <si>
    <t>23.21 %</t>
  </si>
  <si>
    <t>27.94 %</t>
  </si>
  <si>
    <t>52.83 %</t>
  </si>
  <si>
    <t>65.85 %</t>
  </si>
  <si>
    <t>19.57 %</t>
  </si>
  <si>
    <t>8.12 %</t>
  </si>
  <si>
    <t>7.81 %</t>
  </si>
  <si>
    <t>7.83 %</t>
  </si>
  <si>
    <t>6.64 %</t>
  </si>
  <si>
    <t>52.36 %</t>
  </si>
  <si>
    <t>13.91 %</t>
  </si>
  <si>
    <t>49.05 %</t>
  </si>
  <si>
    <t>57.13 %</t>
  </si>
  <si>
    <t>39.87 %</t>
  </si>
  <si>
    <t>46.88 %</t>
  </si>
  <si>
    <t>38.73 %</t>
  </si>
  <si>
    <t>10.67 %</t>
  </si>
  <si>
    <t>8.44 %</t>
  </si>
  <si>
    <t>9.20 %</t>
  </si>
  <si>
    <t>50.70 %</t>
  </si>
  <si>
    <t>42.18 %</t>
  </si>
  <si>
    <t>57.82 %</t>
  </si>
  <si>
    <t>33.61 %</t>
  </si>
  <si>
    <t>54.43 %</t>
  </si>
  <si>
    <t>53.52 %</t>
  </si>
  <si>
    <t>14.79 %</t>
  </si>
  <si>
    <t>61.58 %</t>
  </si>
  <si>
    <t>47.18 %</t>
  </si>
  <si>
    <t>52.82 %</t>
  </si>
  <si>
    <t>91.06 %</t>
  </si>
  <si>
    <t>61.66 %</t>
  </si>
  <si>
    <t>16.71 %</t>
  </si>
  <si>
    <t>5.18 %</t>
  </si>
  <si>
    <t>32.49 %</t>
  </si>
  <si>
    <t>21.47 %</t>
  </si>
  <si>
    <t>20.58 %</t>
  </si>
  <si>
    <t>45.64 %</t>
  </si>
  <si>
    <t>54.36 %</t>
  </si>
  <si>
    <t>89.67 %</t>
  </si>
  <si>
    <t>23.93 %</t>
  </si>
  <si>
    <t>9.33 %</t>
  </si>
  <si>
    <t>47.39 %</t>
  </si>
  <si>
    <t>52.61 %</t>
  </si>
  <si>
    <t>64.14 %</t>
  </si>
  <si>
    <t>24.93 %</t>
  </si>
  <si>
    <t>56.86 %</t>
  </si>
  <si>
    <t>21.83 %</t>
  </si>
  <si>
    <t>58.09 %</t>
  </si>
  <si>
    <t>3.42 %</t>
  </si>
  <si>
    <t>28.34 %</t>
  </si>
  <si>
    <t>10.37 %</t>
  </si>
  <si>
    <t>48.13 %</t>
  </si>
  <si>
    <t>51.87 %</t>
  </si>
  <si>
    <t>82.01 %</t>
  </si>
  <si>
    <t>14.02 %</t>
  </si>
  <si>
    <t>51.58 %</t>
  </si>
  <si>
    <t>33.78 %</t>
  </si>
  <si>
    <t>19.64 %</t>
  </si>
  <si>
    <t>4.51 %</t>
  </si>
  <si>
    <t>13.24 %</t>
  </si>
  <si>
    <t>8.01 %</t>
  </si>
  <si>
    <t>9.08 %</t>
  </si>
  <si>
    <t>49.89 %</t>
  </si>
  <si>
    <t>49.04 %</t>
  </si>
  <si>
    <t>50.96 %</t>
  </si>
  <si>
    <t>82.30 %</t>
  </si>
  <si>
    <t>10.61 %</t>
  </si>
  <si>
    <t>50.74 %</t>
  </si>
  <si>
    <t>1.52 %</t>
  </si>
  <si>
    <t>13.10 %</t>
  </si>
  <si>
    <t>13.71 %</t>
  </si>
  <si>
    <t>19.72 %</t>
  </si>
  <si>
    <t>56.48 %</t>
  </si>
  <si>
    <t>91.03 %</t>
  </si>
  <si>
    <t>45.56 %</t>
  </si>
  <si>
    <t>4.54 %</t>
  </si>
  <si>
    <t>48.78 %</t>
  </si>
  <si>
    <t>5.21 %</t>
  </si>
  <si>
    <t>42.70 %</t>
  </si>
  <si>
    <t>57.30 %</t>
  </si>
  <si>
    <t>53.41 %</t>
  </si>
  <si>
    <t>43.28 %</t>
  </si>
  <si>
    <t>55.91 %</t>
  </si>
  <si>
    <t>21.07 %</t>
  </si>
  <si>
    <t>6.76 %</t>
  </si>
  <si>
    <t>8.94 %</t>
  </si>
  <si>
    <t>11.14 %</t>
  </si>
  <si>
    <t>8.47 %</t>
  </si>
  <si>
    <t>7.25 %</t>
  </si>
  <si>
    <t>83.27 %</t>
  </si>
  <si>
    <t>22.23 %</t>
  </si>
  <si>
    <t>48.49 %</t>
  </si>
  <si>
    <t>51.51 %</t>
  </si>
  <si>
    <t>75.26 %</t>
  </si>
  <si>
    <t>8.67 %</t>
  </si>
  <si>
    <t>71.65 %</t>
  </si>
  <si>
    <t>6.58 %</t>
  </si>
  <si>
    <t>16.36 %</t>
  </si>
  <si>
    <t>85.94 %</t>
  </si>
  <si>
    <t>25.38 %</t>
  </si>
  <si>
    <t>23.52 %</t>
  </si>
  <si>
    <t>7.87 %</t>
  </si>
  <si>
    <t>48.62 %</t>
  </si>
  <si>
    <t>51.38 %</t>
  </si>
  <si>
    <t>55.28 %</t>
  </si>
  <si>
    <t>40.05 %</t>
  </si>
  <si>
    <t>45.67 %</t>
  </si>
  <si>
    <t>10.45 %</t>
  </si>
  <si>
    <t>7.26 %</t>
  </si>
  <si>
    <t>8.87 %</t>
  </si>
  <si>
    <t>48.64 %</t>
  </si>
  <si>
    <t>45.53 %</t>
  </si>
  <si>
    <t>54.47 %</t>
  </si>
  <si>
    <t>95.73 %</t>
  </si>
  <si>
    <t>68.90 %</t>
  </si>
  <si>
    <t>58.97 %</t>
  </si>
  <si>
    <t>4.31 %</t>
  </si>
  <si>
    <t>47.28 %</t>
  </si>
  <si>
    <t>52.72 %</t>
  </si>
  <si>
    <t>24.35 %</t>
  </si>
  <si>
    <t>50.97 %</t>
  </si>
  <si>
    <t>11.45 %</t>
  </si>
  <si>
    <t>12.45 %</t>
  </si>
  <si>
    <t>46.81 %</t>
  </si>
  <si>
    <t>53.19 %</t>
  </si>
  <si>
    <t>83.60 %</t>
  </si>
  <si>
    <t>8.39 %</t>
  </si>
  <si>
    <t>62.69 %</t>
  </si>
  <si>
    <t>18.97 %</t>
  </si>
  <si>
    <t>10.21 %</t>
  </si>
  <si>
    <t>46.55 %</t>
  </si>
  <si>
    <t>48.30 %</t>
  </si>
  <si>
    <t>51.70 %</t>
  </si>
  <si>
    <t>81.61 %</t>
  </si>
  <si>
    <t>15.48 %</t>
  </si>
  <si>
    <t>13.56 %</t>
  </si>
  <si>
    <t>62.68 %</t>
  </si>
  <si>
    <t>48.33 %</t>
  </si>
  <si>
    <t>51.67 %</t>
  </si>
  <si>
    <t>44.18 %</t>
  </si>
  <si>
    <t>53.81 %</t>
  </si>
  <si>
    <t>3.81 %</t>
  </si>
  <si>
    <t>65.40 %</t>
  </si>
  <si>
    <t>6.83 %</t>
  </si>
  <si>
    <t>55.72 %</t>
  </si>
  <si>
    <t>87.41 %</t>
  </si>
  <si>
    <t>14.86 %</t>
  </si>
  <si>
    <t>49.90 %</t>
  </si>
  <si>
    <t>50.10 %</t>
  </si>
  <si>
    <t>61.99 %</t>
  </si>
  <si>
    <t>33.68 %</t>
  </si>
  <si>
    <t>50.87 %</t>
  </si>
  <si>
    <t>19.78 %</t>
  </si>
  <si>
    <t>13.22 %</t>
  </si>
  <si>
    <t>65.32 %</t>
  </si>
  <si>
    <t>8.90 %</t>
  </si>
  <si>
    <t>52.56 %</t>
  </si>
  <si>
    <t>4.89 %</t>
  </si>
  <si>
    <t>13.67 %</t>
  </si>
  <si>
    <t>6.48 %</t>
  </si>
  <si>
    <t>54.33 %</t>
  </si>
  <si>
    <t>87.38 %</t>
  </si>
  <si>
    <t>52.44 %</t>
  </si>
  <si>
    <t>17.58 %</t>
  </si>
  <si>
    <t>10.71 %</t>
  </si>
  <si>
    <t>48.79 %</t>
  </si>
  <si>
    <t>51.21 %</t>
  </si>
  <si>
    <t>9.11 %</t>
  </si>
  <si>
    <t>57.64 %</t>
  </si>
  <si>
    <t>50.88 %</t>
  </si>
  <si>
    <t>20.21 %</t>
  </si>
  <si>
    <t>50.91 %</t>
  </si>
  <si>
    <t>49.09 %</t>
  </si>
  <si>
    <t>94.33 %</t>
  </si>
  <si>
    <t>45.78 %</t>
  </si>
  <si>
    <t>15.97 %</t>
  </si>
  <si>
    <t>72.52 %</t>
  </si>
  <si>
    <t>4.28 %</t>
  </si>
  <si>
    <t>9.68 %</t>
  </si>
  <si>
    <t>48.43 %</t>
  </si>
  <si>
    <t>62.30 %</t>
  </si>
  <si>
    <t>21.06 %</t>
  </si>
  <si>
    <t>13.08 %</t>
  </si>
  <si>
    <t>59.26 %</t>
  </si>
  <si>
    <t>6.39 %</t>
  </si>
  <si>
    <t>51.04 %</t>
  </si>
  <si>
    <t>68.39 %</t>
  </si>
  <si>
    <t>34.92 %</t>
  </si>
  <si>
    <t>15.75 %</t>
  </si>
  <si>
    <t>43.90 %</t>
  </si>
  <si>
    <t>56.10 %</t>
  </si>
  <si>
    <t>43.13 %</t>
  </si>
  <si>
    <t>44.19 %</t>
  </si>
  <si>
    <t>9.90 %</t>
  </si>
  <si>
    <t>40.92 %</t>
  </si>
  <si>
    <t>23.38 %</t>
  </si>
  <si>
    <t>48.39 %</t>
  </si>
  <si>
    <t>51.61 %</t>
  </si>
  <si>
    <t>68.81 %</t>
  </si>
  <si>
    <t>13.48 %</t>
  </si>
  <si>
    <t>6.52 %</t>
  </si>
  <si>
    <t>38.51 %</t>
  </si>
  <si>
    <t>7.49 %</t>
  </si>
  <si>
    <t>25.45 %</t>
  </si>
  <si>
    <t>45.85 %</t>
  </si>
  <si>
    <t>54.15 %</t>
  </si>
  <si>
    <t>66.68 %</t>
  </si>
  <si>
    <t>17.28 %</t>
  </si>
  <si>
    <t>11.48 %</t>
  </si>
  <si>
    <t>46.66 %</t>
  </si>
  <si>
    <t>23.51 %</t>
  </si>
  <si>
    <t>15.92 %</t>
  </si>
  <si>
    <t>46.19 %</t>
  </si>
  <si>
    <t>77.77 %</t>
  </si>
  <si>
    <t>18.35 %</t>
  </si>
  <si>
    <t>9.00 %</t>
  </si>
  <si>
    <t>47.66 %</t>
  </si>
  <si>
    <t>52.34 %</t>
  </si>
  <si>
    <t>73.09 %</t>
  </si>
  <si>
    <t>13.19 %</t>
  </si>
  <si>
    <t>49.56 %</t>
  </si>
  <si>
    <t>10.79 %</t>
  </si>
  <si>
    <t>4.96 %</t>
  </si>
  <si>
    <t>32.87 %</t>
  </si>
  <si>
    <t>55.66 %</t>
  </si>
  <si>
    <t>87.78 %</t>
  </si>
  <si>
    <t>43.62 %</t>
  </si>
  <si>
    <t>14.67 %</t>
  </si>
  <si>
    <t>4.92 %</t>
  </si>
  <si>
    <t>10.91 %</t>
  </si>
  <si>
    <t>45.66 %</t>
  </si>
  <si>
    <t>54.34 %</t>
  </si>
  <si>
    <t>79.87 %</t>
  </si>
  <si>
    <t>13.74 %</t>
  </si>
  <si>
    <t>47.51 %</t>
  </si>
  <si>
    <t>41.37 %</t>
  </si>
  <si>
    <t>45.61 %</t>
  </si>
  <si>
    <t>54.39 %</t>
  </si>
  <si>
    <t>20.43 %</t>
  </si>
  <si>
    <t>8.29 %</t>
  </si>
  <si>
    <t>54.20 %</t>
  </si>
  <si>
    <t>47.44 %</t>
  </si>
  <si>
    <t>76.68 %</t>
  </si>
  <si>
    <t>10.83 %</t>
  </si>
  <si>
    <t>13.01 %</t>
  </si>
  <si>
    <t>66.86 %</t>
  </si>
  <si>
    <t>44.13 %</t>
  </si>
  <si>
    <t>16.52 %</t>
  </si>
  <si>
    <t>49.18 %</t>
  </si>
  <si>
    <t>50.82 %</t>
  </si>
  <si>
    <t>59.60 %</t>
  </si>
  <si>
    <t>38.16 %</t>
  </si>
  <si>
    <t>16.72 %</t>
  </si>
  <si>
    <t>47.70 %</t>
  </si>
  <si>
    <t>52.30 %</t>
  </si>
  <si>
    <t>84.63 %</t>
  </si>
  <si>
    <t>53.40 %</t>
  </si>
  <si>
    <t>19.29 %</t>
  </si>
  <si>
    <t>48.52 %</t>
  </si>
  <si>
    <t>51.48 %</t>
  </si>
  <si>
    <t>79.88 %</t>
  </si>
  <si>
    <t>18.02 %</t>
  </si>
  <si>
    <t>64.07 %</t>
  </si>
  <si>
    <t>48.01 %</t>
  </si>
  <si>
    <t>17.73 %</t>
  </si>
  <si>
    <t>51.24 %</t>
  </si>
  <si>
    <t>21.33 %</t>
  </si>
  <si>
    <t>25.31 %</t>
  </si>
  <si>
    <t>44.77 %</t>
  </si>
  <si>
    <t>29.61 %</t>
  </si>
  <si>
    <t>9.59 %</t>
  </si>
  <si>
    <t>11.96 %</t>
  </si>
  <si>
    <t>58.77 %</t>
  </si>
  <si>
    <t>10.02 %</t>
  </si>
  <si>
    <t>60.62 %</t>
  </si>
  <si>
    <t>31.21 %</t>
  </si>
  <si>
    <t>21.48 %</t>
  </si>
  <si>
    <t>48.16 %</t>
  </si>
  <si>
    <t>51.84 %</t>
  </si>
  <si>
    <t>85.98 %</t>
  </si>
  <si>
    <t>47.98 %</t>
  </si>
  <si>
    <t>14.89 %</t>
  </si>
  <si>
    <t>4.44 %</t>
  </si>
  <si>
    <t>10.65 %</t>
  </si>
  <si>
    <t>15.88 %</t>
  </si>
  <si>
    <t>16.14 %</t>
  </si>
  <si>
    <t>29.15 %</t>
  </si>
  <si>
    <t>12.43 %</t>
  </si>
  <si>
    <t>8.50 %</t>
  </si>
  <si>
    <t>47.38 %</t>
  </si>
  <si>
    <t>52.62 %</t>
  </si>
  <si>
    <t>66.16 %</t>
  </si>
  <si>
    <t>53.93 %</t>
  </si>
  <si>
    <t>12.76 %</t>
  </si>
  <si>
    <t>14.32 %</t>
  </si>
  <si>
    <t>46.67 %</t>
  </si>
  <si>
    <t>81.48 %</t>
  </si>
  <si>
    <t>54.41 %</t>
  </si>
  <si>
    <t>28.82 %</t>
  </si>
  <si>
    <t>14.64 %</t>
  </si>
  <si>
    <t>47.62 %</t>
  </si>
  <si>
    <t>52.38 %</t>
  </si>
  <si>
    <t>81.56 %</t>
  </si>
  <si>
    <t>11.34 %</t>
  </si>
  <si>
    <t>59.61 %</t>
  </si>
  <si>
    <t>15.43 %</t>
  </si>
  <si>
    <t>16.32 %</t>
  </si>
  <si>
    <t>57.74 %</t>
  </si>
  <si>
    <t>39.04 %</t>
  </si>
  <si>
    <t>60.96 %</t>
  </si>
  <si>
    <t>95.00 %</t>
  </si>
  <si>
    <t>45.69 %</t>
  </si>
  <si>
    <t>40.91 %</t>
  </si>
  <si>
    <t>15.04 %</t>
  </si>
  <si>
    <t>64.83 %</t>
  </si>
  <si>
    <t>44.55 %</t>
  </si>
  <si>
    <t>63.87 %</t>
  </si>
  <si>
    <t>46.89 %</t>
  </si>
  <si>
    <t>53.11 %</t>
  </si>
  <si>
    <t>87.08 %</t>
  </si>
  <si>
    <t>6.88 %</t>
  </si>
  <si>
    <t>46.35 %</t>
  </si>
  <si>
    <t>4.59 %</t>
  </si>
  <si>
    <t>34.40 %</t>
  </si>
  <si>
    <t>27.18 %</t>
  </si>
  <si>
    <t>45.34 %</t>
  </si>
  <si>
    <t>19.90 %</t>
  </si>
  <si>
    <t>47.25 %</t>
  </si>
  <si>
    <t>52.75 %</t>
  </si>
  <si>
    <t>68.17 %</t>
  </si>
  <si>
    <t>19.45 %</t>
  </si>
  <si>
    <t>40.24 %</t>
  </si>
  <si>
    <t>11.63 %</t>
  </si>
  <si>
    <t>63.57 %</t>
  </si>
  <si>
    <t>9.72 %</t>
  </si>
  <si>
    <t>49.31 %</t>
  </si>
  <si>
    <t>46.07 %</t>
  </si>
  <si>
    <t>64.89 %</t>
  </si>
  <si>
    <t>26.30 %</t>
  </si>
  <si>
    <t>60.35 %</t>
  </si>
  <si>
    <t>7.79 %</t>
  </si>
  <si>
    <t>52.39 %</t>
  </si>
  <si>
    <t>25.01 %</t>
  </si>
  <si>
    <t>49.00 %</t>
  </si>
  <si>
    <t>62.81 %</t>
  </si>
  <si>
    <t>43.69 %</t>
  </si>
  <si>
    <t>63.11 %</t>
  </si>
  <si>
    <t>53.84 %</t>
  </si>
  <si>
    <t>44.49 %</t>
  </si>
  <si>
    <t>47.67 %</t>
  </si>
  <si>
    <t>52.33 %</t>
  </si>
  <si>
    <t>75.46 %</t>
  </si>
  <si>
    <t>48.50 %</t>
  </si>
  <si>
    <t>38.18 %</t>
  </si>
  <si>
    <t>14.01 %</t>
  </si>
  <si>
    <t>60.73 %</t>
  </si>
  <si>
    <t>44.32 %</t>
  </si>
  <si>
    <t>68.59 %</t>
  </si>
  <si>
    <t>40.26 %</t>
  </si>
  <si>
    <t>18.12 %</t>
  </si>
  <si>
    <t>13.45 %</t>
  </si>
  <si>
    <t>21.62 %</t>
  </si>
  <si>
    <t>45.65 %</t>
  </si>
  <si>
    <t>54.35 %</t>
  </si>
  <si>
    <t>24.61 %</t>
  </si>
  <si>
    <t>8.36 %</t>
  </si>
  <si>
    <t>62.37 %</t>
  </si>
  <si>
    <t>25.20 %</t>
  </si>
  <si>
    <t>46.76 %</t>
  </si>
  <si>
    <t>53.24 %</t>
  </si>
  <si>
    <t>69.67 %</t>
  </si>
  <si>
    <t>7.24 %</t>
  </si>
  <si>
    <t>19.28 %</t>
  </si>
  <si>
    <t>44.43 %</t>
  </si>
  <si>
    <t>14.24 %</t>
  </si>
  <si>
    <t>61.26 %</t>
  </si>
  <si>
    <t>54.78 %</t>
  </si>
  <si>
    <t>11.74 %</t>
  </si>
  <si>
    <t>48.36 %</t>
  </si>
  <si>
    <t>51.64 %</t>
  </si>
  <si>
    <t>69.81 %</t>
  </si>
  <si>
    <t>14.15 %</t>
  </si>
  <si>
    <t>49.13 %</t>
  </si>
  <si>
    <t>18.64 %</t>
  </si>
  <si>
    <t>86.16 %</t>
  </si>
  <si>
    <t>50.12 %</t>
  </si>
  <si>
    <t>15.53 %</t>
  </si>
  <si>
    <t>63.06 %</t>
  </si>
  <si>
    <t>30.52 %</t>
  </si>
  <si>
    <t>49.58 %</t>
  </si>
  <si>
    <t>11.05 %</t>
  </si>
  <si>
    <t>6.26 %</t>
  </si>
  <si>
    <t>65.20 %</t>
  </si>
  <si>
    <t>19.98 %</t>
  </si>
  <si>
    <t>12.47 %</t>
  </si>
  <si>
    <t>50.62 %</t>
  </si>
  <si>
    <t>5.84 %</t>
  </si>
  <si>
    <t>53.36 %</t>
  </si>
  <si>
    <t>15.54 %</t>
  </si>
  <si>
    <t>49.14 %</t>
  </si>
  <si>
    <t>50.86 %</t>
  </si>
  <si>
    <t>56.62 %</t>
  </si>
  <si>
    <t>40.33 %</t>
  </si>
  <si>
    <t>47.26 %</t>
  </si>
  <si>
    <t>19.77 %</t>
  </si>
  <si>
    <t>11.90 %</t>
  </si>
  <si>
    <t>64.39 %</t>
  </si>
  <si>
    <t>4.17 %</t>
  </si>
  <si>
    <t>24.66 %</t>
  </si>
  <si>
    <t>58.73 %</t>
  </si>
  <si>
    <t>34.05 %</t>
  </si>
  <si>
    <t>9.38 %</t>
  </si>
  <si>
    <t>54.10 %</t>
  </si>
  <si>
    <t>51.90 %</t>
  </si>
  <si>
    <t>14.82 %</t>
  </si>
  <si>
    <t>17.51 %</t>
  </si>
  <si>
    <t>4.67 %</t>
  </si>
  <si>
    <t>90.83 %</t>
  </si>
  <si>
    <t>17.99 %</t>
  </si>
  <si>
    <t>22.06 %</t>
  </si>
  <si>
    <t>45.96 %</t>
  </si>
  <si>
    <t>89.36 %</t>
  </si>
  <si>
    <t>54.29 %</t>
  </si>
  <si>
    <t>36.21 %</t>
  </si>
  <si>
    <t>18.46 %</t>
  </si>
  <si>
    <t>64.94 %</t>
  </si>
  <si>
    <t>77.24 %</t>
  </si>
  <si>
    <t>47.79 %</t>
  </si>
  <si>
    <t>52.21 %</t>
  </si>
  <si>
    <t>63.84 %</t>
  </si>
  <si>
    <t>25.07 %</t>
  </si>
  <si>
    <t>57.50 %</t>
  </si>
  <si>
    <t>67.82 %</t>
  </si>
  <si>
    <t>82.45 %</t>
  </si>
  <si>
    <t>29.24 %</t>
  </si>
  <si>
    <t>12.62 %</t>
  </si>
  <si>
    <t>81.99 %</t>
  </si>
  <si>
    <t>50.54 %</t>
  </si>
  <si>
    <t>65.52 %</t>
  </si>
  <si>
    <t>49.30 %</t>
  </si>
  <si>
    <t>82.13 %</t>
  </si>
  <si>
    <t>51.17 %</t>
  </si>
  <si>
    <t>4.14 %</t>
  </si>
  <si>
    <t>66.33 %</t>
  </si>
  <si>
    <t>11.10 %</t>
  </si>
  <si>
    <t>4.58 %</t>
  </si>
  <si>
    <t>44.14 %</t>
  </si>
  <si>
    <t>55.86 %</t>
  </si>
  <si>
    <t>90.84 %</t>
  </si>
  <si>
    <t>36.58 %</t>
  </si>
  <si>
    <t>14.81 %</t>
  </si>
  <si>
    <t>20.03 %</t>
  </si>
  <si>
    <t>43.35 %</t>
  </si>
  <si>
    <t>52.52 %</t>
  </si>
  <si>
    <t>57.31 %</t>
  </si>
  <si>
    <t>31.59 %</t>
  </si>
  <si>
    <t>20.94 %</t>
  </si>
  <si>
    <t>6.50 %</t>
  </si>
  <si>
    <t>12.34 %</t>
  </si>
  <si>
    <t>84.25 %</t>
  </si>
  <si>
    <t>48.00 %</t>
  </si>
  <si>
    <t>12.08 %</t>
  </si>
  <si>
    <t>48.76 %</t>
  </si>
  <si>
    <t>74.56 %</t>
  </si>
  <si>
    <t>72.80 %</t>
  </si>
  <si>
    <t>15.07 %</t>
  </si>
  <si>
    <t>48.71 %</t>
  </si>
  <si>
    <t>48.81 %</t>
  </si>
  <si>
    <t>51.19 %</t>
  </si>
  <si>
    <t>55.01 %</t>
  </si>
  <si>
    <t>47.60 %</t>
  </si>
  <si>
    <t>33.23 %</t>
  </si>
  <si>
    <t>45.72 %</t>
  </si>
  <si>
    <t>54.28 %</t>
  </si>
  <si>
    <t>95.68 %</t>
  </si>
  <si>
    <t>73.02 %</t>
  </si>
  <si>
    <t>81.06 %</t>
  </si>
  <si>
    <t>44.58 %</t>
  </si>
  <si>
    <t>12.88 %</t>
  </si>
  <si>
    <t>70.68 %</t>
  </si>
  <si>
    <t>24.17 %</t>
  </si>
  <si>
    <t>52.16 %</t>
  </si>
  <si>
    <t>9.50 %</t>
  </si>
  <si>
    <t>15.40 %</t>
  </si>
  <si>
    <t>82.94 %</t>
  </si>
  <si>
    <t>63.27 %</t>
  </si>
  <si>
    <t>10.13 %</t>
  </si>
  <si>
    <t>48.42 %</t>
  </si>
  <si>
    <t>81.39 %</t>
  </si>
  <si>
    <t>15.65 %</t>
  </si>
  <si>
    <t>51.29 %</t>
  </si>
  <si>
    <t>53.49 %</t>
  </si>
  <si>
    <t>44.90 %</t>
  </si>
  <si>
    <t>41.05 %</t>
  </si>
  <si>
    <t>15.12 %</t>
  </si>
  <si>
    <t>55.45 %</t>
  </si>
  <si>
    <t>86.90 %</t>
  </si>
  <si>
    <t>49.23 %</t>
  </si>
  <si>
    <t>15.91 %</t>
  </si>
  <si>
    <t>50.00 %</t>
  </si>
  <si>
    <t>33.95 %</t>
  </si>
  <si>
    <t>51.83 %</t>
  </si>
  <si>
    <t>66.26 %</t>
  </si>
  <si>
    <t>10.84 %</t>
  </si>
  <si>
    <t>53.64 %</t>
  </si>
  <si>
    <t>21.69 %</t>
  </si>
  <si>
    <t>86.74 %</t>
  </si>
  <si>
    <t>10.95 %</t>
  </si>
  <si>
    <t>53.18 %</t>
  </si>
  <si>
    <t>39.32 %</t>
  </si>
  <si>
    <t>44.82 %</t>
  </si>
  <si>
    <t>83.17 %</t>
  </si>
  <si>
    <t>8.96 %</t>
  </si>
  <si>
    <t>14.91 %</t>
  </si>
  <si>
    <t>59.92 %</t>
  </si>
  <si>
    <t>51.03 %</t>
  </si>
  <si>
    <t>48.97 %</t>
  </si>
  <si>
    <t>94.10 %</t>
  </si>
  <si>
    <t>73.72 %</t>
  </si>
  <si>
    <t>9.13 %</t>
  </si>
  <si>
    <t>25.70 %</t>
  </si>
  <si>
    <t>53.48 %</t>
  </si>
  <si>
    <t>48.66 %</t>
  </si>
  <si>
    <t>51.34 %</t>
  </si>
  <si>
    <t>62.06 %</t>
  </si>
  <si>
    <t>20.88 %</t>
  </si>
  <si>
    <t>13.36 %</t>
  </si>
  <si>
    <t>43.27 %</t>
  </si>
  <si>
    <t>18.20 %</t>
  </si>
  <si>
    <t>44.02 %</t>
  </si>
  <si>
    <t>55.98 %</t>
  </si>
  <si>
    <t>42.72 %</t>
  </si>
  <si>
    <t>44.20 %</t>
  </si>
  <si>
    <t>51.06 %</t>
  </si>
  <si>
    <t>55.25 %</t>
  </si>
  <si>
    <t>23.46 %</t>
  </si>
  <si>
    <t>48.40 %</t>
  </si>
  <si>
    <t>51.60 %</t>
  </si>
  <si>
    <t>13.82 %</t>
  </si>
  <si>
    <t>6.68 %</t>
  </si>
  <si>
    <t>36.87 %</t>
  </si>
  <si>
    <t>8.74 %</t>
  </si>
  <si>
    <t>10.97 %</t>
  </si>
  <si>
    <t>61.32 %</t>
  </si>
  <si>
    <t>23.29 %</t>
  </si>
  <si>
    <t>22.28 %</t>
  </si>
  <si>
    <t>45.98 %</t>
  </si>
  <si>
    <t>54.02 %</t>
  </si>
  <si>
    <t>17.41 %</t>
  </si>
  <si>
    <t>11.59 %</t>
  </si>
  <si>
    <t>12.87 %</t>
  </si>
  <si>
    <t>48.34 %</t>
  </si>
  <si>
    <t>16.82 %</t>
  </si>
  <si>
    <t>46.54 %</t>
  </si>
  <si>
    <t>53.46 %</t>
  </si>
  <si>
    <t>77.50 %</t>
  </si>
  <si>
    <t>18.53 %</t>
  </si>
  <si>
    <t>55.76 %</t>
  </si>
  <si>
    <t>35.66 %</t>
  </si>
  <si>
    <t>61.98 %</t>
  </si>
  <si>
    <t>34.38 %</t>
  </si>
  <si>
    <t>13.70 %</t>
  </si>
  <si>
    <t>72.37 %</t>
  </si>
  <si>
    <t>50.47 %</t>
  </si>
  <si>
    <t>8.49 %</t>
  </si>
  <si>
    <t>33.84 %</t>
  </si>
  <si>
    <t>55.51 %</t>
  </si>
  <si>
    <t>87.48 %</t>
  </si>
  <si>
    <t>45.51 %</t>
  </si>
  <si>
    <t>15.60 %</t>
  </si>
  <si>
    <t>59.32 %</t>
  </si>
  <si>
    <t>51.33 %</t>
  </si>
  <si>
    <t>46.01 %</t>
  </si>
  <si>
    <t>79.23 %</t>
  </si>
  <si>
    <t>49.61 %</t>
  </si>
  <si>
    <t>6.72 %</t>
  </si>
  <si>
    <t>25.41 %</t>
  </si>
  <si>
    <t>58.54 %</t>
  </si>
  <si>
    <t>15.05 %</t>
  </si>
  <si>
    <t>44.45 %</t>
  </si>
  <si>
    <t>7.84 %</t>
  </si>
  <si>
    <t>47.42 %</t>
  </si>
  <si>
    <t>52.58 %</t>
  </si>
  <si>
    <t>76.56 %</t>
  </si>
  <si>
    <t>7.86 %</t>
  </si>
  <si>
    <t>11.00 %</t>
  </si>
  <si>
    <t>59.04 %</t>
  </si>
  <si>
    <t>13.31 %</t>
  </si>
  <si>
    <t>49.40 %</t>
  </si>
  <si>
    <t>50.60 %</t>
  </si>
  <si>
    <t>38.36 %</t>
  </si>
  <si>
    <t>46.51 %</t>
  </si>
  <si>
    <t>52.40 %</t>
  </si>
  <si>
    <t>84.21 %</t>
  </si>
  <si>
    <t>13.46 %</t>
  </si>
  <si>
    <t>40.57 %</t>
  </si>
  <si>
    <t>21.03 %</t>
  </si>
  <si>
    <t>79.75 %</t>
  </si>
  <si>
    <t>63.31 %</t>
  </si>
  <si>
    <t>20.66 %</t>
  </si>
  <si>
    <t>19.67 %</t>
  </si>
  <si>
    <t>47.61 %</t>
  </si>
  <si>
    <t>50.69 %</t>
  </si>
  <si>
    <t>25.68 %</t>
  </si>
  <si>
    <t>46.08 %</t>
  </si>
  <si>
    <t>50.71 %</t>
  </si>
  <si>
    <t>26.33 %</t>
  </si>
  <si>
    <t>48.51 %</t>
  </si>
  <si>
    <t>51.49 %</t>
  </si>
  <si>
    <t>85.68 %</t>
  </si>
  <si>
    <t>7.69 %</t>
  </si>
  <si>
    <t>46.98 %</t>
  </si>
  <si>
    <t>14.66 %</t>
  </si>
  <si>
    <t>15.67 %</t>
  </si>
  <si>
    <t>48.59 %</t>
  </si>
  <si>
    <t>53.45 %</t>
  </si>
  <si>
    <t>29.72 %</t>
  </si>
  <si>
    <t>18.73 %</t>
  </si>
  <si>
    <t>49.15 %</t>
  </si>
  <si>
    <t>36.38 %</t>
  </si>
  <si>
    <t>50.99 %</t>
  </si>
  <si>
    <t>42.31 %</t>
  </si>
  <si>
    <t>95.14 %</t>
  </si>
  <si>
    <t>66.47 %</t>
  </si>
  <si>
    <t>30.89 %</t>
  </si>
  <si>
    <t>56.36 %</t>
  </si>
  <si>
    <t>53.89 %</t>
  </si>
  <si>
    <t>46.84 %</t>
  </si>
  <si>
    <t>53.16 %</t>
  </si>
  <si>
    <t>81.12 %</t>
  </si>
  <si>
    <t>54.81 %</t>
  </si>
  <si>
    <t>16.25 %</t>
  </si>
  <si>
    <t>51.99 %</t>
  </si>
  <si>
    <t>81.64 %</t>
  </si>
  <si>
    <t>60.27 %</t>
  </si>
  <si>
    <t>17.47 %</t>
  </si>
  <si>
    <t>29.52 %</t>
  </si>
  <si>
    <t>39.65 %</t>
  </si>
  <si>
    <t>47.03 %</t>
  </si>
  <si>
    <t>46.72 %</t>
  </si>
  <si>
    <t>53.28 %</t>
  </si>
  <si>
    <t>86.79 %</t>
  </si>
  <si>
    <t>7.15 %</t>
  </si>
  <si>
    <t>7.30 %</t>
  </si>
  <si>
    <t>20.35 %</t>
  </si>
  <si>
    <t>67.85 %</t>
  </si>
  <si>
    <t>53.50 %</t>
  </si>
  <si>
    <t>49.49 %</t>
  </si>
  <si>
    <t>64.72 %</t>
  </si>
  <si>
    <t>26.27 %</t>
  </si>
  <si>
    <t>60.49 %</t>
  </si>
  <si>
    <t>49.27 %</t>
  </si>
  <si>
    <t>50.73 %</t>
  </si>
  <si>
    <t>61.97 %</t>
  </si>
  <si>
    <t>42.92 %</t>
  </si>
  <si>
    <t>34.33 %</t>
  </si>
  <si>
    <t>83.65 %</t>
  </si>
  <si>
    <t>18.70 %</t>
  </si>
  <si>
    <t>47.83 %</t>
  </si>
  <si>
    <t>52.17 %</t>
  </si>
  <si>
    <t>75.30 %</t>
  </si>
  <si>
    <t>60.60 %</t>
  </si>
  <si>
    <t>44.60 %</t>
  </si>
  <si>
    <t>68.16 %</t>
  </si>
  <si>
    <t>15.95 %</t>
  </si>
  <si>
    <t>24.86 %</t>
  </si>
  <si>
    <t>13.39 %</t>
  </si>
  <si>
    <t>25.02 %</t>
  </si>
  <si>
    <t>25.26 %</t>
  </si>
  <si>
    <t>69.64 %</t>
  </si>
  <si>
    <t>19.15 %</t>
  </si>
  <si>
    <t>44.39 %</t>
  </si>
  <si>
    <t>14.95 %</t>
  </si>
  <si>
    <t>61.64 %</t>
  </si>
  <si>
    <t>69.05 %</t>
  </si>
  <si>
    <t>12.82 %</t>
  </si>
  <si>
    <t>9.69 %</t>
  </si>
  <si>
    <t>49.45 %</t>
  </si>
  <si>
    <t>60.14 %</t>
  </si>
  <si>
    <t>28.03 %</t>
  </si>
  <si>
    <t>47.30 %</t>
  </si>
  <si>
    <t>37.91 %</t>
  </si>
  <si>
    <t>9.15 %</t>
  </si>
  <si>
    <t>17.65 %</t>
  </si>
  <si>
    <t>20.38 %</t>
  </si>
  <si>
    <t>51.12 %</t>
  </si>
  <si>
    <t>35.24 %</t>
  </si>
  <si>
    <t>19.92 %</t>
  </si>
  <si>
    <t>11.67 %</t>
  </si>
  <si>
    <t>64.19 %</t>
  </si>
  <si>
    <t>29.53 %</t>
  </si>
  <si>
    <t>47.16 %</t>
  </si>
  <si>
    <t>25.09 %</t>
  </si>
  <si>
    <t>49.03 %</t>
  </si>
  <si>
    <t>40.94 %</t>
  </si>
  <si>
    <t>49.26 %</t>
  </si>
  <si>
    <t>10.38 %</t>
  </si>
  <si>
    <t>29.18 %</t>
  </si>
  <si>
    <t>58.63 %</t>
  </si>
  <si>
    <t>34.47 %</t>
  </si>
  <si>
    <t>53.78 %</t>
  </si>
  <si>
    <t>49.97 %</t>
  </si>
  <si>
    <t>90.51 %</t>
  </si>
  <si>
    <t>63.10 %</t>
  </si>
  <si>
    <t>46.06 %</t>
  </si>
  <si>
    <t>89.08 %</t>
  </si>
  <si>
    <t>55.39 %</t>
  </si>
  <si>
    <t>34.97 %</t>
  </si>
  <si>
    <t>30.01 %</t>
  </si>
  <si>
    <t>48.12 %</t>
  </si>
  <si>
    <t>51.88 %</t>
  </si>
  <si>
    <t>63.36 %</t>
  </si>
  <si>
    <t>25.29 %</t>
  </si>
  <si>
    <t>57.97 %</t>
  </si>
  <si>
    <t>40.58 %</t>
  </si>
  <si>
    <t>27.73 %</t>
  </si>
  <si>
    <t>13.37 %</t>
  </si>
  <si>
    <t>51.50 %</t>
  </si>
  <si>
    <t>81.77 %</t>
  </si>
  <si>
    <t>14.14 %</t>
  </si>
  <si>
    <t>53.29 %</t>
  </si>
  <si>
    <t>50.57 %</t>
  </si>
  <si>
    <t>49.46 %</t>
  </si>
  <si>
    <t>51.97 %</t>
  </si>
  <si>
    <t>36.48 %</t>
  </si>
  <si>
    <t>6.34 %</t>
  </si>
  <si>
    <t>15.21 %</t>
  </si>
  <si>
    <t>90.64 %</t>
  </si>
  <si>
    <t>47.50 %</t>
  </si>
  <si>
    <t>18.75 %</t>
  </si>
  <si>
    <t>51.95 %</t>
  </si>
  <si>
    <t>44.69 %</t>
  </si>
  <si>
    <t>58.62 %</t>
  </si>
  <si>
    <t>73.73 %</t>
  </si>
  <si>
    <t>72.53 %</t>
  </si>
  <si>
    <t>49.47 %</t>
  </si>
  <si>
    <t>26.32 %</t>
  </si>
  <si>
    <t>40.43 %</t>
  </si>
  <si>
    <t>59.88 %</t>
  </si>
  <si>
    <t>28.59 %</t>
  </si>
  <si>
    <t>95.53 %</t>
  </si>
  <si>
    <t>73.29 %</t>
  </si>
  <si>
    <t>35.37 %</t>
  </si>
  <si>
    <t>28.67 %</t>
  </si>
  <si>
    <t>8.79 %</t>
  </si>
  <si>
    <t>44.84 %</t>
  </si>
  <si>
    <t>71.09 %</t>
  </si>
  <si>
    <t>23.64 %</t>
  </si>
  <si>
    <t>14.23 %</t>
  </si>
  <si>
    <t>41.38 %</t>
  </si>
  <si>
    <t>16.08 %</t>
  </si>
  <si>
    <t>52.70 %</t>
  </si>
  <si>
    <t>64.08 %</t>
  </si>
  <si>
    <t>18.13 %</t>
  </si>
  <si>
    <t>48.48 %</t>
  </si>
  <si>
    <t>51.52 %</t>
  </si>
  <si>
    <t>16.50 %</t>
  </si>
  <si>
    <t>48.82 %</t>
  </si>
  <si>
    <t>51.18 %</t>
  </si>
  <si>
    <t>52.93 %</t>
  </si>
  <si>
    <t>45.46 %</t>
  </si>
  <si>
    <t>57.21 %</t>
  </si>
  <si>
    <t>51.32 %</t>
  </si>
  <si>
    <t>55.18 %</t>
  </si>
  <si>
    <t>86.77 %</t>
  </si>
  <si>
    <t>49.88 %</t>
  </si>
  <si>
    <t>20.53 %</t>
  </si>
  <si>
    <t>53.09 %</t>
  </si>
  <si>
    <t>15.78 %</t>
  </si>
  <si>
    <t>50.03 %</t>
  </si>
  <si>
    <t>61.18 %</t>
  </si>
  <si>
    <t>52.14 %</t>
  </si>
  <si>
    <t>33.54 %</t>
  </si>
  <si>
    <t>45.84 %</t>
  </si>
  <si>
    <t>54.16 %</t>
  </si>
  <si>
    <t>86.39 %</t>
  </si>
  <si>
    <t>14.87 %</t>
  </si>
  <si>
    <t>12.22 %</t>
  </si>
  <si>
    <t>49.38 %</t>
  </si>
  <si>
    <t>82.90 %</t>
  </si>
  <si>
    <t>58.21 %</t>
  </si>
  <si>
    <t>67.66 %</t>
  </si>
  <si>
    <t>93.85 %</t>
  </si>
  <si>
    <t>48.18 %</t>
  </si>
  <si>
    <t>56.53 %</t>
  </si>
  <si>
    <t>52.20 %</t>
  </si>
  <si>
    <t>48.72 %</t>
  </si>
  <si>
    <t>51.28 %</t>
  </si>
  <si>
    <t>42.79 %</t>
  </si>
  <si>
    <t>44.17 %</t>
  </si>
  <si>
    <t>55.83 %</t>
  </si>
  <si>
    <t>42.20 %</t>
  </si>
  <si>
    <t>44.47 %</t>
  </si>
  <si>
    <t>51.74 %</t>
  </si>
  <si>
    <t>13.83 %</t>
  </si>
  <si>
    <t>23.06 %</t>
  </si>
  <si>
    <t>67.14 %</t>
  </si>
  <si>
    <t>11.99 %</t>
  </si>
  <si>
    <t>38.21 %</t>
  </si>
  <si>
    <t>19.14 %</t>
  </si>
  <si>
    <t>65.81 %</t>
  </si>
  <si>
    <t>11.77 %</t>
  </si>
  <si>
    <t>55.46 %</t>
  </si>
  <si>
    <t>16.89 %</t>
  </si>
  <si>
    <t>46.77 %</t>
  </si>
  <si>
    <t>53.23 %</t>
  </si>
  <si>
    <t>61.49 %</t>
  </si>
  <si>
    <t>31.64 %</t>
  </si>
  <si>
    <t>48.60 %</t>
  </si>
  <si>
    <t>51.40 %</t>
  </si>
  <si>
    <t>72.07 %</t>
  </si>
  <si>
    <t>44.83 %</t>
  </si>
  <si>
    <t>55.17 %</t>
  </si>
  <si>
    <t>87.13 %</t>
  </si>
  <si>
    <t>46.85 %</t>
  </si>
  <si>
    <t>59.66 %</t>
  </si>
  <si>
    <t>25.36 %</t>
  </si>
  <si>
    <t>32.98 %</t>
  </si>
  <si>
    <t>46.56 %</t>
  </si>
  <si>
    <t>53.44 %</t>
  </si>
  <si>
    <t>78.14 %</t>
  </si>
  <si>
    <t>40.97 %</t>
  </si>
  <si>
    <t>43.55 %</t>
  </si>
  <si>
    <t>17.68 %</t>
  </si>
  <si>
    <t>48.14 %</t>
  </si>
  <si>
    <t>51.86 %</t>
  </si>
  <si>
    <t>75.75 %</t>
  </si>
  <si>
    <t>60.80 %</t>
  </si>
  <si>
    <t>46.59 %</t>
  </si>
  <si>
    <t>24.40 %</t>
  </si>
  <si>
    <t>49.35 %</t>
  </si>
  <si>
    <t>50.65 %</t>
  </si>
  <si>
    <t>58.92 %</t>
  </si>
  <si>
    <t>46.74 %</t>
  </si>
  <si>
    <t>52.81 %</t>
  </si>
  <si>
    <t>13.61 %</t>
  </si>
  <si>
    <t>47.55 %</t>
  </si>
  <si>
    <t>52.45 %</t>
  </si>
  <si>
    <t>83.69 %</t>
  </si>
  <si>
    <t>53.67 %</t>
  </si>
  <si>
    <t>25.93 %</t>
  </si>
  <si>
    <t>79.49 %</t>
  </si>
  <si>
    <t>18.32 %</t>
  </si>
  <si>
    <t>56.05 %</t>
  </si>
  <si>
    <t>65.62 %</t>
  </si>
  <si>
    <t>21.12 %</t>
  </si>
  <si>
    <t>52.11 %</t>
  </si>
  <si>
    <t>50.36 %</t>
  </si>
  <si>
    <t>21.64 %</t>
  </si>
  <si>
    <t>25.81 %</t>
  </si>
  <si>
    <t>48.37 %</t>
  </si>
  <si>
    <t>85.30 %</t>
  </si>
  <si>
    <t>45.59 %</t>
  </si>
  <si>
    <t>18.30 %</t>
  </si>
  <si>
    <t>30.35 %</t>
  </si>
  <si>
    <t>46.83 %</t>
  </si>
  <si>
    <t>11.87 %</t>
  </si>
  <si>
    <t>12.50 %</t>
  </si>
  <si>
    <t>45.90 %</t>
  </si>
  <si>
    <t>47.90 %</t>
  </si>
  <si>
    <t>52.10 %</t>
  </si>
  <si>
    <t>66.64 %</t>
  </si>
  <si>
    <t>14.50 %</t>
  </si>
  <si>
    <t>53.56 %</t>
  </si>
  <si>
    <t>17.59 %</t>
  </si>
  <si>
    <t>46.86 %</t>
  </si>
  <si>
    <t>53.14 %</t>
  </si>
  <si>
    <t>80.73 %</t>
  </si>
  <si>
    <t>56.29 %</t>
  </si>
  <si>
    <t>24.27 %</t>
  </si>
  <si>
    <t>17.60 %</t>
  </si>
  <si>
    <t>10.89 %</t>
  </si>
  <si>
    <t>40.32 %</t>
  </si>
  <si>
    <t>94.71 %</t>
  </si>
  <si>
    <t>86.66 %</t>
  </si>
  <si>
    <t>48.55 %</t>
  </si>
  <si>
    <t>21.22 %</t>
  </si>
  <si>
    <t>47.40 %</t>
  </si>
  <si>
    <t>52.60 %</t>
  </si>
  <si>
    <t>67.52 %</t>
  </si>
  <si>
    <t>46.11 %</t>
  </si>
  <si>
    <t>64.68 %</t>
  </si>
  <si>
    <t>26.35 %</t>
  </si>
  <si>
    <t>55.08 %</t>
  </si>
  <si>
    <t>24.68 %</t>
  </si>
  <si>
    <t>49.34 %</t>
  </si>
  <si>
    <t>50.66 %</t>
  </si>
  <si>
    <t>36.64 %</t>
  </si>
  <si>
    <t>7.32 %</t>
  </si>
  <si>
    <t>47.93 %</t>
  </si>
  <si>
    <t>52.07 %</t>
  </si>
  <si>
    <t>74.98 %</t>
  </si>
  <si>
    <t>21.66 %</t>
  </si>
  <si>
    <t>49.19 %</t>
  </si>
  <si>
    <t>14.37 %</t>
  </si>
  <si>
    <t>60.66 %</t>
  </si>
  <si>
    <t>45.35 %</t>
  </si>
  <si>
    <t>54.65 %</t>
  </si>
  <si>
    <t>16.23 %</t>
  </si>
  <si>
    <t>9.92 %</t>
  </si>
  <si>
    <t>41.19 %</t>
  </si>
  <si>
    <t>54.49 %</t>
  </si>
  <si>
    <t>52.78 %</t>
  </si>
  <si>
    <t>25.44 %</t>
  </si>
  <si>
    <t>61.96 %</t>
  </si>
  <si>
    <t>12.92 %</t>
  </si>
  <si>
    <t>24.76 %</t>
  </si>
  <si>
    <t>46.57 %</t>
  </si>
  <si>
    <t>53.43 %</t>
  </si>
  <si>
    <t>69.63 %</t>
  </si>
  <si>
    <t>19.20 %</t>
  </si>
  <si>
    <t>45.29 %</t>
  </si>
  <si>
    <t>68.22 %</t>
  </si>
  <si>
    <t>66.49 %</t>
  </si>
  <si>
    <t>86.46 %</t>
  </si>
  <si>
    <t>62.24 %</t>
  </si>
  <si>
    <t>31.06 %</t>
  </si>
  <si>
    <t>50.78 %</t>
  </si>
  <si>
    <t>47.09 %</t>
  </si>
  <si>
    <t>52.91 %</t>
  </si>
  <si>
    <t>53.38 %</t>
  </si>
  <si>
    <t>28.28 %</t>
  </si>
  <si>
    <t>19.36 %</t>
  </si>
  <si>
    <t>50.19 %</t>
  </si>
  <si>
    <t>19.30 %</t>
  </si>
  <si>
    <t>12.21 %</t>
  </si>
  <si>
    <t>12.64 %</t>
  </si>
  <si>
    <t>7.68 %</t>
  </si>
  <si>
    <t>31.28 %</t>
  </si>
  <si>
    <t>59.00 %</t>
  </si>
  <si>
    <t>46.36 %</t>
  </si>
  <si>
    <t>59.72 %</t>
  </si>
  <si>
    <t>52.54 %</t>
  </si>
  <si>
    <t>90.17 %</t>
  </si>
  <si>
    <t>63.94 %</t>
  </si>
  <si>
    <t>88.62 %</t>
  </si>
  <si>
    <t>32.73 %</t>
  </si>
  <si>
    <t>48.23 %</t>
  </si>
  <si>
    <t>51.77 %</t>
  </si>
  <si>
    <t>62.98 %</t>
  </si>
  <si>
    <t>48.45 %</t>
  </si>
  <si>
    <t>81.40 %</t>
  </si>
  <si>
    <t>54.52 %</t>
  </si>
  <si>
    <t>19.53 %</t>
  </si>
  <si>
    <t>61.34 %</t>
  </si>
  <si>
    <t>65.55 %</t>
  </si>
  <si>
    <t>50.55 %</t>
  </si>
  <si>
    <t>81.19 %</t>
  </si>
  <si>
    <t>10.96 %</t>
  </si>
  <si>
    <t>49.96 %</t>
  </si>
  <si>
    <t>44.92 %</t>
  </si>
  <si>
    <t>90.23 %</t>
  </si>
  <si>
    <t>51.59 %</t>
  </si>
  <si>
    <t>44.99 %</t>
  </si>
  <si>
    <t>35.59 %</t>
  </si>
  <si>
    <t>73.10 %</t>
  </si>
  <si>
    <t>72.49 %</t>
  </si>
  <si>
    <t>15.64 %</t>
  </si>
  <si>
    <t>49.22 %</t>
  </si>
  <si>
    <t>40.31 %</t>
  </si>
  <si>
    <t>50.26 %</t>
  </si>
  <si>
    <t>95.49 %</t>
  </si>
  <si>
    <t>24.32 %</t>
  </si>
  <si>
    <t>71.07 %</t>
  </si>
  <si>
    <t>14.70 %</t>
  </si>
  <si>
    <t>63.44 %</t>
  </si>
  <si>
    <t>6.82 %</t>
  </si>
  <si>
    <t>65.46 %</t>
  </si>
  <si>
    <t>80.92 %</t>
  </si>
  <si>
    <t>55.32 %</t>
  </si>
  <si>
    <t>38.89 %</t>
  </si>
  <si>
    <t>49.36 %</t>
  </si>
  <si>
    <t>51.22 %</t>
  </si>
  <si>
    <t>58.42 %</t>
  </si>
  <si>
    <t>31.51 %</t>
  </si>
  <si>
    <t>27.28 %</t>
  </si>
  <si>
    <t>51.78 %</t>
  </si>
  <si>
    <t>21.98 %</t>
  </si>
  <si>
    <t>54.96 %</t>
  </si>
  <si>
    <t>51.53 %</t>
  </si>
  <si>
    <t>54.90 %</t>
  </si>
  <si>
    <t>73.93 %</t>
  </si>
  <si>
    <t>49.43 %</t>
  </si>
  <si>
    <t>93.59 %</t>
  </si>
  <si>
    <t>21.94 %</t>
  </si>
  <si>
    <t>61.45 %</t>
  </si>
  <si>
    <t>42.51 %</t>
  </si>
  <si>
    <t>60.44 %</t>
  </si>
  <si>
    <t>19.17 %</t>
  </si>
  <si>
    <t>44.42 %</t>
  </si>
  <si>
    <t>55.58 %</t>
  </si>
  <si>
    <t>41.73 %</t>
  </si>
  <si>
    <t>23.90 %</t>
  </si>
  <si>
    <t>48.10 %</t>
  </si>
  <si>
    <t>65.92 %</t>
  </si>
  <si>
    <t>42.73 %</t>
  </si>
  <si>
    <t>46.27 %</t>
  </si>
  <si>
    <t>53.73 %</t>
  </si>
  <si>
    <t>17.75 %</t>
  </si>
  <si>
    <t>11.78 %</t>
  </si>
  <si>
    <t>81.07 %</t>
  </si>
  <si>
    <t>18.16 %</t>
  </si>
  <si>
    <t>53.34 %</t>
  </si>
  <si>
    <t>77.14 %</t>
  </si>
  <si>
    <t>18.65 %</t>
  </si>
  <si>
    <t>58.30 %</t>
  </si>
  <si>
    <t>24.37 %</t>
  </si>
  <si>
    <t>48.69 %</t>
  </si>
  <si>
    <t>51.31 %</t>
  </si>
  <si>
    <t>71.59 %</t>
  </si>
  <si>
    <t>13.88 %</t>
  </si>
  <si>
    <t>51.81 %</t>
  </si>
  <si>
    <t>47.97 %</t>
  </si>
  <si>
    <t>32.20 %</t>
  </si>
  <si>
    <t>44.76 %</t>
  </si>
  <si>
    <t>55.24 %</t>
  </si>
  <si>
    <t>86.85 %</t>
  </si>
  <si>
    <t>8.75 %</t>
  </si>
  <si>
    <t>32.86 %</t>
  </si>
  <si>
    <t>77.81 %</t>
  </si>
  <si>
    <t>39.81 %</t>
  </si>
  <si>
    <t>26.41 %</t>
  </si>
  <si>
    <t>48.31 %</t>
  </si>
  <si>
    <t>51.69 %</t>
  </si>
  <si>
    <t>75.18 %</t>
  </si>
  <si>
    <t>59.10 %</t>
  </si>
  <si>
    <t>50.85 %</t>
  </si>
  <si>
    <t>58.52 %</t>
  </si>
  <si>
    <t>39.03 %</t>
  </si>
  <si>
    <t>47.48 %</t>
  </si>
  <si>
    <t>63.52 %</t>
  </si>
  <si>
    <t>13.79 %</t>
  </si>
  <si>
    <t>47.69 %</t>
  </si>
  <si>
    <t>83.30 %</t>
  </si>
  <si>
    <t>54.37 %</t>
  </si>
  <si>
    <t>80.51 %</t>
  </si>
  <si>
    <t>28.40 %</t>
  </si>
  <si>
    <t>51.66 %</t>
  </si>
  <si>
    <t>78.85 %</t>
  </si>
  <si>
    <t>56.31 %</t>
  </si>
  <si>
    <t>12.31 %</t>
  </si>
  <si>
    <t>22.36 %</t>
  </si>
  <si>
    <t>21.78 %</t>
  </si>
  <si>
    <t>26.01 %</t>
  </si>
  <si>
    <t>47.52 %</t>
  </si>
  <si>
    <t>33.03 %</t>
  </si>
  <si>
    <t>47.57 %</t>
  </si>
  <si>
    <t>52.43 %</t>
  </si>
  <si>
    <t>84.76 %</t>
  </si>
  <si>
    <t>44.56 %</t>
  </si>
  <si>
    <t>52.69 %</t>
  </si>
  <si>
    <t>48.63 %</t>
  </si>
  <si>
    <t>51.37 %</t>
  </si>
  <si>
    <t>30.95 %</t>
  </si>
  <si>
    <t>49.91 %</t>
  </si>
  <si>
    <t>10.77 %</t>
  </si>
  <si>
    <t>94.85 %</t>
  </si>
  <si>
    <t>67.70 %</t>
  </si>
  <si>
    <t>53.71 %</t>
  </si>
  <si>
    <t>80.23 %</t>
  </si>
  <si>
    <t>55.92 %</t>
  </si>
  <si>
    <t>48.21 %</t>
  </si>
  <si>
    <t>51.79 %</t>
  </si>
  <si>
    <t>40.87 %</t>
  </si>
  <si>
    <t>59.13 %</t>
  </si>
  <si>
    <t>94.63 %</t>
  </si>
  <si>
    <t>53.68 %</t>
  </si>
  <si>
    <t>23.30 %</t>
  </si>
  <si>
    <t>67.29 %</t>
  </si>
  <si>
    <t>49.51 %</t>
  </si>
  <si>
    <t>64.10 %</t>
  </si>
  <si>
    <t>26.68 %</t>
  </si>
  <si>
    <t>62.64 %</t>
  </si>
  <si>
    <t>26.44 %</t>
  </si>
  <si>
    <t>50.53 %</t>
  </si>
  <si>
    <t>36.88 %</t>
  </si>
  <si>
    <t>22.53 %</t>
  </si>
  <si>
    <t>47.94 %</t>
  </si>
  <si>
    <t>52.06 %</t>
  </si>
  <si>
    <t>74.69 %</t>
  </si>
  <si>
    <t>21.76 %</t>
  </si>
  <si>
    <t>49.64 %</t>
  </si>
  <si>
    <t>61.77 %</t>
  </si>
  <si>
    <t>45.36 %</t>
  </si>
  <si>
    <t>54.64 %</t>
  </si>
  <si>
    <t>67.06 %</t>
  </si>
  <si>
    <t>16.40 %</t>
  </si>
  <si>
    <t>11.43 %</t>
  </si>
  <si>
    <t>25.85 %</t>
  </si>
  <si>
    <t>25.71 %</t>
  </si>
  <si>
    <t>61.31 %</t>
  </si>
  <si>
    <t>41.03 %</t>
  </si>
  <si>
    <t>61.74 %</t>
  </si>
  <si>
    <t>26.70 %</t>
  </si>
  <si>
    <t>69.36 %</t>
  </si>
  <si>
    <t>43.76 %</t>
  </si>
  <si>
    <t>48.77 %</t>
  </si>
  <si>
    <t>51.23 %</t>
  </si>
  <si>
    <t>67.88 %</t>
  </si>
  <si>
    <t>13.59 %</t>
  </si>
  <si>
    <t>67.80 %</t>
  </si>
  <si>
    <t>70.33 %</t>
  </si>
  <si>
    <t>47.63 %</t>
  </si>
  <si>
    <t>52.37 %</t>
  </si>
  <si>
    <t>20.56 %</t>
  </si>
  <si>
    <t>55.34 %</t>
  </si>
  <si>
    <t>48.75 %</t>
  </si>
  <si>
    <t>55.55 %</t>
  </si>
  <si>
    <t>40.76 %</t>
  </si>
  <si>
    <t>40.81 %</t>
  </si>
  <si>
    <t>34.99 %</t>
  </si>
  <si>
    <t>52.53 %</t>
  </si>
  <si>
    <t>47.75 %</t>
  </si>
  <si>
    <t>52.25 %</t>
  </si>
  <si>
    <t>89.89 %</t>
  </si>
  <si>
    <t>64.67 %</t>
  </si>
  <si>
    <t>58.94 %</t>
  </si>
  <si>
    <t>9.67 %</t>
  </si>
  <si>
    <t>23.72 %</t>
  </si>
  <si>
    <t>46.14 %</t>
  </si>
  <si>
    <t>53.86 %</t>
  </si>
  <si>
    <t>88.25 %</t>
  </si>
  <si>
    <t>44.50 %</t>
  </si>
  <si>
    <t>59.28 %</t>
  </si>
  <si>
    <t>16.45 %</t>
  </si>
  <si>
    <t>80.97 %</t>
  </si>
  <si>
    <t>19.25 %</t>
  </si>
  <si>
    <t>16.00 %</t>
  </si>
  <si>
    <t>50.28 %</t>
  </si>
  <si>
    <t>22.21 %</t>
  </si>
  <si>
    <t>49.44 %</t>
  </si>
  <si>
    <t>50.56 %</t>
  </si>
  <si>
    <t>80.85 %</t>
  </si>
  <si>
    <t>45.58 %</t>
  </si>
  <si>
    <t>54.42 %</t>
  </si>
  <si>
    <t>89.10 %</t>
  </si>
  <si>
    <t>45.15 %</t>
  </si>
  <si>
    <t>60.82 %</t>
  </si>
  <si>
    <t>72.66 %</t>
  </si>
  <si>
    <t>27.45 %</t>
  </si>
  <si>
    <t>9.74 %</t>
  </si>
  <si>
    <t>53.97 %</t>
  </si>
  <si>
    <t>50.18 %</t>
  </si>
  <si>
    <t>46.39 %</t>
  </si>
  <si>
    <t>53.61 %</t>
  </si>
  <si>
    <t>95.33 %</t>
  </si>
  <si>
    <t>75.21 %</t>
  </si>
  <si>
    <t>25.77 %</t>
  </si>
  <si>
    <t>28.44 %</t>
  </si>
  <si>
    <t>47.92 %</t>
  </si>
  <si>
    <t>71.17 %</t>
  </si>
  <si>
    <t>53.10 %</t>
  </si>
  <si>
    <t>15.71 %</t>
  </si>
  <si>
    <t>47.77 %</t>
  </si>
  <si>
    <t>52.23 %</t>
  </si>
  <si>
    <t>80.58 %</t>
  </si>
  <si>
    <t>51.82 %</t>
  </si>
  <si>
    <t>80.96 %</t>
  </si>
  <si>
    <t>15.74 %</t>
  </si>
  <si>
    <t>13.90 %</t>
  </si>
  <si>
    <t>52.51 %</t>
  </si>
  <si>
    <t>59.21 %</t>
  </si>
  <si>
    <t>45.21 %</t>
  </si>
  <si>
    <t>54.79 %</t>
  </si>
  <si>
    <t>52.03 %</t>
  </si>
  <si>
    <t>49.85 %</t>
  </si>
  <si>
    <t>50.15 %</t>
  </si>
  <si>
    <t>46.44 %</t>
  </si>
  <si>
    <t>85.33 %</t>
  </si>
  <si>
    <t>28.60 %</t>
  </si>
  <si>
    <t>50.64 %</t>
  </si>
  <si>
    <t>59.02 %</t>
  </si>
  <si>
    <t>93.36 %</t>
  </si>
  <si>
    <t>17.96 %</t>
  </si>
  <si>
    <t>61.87 %</t>
  </si>
  <si>
    <t>13.40 %</t>
  </si>
  <si>
    <t>40.34 %</t>
  </si>
  <si>
    <t>41.14 %</t>
  </si>
  <si>
    <t>44.80 %</t>
  </si>
  <si>
    <t>41.39 %</t>
  </si>
  <si>
    <t>25.55 %</t>
  </si>
  <si>
    <t>65.00 %</t>
  </si>
  <si>
    <t>26.56 %</t>
  </si>
  <si>
    <t>17.77 %</t>
  </si>
  <si>
    <t>17.04 %</t>
  </si>
  <si>
    <t>76.98 %</t>
  </si>
  <si>
    <t>39.09 %</t>
  </si>
  <si>
    <t>70.82 %</t>
  </si>
  <si>
    <t>14.22 %</t>
  </si>
  <si>
    <t>86.55 %</t>
  </si>
  <si>
    <t>50.08 %</t>
  </si>
  <si>
    <t>20.40 %</t>
  </si>
  <si>
    <t>29.94 %</t>
  </si>
  <si>
    <t>74.60 %</t>
  </si>
  <si>
    <t>62.58 %</t>
  </si>
  <si>
    <t>48.99 %</t>
  </si>
  <si>
    <t>51.01 %</t>
  </si>
  <si>
    <t>47.08 %</t>
  </si>
  <si>
    <t>82.54 %</t>
  </si>
  <si>
    <t>14.42 %</t>
  </si>
  <si>
    <t>48.22 %</t>
  </si>
  <si>
    <t>78.39 %</t>
  </si>
  <si>
    <t>55.60 %</t>
  </si>
  <si>
    <t>47.78 %</t>
  </si>
  <si>
    <t>52.22 %</t>
  </si>
  <si>
    <t>49.41 %</t>
  </si>
  <si>
    <t>21.95 %</t>
  </si>
  <si>
    <t>26.25 %</t>
  </si>
  <si>
    <t>44.64 %</t>
  </si>
  <si>
    <t>83.80 %</t>
  </si>
  <si>
    <t>49.37 %</t>
  </si>
  <si>
    <t>22.68 %</t>
  </si>
  <si>
    <t>11.56 %</t>
  </si>
  <si>
    <t>94.79 %</t>
  </si>
  <si>
    <t>67.91 %</t>
  </si>
  <si>
    <t>79.79 %</t>
  </si>
  <si>
    <t>55.65 %</t>
  </si>
  <si>
    <t>20.41 %</t>
  </si>
  <si>
    <t>62.12 %</t>
  </si>
  <si>
    <t>66.46 %</t>
  </si>
  <si>
    <t>37.25 %</t>
  </si>
  <si>
    <t>41.23 %</t>
  </si>
  <si>
    <t>94.49 %</t>
  </si>
  <si>
    <t>46.90 %</t>
  </si>
  <si>
    <t>86.30 %</t>
  </si>
  <si>
    <t>25.53 %</t>
  </si>
  <si>
    <t>47.49 %</t>
  </si>
  <si>
    <t>67.27 %</t>
  </si>
  <si>
    <t>19.76 %</t>
  </si>
  <si>
    <t>54.60 %</t>
  </si>
  <si>
    <t>49.60 %</t>
  </si>
  <si>
    <t>44.00 %</t>
  </si>
  <si>
    <t>25.54 %</t>
  </si>
  <si>
    <t>47.86 %</t>
  </si>
  <si>
    <t>74.57 %</t>
  </si>
  <si>
    <t>45.31 %</t>
  </si>
  <si>
    <t>54.69 %</t>
  </si>
  <si>
    <t>25.96 %</t>
  </si>
  <si>
    <t>13.21 %</t>
  </si>
  <si>
    <t>69.35 %</t>
  </si>
  <si>
    <t>46.00 %</t>
  </si>
  <si>
    <t>67.57 %</t>
  </si>
  <si>
    <t>49.79 %</t>
  </si>
  <si>
    <t>50.04 %</t>
  </si>
  <si>
    <t>61.88 %</t>
  </si>
  <si>
    <t>30.99 %</t>
  </si>
  <si>
    <t>38.33 %</t>
  </si>
  <si>
    <t>55.23 %</t>
  </si>
  <si>
    <t>26.99 %</t>
  </si>
  <si>
    <t>55.85 %</t>
  </si>
  <si>
    <t>47.99 %</t>
  </si>
  <si>
    <t>45.44 %</t>
  </si>
  <si>
    <t>59.03 %</t>
  </si>
  <si>
    <t>41.90 %</t>
  </si>
  <si>
    <t>89.49 %</t>
  </si>
  <si>
    <t>18.82 %</t>
  </si>
  <si>
    <t>46.45 %</t>
  </si>
  <si>
    <t>53.55 %</t>
  </si>
  <si>
    <t>87.96 %</t>
  </si>
  <si>
    <t>30.17 %</t>
  </si>
  <si>
    <t>67.03 %</t>
  </si>
  <si>
    <t>14.68 %</t>
  </si>
  <si>
    <t>50.51 %</t>
  </si>
  <si>
    <t>80.79 %</t>
  </si>
  <si>
    <t>59.98 %</t>
  </si>
  <si>
    <t>17.72 %</t>
  </si>
  <si>
    <t>45.55 %</t>
  </si>
  <si>
    <t>54.45 %</t>
  </si>
  <si>
    <t>89.07 %</t>
  </si>
  <si>
    <t>55.10 %</t>
  </si>
  <si>
    <t>45.17 %</t>
  </si>
  <si>
    <t>72.08 %</t>
  </si>
  <si>
    <t>50.43 %</t>
  </si>
  <si>
    <t>50.67 %</t>
  </si>
  <si>
    <t>46.52 %</t>
  </si>
  <si>
    <t>95.26 %</t>
  </si>
  <si>
    <t>75.17 %</t>
  </si>
  <si>
    <t>71.48 %</t>
  </si>
  <si>
    <t>22.85 %</t>
  </si>
  <si>
    <t>16.67 %</t>
  </si>
  <si>
    <t>79.84 %</t>
  </si>
  <si>
    <t>21.26 %</t>
  </si>
  <si>
    <t>21.90 %</t>
  </si>
  <si>
    <t>51.09 %</t>
  </si>
  <si>
    <t>59.52 %</t>
  </si>
  <si>
    <t>45.80 %</t>
  </si>
  <si>
    <t>86.29 %</t>
  </si>
  <si>
    <t>49.82 %</t>
  </si>
  <si>
    <t>54.30 %</t>
  </si>
  <si>
    <t>85.08 %</t>
  </si>
  <si>
    <t>55.84 %</t>
  </si>
  <si>
    <t>15.81 %</t>
  </si>
  <si>
    <t>82.20 %</t>
  </si>
  <si>
    <t>58.53 %</t>
  </si>
  <si>
    <t>93.24 %</t>
  </si>
  <si>
    <t>48.68 %</t>
  </si>
  <si>
    <t>55.80 %</t>
  </si>
  <si>
    <t>13.49 %</t>
  </si>
  <si>
    <t>39.57 %</t>
  </si>
  <si>
    <t>55.42 %</t>
  </si>
  <si>
    <t>44.68 %</t>
  </si>
  <si>
    <t>54.01 %</t>
  </si>
  <si>
    <t>28.74 %</t>
  </si>
  <si>
    <t>46.30 %</t>
  </si>
  <si>
    <t>53.70 %</t>
  </si>
  <si>
    <t>65.84 %</t>
  </si>
  <si>
    <t>56.28 %</t>
  </si>
  <si>
    <t>63.09 %</t>
  </si>
  <si>
    <t>22.10 %</t>
  </si>
  <si>
    <t>76.86 %</t>
  </si>
  <si>
    <t>49.17 %</t>
  </si>
  <si>
    <t>50.83 %</t>
  </si>
  <si>
    <t>52.71 %</t>
  </si>
  <si>
    <t>55.12 %</t>
  </si>
  <si>
    <t>50.80 %</t>
  </si>
  <si>
    <t>34.29 %</t>
  </si>
  <si>
    <t>77.31 %</t>
  </si>
  <si>
    <t>30.06 %</t>
  </si>
  <si>
    <t>49.20 %</t>
  </si>
  <si>
    <t>74.37 %</t>
  </si>
  <si>
    <t>17.07 %</t>
  </si>
  <si>
    <t>59.30 %</t>
  </si>
  <si>
    <t>81.93 %</t>
  </si>
  <si>
    <t>55.94 %</t>
  </si>
  <si>
    <t>54.74 %</t>
  </si>
  <si>
    <t>83.96 %</t>
  </si>
  <si>
    <t>47.31 %</t>
  </si>
  <si>
    <t>50.17 %</t>
  </si>
  <si>
    <t>70.90 %</t>
  </si>
  <si>
    <t>94.68 %</t>
  </si>
  <si>
    <t>67.67 %</t>
  </si>
  <si>
    <t>25.67 %</t>
  </si>
  <si>
    <t>45.99 %</t>
  </si>
  <si>
    <t>79.44 %</t>
  </si>
  <si>
    <t>55.43 %</t>
  </si>
  <si>
    <t>58.24 %</t>
  </si>
  <si>
    <t>94.38 %</t>
  </si>
  <si>
    <t>35.27 %</t>
  </si>
  <si>
    <t>61.25 %</t>
  </si>
  <si>
    <t>86.11 %</t>
  </si>
  <si>
    <t>49.48 %</t>
  </si>
  <si>
    <t>34.74 %</t>
  </si>
  <si>
    <t>67.64 %</t>
  </si>
  <si>
    <t>45.89 %</t>
  </si>
  <si>
    <t>27.59 %</t>
  </si>
  <si>
    <t>54.27 %</t>
  </si>
  <si>
    <t>49.74 %</t>
  </si>
  <si>
    <t>14.85 %</t>
  </si>
  <si>
    <t>74.36 %</t>
  </si>
  <si>
    <t>52.63 %</t>
  </si>
  <si>
    <t>45.27 %</t>
  </si>
  <si>
    <t>54.73 %</t>
  </si>
  <si>
    <t>43.41 %</t>
  </si>
  <si>
    <t>45.48 %</t>
  </si>
  <si>
    <t>46.78 %</t>
  </si>
  <si>
    <t>53.22 %</t>
  </si>
  <si>
    <t>69.57 %</t>
  </si>
  <si>
    <t>67.46 %</t>
  </si>
  <si>
    <t>69.65 %</t>
  </si>
  <si>
    <t>61.95 %</t>
  </si>
  <si>
    <t>46.91 %</t>
  </si>
  <si>
    <t>63.72 %</t>
  </si>
  <si>
    <t>40.80 %</t>
  </si>
  <si>
    <t>87.72 %</t>
  </si>
  <si>
    <t>60.55 %</t>
  </si>
  <si>
    <t>27.53 %</t>
  </si>
  <si>
    <t>67.25 %</t>
  </si>
  <si>
    <t>21.32 %</t>
  </si>
  <si>
    <t>49.08 %</t>
  </si>
  <si>
    <t>50.92 %</t>
  </si>
  <si>
    <t>59.87 %</t>
  </si>
  <si>
    <t>50.21 %</t>
  </si>
  <si>
    <t>53.08 %</t>
  </si>
  <si>
    <t>19.49 %</t>
  </si>
  <si>
    <t>89.20 %</t>
  </si>
  <si>
    <t>53.53 %</t>
  </si>
  <si>
    <t>24.74 %</t>
  </si>
  <si>
    <t>74.76 %</t>
  </si>
  <si>
    <t>71.68 %</t>
  </si>
  <si>
    <t>46.69 %</t>
  </si>
  <si>
    <t>53.31 %</t>
  </si>
  <si>
    <t>95.22 %</t>
  </si>
  <si>
    <t>73.38 %</t>
  </si>
  <si>
    <t>71.83 %</t>
  </si>
  <si>
    <t>53.74 %</t>
  </si>
  <si>
    <t>79.22 %</t>
  </si>
  <si>
    <t>7.64 %</t>
  </si>
  <si>
    <t>67.87 %</t>
  </si>
  <si>
    <t>80.82 %</t>
  </si>
  <si>
    <t>16.26 %</t>
  </si>
  <si>
    <t>49.29 %</t>
  </si>
  <si>
    <t>16.60 %</t>
  </si>
  <si>
    <t>53.83 %</t>
  </si>
  <si>
    <t>86.07 %</t>
  </si>
  <si>
    <t>54.61 %</t>
  </si>
  <si>
    <t>50.44 %</t>
  </si>
  <si>
    <t>47.15 %</t>
  </si>
  <si>
    <t>52.85 %</t>
  </si>
  <si>
    <t>84.46 %</t>
  </si>
  <si>
    <t>12.25 %</t>
  </si>
  <si>
    <t>56.30 %</t>
  </si>
  <si>
    <t>51.36 %</t>
  </si>
  <si>
    <t>93.09 %</t>
  </si>
  <si>
    <t>48.67 %</t>
  </si>
  <si>
    <t>17.93 %</t>
  </si>
  <si>
    <t>44.87 %</t>
  </si>
  <si>
    <t>55.13 %</t>
  </si>
  <si>
    <t>40.37 %</t>
  </si>
  <si>
    <t>28.66 %</t>
  </si>
  <si>
    <t>48.26 %</t>
  </si>
  <si>
    <t>30.63 %</t>
  </si>
  <si>
    <t>65.93 %</t>
  </si>
  <si>
    <t>58.49 %</t>
  </si>
  <si>
    <t>50.02 %</t>
  </si>
  <si>
    <t>25.51 %</t>
  </si>
  <si>
    <t>77.36 %</t>
  </si>
  <si>
    <t>16.05 %</t>
  </si>
  <si>
    <t>69.80 %</t>
  </si>
  <si>
    <t>45.18 %</t>
  </si>
  <si>
    <t>54.82 %</t>
  </si>
  <si>
    <t>47.19 %</t>
  </si>
  <si>
    <t>77.10 %</t>
  </si>
  <si>
    <t>15.13 %</t>
  </si>
  <si>
    <t>50.63 %</t>
  </si>
  <si>
    <t>73.94 %</t>
  </si>
  <si>
    <t>61.71 %</t>
  </si>
  <si>
    <t>31.01 %</t>
  </si>
  <si>
    <t>48.57 %</t>
  </si>
  <si>
    <t>51.43 %</t>
  </si>
  <si>
    <t>45.11 %</t>
  </si>
  <si>
    <t>81.21 %</t>
  </si>
  <si>
    <t>56.45 %</t>
  </si>
  <si>
    <t>77.89 %</t>
  </si>
  <si>
    <t>49.16 %</t>
  </si>
  <si>
    <t>47.80 %</t>
  </si>
  <si>
    <t>48.11 %</t>
  </si>
  <si>
    <t>51.89 %</t>
  </si>
  <si>
    <t>94.45 %</t>
  </si>
  <si>
    <t>26.82 %</t>
  </si>
  <si>
    <t>46.16 %</t>
  </si>
  <si>
    <t>79.05 %</t>
  </si>
  <si>
    <t>13.04 %</t>
  </si>
  <si>
    <t>57.69 %</t>
  </si>
  <si>
    <t>94.21 %</t>
  </si>
  <si>
    <t>56.39 %</t>
  </si>
  <si>
    <t>85.81 %</t>
  </si>
  <si>
    <t>31.15 %</t>
  </si>
  <si>
    <t>19.12 %</t>
  </si>
  <si>
    <t>62.56 %</t>
  </si>
  <si>
    <t>61.41 %</t>
  </si>
  <si>
    <t>43.42 %</t>
  </si>
  <si>
    <t>73.50 %</t>
  </si>
  <si>
    <t>48.04 %</t>
  </si>
  <si>
    <t>51.96 %</t>
  </si>
  <si>
    <t>74.16 %</t>
  </si>
  <si>
    <t>45.91 %</t>
  </si>
  <si>
    <t>26.07 %</t>
  </si>
  <si>
    <t>46.73 %</t>
  </si>
  <si>
    <t>49.06 %</t>
  </si>
  <si>
    <t>50.94 %</t>
  </si>
  <si>
    <t>14.11 %</t>
  </si>
  <si>
    <t>50.49 %</t>
  </si>
  <si>
    <t>49.98 %</t>
  </si>
  <si>
    <t>30.62 %</t>
  </si>
  <si>
    <t>43.98 %</t>
  </si>
  <si>
    <t>63.55 %</t>
  </si>
  <si>
    <t>20.27 %</t>
  </si>
  <si>
    <t>51.80 %</t>
  </si>
  <si>
    <t>39.85 %</t>
  </si>
  <si>
    <t>41.32 %</t>
  </si>
  <si>
    <t>58.68 %</t>
  </si>
  <si>
    <t>48.15 %</t>
  </si>
  <si>
    <t>51.85 %</t>
  </si>
  <si>
    <t>88.74 %</t>
  </si>
  <si>
    <t>87.40 %</t>
  </si>
  <si>
    <t>67.18 %</t>
  </si>
  <si>
    <t>8.80 %</t>
  </si>
  <si>
    <t>20.51 %</t>
  </si>
  <si>
    <t>80.42 %</t>
  </si>
  <si>
    <t>54.31 %</t>
  </si>
  <si>
    <t>89.30 %</t>
  </si>
  <si>
    <t>27.89 %</t>
  </si>
  <si>
    <t>44.24 %</t>
  </si>
  <si>
    <t>73.63 %</t>
  </si>
  <si>
    <t>74.77 %</t>
  </si>
  <si>
    <t>52.68 %</t>
  </si>
  <si>
    <t>95.21 %</t>
  </si>
  <si>
    <t>73.30 %</t>
  </si>
  <si>
    <t>48.47 %</t>
  </si>
  <si>
    <t>78.52 %</t>
  </si>
  <si>
    <t>80.47 %</t>
  </si>
  <si>
    <t>15.80 %</t>
  </si>
  <si>
    <t>60.76 %</t>
  </si>
  <si>
    <t>85.74 %</t>
  </si>
  <si>
    <t>35.56 %</t>
  </si>
  <si>
    <t>55.68 %</t>
  </si>
  <si>
    <t>31.12 %</t>
  </si>
  <si>
    <t>57.75 %</t>
  </si>
  <si>
    <t>92.95 %</t>
  </si>
  <si>
    <t>42.14 %</t>
  </si>
  <si>
    <t>45.05 %</t>
  </si>
  <si>
    <t>54.95 %</t>
  </si>
  <si>
    <t>44.22 %</t>
  </si>
  <si>
    <t>60.29 %</t>
  </si>
  <si>
    <t>62.87 %</t>
  </si>
  <si>
    <t>42.35 %</t>
  </si>
  <si>
    <t>66.48 %</t>
  </si>
  <si>
    <t>57.59 %</t>
  </si>
  <si>
    <t>45.73 %</t>
  </si>
  <si>
    <t>80.05 %</t>
  </si>
  <si>
    <t>15.14 %</t>
  </si>
  <si>
    <t>86.00 %</t>
  </si>
  <si>
    <t>76.96 %</t>
  </si>
  <si>
    <t>49.65 %</t>
  </si>
  <si>
    <t>50.35 %</t>
  </si>
  <si>
    <t>32.53 %</t>
  </si>
  <si>
    <t>38.06 %</t>
  </si>
  <si>
    <t>51.45 %</t>
  </si>
  <si>
    <t>80.54 %</t>
  </si>
  <si>
    <t>56.72 %</t>
  </si>
  <si>
    <t>42.42 %</t>
  </si>
  <si>
    <t>77.83 %</t>
  </si>
  <si>
    <t>83.58 %</t>
  </si>
  <si>
    <t>48.25 %</t>
  </si>
  <si>
    <t>51.75 %</t>
  </si>
  <si>
    <t>94.24 %</t>
  </si>
  <si>
    <t>27.88 %</t>
  </si>
  <si>
    <t>46.32 %</t>
  </si>
  <si>
    <t>78.77 %</t>
  </si>
  <si>
    <t>55.99 %</t>
  </si>
  <si>
    <t>80.71 %</t>
  </si>
  <si>
    <t>10.34 %</t>
  </si>
  <si>
    <t>42.57 %</t>
  </si>
  <si>
    <t>94.19 %</t>
  </si>
  <si>
    <t>85.61 %</t>
  </si>
  <si>
    <t>Documentation</t>
  </si>
  <si>
    <t>Short Name</t>
  </si>
  <si>
    <t>Long Name</t>
  </si>
  <si>
    <t>Suppressed or Missing Values</t>
  </si>
  <si>
    <t>Count of Medicare beneficiaries who have both Part A and Part B coverage</t>
  </si>
  <si>
    <t>(*) = Suppressed where count of Part A and Part B beneficiaries &lt; 11 or count of MA beneficiaries is &lt; 11 and count of FFS beneficiaries &gt;= 11
(.) = Missing</t>
  </si>
  <si>
    <t xml:space="preserve">Count of Medicare fee-for-service beneficiaries  </t>
  </si>
  <si>
    <t>(*) = Suppressed where count of FFS beneficiaries &lt; 11
(.) = Missing</t>
  </si>
  <si>
    <t>Count of beneficiaries who are enrolled in a Medicare Advantage (MA) program</t>
  </si>
  <si>
    <t>(*) = Suppressed where count of MA beneficiaries &lt; 11 or count of MA beneficiaries is &gt;= 11 and count of FFS beneficiaries &lt; 11
(.) = Missing</t>
  </si>
  <si>
    <t>Percent of Part A and Part B beneficiaries who are in enrolled in a MA program</t>
  </si>
  <si>
    <t xml:space="preserve">Average age of Medicare fee-for-service beneficiaries  </t>
  </si>
  <si>
    <t>Percent of Medicare fee-for-service beneficiaries   who are female</t>
  </si>
  <si>
    <t>Percent of Medicare fee-for-service beneficiaries   who are male</t>
  </si>
  <si>
    <t>Percent of Medicare fee-for-service beneficiaries   who are non-Hispanic White</t>
  </si>
  <si>
    <t>Percent of Medicare fee-for-service beneficiaries   who are African American</t>
  </si>
  <si>
    <t>Percent of Medicare fee-for-service beneficiaries   who are Hispanic</t>
  </si>
  <si>
    <t>Percent of Medicare fee-for-service beneficiaries   who are other race/ethnicity or whose race/ethnicity is unknown</t>
  </si>
  <si>
    <t>Percent of Medicare fee-for-service beneficiaries   who are eligible for Medicaid for at least one month in the year</t>
  </si>
  <si>
    <t xml:space="preserve">Average Hierarchical Condition Category (HCC) Score </t>
  </si>
  <si>
    <t>Actual Medicare total costs</t>
  </si>
  <si>
    <t>Standardized Medicare total costs</t>
  </si>
  <si>
    <t>Standardized, risk-adjusted Medicare total costs</t>
  </si>
  <si>
    <t>(*) = Suppressed where count of users &lt; 11
(.) = Missing</t>
  </si>
  <si>
    <t>Actual per capita Medicare costs</t>
  </si>
  <si>
    <t>Standardized per capita Medicare costs</t>
  </si>
  <si>
    <t>Standardized, risk-adjusted per capita Medicare costs</t>
  </si>
  <si>
    <t>Hospital inpatient (IP) actual Medicare costs</t>
  </si>
  <si>
    <t xml:space="preserve">Hospital inpatient (IP) actual costs as a percent of total actual Medicare costs </t>
  </si>
  <si>
    <t xml:space="preserve">Hospital inpatient (IP) actual per capita Medicare costs </t>
  </si>
  <si>
    <t xml:space="preserve">Hospital inpatient (IP) actual per user Medicare costs </t>
  </si>
  <si>
    <t>Hospital inpatient (IP) standardized Medicare costs</t>
  </si>
  <si>
    <t xml:space="preserve">Hospital inpatient (IP) standardized costs as a percent of total standardized Medicare costs </t>
  </si>
  <si>
    <t xml:space="preserve">Hospital inpatient (IP) standardized per capita Medicare costs </t>
  </si>
  <si>
    <t xml:space="preserve">Hospital inpatient (IP) standardized per user Medicare costs </t>
  </si>
  <si>
    <t>Number of beneficiaries using hospital inpatient (IP) services with at least one covered stay</t>
  </si>
  <si>
    <t>Percent of beneficiaries using hospital inpatient (IP) services with at least one covered stay</t>
  </si>
  <si>
    <t>Hospital inpatient (IP) covered admissions per 1000 Medicare beneficiaries</t>
  </si>
  <si>
    <t>Hospital inpatient (IP) covered days per 1000 Medicare beneficiaries</t>
  </si>
  <si>
    <t>Long term care hospital (LTCH) actual Medicare costs</t>
  </si>
  <si>
    <t xml:space="preserve">Long term care hospital (LTCH) actual costs as a percent of total actual Medicare costs </t>
  </si>
  <si>
    <t xml:space="preserve">Long term care hospital (LTCH) actual per capita Medicare costs </t>
  </si>
  <si>
    <t xml:space="preserve">Long term care hospital (LTCH) actual per user Medicare costs </t>
  </si>
  <si>
    <t>Long term care hospital (LTCH) standardized Medicare costs</t>
  </si>
  <si>
    <t xml:space="preserve">Long term care hospital (LTCH) standardized costs as a percent of total standardized Medicare costs </t>
  </si>
  <si>
    <t xml:space="preserve">Long term care hospital (LTCH) standardized per capita Medicare costs </t>
  </si>
  <si>
    <t xml:space="preserve">Long term care hospital (LTCH) standardized per user Medicare costs </t>
  </si>
  <si>
    <t>Number of beneficiaries using long term care hospital (LTCH) services with at least one covered stay</t>
  </si>
  <si>
    <t>Percent of beneficiaries using long term care hospital (LTCH) services with at least one covered stay</t>
  </si>
  <si>
    <t>Long term care hospital (LTCH) covered stays per 1000 Medicare beneficiaries</t>
  </si>
  <si>
    <t>Long term care hospital (LTCH) covered days per 1000 Medicare beneficiaries</t>
  </si>
  <si>
    <t>Inpatient rehabilitation facility (IRF) actual Medicare costs</t>
  </si>
  <si>
    <t xml:space="preserve">Inpatient rehabilitation facility (IRF) actual costs as a percent of total actual Medicare costs </t>
  </si>
  <si>
    <t xml:space="preserve">Inpatient rehabilitation facility (IRF) actual per capita Medicare costs </t>
  </si>
  <si>
    <t xml:space="preserve">Inpatient rehabilitation facility (IRF) actual per user Medicare costs </t>
  </si>
  <si>
    <t>Inpatient rehabilitation facility (IRF) standardized Medicare costs</t>
  </si>
  <si>
    <t xml:space="preserve">Inpatient rehabilitation facility (IRF) standardized costs as a percent of total standardized Medicare costs </t>
  </si>
  <si>
    <t xml:space="preserve">Inpatient rehabilitation facility (IRF) standardized per capita Medicare costs </t>
  </si>
  <si>
    <t xml:space="preserve">Inpatient rehabilitation facility (IRF) standardized per user Medicare costs </t>
  </si>
  <si>
    <t>Number of beneficiaries using Inpatient rehabilitation facility (IRF) services with at least one covered stay</t>
  </si>
  <si>
    <t>Percent of beneficiaries using Inpatient rehabilitation facility (IRF) services with at least one covered stay</t>
  </si>
  <si>
    <t>Inpatient rehabilitation facility (IRF) covered stays per 1000 Medicare beneficiaries</t>
  </si>
  <si>
    <t>Inpatient rehabilitation facility (IRF) covered days per 1000 Medicare beneficiaries</t>
  </si>
  <si>
    <t>Skilled nursing facility (SNF) actual Medicare costs</t>
  </si>
  <si>
    <t xml:space="preserve">Skilled nursing facility (SNF) actual costs as a percent of total actual Medicare costs </t>
  </si>
  <si>
    <t xml:space="preserve">Skilled nursing facility (SNF) actual per capita Medicare costs </t>
  </si>
  <si>
    <t xml:space="preserve">Skilled nursing facility (SNF) actual per user Medicare costs </t>
  </si>
  <si>
    <t>Skilled nursing facility (SNF) standardized Medicare costs</t>
  </si>
  <si>
    <t xml:space="preserve">Skilled nursing facility (SNF) standardized costs as a percent of total standardized Medicare costs </t>
  </si>
  <si>
    <t xml:space="preserve">Skilled nursing facility (SNF) standardized per capita Medicare costs </t>
  </si>
  <si>
    <t xml:space="preserve">Skilled nursing facility (SNF) standardized per user Medicare costs </t>
  </si>
  <si>
    <t>Number of beneficiaries using skilled nursing facility (SNF) services with at least one covered stay</t>
  </si>
  <si>
    <t>Percent of beneficiaries using skilled nursing facility (SNF) services with at least one covered stay</t>
  </si>
  <si>
    <t>Skilled nursing facility (SNF) covered stays per 1000 Medicare beneficiaries</t>
  </si>
  <si>
    <t>Skilled nursing facility (SNF) covered days per 1000 Medicare beneficiaries</t>
  </si>
  <si>
    <t>Home health (HH) actual Medicare costs</t>
  </si>
  <si>
    <t xml:space="preserve">Home health (HH) actual costs as a percent of total actual Medicare costs </t>
  </si>
  <si>
    <t xml:space="preserve">Home health (HH) actual per capita Medicare costs </t>
  </si>
  <si>
    <t xml:space="preserve">Home health (HH) actual per user Medicare costs </t>
  </si>
  <si>
    <t>Home health (HH) standardized Medicare costs</t>
  </si>
  <si>
    <t xml:space="preserve">Home health (HH) standardized costs as a percent of total standardized Medicare costs </t>
  </si>
  <si>
    <t xml:space="preserve">Home health (HH) standardized per capita Medicare costs </t>
  </si>
  <si>
    <t xml:space="preserve">Home health (HH) standardized per user Medicare costs </t>
  </si>
  <si>
    <t>Number of beneficiaries using home health (HH) services</t>
  </si>
  <si>
    <t>Percent of beneficiaries using home health (HH) services</t>
  </si>
  <si>
    <t>Home health (HH) episodes per 1000 Medicare beneficiaries</t>
  </si>
  <si>
    <t>Home health (HH) visits per 1000 Medicare beneficiaries</t>
  </si>
  <si>
    <t>Hospice actual Medicare costs</t>
  </si>
  <si>
    <t xml:space="preserve">Hospice actual costs as a percent of total actual Medicare costs </t>
  </si>
  <si>
    <t xml:space="preserve">Hospice actual per capita Medicare costs </t>
  </si>
  <si>
    <t xml:space="preserve">Hospice actual per user Medicare costs </t>
  </si>
  <si>
    <t>Hospice standardized Medicare costs</t>
  </si>
  <si>
    <t xml:space="preserve">Hospice standardized costs as a percent of total standardized Medicare costs </t>
  </si>
  <si>
    <t xml:space="preserve">Hospice standardized per capita Medicare costs </t>
  </si>
  <si>
    <t xml:space="preserve">Hospice standardized per user Medicare costs </t>
  </si>
  <si>
    <t>Number of beneficiaries using hospice services with at least one covered stay</t>
  </si>
  <si>
    <t>Percent of beneficiaries using hospice services with at least one covered stay</t>
  </si>
  <si>
    <t>Hospice covered stays per 1000 Medicare beneficiaries</t>
  </si>
  <si>
    <t>Hospice covered days per 1000 Medicare beneficiaries</t>
  </si>
  <si>
    <t>Hospital outpatient (OP) actual Medicare costs</t>
  </si>
  <si>
    <t>Hospital outpatient (OP) actual Medicare costs as a percent of total actual Medicare costs</t>
  </si>
  <si>
    <t>Hospital outpatient (OP) actual per capita Medicare costs</t>
  </si>
  <si>
    <t>Hospital outpatient (OP) actual per user Medicare costs</t>
  </si>
  <si>
    <t>Hospital outpatient (OP) standardized Medicare costs</t>
  </si>
  <si>
    <t>Hospital outpatient (OP) standardized Medicare costs as a percentage of total standardized Medicare cost</t>
  </si>
  <si>
    <t>Hospital outpatient (OP) standardized per capita Medicare costs</t>
  </si>
  <si>
    <t>Hospital outpatient (OP) standardized per user Medicare costs</t>
  </si>
  <si>
    <t>Number of beneficiaries using hospital outpatient (OP) services</t>
  </si>
  <si>
    <t>Percent of beneficiaries using hospital outpatient (OP) services</t>
  </si>
  <si>
    <t>Hospital outpatient (OP) visits per 1000 Medicare beneficiaries</t>
  </si>
  <si>
    <t xml:space="preserve">Federally qualified health center (FQHC) / rural health center (RHC) actual Medicare costs </t>
  </si>
  <si>
    <t xml:space="preserve">Federally qualified health center (FQHC) / rural health center (RHC) actual Medicare costs as a percent of total actual Medicare costs </t>
  </si>
  <si>
    <t xml:space="preserve">Federally qualified health center (FQHC) / rural health center (RHC) actual per capita Medicare costs </t>
  </si>
  <si>
    <t xml:space="preserve">Federally qualified health center (FQHC) / rural health center (RHC) actual per user Medicare costs </t>
  </si>
  <si>
    <t>Federally qualified health center (FQHC) / rural health center (RHC) standardized Medicare costs</t>
  </si>
  <si>
    <t xml:space="preserve">Federally qualified health center (FQHC) / rural health center (RHC) standardized Medicare costs as a percentage of total standardized Medicare cost </t>
  </si>
  <si>
    <t xml:space="preserve">Federally qualified health center (FQHC) / rural health center (RHC) standardized per capita Medicare costs </t>
  </si>
  <si>
    <t xml:space="preserve">Federally qualified health center (FQHC) / rural health center (RHC) standardized per user Medicare costs </t>
  </si>
  <si>
    <t xml:space="preserve">Number of beneficiaries using federally qualified health center (FQHC) / rural health center (RHC) services </t>
  </si>
  <si>
    <t xml:space="preserve">Percent of beneficiaries using federally qualified health center (FQHC) / rural health center (RHC) services </t>
  </si>
  <si>
    <t xml:space="preserve">Federally qualified health center (FQHC) / rural health center (RHC)events per 1000 Medicare beneficiaries </t>
  </si>
  <si>
    <t xml:space="preserve">Outpatient Dialysis Facility actual Medicare costs </t>
  </si>
  <si>
    <t xml:space="preserve">Outpatient Dialysis Facility actual Medicare costs as a percent of total actual Medicare costs </t>
  </si>
  <si>
    <t xml:space="preserve">Outpatient Dialysis Facility actual per capita Medicare costs </t>
  </si>
  <si>
    <t xml:space="preserve">Outpatient Dialysis Facility actual per user Medicare costs </t>
  </si>
  <si>
    <t>Outpatient Dialysis Facility standardized Medicare costs</t>
  </si>
  <si>
    <t xml:space="preserve">Outpatient Dialysis Facility standardized Medicare costs as a percentage of total standardized Medicare cost </t>
  </si>
  <si>
    <t xml:space="preserve">Outpatient Dialysis Facility standardized per capita Medicare costs </t>
  </si>
  <si>
    <t xml:space="preserve">Outpatient Dialysis Facility standardized per user Medicare costs </t>
  </si>
  <si>
    <t xml:space="preserve">Number of beneficiaries using Outpatient Dialysis Facility services </t>
  </si>
  <si>
    <t xml:space="preserve">Percent of beneficiaries using Outpatient Dialysis Facility services </t>
  </si>
  <si>
    <t xml:space="preserve">Outpatient Dialysis Facility events per 1000 Medicare beneficiaries </t>
  </si>
  <si>
    <t xml:space="preserve">Ambulatory Surgery Center (ASC) actual Medicare costs </t>
  </si>
  <si>
    <t>Ambulatory Surgery Center (ASC) actual Medicare costs as a percent of total actual Medicare costs</t>
  </si>
  <si>
    <t>Ambulatory Surgery Center (ASC) actual per capita Medicare costs</t>
  </si>
  <si>
    <t>Ambulatory Surgery Center (ASC) actual per user Medicare costs</t>
  </si>
  <si>
    <t>Ambulatory Surgery Center (ASC) standardized Medicare costs</t>
  </si>
  <si>
    <t>Ambulatory Surgery Center (ASC) standardized Medicare costs as a percentage of total standardized Medicare cost</t>
  </si>
  <si>
    <t>Ambulatory Surgery Center (ASC) standardized per capita Medicare costs</t>
  </si>
  <si>
    <t>Ambulatory Surgery Center (ASC) standardized per user Medicare costs</t>
  </si>
  <si>
    <t>Number of beneficiaries using Ambulatory Surgery Center (ASC) services</t>
  </si>
  <si>
    <t>Percent of beneficiaries using Ambulatory Surgery Center (ASC) services</t>
  </si>
  <si>
    <t>Ambulatory Surgery Center (ASC) service events per 1000 Medicare beneficiaries</t>
  </si>
  <si>
    <t>Evaluation and management (E&amp;M) actual Medicare costs</t>
  </si>
  <si>
    <t>Evaluation and management (E&amp;M) actual Medicare costs as a percent of total actual Medicare costs</t>
  </si>
  <si>
    <t>Evaluation and management (E&amp;M) actual per capita Medicare costs</t>
  </si>
  <si>
    <t>Evaluation and management (E&amp;M) actual per user Medicare costs</t>
  </si>
  <si>
    <t>Evaluation and management (E&amp;M) standardized Medicare costs</t>
  </si>
  <si>
    <t>Evaluation and management (E&amp;M) standardized Medicare costs as a percentage of total standardized Medicare cost</t>
  </si>
  <si>
    <t>Evaluation and management (E&amp;M) standardized per capita Medicare costs</t>
  </si>
  <si>
    <t>Evaluation and management (E&amp;M) standardized per user Medicare costs</t>
  </si>
  <si>
    <t>Number of beneficiaries using evaluation and management (E&amp;M) services</t>
  </si>
  <si>
    <t>Percent of beneficiaries using evaluation and management (E&amp;M) services</t>
  </si>
  <si>
    <t>Evaluation and management (E&amp;M) events per 1000 Medicare beneficiaries</t>
  </si>
  <si>
    <t xml:space="preserve">Procedures actual Medicare costs </t>
  </si>
  <si>
    <t>Procedures actual Medicare costs as a percent of total actual Medicare costs</t>
  </si>
  <si>
    <t>Procedures actual per capita Medicare costs</t>
  </si>
  <si>
    <t>Procedures actual per user Medicare costs</t>
  </si>
  <si>
    <t>Procedures standardized Medicare costs</t>
  </si>
  <si>
    <t>Procedures standardized Medicare costs as a percentage of total standardized Medicare cost</t>
  </si>
  <si>
    <t>Procedures standardized per capita Medicare costs</t>
  </si>
  <si>
    <t>Procedures standardized per user Medicare costs</t>
  </si>
  <si>
    <t>Number of beneficiaries using procedure services</t>
  </si>
  <si>
    <t>Percent of beneficiaries using procedure services</t>
  </si>
  <si>
    <t>Procedure events per 1000 Medicare beneficiaries</t>
  </si>
  <si>
    <t>Imaging actual Medicare costs</t>
  </si>
  <si>
    <t>Imaging actual Medicare costs as a percent of total actual Medicare costs</t>
  </si>
  <si>
    <t>Imaging actual per capita Medicare costs</t>
  </si>
  <si>
    <t>Imaging actual per user Medicare costs</t>
  </si>
  <si>
    <t>Imaging standardized Medicare costs</t>
  </si>
  <si>
    <t>Imaging standardized Medicare costs as a percentage of total standardized Medicare cost</t>
  </si>
  <si>
    <t>Imaging standardized per capita Medicare costs</t>
  </si>
  <si>
    <t>Imaging standardized per user Medicare costs</t>
  </si>
  <si>
    <t>Number of beneficiaries using imaging services</t>
  </si>
  <si>
    <t>Percent of beneficiaries using imaging services</t>
  </si>
  <si>
    <t>Imaging events per 1000 Medicare beneficiaries</t>
  </si>
  <si>
    <t>Durable medical equipment (DME) actual Medicare costs</t>
  </si>
  <si>
    <t>Durable medical equipment (DME) actual Medicare costs as a percent of total actual Medicare costs</t>
  </si>
  <si>
    <t>Durable medical equipment (DME) actual per capita Medicare costs</t>
  </si>
  <si>
    <t>Durable medical equipment (DME) actual per user Medicare costs</t>
  </si>
  <si>
    <t>Durable medical equipment (DME) standardized Medicare costs</t>
  </si>
  <si>
    <t>Durable medical equipment (DME) standardized Medicare costs as a percentage of total standardized Medicare cost</t>
  </si>
  <si>
    <t>Durable medical equipment (DME) standardized per capita Medicare costs</t>
  </si>
  <si>
    <t>Durable medical equipment (DME) standardized per user Medicare costs</t>
  </si>
  <si>
    <t>Number of beneficiaries using durable medical equipment (DME) services</t>
  </si>
  <si>
    <t>Percent of beneficiaries using durable medical equipment (DME) services</t>
  </si>
  <si>
    <t>Durable medical equipment (DME) events per 1000 Medicare beneficiaries</t>
  </si>
  <si>
    <t>Tests actual Medicare cost</t>
  </si>
  <si>
    <t>Tests actual Medicare costs as a percent of total actual Medicare costs</t>
  </si>
  <si>
    <t>Tests actual per capita Medicare costs</t>
  </si>
  <si>
    <t>Tests actual per user Medicare costs</t>
  </si>
  <si>
    <t>Tests standardized Medicare costs</t>
  </si>
  <si>
    <t>Tests standardized Medicare costs as a percentage of total standardized Medicare cost</t>
  </si>
  <si>
    <t>Tests standardized per capita Medicare costs</t>
  </si>
  <si>
    <t>Tests standardized per user Medicare costs</t>
  </si>
  <si>
    <t>Number of beneficiaries using test services</t>
  </si>
  <si>
    <t>Percent of beneficiaries using test services</t>
  </si>
  <si>
    <t>Test events per 1000 Medicare beneficiaries</t>
  </si>
  <si>
    <t>Part B drug actual Medicare cost</t>
  </si>
  <si>
    <t>Part B drug actual Medicare costs as a percent of total actual Medicare costs</t>
  </si>
  <si>
    <t>Part B drug actual per capita Medicare costs</t>
  </si>
  <si>
    <t>Part B drug actual per user Medicare costs</t>
  </si>
  <si>
    <t>Part B drug  standardized Medicare costs</t>
  </si>
  <si>
    <t>Part B drug standardized Medicare costs as a percentage of total standardized Medicare cost</t>
  </si>
  <si>
    <t>Part B drug standardized per capita Medicare costs</t>
  </si>
  <si>
    <t>Part B drug standardized per user Medicare costs</t>
  </si>
  <si>
    <t>Number of beneficiaries using Part B drug services</t>
  </si>
  <si>
    <t>Percent of beneficiaries using Part B drug services</t>
  </si>
  <si>
    <t>Ambulance actual Medicare cost</t>
  </si>
  <si>
    <t>Ambulance actual Medicare costs as a percent of total actual Medicare costs</t>
  </si>
  <si>
    <t>Ambulance actual per capita Medicare costs</t>
  </si>
  <si>
    <t>Ambulance actual per user Medicare costs</t>
  </si>
  <si>
    <t>Ambulance  standardized Medicare costs</t>
  </si>
  <si>
    <t>Ambulance standardized Medicare costs as a percentage of total standardized Medicare cost</t>
  </si>
  <si>
    <t>Ambulance standardized per capita Medicare costs</t>
  </si>
  <si>
    <t>Ambulance standardized per user Medicare costs</t>
  </si>
  <si>
    <t>Number of beneficiaries using Ambulance services</t>
  </si>
  <si>
    <t>Percent of beneficiaries using Ambulance services</t>
  </si>
  <si>
    <t>Total count of inpatient readmissions within 30 days of an acute hospital stay during the reference period</t>
  </si>
  <si>
    <t>(*) = Suppressed where count &lt; 11
(.) = Missing</t>
  </si>
  <si>
    <t>Percent of inpatient readmissions within 30 days of an acute hospital stay during then reference period</t>
  </si>
  <si>
    <t>Total count of inpatient or hospital outpatient emergency department visits</t>
  </si>
  <si>
    <t>Inpatient or hospital outpatient emergency department visits per 1000 beneficiaries</t>
  </si>
  <si>
    <t>Prevention Quality Indicator (PQI) 3: Hospital admissions for diabetes long term complications for Medicare beneficiaries ages less than 65 per 100,000  beneficiaries</t>
  </si>
  <si>
    <t>PQI03 Diabetes LT Complication Admission Rate (age 65-74)</t>
  </si>
  <si>
    <t>Prevention Quality Indicator (PQI) 3: Hospital admissions for diabetes long term complications for Medicare beneficiaries ages 65-74 per 100,000  beneficiaries</t>
  </si>
  <si>
    <t>PQI03 Diabetes LT Complication Admission Rate (age 75+)</t>
  </si>
  <si>
    <t>Prevention Quality Indicator (PQI) 3: Hospital admissions for diabetes long term complications for Medicare beneficiaries ages 75 and older per 100,000 beneficiaries</t>
  </si>
  <si>
    <t>Prevention Quality Indicator (PQI) 5: Hospital admissions for chronic obstructive pulmonary disease (COPD) or asthma for Medicare beneficiaries ages 40 - 64 per 100,000 beneficiaries</t>
  </si>
  <si>
    <t>PQI05 COPD or Asthma in Older Adults Admission Rate (age 65-74)</t>
  </si>
  <si>
    <t>Prevention Quality Indicator (PQI) 5: Hospital admissions for chronic obstructive pulmonary disease (COPD) or asthma for Medicare beneficiaries ages 65-74 per 100,000 beneficiaries</t>
  </si>
  <si>
    <t>PQI05 COPD or Asthma in Older Adults Admission Rate (age 75+)</t>
  </si>
  <si>
    <t>Prevention Quality Indicator (PQI) 5: Hospital admissions for chronic obstructive pulmonary disease (COPD) or asthma for Medicare beneficiaries ages 75 and older per 100,000 beneficiaries</t>
  </si>
  <si>
    <t>Prevention Quality Indicator (PQI) 7: Hospital admissions for hypertension for Medicare beneficiaries ages less than 65 per 100,000 beneficiaries</t>
  </si>
  <si>
    <t>PQI07 Hypertension Admission Rate (age 65-74)</t>
  </si>
  <si>
    <t>Prevention Quality Indicator (PQI) 7: Hospital admissions for hypertension for Medicare beneficiaries ages 65-74 per 100,000 beneficiaries</t>
  </si>
  <si>
    <t>PQI07 Hypertension Admission Rate (age 75+)</t>
  </si>
  <si>
    <t>Prevention Quality Indicator (PQI) 7: Hospital admissions for hypertension for Medicare beneficiaries ages 75 and older per 100,000 beneficiaries</t>
  </si>
  <si>
    <t>Prevention Quality Indicator (PQI) 8: Hospital admissions for congestive heart failure (CHF) in Medicare beneficiaries ages less than 65 per 100,000 beneficiaries</t>
  </si>
  <si>
    <t>PQI08 CHF Admission Rate (age 65-74)</t>
  </si>
  <si>
    <t>Prevention Quality Indicator (PQI) 8: Hospital admissions for congestive heart failure (CHF) in Medicare beneficiaries ages 65-74 per 100,000 beneficiaries</t>
  </si>
  <si>
    <t>PQI08 CHF Admission Rate (age 75+)</t>
  </si>
  <si>
    <t>Prevention Quality Indicator (PQI) 8: Congestive heart failure (CHF) for beneficiaries ages 75 and older per 100,000 beneficiaries</t>
  </si>
  <si>
    <t>Prevention Quality Indicator (PQI) 10: Hospital admissions for dehydration for Medicare beneficiaries ages less than 65 per 100,000 beneficiaries</t>
  </si>
  <si>
    <t>PQI10 Dehydration Admission Rate (age 65-74)</t>
  </si>
  <si>
    <t>Prevention Quality Indicator (PQI) 10: Hospital admissions for dehydration for Medicare beneficiaries ages 65-74 per 100,000 beneficiaries</t>
  </si>
  <si>
    <t>PQI10 Dehydration Admission Rate (age 75+)</t>
  </si>
  <si>
    <t>Prevention Quality Indicator (PQI) 10: Hospital admissions for dehydration for Medicare beneficiaries ages 75 and older per 100,000 beneficiaries</t>
  </si>
  <si>
    <t xml:space="preserve"> Prevention Quality Indicator (PQI) 11: Hospital admissions for bacterial pneumonia for Medicare beneficiaries ages less than 65 per 100,000 beneficiaries</t>
  </si>
  <si>
    <t>PQI11 Bacterial Pneumonia Admission Rate (age 65-74)</t>
  </si>
  <si>
    <t xml:space="preserve"> Prevention Quality Indicator (PQI) 11: Hospital admissions for bacterial pneumonia for Medicare beneficiaries ages 65-74 per 100,000 beneficiaries</t>
  </si>
  <si>
    <t>PQI11 Bacterial Pneumonia Admission Rate (age 75+)</t>
  </si>
  <si>
    <t xml:space="preserve"> Prevention Quality Indicator (PQI) 11: Hospital admissions for bacterial pneumonia for Medicare beneficiaries ages 75 and older per 100,000 beneficiaries</t>
  </si>
  <si>
    <t>Prevention Quality Indicator (PQI) 12: Hospital admissions for Urinary tract infections (UTI) for Medicare beneficiaries ages less than 65 per 100,000 beneficiaries</t>
  </si>
  <si>
    <t>PQI12 UTI Admission Rate (age 65-74)</t>
  </si>
  <si>
    <t>Prevention Quality Indicator (PQI) 12: Hospital admissions for Urinary tract infections (UTI) for Medicare beneficiaries ages 65-74 per 100,000 beneficiaries</t>
  </si>
  <si>
    <t>PQI12 UTI Admission Rate (age 75+)</t>
  </si>
  <si>
    <t>Prevention Quality Indicator (PQI) 12: Hospital admissions for urinary tract infections (UTI) for Medicare beneficiaries ages 75 and older per 100,000 beneficiaries</t>
  </si>
  <si>
    <t>Prevention Quality Indicator (PQI) 15: Hospital admission for asthma in younger adults for Medicare beneficiaries ages less than 40 per 100,000 beneficiaries</t>
  </si>
  <si>
    <t xml:space="preserve">Prevention Quality Indicator (PQI) 16: Lower extremity amputation of Medicare beneficiaries ages less than 65 per 100,000 beneficiaries </t>
  </si>
  <si>
    <t>PQI16 Lower Extremity Amputation Admission Rate (age 65-74)</t>
  </si>
  <si>
    <t xml:space="preserve">Prevention Quality Indicator (PQI) 16: Lower extremity amputation of Medicare beneficiaries ages 65-74 per 100,000 beneficiaries </t>
  </si>
  <si>
    <t>PQI16 Lower Extremity Amputation Admission Rate (age 75+)</t>
  </si>
  <si>
    <t xml:space="preserve">Prevention Quality Indicator (PQI) 16: Hospital admissions for lower extremity amputation for Medicare beneficiaries ages 75 and older per 100,000 beneficiaries </t>
  </si>
  <si>
    <t>State Level Demographic, Cost, Utilization, and Quality Data</t>
  </si>
  <si>
    <t>Year</t>
  </si>
  <si>
    <t>Service Category</t>
  </si>
  <si>
    <t>Kentucky</t>
  </si>
  <si>
    <t>Difference</t>
  </si>
  <si>
    <t>Sum of Ambulance Standardized Costs as % of Total Standardized Costs</t>
  </si>
  <si>
    <t>Sum of IP Standardized Costs as % of Total Standardized Costs</t>
  </si>
  <si>
    <t>Sum of IP Per User Standardized Costs</t>
  </si>
  <si>
    <t>Sum of % of Beneficiaries Using IP</t>
  </si>
  <si>
    <t>Row Labels</t>
  </si>
  <si>
    <t>Sum of PAC: SNF Standardized Costs as % of Total Standardized Costs</t>
  </si>
  <si>
    <t>Sum of PAC: SNF Per User Standardized Costs</t>
  </si>
  <si>
    <t>Sum of % of Beneficiaries Using PAC: SNF</t>
  </si>
  <si>
    <t>Sum of PAC: HH Standardized Costs as % of Total Standardized Costs</t>
  </si>
  <si>
    <t>Sum of PAC: HH Per User Standardized Costs</t>
  </si>
  <si>
    <t>Sum of % of Beneficiaries Using PAC: HH</t>
  </si>
  <si>
    <t>Sum of % of Beneficiaries Using Hospice</t>
  </si>
  <si>
    <t>Sum of OP Standardized Costs as % of Total Standardized Costs</t>
  </si>
  <si>
    <t>Sum of OP Per User Standardized Costs</t>
  </si>
  <si>
    <t>Sum of % of Beneficiaries Using OP</t>
  </si>
  <si>
    <t>Sum of FQHC/RHC Standardized Costs as % of Total Standardized Costs</t>
  </si>
  <si>
    <t>Sum of FQHC/RHC Per User Standardized Costs</t>
  </si>
  <si>
    <t>Sum of % of Beneficiaries Using FQHC/RHC</t>
  </si>
  <si>
    <t>Sum of Outpatient Dialysis Facility Standardized Costs as % of Total Standardized Costs</t>
  </si>
  <si>
    <t>Sum of Outpatient Dialysis Facility Per User Standardized Costs</t>
  </si>
  <si>
    <t>Sum of % of Beneficiaries Using Outpatient Dialysis Facility</t>
  </si>
  <si>
    <t>Sum of ASC Standardized Costs as % of Total Standardized Costs</t>
  </si>
  <si>
    <t>Sum of ASC Per User Standardized Costs</t>
  </si>
  <si>
    <t>Sum of % of Beneficiaries Using ASC</t>
  </si>
  <si>
    <t>Sum of E&amp;M Standardized Costs as % of Total Standardized Costs</t>
  </si>
  <si>
    <t>Sum of E&amp;M Per User Standardized Costs</t>
  </si>
  <si>
    <t>Sum of % of Beneficiaries Using E&amp;M</t>
  </si>
  <si>
    <t>Sum of Procedures Standardized Costs as % of Total Standardized Costs</t>
  </si>
  <si>
    <t>Sum of Procedures Per User Standardized Costs</t>
  </si>
  <si>
    <t>Sum of % of Beneficiaries Using Procedures</t>
  </si>
  <si>
    <t>Sum of Imaging Standardized Costs as % of Total Standardized Costs</t>
  </si>
  <si>
    <t>Sum of Imaging Per User Standardized Costs</t>
  </si>
  <si>
    <t>Sum of % of Beneficiaries Using Imaging</t>
  </si>
  <si>
    <t>Sum of DME Standardized Costs as % of Total Standardized Costs</t>
  </si>
  <si>
    <t>Sum of DME Per User Standardized Costs</t>
  </si>
  <si>
    <t>Sum of % of Beneficiaries Using DME</t>
  </si>
  <si>
    <t>Sum of Tests Standardized Costs as % of Total Standardized Costs</t>
  </si>
  <si>
    <t>Sum of Tests Per User Standardized Costs</t>
  </si>
  <si>
    <t>Sum of % of Beneficiaries Using Tests</t>
  </si>
  <si>
    <t>Sum of Ambulance Per User Standardized Costs</t>
  </si>
  <si>
    <t>Sum of % of Beneficiaries Using Ambulance</t>
  </si>
  <si>
    <t>Sum of Part B Drugs Standardized Costs as % of Total Standardized Costs</t>
  </si>
  <si>
    <t>Sum of Part B Drugs Per User Standardized Costs</t>
  </si>
  <si>
    <t>Sum of % of Beneficiaries Using Part B Drugs</t>
  </si>
  <si>
    <t>Sum of % of Beneficiaries Using PAC: IRF</t>
  </si>
  <si>
    <t>Sum of % of Beneficiaries Using PAC: LTCH</t>
  </si>
  <si>
    <t>Sum of PAC: IRF Standardized Costs as % of Total Standardized Costs</t>
  </si>
  <si>
    <t>Sum of PAC: IRF Per User Standardized Costs</t>
  </si>
  <si>
    <t>KY</t>
  </si>
  <si>
    <t>IP</t>
  </si>
  <si>
    <t>PAC: IRF</t>
  </si>
  <si>
    <t>PAC: SNF</t>
  </si>
  <si>
    <t>PAC: HH</t>
  </si>
  <si>
    <t>OP</t>
  </si>
  <si>
    <t>ASC</t>
  </si>
  <si>
    <t>FQHC/RHC</t>
  </si>
  <si>
    <t>E&amp;M</t>
  </si>
  <si>
    <t>Procedures</t>
  </si>
  <si>
    <t>Imaging</t>
  </si>
  <si>
    <t>DME</t>
  </si>
  <si>
    <t>Tests</t>
  </si>
  <si>
    <t>Ambulance</t>
  </si>
  <si>
    <t>Part B</t>
  </si>
  <si>
    <t xml:space="preserve"> % of Total Standardized Costs</t>
  </si>
  <si>
    <t>Per User Standardized Costs</t>
  </si>
  <si>
    <t>% of Beneficiaries Using</t>
  </si>
  <si>
    <t>Full</t>
  </si>
  <si>
    <t>Category</t>
  </si>
  <si>
    <t>Measure</t>
  </si>
  <si>
    <t>Decreasing Costs, Opposite of Nat.</t>
  </si>
  <si>
    <t>Increasing Costs, Opposite of Nat.</t>
  </si>
  <si>
    <t>Headline</t>
  </si>
  <si>
    <t>Increasing Costs Inline with Nat.</t>
  </si>
  <si>
    <t>Total Annual Average Change</t>
  </si>
  <si>
    <t>Increasing Costs, Slower than Nat.</t>
  </si>
  <si>
    <t>Increasing costs , Faster than Nat.</t>
  </si>
  <si>
    <t>Decreasing Costs, Faster than Nat.</t>
  </si>
  <si>
    <t>Increasing Costs, Faster than Nat.</t>
  </si>
  <si>
    <t>KY % Difference from Nat.</t>
  </si>
  <si>
    <t>% of Total AnnAveChange</t>
  </si>
  <si>
    <t>Contribution to AnnChange</t>
  </si>
  <si>
    <t>Weighted Impact</t>
  </si>
  <si>
    <t>x</t>
  </si>
  <si>
    <t>Same as National</t>
  </si>
  <si>
    <t>Reframe for Chart</t>
  </si>
  <si>
    <t>All Others</t>
  </si>
  <si>
    <t>OP Dialysis Fac.</t>
  </si>
  <si>
    <t>Decreasing Costs, Opposite of Nat. / has small Contribution but fastest growing  % of Total Standardized Costs and rate of Bene use doubled - ONE TO WATCH</t>
  </si>
  <si>
    <t>KY Increasing Use at 60% faster than Nat.</t>
  </si>
  <si>
    <t>KY Increasing Use at 67% faster than Nat.</t>
  </si>
  <si>
    <t>KY Increasing Use at 137% faster than Nat.</t>
  </si>
  <si>
    <t>% Usage Trends</t>
  </si>
  <si>
    <t>PAC: LTCH</t>
  </si>
  <si>
    <t>Moderate %, both decreasing</t>
  </si>
  <si>
    <t>Moderate %, KY decreasing, Nat. Increasing</t>
  </si>
  <si>
    <t>Huge decrease in Standard Costs Trend for KY, National is stable</t>
  </si>
  <si>
    <t>Large Increases in Standard Costs Trends for KY</t>
  </si>
  <si>
    <t>Kentucky % of Total Standard Cost compared to National</t>
  </si>
  <si>
    <t xml:space="preserve">KY decreasing same rate but opposite to National </t>
  </si>
  <si>
    <t>KY % Diff from Nat.</t>
  </si>
  <si>
    <t>KY % Diff than Nat</t>
  </si>
  <si>
    <t>Hospice</t>
  </si>
  <si>
    <t>Sum of HospiceStandardized Costs as % of Total Standardized Costs</t>
  </si>
  <si>
    <t>Sum of HospicePer User Standardized Costs</t>
  </si>
  <si>
    <t>Sum of PAC: LTCHStandardized Costs as % of Total Standardized Costs</t>
  </si>
  <si>
    <t>Sum of PAC: LTCHPer User Standardized Costs</t>
  </si>
  <si>
    <t>% Diff Wt</t>
  </si>
  <si>
    <t>Sum of Total Standardized Costs</t>
  </si>
  <si>
    <t>Sum of IP Standardized Costs</t>
  </si>
  <si>
    <t>Outpatient Dialysis Facility</t>
  </si>
  <si>
    <t>Part B Drugs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</si>
</sst>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8" formatCode="&quot;$&quot;#,##0.00_);[Red]\(&quot;$&quot;#,##0.00\)"/>
    <numFmt numFmtId="164" formatCode="00"/>
    <numFmt numFmtId="165" formatCode="&quot;$&quot;#,##0"/>
    <numFmt numFmtId="166" formatCode="0.000"/>
    <numFmt numFmtId="167" formatCode="0.00000"/>
    <numFmt numFmtId="168" formatCode="0.0"/>
    <numFmt numFmtId="169" formatCode="0.000%"/>
    <numFmt numFmtId="170" formatCode="0.0%"/>
    <numFmt numFmtId="171" formatCode="0.00000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Calibri"/>
      <family val="2"/>
    </font>
    <font>
      <sz val="10"/>
      <name val="Calibri"/>
      <family val="2"/>
    </font>
    <font>
      <b/>
      <sz val="1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5F7F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1C1C1"/>
      </right>
      <top/>
      <bottom style="thin">
        <color rgb="FFC1C1C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88">
    <xf numFmtId="0" fontId="0" fillId="0" borderId="0" xfId="0"/>
    <xf numFmtId="0" fontId="0" fillId="33" borderId="0" xfId="0" applyFill="1"/>
    <xf numFmtId="0" fontId="18" fillId="34" borderId="10" xfId="0" applyFont="1" applyFill="1" applyBorder="1" applyAlignment="1">
      <alignment horizontal="center" wrapText="1"/>
    </xf>
    <xf numFmtId="0" fontId="19" fillId="35" borderId="10" xfId="0" applyFont="1" applyFill="1" applyBorder="1" applyAlignment="1">
      <alignment horizontal="left"/>
    </xf>
    <xf numFmtId="164" fontId="19" fillId="35" borderId="10" xfId="0" applyNumberFormat="1" applyFont="1" applyFill="1" applyBorder="1" applyAlignment="1">
      <alignment horizontal="left"/>
    </xf>
    <xf numFmtId="3" fontId="19" fillId="35" borderId="10" xfId="0" applyNumberFormat="1" applyFont="1" applyFill="1" applyBorder="1" applyAlignment="1">
      <alignment horizontal="center" wrapText="1"/>
    </xf>
    <xf numFmtId="4" fontId="19" fillId="35" borderId="10" xfId="0" applyNumberFormat="1" applyFont="1" applyFill="1" applyBorder="1" applyAlignment="1">
      <alignment horizontal="center" wrapText="1"/>
    </xf>
    <xf numFmtId="8" fontId="19" fillId="35" borderId="10" xfId="0" applyNumberFormat="1" applyFont="1" applyFill="1" applyBorder="1" applyAlignment="1">
      <alignment horizontal="center" wrapText="1"/>
    </xf>
    <xf numFmtId="0" fontId="19" fillId="35" borderId="10" xfId="0" applyFont="1" applyFill="1" applyBorder="1" applyAlignment="1">
      <alignment horizontal="center" wrapText="1"/>
    </xf>
    <xf numFmtId="0" fontId="19" fillId="35" borderId="10" xfId="0" applyFont="1" applyFill="1" applyBorder="1" applyAlignment="1">
      <alignment horizontal="right" wrapText="1"/>
    </xf>
    <xf numFmtId="3" fontId="19" fillId="35" borderId="10" xfId="0" applyNumberFormat="1" applyFont="1" applyFill="1" applyBorder="1" applyAlignment="1">
      <alignment horizontal="right" wrapText="1"/>
    </xf>
    <xf numFmtId="0" fontId="21" fillId="0" borderId="11" xfId="0" applyFont="1" applyBorder="1" applyAlignment="1">
      <alignment vertical="center"/>
    </xf>
    <xf numFmtId="0" fontId="21" fillId="0" borderId="12" xfId="0" applyFont="1" applyBorder="1" applyAlignment="1">
      <alignment vertical="center"/>
    </xf>
    <xf numFmtId="0" fontId="21" fillId="0" borderId="13" xfId="0" applyFont="1" applyBorder="1" applyAlignment="1">
      <alignment vertical="center"/>
    </xf>
    <xf numFmtId="0" fontId="22" fillId="0" borderId="17" xfId="0" applyFont="1" applyBorder="1" applyAlignment="1">
      <alignment horizontal="left" vertical="center" wrapText="1"/>
    </xf>
    <xf numFmtId="0" fontId="22" fillId="0" borderId="18" xfId="0" applyFont="1" applyBorder="1" applyAlignment="1">
      <alignment vertical="center" wrapText="1"/>
    </xf>
    <xf numFmtId="0" fontId="22" fillId="0" borderId="19" xfId="0" applyFont="1" applyBorder="1" applyAlignment="1">
      <alignment horizontal="left" vertical="center" wrapText="1"/>
    </xf>
    <xf numFmtId="0" fontId="22" fillId="0" borderId="20" xfId="0" applyFont="1" applyBorder="1" applyAlignment="1">
      <alignment horizontal="left" vertical="center" wrapText="1"/>
    </xf>
    <xf numFmtId="165" fontId="22" fillId="0" borderId="20" xfId="0" applyNumberFormat="1" applyFont="1" applyBorder="1" applyAlignment="1">
      <alignment horizontal="left" vertical="center" wrapText="1"/>
    </xf>
    <xf numFmtId="0" fontId="23" fillId="0" borderId="17" xfId="0" applyFont="1" applyBorder="1" applyAlignment="1">
      <alignment horizontal="left" vertical="center" wrapText="1"/>
    </xf>
    <xf numFmtId="0" fontId="24" fillId="0" borderId="17" xfId="0" applyFont="1" applyBorder="1" applyAlignment="1">
      <alignment horizontal="left" vertical="center" wrapText="1"/>
    </xf>
    <xf numFmtId="0" fontId="24" fillId="0" borderId="14" xfId="0" applyFont="1" applyBorder="1" applyAlignment="1">
      <alignment horizontal="left" vertical="center" wrapText="1"/>
    </xf>
    <xf numFmtId="0" fontId="22" fillId="0" borderId="15" xfId="0" applyFont="1" applyBorder="1" applyAlignment="1">
      <alignment horizontal="left" vertical="center" wrapText="1"/>
    </xf>
    <xf numFmtId="10" fontId="19" fillId="35" borderId="10" xfId="0" applyNumberFormat="1" applyFont="1" applyFill="1" applyBorder="1" applyAlignment="1">
      <alignment horizontal="center" wrapText="1"/>
    </xf>
    <xf numFmtId="10" fontId="19" fillId="37" borderId="10" xfId="0" applyNumberFormat="1" applyFont="1" applyFill="1" applyBorder="1" applyAlignment="1">
      <alignment horizontal="center" wrapText="1"/>
    </xf>
    <xf numFmtId="0" fontId="0" fillId="0" borderId="10" xfId="0" applyBorder="1"/>
    <xf numFmtId="8" fontId="19" fillId="35" borderId="0" xfId="0" applyNumberFormat="1" applyFont="1" applyFill="1" applyAlignment="1">
      <alignment horizontal="center" wrapText="1"/>
    </xf>
    <xf numFmtId="10" fontId="19" fillId="35" borderId="0" xfId="0" applyNumberFormat="1" applyFont="1" applyFill="1" applyAlignment="1">
      <alignment horizontal="center" wrapText="1"/>
    </xf>
    <xf numFmtId="10" fontId="19" fillId="37" borderId="0" xfId="0" applyNumberFormat="1" applyFont="1" applyFill="1" applyAlignment="1">
      <alignment horizontal="center" wrapText="1"/>
    </xf>
    <xf numFmtId="3" fontId="19" fillId="35" borderId="0" xfId="0" applyNumberFormat="1" applyFont="1" applyFill="1" applyAlignment="1">
      <alignment horizontal="center" wrapText="1"/>
    </xf>
    <xf numFmtId="0" fontId="0" fillId="0" borderId="0" xfId="0" applyAlignment="1">
      <alignment wrapText="1"/>
    </xf>
    <xf numFmtId="16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wrapText="1"/>
    </xf>
    <xf numFmtId="0" fontId="16" fillId="38" borderId="21" xfId="0" applyFont="1" applyFill="1" applyBorder="1" applyAlignment="1">
      <alignment wrapText="1"/>
    </xf>
    <xf numFmtId="0" fontId="16" fillId="0" borderId="0" xfId="0" applyFont="1"/>
    <xf numFmtId="166" fontId="0" fillId="0" borderId="0" xfId="0" applyNumberFormat="1"/>
    <xf numFmtId="2" fontId="0" fillId="0" borderId="0" xfId="0" applyNumberFormat="1"/>
    <xf numFmtId="168" fontId="0" fillId="0" borderId="0" xfId="0" applyNumberFormat="1"/>
    <xf numFmtId="10" fontId="0" fillId="0" borderId="0" xfId="0" applyNumberFormat="1"/>
    <xf numFmtId="0" fontId="0" fillId="0" borderId="22" xfId="0" applyBorder="1"/>
    <xf numFmtId="169" fontId="0" fillId="0" borderId="0" xfId="42" applyNumberFormat="1" applyFont="1"/>
    <xf numFmtId="170" fontId="1" fillId="0" borderId="0" xfId="42" applyNumberFormat="1"/>
    <xf numFmtId="0" fontId="14" fillId="37" borderId="0" xfId="0" applyFont="1" applyFill="1"/>
    <xf numFmtId="166" fontId="25" fillId="0" borderId="0" xfId="0" applyNumberFormat="1" applyFont="1"/>
    <xf numFmtId="0" fontId="25" fillId="37" borderId="0" xfId="0" applyFont="1" applyFill="1"/>
    <xf numFmtId="0" fontId="26" fillId="0" borderId="0" xfId="0" applyFont="1"/>
    <xf numFmtId="0" fontId="25" fillId="0" borderId="0" xfId="0" applyFont="1"/>
    <xf numFmtId="0" fontId="28" fillId="37" borderId="0" xfId="0" applyFont="1" applyFill="1"/>
    <xf numFmtId="0" fontId="29" fillId="0" borderId="0" xfId="0" applyFont="1"/>
    <xf numFmtId="0" fontId="30" fillId="37" borderId="0" xfId="0" applyFont="1" applyFill="1"/>
    <xf numFmtId="0" fontId="31" fillId="37" borderId="0" xfId="0" applyFont="1" applyFill="1"/>
    <xf numFmtId="0" fontId="27" fillId="37" borderId="0" xfId="0" applyFont="1" applyFill="1"/>
    <xf numFmtId="0" fontId="31" fillId="0" borderId="0" xfId="0" applyFont="1"/>
    <xf numFmtId="0" fontId="32" fillId="0" borderId="0" xfId="0" applyFont="1"/>
    <xf numFmtId="0" fontId="30" fillId="0" borderId="0" xfId="0" applyFont="1"/>
    <xf numFmtId="0" fontId="14" fillId="0" borderId="0" xfId="0" applyFont="1"/>
    <xf numFmtId="169" fontId="0" fillId="0" borderId="0" xfId="0" applyNumberFormat="1"/>
    <xf numFmtId="167" fontId="0" fillId="0" borderId="0" xfId="42" applyNumberFormat="1" applyFont="1"/>
    <xf numFmtId="10" fontId="0" fillId="0" borderId="0" xfId="0" quotePrefix="1" applyNumberFormat="1"/>
    <xf numFmtId="0" fontId="0" fillId="39" borderId="26" xfId="0" applyFill="1" applyBorder="1"/>
    <xf numFmtId="0" fontId="0" fillId="39" borderId="27" xfId="0" applyFill="1" applyBorder="1"/>
    <xf numFmtId="0" fontId="0" fillId="39" borderId="28" xfId="0" applyFill="1" applyBorder="1"/>
    <xf numFmtId="0" fontId="0" fillId="39" borderId="29" xfId="0" applyFill="1" applyBorder="1"/>
    <xf numFmtId="0" fontId="0" fillId="39" borderId="0" xfId="0" applyFill="1"/>
    <xf numFmtId="0" fontId="0" fillId="39" borderId="30" xfId="0" applyFill="1" applyBorder="1"/>
    <xf numFmtId="0" fontId="0" fillId="39" borderId="31" xfId="0" applyFill="1" applyBorder="1"/>
    <xf numFmtId="0" fontId="0" fillId="39" borderId="32" xfId="0" applyFill="1" applyBorder="1"/>
    <xf numFmtId="0" fontId="0" fillId="39" borderId="33" xfId="0" applyFill="1" applyBorder="1"/>
    <xf numFmtId="169" fontId="25" fillId="0" borderId="0" xfId="42" applyNumberFormat="1" applyFont="1"/>
    <xf numFmtId="167" fontId="25" fillId="0" borderId="0" xfId="0" applyNumberFormat="1" applyFont="1"/>
    <xf numFmtId="9" fontId="25" fillId="0" borderId="0" xfId="42" applyFont="1"/>
    <xf numFmtId="171" fontId="25" fillId="0" borderId="0" xfId="0" applyNumberFormat="1" applyFont="1"/>
    <xf numFmtId="167" fontId="26" fillId="0" borderId="0" xfId="0" applyNumberFormat="1" applyFont="1"/>
    <xf numFmtId="169" fontId="26" fillId="0" borderId="0" xfId="42" applyNumberFormat="1" applyFont="1"/>
    <xf numFmtId="10" fontId="25" fillId="0" borderId="0" xfId="42" applyNumberFormat="1" applyFont="1"/>
    <xf numFmtId="0" fontId="26" fillId="0" borderId="23" xfId="0" applyFont="1" applyBorder="1"/>
    <xf numFmtId="168" fontId="25" fillId="0" borderId="0" xfId="0" applyNumberFormat="1" applyFont="1"/>
    <xf numFmtId="170" fontId="25" fillId="0" borderId="24" xfId="42" applyNumberFormat="1" applyFont="1" applyBorder="1"/>
    <xf numFmtId="168" fontId="26" fillId="0" borderId="0" xfId="0" applyNumberFormat="1" applyFont="1"/>
    <xf numFmtId="170" fontId="25" fillId="0" borderId="25" xfId="42" applyNumberFormat="1" applyFont="1" applyBorder="1"/>
    <xf numFmtId="0" fontId="20" fillId="36" borderId="11" xfId="0" applyFont="1" applyFill="1" applyBorder="1" applyAlignment="1">
      <alignment horizontal="center" vertical="center"/>
    </xf>
    <xf numFmtId="0" fontId="20" fillId="36" borderId="12" xfId="0" applyFont="1" applyFill="1" applyBorder="1" applyAlignment="1">
      <alignment horizontal="center" vertical="center"/>
    </xf>
    <xf numFmtId="0" fontId="20" fillId="36" borderId="13" xfId="0" applyFont="1" applyFill="1" applyBorder="1" applyAlignment="1">
      <alignment horizontal="center" vertical="center"/>
    </xf>
    <xf numFmtId="0" fontId="21" fillId="36" borderId="14" xfId="0" applyFont="1" applyFill="1" applyBorder="1" applyAlignment="1">
      <alignment horizontal="center" vertical="center"/>
    </xf>
    <xf numFmtId="0" fontId="21" fillId="36" borderId="15" xfId="0" applyFont="1" applyFill="1" applyBorder="1" applyAlignment="1">
      <alignment horizontal="center" vertical="center"/>
    </xf>
    <xf numFmtId="0" fontId="21" fillId="36" borderId="16" xfId="0" applyFont="1" applyFill="1" applyBorder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Camparison:  Service Category Trends in </a:t>
            </a:r>
          </a:p>
          <a:p>
            <a:pPr algn="ctr" rtl="0">
              <a:defRPr lang="en-US" sz="1600">
                <a:solidFill>
                  <a:sysClr val="windowText" lastClr="000000"/>
                </a:solidFill>
              </a:defRPr>
            </a:pPr>
            <a:r>
              <a:rPr lang="en-US"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'% of Total Standard Costs' of Medicare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National</c:v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KYvsNatTrendWorksheet!$M$29:$M$38</c:f>
              <c:strCache>
                <c:ptCount val="10"/>
                <c:pt idx="0">
                  <c:v>OP</c:v>
                </c:pt>
                <c:pt idx="1">
                  <c:v>Tests</c:v>
                </c:pt>
                <c:pt idx="2">
                  <c:v>PAC: SNF</c:v>
                </c:pt>
                <c:pt idx="3">
                  <c:v>PAC: LTCH</c:v>
                </c:pt>
                <c:pt idx="4">
                  <c:v>Ambulance</c:v>
                </c:pt>
                <c:pt idx="5">
                  <c:v>All Others</c:v>
                </c:pt>
                <c:pt idx="6">
                  <c:v>Procedures</c:v>
                </c:pt>
                <c:pt idx="7">
                  <c:v>Part B</c:v>
                </c:pt>
                <c:pt idx="8">
                  <c:v>Imaging</c:v>
                </c:pt>
                <c:pt idx="9">
                  <c:v>IP</c:v>
                </c:pt>
              </c:strCache>
            </c:strRef>
          </c:cat>
          <c:val>
            <c:numRef>
              <c:f>KYvsNatTrendWorksheet!$N$29:$N$38</c:f>
              <c:numCache>
                <c:formatCode>0.00%</c:formatCode>
                <c:ptCount val="10"/>
                <c:pt idx="0">
                  <c:v>5.5633333333333333E-3</c:v>
                </c:pt>
                <c:pt idx="1">
                  <c:v>3.6999999999999994E-4</c:v>
                </c:pt>
                <c:pt idx="2">
                  <c:v>9.4833333333333304E-4</c:v>
                </c:pt>
                <c:pt idx="3">
                  <c:v>2.966666666666666E-4</c:v>
                </c:pt>
                <c:pt idx="4">
                  <c:v>1.4999999999999966E-5</c:v>
                </c:pt>
                <c:pt idx="5">
                  <c:v>-6.0833333333333301E-4</c:v>
                </c:pt>
                <c:pt idx="6">
                  <c:v>-3.7000000000000005E-4</c:v>
                </c:pt>
                <c:pt idx="7">
                  <c:v>-1.0833333333333331E-4</c:v>
                </c:pt>
                <c:pt idx="8">
                  <c:v>-1.6283333333333334E-3</c:v>
                </c:pt>
                <c:pt idx="9">
                  <c:v>-3.9533333333333347E-3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0A-4FE4-A0A2-6BF993AEAA52}"/>
            </c:ext>
          </c:extLst>
        </c:ser>
        <c:ser>
          <c:idx val="1"/>
          <c:order val="1"/>
          <c:tx>
            <c:v>Kentucky</c:v>
          </c:tx>
          <c:spPr>
            <a:solidFill>
              <a:schemeClr val="accent1">
                <a:lumMod val="75000"/>
              </a:schemeClr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KYvsNatTrendWorksheet!$M$29:$M$38</c:f>
              <c:strCache>
                <c:ptCount val="10"/>
                <c:pt idx="0">
                  <c:v>OP</c:v>
                </c:pt>
                <c:pt idx="1">
                  <c:v>Tests</c:v>
                </c:pt>
                <c:pt idx="2">
                  <c:v>PAC: SNF</c:v>
                </c:pt>
                <c:pt idx="3">
                  <c:v>PAC: LTCH</c:v>
                </c:pt>
                <c:pt idx="4">
                  <c:v>Ambulance</c:v>
                </c:pt>
                <c:pt idx="5">
                  <c:v>All Others</c:v>
                </c:pt>
                <c:pt idx="6">
                  <c:v>Procedures</c:v>
                </c:pt>
                <c:pt idx="7">
                  <c:v>Part B</c:v>
                </c:pt>
                <c:pt idx="8">
                  <c:v>Imaging</c:v>
                </c:pt>
                <c:pt idx="9">
                  <c:v>IP</c:v>
                </c:pt>
              </c:strCache>
            </c:strRef>
          </c:cat>
          <c:val>
            <c:numRef>
              <c:f>KYvsNatTrendWorksheet!$O$29:$O$38</c:f>
              <c:numCache>
                <c:formatCode>0.00%</c:formatCode>
                <c:ptCount val="10"/>
                <c:pt idx="0">
                  <c:v>5.7533333333333343E-3</c:v>
                </c:pt>
                <c:pt idx="1">
                  <c:v>2.6716666666666672E-3</c:v>
                </c:pt>
                <c:pt idx="2">
                  <c:v>9.8000000000000019E-4</c:v>
                </c:pt>
                <c:pt idx="3">
                  <c:v>4.6499999999999997E-4</c:v>
                </c:pt>
                <c:pt idx="4">
                  <c:v>-3.4166666666666666E-4</c:v>
                </c:pt>
                <c:pt idx="5">
                  <c:v>-6.3833333333333353E-4</c:v>
                </c:pt>
                <c:pt idx="6">
                  <c:v>-9.999999999999998E-4</c:v>
                </c:pt>
                <c:pt idx="7">
                  <c:v>-1.0333333333333338E-3</c:v>
                </c:pt>
                <c:pt idx="8">
                  <c:v>-2.5499999999999993E-3</c:v>
                </c:pt>
                <c:pt idx="9">
                  <c:v>-4.6566666666666675E-3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0A-4FE4-A0A2-6BF993AEA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7"/>
        <c:overlap val="-27"/>
        <c:axId val="634494240"/>
        <c:axId val="634509472"/>
      </c:barChart>
      <c:catAx>
        <c:axId val="63449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509472"/>
        <c:crosses val="autoZero"/>
        <c:auto val="1"/>
        <c:lblAlgn val="ctr"/>
        <c:lblOffset val="100"/>
        <c:noMultiLvlLbl val="0"/>
      </c:catAx>
      <c:valAx>
        <c:axId val="63450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9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783597594987381E-2"/>
          <c:y val="0.90684468012926944"/>
          <c:w val="0.34305920248032973"/>
          <c:h val="6.68888243399384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8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Comparison:  Service Category Trends of </a:t>
            </a:r>
          </a:p>
          <a:p>
            <a:pPr algn="ctr" rtl="0">
              <a:defRPr lang="en-US" sz="1800">
                <a:solidFill>
                  <a:sysClr val="windowText" lastClr="000000"/>
                </a:solidFill>
              </a:defRPr>
            </a:pPr>
            <a:r>
              <a:rPr lang="en-US" sz="18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'Standard Costs per User'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22460548622155E-2"/>
          <c:y val="0.19505988397294682"/>
          <c:w val="0.8838361293035627"/>
          <c:h val="0.49395364855797491"/>
        </c:manualLayout>
      </c:layout>
      <c:barChart>
        <c:barDir val="col"/>
        <c:grouping val="clustered"/>
        <c:varyColors val="0"/>
        <c:ser>
          <c:idx val="0"/>
          <c:order val="0"/>
          <c:tx>
            <c:v>National</c:v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KYvsNatTrendWorksheet!$M$69:$M$80</c:f>
              <c:strCache>
                <c:ptCount val="12"/>
                <c:pt idx="0">
                  <c:v>PAC: LTCH</c:v>
                </c:pt>
                <c:pt idx="1">
                  <c:v>PAC: IRF</c:v>
                </c:pt>
                <c:pt idx="2">
                  <c:v>IP</c:v>
                </c:pt>
                <c:pt idx="3">
                  <c:v>PAC: SNF</c:v>
                </c:pt>
                <c:pt idx="4">
                  <c:v>OP Dialysis Fac.</c:v>
                </c:pt>
                <c:pt idx="5">
                  <c:v>OP</c:v>
                </c:pt>
                <c:pt idx="6">
                  <c:v>Tests</c:v>
                </c:pt>
                <c:pt idx="7">
                  <c:v>All Others</c:v>
                </c:pt>
                <c:pt idx="8">
                  <c:v>PAC: HH</c:v>
                </c:pt>
                <c:pt idx="9">
                  <c:v>Ambulance</c:v>
                </c:pt>
                <c:pt idx="10">
                  <c:v>Part B</c:v>
                </c:pt>
                <c:pt idx="11">
                  <c:v>Hospice</c:v>
                </c:pt>
              </c:strCache>
            </c:strRef>
          </c:cat>
          <c:val>
            <c:numRef>
              <c:f>KYvsNatTrendWorksheet!$N$69:$N$80</c:f>
              <c:numCache>
                <c:formatCode>0.0</c:formatCode>
                <c:ptCount val="12"/>
                <c:pt idx="0">
                  <c:v>1100.2145000000003</c:v>
                </c:pt>
                <c:pt idx="1">
                  <c:v>552.82266666666669</c:v>
                </c:pt>
                <c:pt idx="2">
                  <c:v>459.28783333333325</c:v>
                </c:pt>
                <c:pt idx="3">
                  <c:v>466.18866666666668</c:v>
                </c:pt>
                <c:pt idx="4">
                  <c:v>354.00033333333329</c:v>
                </c:pt>
                <c:pt idx="5">
                  <c:v>116.23866666666666</c:v>
                </c:pt>
                <c:pt idx="6">
                  <c:v>12.152499999999998</c:v>
                </c:pt>
                <c:pt idx="7" formatCode="0.000">
                  <c:v>73.293499999999995</c:v>
                </c:pt>
                <c:pt idx="8">
                  <c:v>-46.943666666666694</c:v>
                </c:pt>
                <c:pt idx="9">
                  <c:v>18.600333333333321</c:v>
                </c:pt>
                <c:pt idx="10">
                  <c:v>10.581500000000007</c:v>
                </c:pt>
                <c:pt idx="11">
                  <c:v>70.758333333333269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7A3-B36F-F8BE75EBF867}"/>
            </c:ext>
          </c:extLst>
        </c:ser>
        <c:ser>
          <c:idx val="1"/>
          <c:order val="1"/>
          <c:tx>
            <c:v>Kentucky</c:v>
          </c:tx>
          <c:spPr>
            <a:solidFill>
              <a:schemeClr val="accent1">
                <a:lumMod val="75000"/>
              </a:schemeClr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KYvsNatTrendWorksheet!$M$69:$M$80</c:f>
              <c:strCache>
                <c:ptCount val="12"/>
                <c:pt idx="0">
                  <c:v>PAC: LTCH</c:v>
                </c:pt>
                <c:pt idx="1">
                  <c:v>PAC: IRF</c:v>
                </c:pt>
                <c:pt idx="2">
                  <c:v>IP</c:v>
                </c:pt>
                <c:pt idx="3">
                  <c:v>PAC: SNF</c:v>
                </c:pt>
                <c:pt idx="4">
                  <c:v>OP Dialysis Fac.</c:v>
                </c:pt>
                <c:pt idx="5">
                  <c:v>OP</c:v>
                </c:pt>
                <c:pt idx="6">
                  <c:v>Tests</c:v>
                </c:pt>
                <c:pt idx="7">
                  <c:v>All Others</c:v>
                </c:pt>
                <c:pt idx="8">
                  <c:v>PAC: HH</c:v>
                </c:pt>
                <c:pt idx="9">
                  <c:v>Ambulance</c:v>
                </c:pt>
                <c:pt idx="10">
                  <c:v>Part B</c:v>
                </c:pt>
                <c:pt idx="11">
                  <c:v>Hospice</c:v>
                </c:pt>
              </c:strCache>
            </c:strRef>
          </c:cat>
          <c:val>
            <c:numRef>
              <c:f>KYvsNatTrendWorksheet!$O$69:$O$80</c:f>
              <c:numCache>
                <c:formatCode>0.0</c:formatCode>
                <c:ptCount val="12"/>
                <c:pt idx="0">
                  <c:v>650.55749999999944</c:v>
                </c:pt>
                <c:pt idx="1">
                  <c:v>513.44800000000009</c:v>
                </c:pt>
                <c:pt idx="2">
                  <c:v>487.20716666666669</c:v>
                </c:pt>
                <c:pt idx="3">
                  <c:v>347.63033333333323</c:v>
                </c:pt>
                <c:pt idx="4">
                  <c:v>341.49733333333359</c:v>
                </c:pt>
                <c:pt idx="5">
                  <c:v>106.50516666666664</c:v>
                </c:pt>
                <c:pt idx="6">
                  <c:v>38.85799999999999</c:v>
                </c:pt>
                <c:pt idx="7" formatCode="0.000">
                  <c:v>38.912000000000006</c:v>
                </c:pt>
                <c:pt idx="8">
                  <c:v>5.8388333333333318</c:v>
                </c:pt>
                <c:pt idx="9">
                  <c:v>-8.6944999999999819</c:v>
                </c:pt>
                <c:pt idx="10">
                  <c:v>-8.7664999999999971</c:v>
                </c:pt>
                <c:pt idx="11">
                  <c:v>-44.481666666666634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79-47A3-B36F-F8BE75EBF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7"/>
        <c:overlap val="-27"/>
        <c:axId val="634505120"/>
        <c:axId val="634488256"/>
      </c:barChart>
      <c:catAx>
        <c:axId val="63450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88256"/>
        <c:crosses val="autoZero"/>
        <c:auto val="1"/>
        <c:lblAlgn val="ctr"/>
        <c:lblOffset val="100"/>
        <c:noMultiLvlLbl val="0"/>
      </c:catAx>
      <c:valAx>
        <c:axId val="63448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50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8588075063364589E-2"/>
          <c:y val="0.90684475742514647"/>
          <c:w val="0.34296878761930427"/>
          <c:h val="6.91343099240539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Comparison:  Service Category Trend of </a:t>
            </a:r>
          </a:p>
          <a:p>
            <a:pPr algn="ctr" rtl="0">
              <a:defRPr lang="en-US" sz="1600">
                <a:solidFill>
                  <a:sysClr val="windowText" lastClr="000000"/>
                </a:solidFill>
              </a:defRPr>
            </a:pPr>
            <a:r>
              <a:rPr lang="en-US"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'% of Beneficiares Using' Medicare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715033577206122E-2"/>
          <c:y val="0.17445290934477811"/>
          <c:w val="0.9103067647879165"/>
          <c:h val="0.73614199400491409"/>
        </c:manualLayout>
      </c:layout>
      <c:barChart>
        <c:barDir val="col"/>
        <c:grouping val="clustered"/>
        <c:varyColors val="0"/>
        <c:ser>
          <c:idx val="0"/>
          <c:order val="0"/>
          <c:tx>
            <c:v>National</c:v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KYvsNatTrendWorksheet!$K$49:$K$59</c:f>
              <c:strCache>
                <c:ptCount val="11"/>
                <c:pt idx="0">
                  <c:v>FQHC/RHC</c:v>
                </c:pt>
                <c:pt idx="1">
                  <c:v>Tests</c:v>
                </c:pt>
                <c:pt idx="2">
                  <c:v>OP</c:v>
                </c:pt>
                <c:pt idx="3">
                  <c:v>All Others</c:v>
                </c:pt>
                <c:pt idx="4">
                  <c:v>Ambulance</c:v>
                </c:pt>
                <c:pt idx="5">
                  <c:v>Procedures</c:v>
                </c:pt>
                <c:pt idx="6">
                  <c:v>Part B</c:v>
                </c:pt>
                <c:pt idx="7">
                  <c:v>PAC: SNF</c:v>
                </c:pt>
                <c:pt idx="8">
                  <c:v>DME</c:v>
                </c:pt>
                <c:pt idx="9">
                  <c:v>ASC</c:v>
                </c:pt>
                <c:pt idx="10">
                  <c:v>IP</c:v>
                </c:pt>
              </c:strCache>
            </c:strRef>
          </c:cat>
          <c:val>
            <c:numRef>
              <c:f>KYvsNatTrendWorksheet!$L$49:$L$59</c:f>
              <c:numCache>
                <c:formatCode>0.000%</c:formatCode>
                <c:ptCount val="11"/>
                <c:pt idx="0">
                  <c:v>4.8949999999999992E-3</c:v>
                </c:pt>
                <c:pt idx="1">
                  <c:v>2.9749999999999963E-3</c:v>
                </c:pt>
                <c:pt idx="2">
                  <c:v>2.3050000000000015E-3</c:v>
                </c:pt>
                <c:pt idx="3">
                  <c:v>1.9350000000000036E-3</c:v>
                </c:pt>
                <c:pt idx="4">
                  <c:v>1.1566666666666678E-3</c:v>
                </c:pt>
                <c:pt idx="5">
                  <c:v>1.946666666666664E-3</c:v>
                </c:pt>
                <c:pt idx="6">
                  <c:v>2.6050000000000001E-3</c:v>
                </c:pt>
                <c:pt idx="7">
                  <c:v>3.633333333333334E-4</c:v>
                </c:pt>
                <c:pt idx="8">
                  <c:v>-2.6200000000000021E-3</c:v>
                </c:pt>
                <c:pt idx="9">
                  <c:v>7.1833333333333341E-4</c:v>
                </c:pt>
                <c:pt idx="10">
                  <c:v>-3.1450000000000002E-3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5B-4C48-AF81-0632D5D814BE}"/>
            </c:ext>
          </c:extLst>
        </c:ser>
        <c:ser>
          <c:idx val="1"/>
          <c:order val="1"/>
          <c:tx>
            <c:v>Kentucky</c:v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KYvsNatTrendWorksheet!$K$49:$K$59</c:f>
              <c:strCache>
                <c:ptCount val="11"/>
                <c:pt idx="0">
                  <c:v>FQHC/RHC</c:v>
                </c:pt>
                <c:pt idx="1">
                  <c:v>Tests</c:v>
                </c:pt>
                <c:pt idx="2">
                  <c:v>OP</c:v>
                </c:pt>
                <c:pt idx="3">
                  <c:v>All Others</c:v>
                </c:pt>
                <c:pt idx="4">
                  <c:v>Ambulance</c:v>
                </c:pt>
                <c:pt idx="5">
                  <c:v>Procedures</c:v>
                </c:pt>
                <c:pt idx="6">
                  <c:v>Part B</c:v>
                </c:pt>
                <c:pt idx="7">
                  <c:v>PAC: SNF</c:v>
                </c:pt>
                <c:pt idx="8">
                  <c:v>DME</c:v>
                </c:pt>
                <c:pt idx="9">
                  <c:v>ASC</c:v>
                </c:pt>
                <c:pt idx="10">
                  <c:v>IP</c:v>
                </c:pt>
              </c:strCache>
            </c:strRef>
          </c:cat>
          <c:val>
            <c:numRef>
              <c:f>KYvsNatTrendWorksheet!$M$49:$M$59</c:f>
              <c:numCache>
                <c:formatCode>0.000%</c:formatCode>
                <c:ptCount val="11"/>
                <c:pt idx="0">
                  <c:v>5.9683333333333333E-3</c:v>
                </c:pt>
                <c:pt idx="1">
                  <c:v>4.7516666666666723E-3</c:v>
                </c:pt>
                <c:pt idx="2">
                  <c:v>4.4266666666666656E-3</c:v>
                </c:pt>
                <c:pt idx="3">
                  <c:v>2.3716666666666613E-3</c:v>
                </c:pt>
                <c:pt idx="4">
                  <c:v>2.2866666666666664E-3</c:v>
                </c:pt>
                <c:pt idx="5">
                  <c:v>2.2233333333333319E-3</c:v>
                </c:pt>
                <c:pt idx="6">
                  <c:v>7.9500000000000219E-4</c:v>
                </c:pt>
                <c:pt idx="7">
                  <c:v>6.066666666666667E-4</c:v>
                </c:pt>
                <c:pt idx="8">
                  <c:v>-2.3333333333333539E-5</c:v>
                </c:pt>
                <c:pt idx="9">
                  <c:v>-6.6833333333333328E-4</c:v>
                </c:pt>
                <c:pt idx="10">
                  <c:v>-3.1133333333333334E-3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5B-4C48-AF81-0632D5D81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7"/>
        <c:overlap val="-27"/>
        <c:axId val="634499680"/>
        <c:axId val="634506752"/>
      </c:barChart>
      <c:catAx>
        <c:axId val="63449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506752"/>
        <c:crosses val="autoZero"/>
        <c:auto val="1"/>
        <c:lblAlgn val="ctr"/>
        <c:lblOffset val="100"/>
        <c:noMultiLvlLbl val="0"/>
      </c:catAx>
      <c:valAx>
        <c:axId val="63450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9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328210066273692E-2"/>
          <c:y val="0.92086457942757161"/>
          <c:w val="0.36273720347696353"/>
          <c:h val="6.49630849715214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t" anchorCtr="0"/>
          <a:lstStyle/>
          <a:p>
            <a:pPr>
              <a:defRPr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'% of Beneficiaries Using' Trends Impacting Kentucky's Standardized Medicare Cost per User</a:t>
            </a:r>
            <a:endParaRPr lang="en-US" sz="1600">
              <a:effectLst/>
            </a:endParaRPr>
          </a:p>
        </c:rich>
      </c:tx>
      <c:layout>
        <c:manualLayout>
          <c:xMode val="edge"/>
          <c:yMode val="edge"/>
          <c:x val="0.14841471155922673"/>
          <c:y val="7.470887070776948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16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879730635190505"/>
          <c:y val="0.16494857785633937"/>
          <c:w val="0.84651639407398871"/>
          <c:h val="0.70218466207066044"/>
        </c:manualLayout>
      </c:layout>
      <c:barChart>
        <c:barDir val="col"/>
        <c:grouping val="clustered"/>
        <c:varyColors val="0"/>
        <c:ser>
          <c:idx val="0"/>
          <c:order val="0"/>
          <c:tx>
            <c:v>Service Category Weighted Impact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KYvsNatTrendWorksheet!$K$49:$K$59</c:f>
              <c:strCache>
                <c:ptCount val="11"/>
                <c:pt idx="0">
                  <c:v>FQHC/RHC</c:v>
                </c:pt>
                <c:pt idx="1">
                  <c:v>Tests</c:v>
                </c:pt>
                <c:pt idx="2">
                  <c:v>OP</c:v>
                </c:pt>
                <c:pt idx="3">
                  <c:v>All Others</c:v>
                </c:pt>
                <c:pt idx="4">
                  <c:v>Ambulance</c:v>
                </c:pt>
                <c:pt idx="5">
                  <c:v>Procedures</c:v>
                </c:pt>
                <c:pt idx="6">
                  <c:v>Part B</c:v>
                </c:pt>
                <c:pt idx="7">
                  <c:v>PAC: SNF</c:v>
                </c:pt>
                <c:pt idx="8">
                  <c:v>DME</c:v>
                </c:pt>
                <c:pt idx="9">
                  <c:v>ASC</c:v>
                </c:pt>
                <c:pt idx="10">
                  <c:v>IP</c:v>
                </c:pt>
              </c:strCache>
            </c:strRef>
          </c:cat>
          <c:val>
            <c:numRef>
              <c:f>KYvsNatTrendWorksheet!$N$49:$N$59</c:f>
              <c:numCache>
                <c:formatCode>0.00000</c:formatCode>
                <c:ptCount val="11"/>
                <c:pt idx="0">
                  <c:v>5.4232976057257479E-2</c:v>
                </c:pt>
                <c:pt idx="1">
                  <c:v>7.4533520626704028E-2</c:v>
                </c:pt>
                <c:pt idx="2">
                  <c:v>0.19031486954308968</c:v>
                </c:pt>
                <c:pt idx="3">
                  <c:v>7.5717212105122486E-2</c:v>
                </c:pt>
                <c:pt idx="4">
                  <c:v>-8.0255110632509227E-3</c:v>
                </c:pt>
                <c:pt idx="5">
                  <c:v>3.8257023439726228E-3</c:v>
                </c:pt>
                <c:pt idx="6">
                  <c:v>-2.813316483298983E-3</c:v>
                </c:pt>
                <c:pt idx="7">
                  <c:v>8.5132036601012387E-2</c:v>
                </c:pt>
                <c:pt idx="8">
                  <c:v>1.526433345629547E-4</c:v>
                </c:pt>
                <c:pt idx="9">
                  <c:v>-7.5906803360596921E-3</c:v>
                </c:pt>
                <c:pt idx="10">
                  <c:v>-0.61230035957698836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07-4647-B23E-3B06F59C2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7"/>
        <c:overlap val="78"/>
        <c:axId val="634498592"/>
        <c:axId val="634483360"/>
      </c:barChart>
      <c:catAx>
        <c:axId val="63449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0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83360"/>
        <c:crosses val="autoZero"/>
        <c:auto val="1"/>
        <c:lblAlgn val="ctr"/>
        <c:lblOffset val="100"/>
        <c:tickLblSkip val="1"/>
        <c:noMultiLvlLbl val="0"/>
      </c:catAx>
      <c:valAx>
        <c:axId val="63448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Weighted Impact Comparions Value</a:t>
                </a:r>
              </a:p>
              <a:p>
                <a:pPr>
                  <a:defRPr sz="1400">
                    <a:solidFill>
                      <a:sysClr val="windowText" lastClr="000000"/>
                    </a:solidFill>
                  </a:defRPr>
                </a:pPr>
                <a:endParaRPr lang="en-US" sz="14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"/>
              <c:y val="0.158690125157843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9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00077084785415E-2"/>
          <c:y val="0.9070803161050871"/>
          <c:w val="0.54791525515032469"/>
          <c:h val="6.93981737234864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Total Standard Medicare Costs</a:t>
            </a:r>
          </a:p>
        </c:rich>
      </c:tx>
      <c:layout>
        <c:manualLayout>
          <c:xMode val="edge"/>
          <c:yMode val="edge"/>
          <c:x val="6.8932643411347805E-2"/>
          <c:y val="2.10249700490748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351109542572962E-2"/>
          <c:y val="0.14862318820959736"/>
          <c:w val="0.79661718262602066"/>
          <c:h val="0.59287711523012099"/>
        </c:manualLayout>
      </c:layout>
      <c:lineChart>
        <c:grouping val="standard"/>
        <c:varyColors val="0"/>
        <c:ser>
          <c:idx val="1"/>
          <c:order val="0"/>
          <c:tx>
            <c:v>National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KYvsNatTrendWorksheet!$B$115:$B$123</c:f>
              <c:numCache>
                <c:formatCode>General</c:formatCode>
                <c:ptCount val="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</c:numCache>
            </c:numRef>
          </c:cat>
          <c:val>
            <c:numRef>
              <c:f>KYvsNatTrendWorksheet!$C$115:$C$123</c:f>
              <c:numCache>
                <c:formatCode>General</c:formatCode>
                <c:ptCount val="9"/>
                <c:pt idx="0">
                  <c:v>44759973967.790001</c:v>
                </c:pt>
                <c:pt idx="1">
                  <c:v>47500554637.160004</c:v>
                </c:pt>
                <c:pt idx="2">
                  <c:v>51945213186.349998</c:v>
                </c:pt>
                <c:pt idx="3">
                  <c:v>55118363883.089996</c:v>
                </c:pt>
                <c:pt idx="4">
                  <c:v>57305484290.199997</c:v>
                </c:pt>
                <c:pt idx="5">
                  <c:v>58646014229.239998</c:v>
                </c:pt>
                <c:pt idx="6">
                  <c:v>59519393973.019997</c:v>
                </c:pt>
                <c:pt idx="7">
                  <c:v>58768356452.169998</c:v>
                </c:pt>
                <c:pt idx="8">
                  <c:v>58280544566.25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7C-4077-9788-F1DB7A381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504032"/>
        <c:axId val="634494784"/>
      </c:lineChart>
      <c:lineChart>
        <c:grouping val="standard"/>
        <c:varyColors val="0"/>
        <c:ser>
          <c:idx val="2"/>
          <c:order val="1"/>
          <c:tx>
            <c:v>Kentucky</c:v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KYvsNatTrendWorksheet!$B$115:$B$123</c:f>
              <c:numCache>
                <c:formatCode>General</c:formatCode>
                <c:ptCount val="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</c:numCache>
            </c:numRef>
          </c:cat>
          <c:val>
            <c:numRef>
              <c:f>KYvsNatTrendWorksheet!$D$115:$D$123</c:f>
              <c:numCache>
                <c:formatCode>General</c:formatCode>
                <c:ptCount val="9"/>
                <c:pt idx="0">
                  <c:v>1017583076.2</c:v>
                </c:pt>
                <c:pt idx="1">
                  <c:v>1074079113.1300001</c:v>
                </c:pt>
                <c:pt idx="2">
                  <c:v>1163795447.0999999</c:v>
                </c:pt>
                <c:pt idx="3">
                  <c:v>1233769022.45</c:v>
                </c:pt>
                <c:pt idx="4">
                  <c:v>1291558236.95</c:v>
                </c:pt>
                <c:pt idx="5">
                  <c:v>1396805937.9300001</c:v>
                </c:pt>
                <c:pt idx="6">
                  <c:v>1377335098.4000001</c:v>
                </c:pt>
                <c:pt idx="7">
                  <c:v>1359318208.1400001</c:v>
                </c:pt>
                <c:pt idx="8">
                  <c:v>1375571056.51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7C-4077-9788-F1DB7A381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490976"/>
        <c:axId val="634495328"/>
      </c:lineChart>
      <c:catAx>
        <c:axId val="63450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94784"/>
        <c:crosses val="autoZero"/>
        <c:auto val="1"/>
        <c:lblAlgn val="ctr"/>
        <c:lblOffset val="100"/>
        <c:noMultiLvlLbl val="0"/>
      </c:catAx>
      <c:valAx>
        <c:axId val="634494784"/>
        <c:scaling>
          <c:orientation val="minMax"/>
          <c:min val="4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National Costs</a:t>
                </a:r>
              </a:p>
            </c:rich>
          </c:tx>
          <c:layout>
            <c:manualLayout>
              <c:xMode val="edge"/>
              <c:yMode val="edge"/>
              <c:x val="1.0156649402318139E-2"/>
              <c:y val="0.31290069417879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504032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63449532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Kentucky Costs</a:t>
                </a:r>
                <a:endParaRPr lang="en-US" sz="1100" baseline="0"/>
              </a:p>
            </c:rich>
          </c:tx>
          <c:layout>
            <c:manualLayout>
              <c:xMode val="edge"/>
              <c:yMode val="edge"/>
              <c:x val="0.95478667985740484"/>
              <c:y val="0.305924094815532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90976"/>
        <c:crosses val="max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catAx>
        <c:axId val="634490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44953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8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Comparison:  Service Category Trends of </a:t>
            </a:r>
          </a:p>
          <a:p>
            <a:pPr algn="ctr" rtl="0">
              <a:defRPr lang="en-US" sz="1800">
                <a:solidFill>
                  <a:sysClr val="windowText" lastClr="000000"/>
                </a:solidFill>
              </a:defRPr>
            </a:pPr>
            <a:r>
              <a:rPr lang="en-US" sz="18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'Standard Costs per User'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22460548622155E-2"/>
          <c:y val="0.19505988397294682"/>
          <c:w val="0.8838361293035627"/>
          <c:h val="0.49395364855797491"/>
        </c:manualLayout>
      </c:layout>
      <c:barChart>
        <c:barDir val="col"/>
        <c:grouping val="clustered"/>
        <c:varyColors val="0"/>
        <c:ser>
          <c:idx val="0"/>
          <c:order val="0"/>
          <c:tx>
            <c:v>National</c:v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KYvsNatTrendWorksheet!$M$69:$M$80</c:f>
              <c:strCache>
                <c:ptCount val="12"/>
                <c:pt idx="0">
                  <c:v>PAC: LTCH</c:v>
                </c:pt>
                <c:pt idx="1">
                  <c:v>PAC: IRF</c:v>
                </c:pt>
                <c:pt idx="2">
                  <c:v>IP</c:v>
                </c:pt>
                <c:pt idx="3">
                  <c:v>PAC: SNF</c:v>
                </c:pt>
                <c:pt idx="4">
                  <c:v>OP Dialysis Fac.</c:v>
                </c:pt>
                <c:pt idx="5">
                  <c:v>OP</c:v>
                </c:pt>
                <c:pt idx="6">
                  <c:v>Tests</c:v>
                </c:pt>
                <c:pt idx="7">
                  <c:v>All Others</c:v>
                </c:pt>
                <c:pt idx="8">
                  <c:v>PAC: HH</c:v>
                </c:pt>
                <c:pt idx="9">
                  <c:v>Ambulance</c:v>
                </c:pt>
                <c:pt idx="10">
                  <c:v>Part B</c:v>
                </c:pt>
                <c:pt idx="11">
                  <c:v>Hospice</c:v>
                </c:pt>
              </c:strCache>
            </c:strRef>
          </c:cat>
          <c:val>
            <c:numRef>
              <c:f>KYvsNatTrendWorksheet!$N$69:$N$80</c:f>
              <c:numCache>
                <c:formatCode>0.0</c:formatCode>
                <c:ptCount val="12"/>
                <c:pt idx="0">
                  <c:v>1100.2145000000003</c:v>
                </c:pt>
                <c:pt idx="1">
                  <c:v>552.82266666666669</c:v>
                </c:pt>
                <c:pt idx="2">
                  <c:v>459.28783333333325</c:v>
                </c:pt>
                <c:pt idx="3">
                  <c:v>466.18866666666668</c:v>
                </c:pt>
                <c:pt idx="4">
                  <c:v>354.00033333333329</c:v>
                </c:pt>
                <c:pt idx="5">
                  <c:v>116.23866666666666</c:v>
                </c:pt>
                <c:pt idx="6">
                  <c:v>12.152499999999998</c:v>
                </c:pt>
                <c:pt idx="7" formatCode="0.000">
                  <c:v>73.293499999999995</c:v>
                </c:pt>
                <c:pt idx="8">
                  <c:v>-46.943666666666694</c:v>
                </c:pt>
                <c:pt idx="9">
                  <c:v>18.600333333333321</c:v>
                </c:pt>
                <c:pt idx="10">
                  <c:v>10.581500000000007</c:v>
                </c:pt>
                <c:pt idx="11">
                  <c:v>70.758333333333269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24-48A7-AC2D-A8BEB16DC79E}"/>
            </c:ext>
          </c:extLst>
        </c:ser>
        <c:ser>
          <c:idx val="1"/>
          <c:order val="1"/>
          <c:tx>
            <c:v>Kentucky</c:v>
          </c:tx>
          <c:spPr>
            <a:solidFill>
              <a:schemeClr val="accent1">
                <a:lumMod val="75000"/>
              </a:schemeClr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KYvsNatTrendWorksheet!$M$69:$M$80</c:f>
              <c:strCache>
                <c:ptCount val="12"/>
                <c:pt idx="0">
                  <c:v>PAC: LTCH</c:v>
                </c:pt>
                <c:pt idx="1">
                  <c:v>PAC: IRF</c:v>
                </c:pt>
                <c:pt idx="2">
                  <c:v>IP</c:v>
                </c:pt>
                <c:pt idx="3">
                  <c:v>PAC: SNF</c:v>
                </c:pt>
                <c:pt idx="4">
                  <c:v>OP Dialysis Fac.</c:v>
                </c:pt>
                <c:pt idx="5">
                  <c:v>OP</c:v>
                </c:pt>
                <c:pt idx="6">
                  <c:v>Tests</c:v>
                </c:pt>
                <c:pt idx="7">
                  <c:v>All Others</c:v>
                </c:pt>
                <c:pt idx="8">
                  <c:v>PAC: HH</c:v>
                </c:pt>
                <c:pt idx="9">
                  <c:v>Ambulance</c:v>
                </c:pt>
                <c:pt idx="10">
                  <c:v>Part B</c:v>
                </c:pt>
                <c:pt idx="11">
                  <c:v>Hospice</c:v>
                </c:pt>
              </c:strCache>
            </c:strRef>
          </c:cat>
          <c:val>
            <c:numRef>
              <c:f>KYvsNatTrendWorksheet!$O$69:$O$80</c:f>
              <c:numCache>
                <c:formatCode>0.0</c:formatCode>
                <c:ptCount val="12"/>
                <c:pt idx="0">
                  <c:v>650.55749999999944</c:v>
                </c:pt>
                <c:pt idx="1">
                  <c:v>513.44800000000009</c:v>
                </c:pt>
                <c:pt idx="2">
                  <c:v>487.20716666666669</c:v>
                </c:pt>
                <c:pt idx="3">
                  <c:v>347.63033333333323</c:v>
                </c:pt>
                <c:pt idx="4">
                  <c:v>341.49733333333359</c:v>
                </c:pt>
                <c:pt idx="5">
                  <c:v>106.50516666666664</c:v>
                </c:pt>
                <c:pt idx="6">
                  <c:v>38.85799999999999</c:v>
                </c:pt>
                <c:pt idx="7" formatCode="0.000">
                  <c:v>38.912000000000006</c:v>
                </c:pt>
                <c:pt idx="8">
                  <c:v>5.8388333333333318</c:v>
                </c:pt>
                <c:pt idx="9">
                  <c:v>-8.6944999999999819</c:v>
                </c:pt>
                <c:pt idx="10">
                  <c:v>-8.7664999999999971</c:v>
                </c:pt>
                <c:pt idx="11">
                  <c:v>-44.481666666666634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24-48A7-AC2D-A8BEB16DC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7"/>
        <c:overlap val="-27"/>
        <c:axId val="634510016"/>
        <c:axId val="634510560"/>
      </c:barChart>
      <c:catAx>
        <c:axId val="63451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510560"/>
        <c:crosses val="autoZero"/>
        <c:auto val="1"/>
        <c:lblAlgn val="ctr"/>
        <c:lblOffset val="100"/>
        <c:noMultiLvlLbl val="0"/>
      </c:catAx>
      <c:valAx>
        <c:axId val="63451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51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8588075063364589E-2"/>
          <c:y val="0.90684475742514647"/>
          <c:w val="0.34296878761930427"/>
          <c:h val="6.91343099240539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Comparison:  Service Category Trend of </a:t>
            </a:r>
          </a:p>
          <a:p>
            <a:pPr algn="ctr" rtl="0">
              <a:defRPr lang="en-US" sz="1600">
                <a:solidFill>
                  <a:sysClr val="windowText" lastClr="000000"/>
                </a:solidFill>
              </a:defRPr>
            </a:pPr>
            <a:r>
              <a:rPr lang="en-US"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'% of Beneficiares Using' Medicare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715033577206122E-2"/>
          <c:y val="0.17445290934477811"/>
          <c:w val="0.9103067647879165"/>
          <c:h val="0.73614199400491409"/>
        </c:manualLayout>
      </c:layout>
      <c:barChart>
        <c:barDir val="col"/>
        <c:grouping val="clustered"/>
        <c:varyColors val="0"/>
        <c:ser>
          <c:idx val="0"/>
          <c:order val="0"/>
          <c:tx>
            <c:v>National</c:v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KYvsNatTrendWorksheet!$K$49:$K$59</c:f>
              <c:strCache>
                <c:ptCount val="11"/>
                <c:pt idx="0">
                  <c:v>FQHC/RHC</c:v>
                </c:pt>
                <c:pt idx="1">
                  <c:v>Tests</c:v>
                </c:pt>
                <c:pt idx="2">
                  <c:v>OP</c:v>
                </c:pt>
                <c:pt idx="3">
                  <c:v>All Others</c:v>
                </c:pt>
                <c:pt idx="4">
                  <c:v>Ambulance</c:v>
                </c:pt>
                <c:pt idx="5">
                  <c:v>Procedures</c:v>
                </c:pt>
                <c:pt idx="6">
                  <c:v>Part B</c:v>
                </c:pt>
                <c:pt idx="7">
                  <c:v>PAC: SNF</c:v>
                </c:pt>
                <c:pt idx="8">
                  <c:v>DME</c:v>
                </c:pt>
                <c:pt idx="9">
                  <c:v>ASC</c:v>
                </c:pt>
                <c:pt idx="10">
                  <c:v>IP</c:v>
                </c:pt>
              </c:strCache>
            </c:strRef>
          </c:cat>
          <c:val>
            <c:numRef>
              <c:f>KYvsNatTrendWorksheet!$L$49:$L$59</c:f>
              <c:numCache>
                <c:formatCode>0.000%</c:formatCode>
                <c:ptCount val="11"/>
                <c:pt idx="0">
                  <c:v>4.8949999999999992E-3</c:v>
                </c:pt>
                <c:pt idx="1">
                  <c:v>2.9749999999999963E-3</c:v>
                </c:pt>
                <c:pt idx="2">
                  <c:v>2.3050000000000015E-3</c:v>
                </c:pt>
                <c:pt idx="3">
                  <c:v>1.9350000000000036E-3</c:v>
                </c:pt>
                <c:pt idx="4">
                  <c:v>1.1566666666666678E-3</c:v>
                </c:pt>
                <c:pt idx="5">
                  <c:v>1.946666666666664E-3</c:v>
                </c:pt>
                <c:pt idx="6">
                  <c:v>2.6050000000000001E-3</c:v>
                </c:pt>
                <c:pt idx="7">
                  <c:v>3.633333333333334E-4</c:v>
                </c:pt>
                <c:pt idx="8">
                  <c:v>-2.6200000000000021E-3</c:v>
                </c:pt>
                <c:pt idx="9">
                  <c:v>7.1833333333333341E-4</c:v>
                </c:pt>
                <c:pt idx="10">
                  <c:v>-3.1450000000000002E-3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F4-4F81-9878-0512593DBA44}"/>
            </c:ext>
          </c:extLst>
        </c:ser>
        <c:ser>
          <c:idx val="1"/>
          <c:order val="1"/>
          <c:tx>
            <c:v>Kentucky</c:v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KYvsNatTrendWorksheet!$K$49:$K$59</c:f>
              <c:strCache>
                <c:ptCount val="11"/>
                <c:pt idx="0">
                  <c:v>FQHC/RHC</c:v>
                </c:pt>
                <c:pt idx="1">
                  <c:v>Tests</c:v>
                </c:pt>
                <c:pt idx="2">
                  <c:v>OP</c:v>
                </c:pt>
                <c:pt idx="3">
                  <c:v>All Others</c:v>
                </c:pt>
                <c:pt idx="4">
                  <c:v>Ambulance</c:v>
                </c:pt>
                <c:pt idx="5">
                  <c:v>Procedures</c:v>
                </c:pt>
                <c:pt idx="6">
                  <c:v>Part B</c:v>
                </c:pt>
                <c:pt idx="7">
                  <c:v>PAC: SNF</c:v>
                </c:pt>
                <c:pt idx="8">
                  <c:v>DME</c:v>
                </c:pt>
                <c:pt idx="9">
                  <c:v>ASC</c:v>
                </c:pt>
                <c:pt idx="10">
                  <c:v>IP</c:v>
                </c:pt>
              </c:strCache>
            </c:strRef>
          </c:cat>
          <c:val>
            <c:numRef>
              <c:f>KYvsNatTrendWorksheet!$M$49:$M$59</c:f>
              <c:numCache>
                <c:formatCode>0.000%</c:formatCode>
                <c:ptCount val="11"/>
                <c:pt idx="0">
                  <c:v>5.9683333333333333E-3</c:v>
                </c:pt>
                <c:pt idx="1">
                  <c:v>4.7516666666666723E-3</c:v>
                </c:pt>
                <c:pt idx="2">
                  <c:v>4.4266666666666656E-3</c:v>
                </c:pt>
                <c:pt idx="3">
                  <c:v>2.3716666666666613E-3</c:v>
                </c:pt>
                <c:pt idx="4">
                  <c:v>2.2866666666666664E-3</c:v>
                </c:pt>
                <c:pt idx="5">
                  <c:v>2.2233333333333319E-3</c:v>
                </c:pt>
                <c:pt idx="6">
                  <c:v>7.9500000000000219E-4</c:v>
                </c:pt>
                <c:pt idx="7">
                  <c:v>6.066666666666667E-4</c:v>
                </c:pt>
                <c:pt idx="8">
                  <c:v>-2.3333333333333539E-5</c:v>
                </c:pt>
                <c:pt idx="9">
                  <c:v>-6.6833333333333328E-4</c:v>
                </c:pt>
                <c:pt idx="10">
                  <c:v>-3.1133333333333334E-3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F4-4F81-9878-0512593DB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7"/>
        <c:overlap val="-27"/>
        <c:axId val="634512736"/>
        <c:axId val="634513280"/>
      </c:barChart>
      <c:catAx>
        <c:axId val="63451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513280"/>
        <c:crosses val="autoZero"/>
        <c:auto val="1"/>
        <c:lblAlgn val="ctr"/>
        <c:lblOffset val="100"/>
        <c:noMultiLvlLbl val="0"/>
      </c:catAx>
      <c:valAx>
        <c:axId val="63451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51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Camparison:  Service Category Trends in </a:t>
            </a:r>
          </a:p>
          <a:p>
            <a:pPr algn="ctr" rtl="0">
              <a:defRPr lang="en-US" sz="1600">
                <a:solidFill>
                  <a:sysClr val="windowText" lastClr="000000"/>
                </a:solidFill>
              </a:defRPr>
            </a:pPr>
            <a:r>
              <a:rPr lang="en-US"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'% of Total Standard Costs' of Medicare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National</c:v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KYvsNatTrendWorksheet!$M$29:$M$38</c:f>
              <c:strCache>
                <c:ptCount val="10"/>
                <c:pt idx="0">
                  <c:v>OP</c:v>
                </c:pt>
                <c:pt idx="1">
                  <c:v>Tests</c:v>
                </c:pt>
                <c:pt idx="2">
                  <c:v>PAC: SNF</c:v>
                </c:pt>
                <c:pt idx="3">
                  <c:v>PAC: LTCH</c:v>
                </c:pt>
                <c:pt idx="4">
                  <c:v>Ambulance</c:v>
                </c:pt>
                <c:pt idx="5">
                  <c:v>All Others</c:v>
                </c:pt>
                <c:pt idx="6">
                  <c:v>Procedures</c:v>
                </c:pt>
                <c:pt idx="7">
                  <c:v>Part B</c:v>
                </c:pt>
                <c:pt idx="8">
                  <c:v>Imaging</c:v>
                </c:pt>
                <c:pt idx="9">
                  <c:v>IP</c:v>
                </c:pt>
              </c:strCache>
            </c:strRef>
          </c:cat>
          <c:val>
            <c:numRef>
              <c:f>KYvsNatTrendWorksheet!$N$29:$N$38</c:f>
              <c:numCache>
                <c:formatCode>0.00%</c:formatCode>
                <c:ptCount val="10"/>
                <c:pt idx="0">
                  <c:v>5.5633333333333333E-3</c:v>
                </c:pt>
                <c:pt idx="1">
                  <c:v>3.6999999999999994E-4</c:v>
                </c:pt>
                <c:pt idx="2">
                  <c:v>9.4833333333333304E-4</c:v>
                </c:pt>
                <c:pt idx="3">
                  <c:v>2.966666666666666E-4</c:v>
                </c:pt>
                <c:pt idx="4">
                  <c:v>1.4999999999999966E-5</c:v>
                </c:pt>
                <c:pt idx="5">
                  <c:v>-6.0833333333333301E-4</c:v>
                </c:pt>
                <c:pt idx="6">
                  <c:v>-3.7000000000000005E-4</c:v>
                </c:pt>
                <c:pt idx="7">
                  <c:v>-1.0833333333333331E-4</c:v>
                </c:pt>
                <c:pt idx="8">
                  <c:v>-1.6283333333333334E-3</c:v>
                </c:pt>
                <c:pt idx="9">
                  <c:v>-3.9533333333333347E-3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58-4463-9581-319344C57FFD}"/>
            </c:ext>
          </c:extLst>
        </c:ser>
        <c:ser>
          <c:idx val="1"/>
          <c:order val="1"/>
          <c:tx>
            <c:v>Kentucky</c:v>
          </c:tx>
          <c:spPr>
            <a:solidFill>
              <a:schemeClr val="accent1">
                <a:lumMod val="75000"/>
              </a:schemeClr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KYvsNatTrendWorksheet!$M$29:$M$38</c:f>
              <c:strCache>
                <c:ptCount val="10"/>
                <c:pt idx="0">
                  <c:v>OP</c:v>
                </c:pt>
                <c:pt idx="1">
                  <c:v>Tests</c:v>
                </c:pt>
                <c:pt idx="2">
                  <c:v>PAC: SNF</c:v>
                </c:pt>
                <c:pt idx="3">
                  <c:v>PAC: LTCH</c:v>
                </c:pt>
                <c:pt idx="4">
                  <c:v>Ambulance</c:v>
                </c:pt>
                <c:pt idx="5">
                  <c:v>All Others</c:v>
                </c:pt>
                <c:pt idx="6">
                  <c:v>Procedures</c:v>
                </c:pt>
                <c:pt idx="7">
                  <c:v>Part B</c:v>
                </c:pt>
                <c:pt idx="8">
                  <c:v>Imaging</c:v>
                </c:pt>
                <c:pt idx="9">
                  <c:v>IP</c:v>
                </c:pt>
              </c:strCache>
            </c:strRef>
          </c:cat>
          <c:val>
            <c:numRef>
              <c:f>KYvsNatTrendWorksheet!$O$29:$O$38</c:f>
              <c:numCache>
                <c:formatCode>0.00%</c:formatCode>
                <c:ptCount val="10"/>
                <c:pt idx="0">
                  <c:v>5.7533333333333343E-3</c:v>
                </c:pt>
                <c:pt idx="1">
                  <c:v>2.6716666666666672E-3</c:v>
                </c:pt>
                <c:pt idx="2">
                  <c:v>9.8000000000000019E-4</c:v>
                </c:pt>
                <c:pt idx="3">
                  <c:v>4.6499999999999997E-4</c:v>
                </c:pt>
                <c:pt idx="4">
                  <c:v>-3.4166666666666666E-4</c:v>
                </c:pt>
                <c:pt idx="5">
                  <c:v>-6.3833333333333353E-4</c:v>
                </c:pt>
                <c:pt idx="6">
                  <c:v>-9.999999999999998E-4</c:v>
                </c:pt>
                <c:pt idx="7">
                  <c:v>-1.0333333333333338E-3</c:v>
                </c:pt>
                <c:pt idx="8">
                  <c:v>-2.5499999999999993E-3</c:v>
                </c:pt>
                <c:pt idx="9">
                  <c:v>-4.6566666666666675E-3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58-4463-9581-319344C57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7"/>
        <c:overlap val="-27"/>
        <c:axId val="634485536"/>
        <c:axId val="634513824"/>
      </c:barChart>
      <c:catAx>
        <c:axId val="63448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513824"/>
        <c:crosses val="autoZero"/>
        <c:auto val="1"/>
        <c:lblAlgn val="ctr"/>
        <c:lblOffset val="100"/>
        <c:noMultiLvlLbl val="0"/>
      </c:catAx>
      <c:valAx>
        <c:axId val="63451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8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8588075063364589E-2"/>
          <c:y val="0.90684475742514647"/>
          <c:w val="0.34305920248032973"/>
          <c:h val="6.68888243399384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t" anchorCtr="0"/>
          <a:lstStyle/>
          <a:p>
            <a:pPr>
              <a:defRPr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aseline="0">
                <a:solidFill>
                  <a:sysClr val="windowText" lastClr="000000"/>
                </a:solidFill>
              </a:rPr>
              <a:t>Service Category Trends in '% of Total Costs' </a:t>
            </a:r>
            <a:r>
              <a:rPr lang="en-US" sz="1600">
                <a:solidFill>
                  <a:sysClr val="windowText" lastClr="000000"/>
                </a:solidFill>
              </a:rPr>
              <a:t>Impacting Kentucky's Standardized </a:t>
            </a:r>
            <a:r>
              <a:rPr lang="en-US" sz="1600" baseline="0">
                <a:solidFill>
                  <a:sysClr val="windowText" lastClr="000000"/>
                </a:solidFill>
              </a:rPr>
              <a:t>Medicare Cost per User</a:t>
            </a:r>
            <a:endParaRPr 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4841471155922673"/>
          <c:y val="7.470887070776948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16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79477497044209"/>
          <c:y val="0.13854760072755851"/>
          <c:w val="0.84250144926700243"/>
          <c:h val="0.74018626446065972"/>
        </c:manualLayout>
      </c:layout>
      <c:barChart>
        <c:barDir val="col"/>
        <c:grouping val="clustered"/>
        <c:varyColors val="0"/>
        <c:ser>
          <c:idx val="0"/>
          <c:order val="0"/>
          <c:tx>
            <c:v>Service Category Weighted Impact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KYvsNatTrendWorksheet!$M$29:$M$38</c:f>
              <c:strCache>
                <c:ptCount val="10"/>
                <c:pt idx="0">
                  <c:v>OP</c:v>
                </c:pt>
                <c:pt idx="1">
                  <c:v>Tests</c:v>
                </c:pt>
                <c:pt idx="2">
                  <c:v>PAC: SNF</c:v>
                </c:pt>
                <c:pt idx="3">
                  <c:v>PAC: LTCH</c:v>
                </c:pt>
                <c:pt idx="4">
                  <c:v>Ambulance</c:v>
                </c:pt>
                <c:pt idx="5">
                  <c:v>All Others</c:v>
                </c:pt>
                <c:pt idx="6">
                  <c:v>Procedures</c:v>
                </c:pt>
                <c:pt idx="7">
                  <c:v>Part B</c:v>
                </c:pt>
                <c:pt idx="8">
                  <c:v>Imaging</c:v>
                </c:pt>
                <c:pt idx="9">
                  <c:v>IP</c:v>
                </c:pt>
              </c:strCache>
            </c:strRef>
          </c:cat>
          <c:val>
            <c:numRef>
              <c:f>KYvsNatTrendWorksheet!$P$29:$P$38</c:f>
              <c:numCache>
                <c:formatCode>0.000%</c:formatCode>
                <c:ptCount val="10"/>
                <c:pt idx="0">
                  <c:v>0.24735200665013021</c:v>
                </c:pt>
                <c:pt idx="1">
                  <c:v>4.1907132081587667E-2</c:v>
                </c:pt>
                <c:pt idx="2">
                  <c:v>0.13752098220163542</c:v>
                </c:pt>
                <c:pt idx="3">
                  <c:v>0.12211355251519655</c:v>
                </c:pt>
                <c:pt idx="4">
                  <c:v>1.1991470612000286E-3</c:v>
                </c:pt>
                <c:pt idx="5">
                  <c:v>8.0963423970218912E-2</c:v>
                </c:pt>
                <c:pt idx="6">
                  <c:v>-1.7207057019367126E-3</c:v>
                </c:pt>
                <c:pt idx="7">
                  <c:v>3.6567216344766573E-3</c:v>
                </c:pt>
                <c:pt idx="8">
                  <c:v>2.3925482328757464E-2</c:v>
                </c:pt>
                <c:pt idx="9">
                  <c:v>-0.91582826801825801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BF-4E13-B652-D4F7110DC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7"/>
        <c:overlap val="78"/>
        <c:axId val="634508384"/>
        <c:axId val="634499136"/>
      </c:barChart>
      <c:catAx>
        <c:axId val="63450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0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99136"/>
        <c:crosses val="autoZero"/>
        <c:auto val="1"/>
        <c:lblAlgn val="ctr"/>
        <c:lblOffset val="100"/>
        <c:tickLblSkip val="1"/>
        <c:noMultiLvlLbl val="0"/>
      </c:catAx>
      <c:valAx>
        <c:axId val="63449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Weighted Impact Comparions Value</a:t>
                </a:r>
              </a:p>
              <a:p>
                <a:pPr>
                  <a:defRPr sz="1400">
                    <a:solidFill>
                      <a:sysClr val="windowText" lastClr="000000"/>
                    </a:solidFill>
                  </a:defRPr>
                </a:pPr>
                <a:endParaRPr lang="en-US" sz="14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4.3092047837602022E-3"/>
              <c:y val="0.179195009821116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50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00077084785415E-2"/>
          <c:y val="0.9070803161050871"/>
          <c:w val="0.54701079455798329"/>
          <c:h val="6.71357952705489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t" anchorCtr="0"/>
          <a:lstStyle/>
          <a:p>
            <a:pPr>
              <a:defRPr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'Cost Per User' Trends Impacting Kentucky's Standardized Medicare Cost per User</a:t>
            </a:r>
            <a:endParaRPr lang="en-US" sz="1600">
              <a:effectLst/>
            </a:endParaRPr>
          </a:p>
        </c:rich>
      </c:tx>
      <c:layout>
        <c:manualLayout>
          <c:xMode val="edge"/>
          <c:yMode val="edge"/>
          <c:x val="0.14841471155922673"/>
          <c:y val="7.470887070776948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16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333455912591246"/>
          <c:y val="0.17488341685706771"/>
          <c:w val="0.85111985828077996"/>
          <c:h val="0.64644968151667248"/>
        </c:manualLayout>
      </c:layout>
      <c:barChart>
        <c:barDir val="col"/>
        <c:grouping val="clustered"/>
        <c:varyColors val="0"/>
        <c:ser>
          <c:idx val="0"/>
          <c:order val="0"/>
          <c:tx>
            <c:v>Service Category Weighted Impact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KYvsNatTrendWorksheet!$M$69:$M$80</c:f>
              <c:strCache>
                <c:ptCount val="12"/>
                <c:pt idx="0">
                  <c:v>PAC: LTCH</c:v>
                </c:pt>
                <c:pt idx="1">
                  <c:v>PAC: IRF</c:v>
                </c:pt>
                <c:pt idx="2">
                  <c:v>IP</c:v>
                </c:pt>
                <c:pt idx="3">
                  <c:v>PAC: SNF</c:v>
                </c:pt>
                <c:pt idx="4">
                  <c:v>OP Dialysis Fac.</c:v>
                </c:pt>
                <c:pt idx="5">
                  <c:v>OP</c:v>
                </c:pt>
                <c:pt idx="6">
                  <c:v>Tests</c:v>
                </c:pt>
                <c:pt idx="7">
                  <c:v>All Others</c:v>
                </c:pt>
                <c:pt idx="8">
                  <c:v>PAC: HH</c:v>
                </c:pt>
                <c:pt idx="9">
                  <c:v>Ambulance</c:v>
                </c:pt>
                <c:pt idx="10">
                  <c:v>Part B</c:v>
                </c:pt>
                <c:pt idx="11">
                  <c:v>Hospice</c:v>
                </c:pt>
              </c:strCache>
            </c:strRef>
          </c:cat>
          <c:val>
            <c:numRef>
              <c:f>KYvsNatTrendWorksheet!$P$69:$P$80</c:f>
              <c:numCache>
                <c:formatCode>0.000</c:formatCode>
                <c:ptCount val="12"/>
                <c:pt idx="0">
                  <c:v>0.1815125188807693</c:v>
                </c:pt>
                <c:pt idx="1">
                  <c:v>1.5894325956801087E-2</c:v>
                </c:pt>
                <c:pt idx="2">
                  <c:v>-1.1270164856335314E-2</c:v>
                </c:pt>
                <c:pt idx="3">
                  <c:v>4.7858304702560382E-2</c:v>
                </c:pt>
                <c:pt idx="4">
                  <c:v>5.0470714868582067E-3</c:v>
                </c:pt>
                <c:pt idx="5">
                  <c:v>3.9291106388335299E-3</c:v>
                </c:pt>
                <c:pt idx="6">
                  <c:v>-1.0780178164624092E-2</c:v>
                </c:pt>
                <c:pt idx="7">
                  <c:v>1.3878740168393152E-2</c:v>
                </c:pt>
                <c:pt idx="8">
                  <c:v>-2.1306650464296549E-2</c:v>
                </c:pt>
                <c:pt idx="9">
                  <c:v>1.1018073666737321E-2</c:v>
                </c:pt>
                <c:pt idx="10">
                  <c:v>7.8101846858941813E-3</c:v>
                </c:pt>
                <c:pt idx="11">
                  <c:v>4.6518796940378554E-2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F8-4379-8295-7972FA254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7"/>
        <c:overlap val="78"/>
        <c:axId val="634500768"/>
        <c:axId val="634501856"/>
      </c:barChart>
      <c:catAx>
        <c:axId val="63450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0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501856"/>
        <c:crosses val="autoZero"/>
        <c:auto val="1"/>
        <c:lblAlgn val="ctr"/>
        <c:lblOffset val="100"/>
        <c:tickLblSkip val="1"/>
        <c:noMultiLvlLbl val="0"/>
      </c:catAx>
      <c:valAx>
        <c:axId val="6345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Weighted Impact Comparions Value</a:t>
                </a:r>
              </a:p>
              <a:p>
                <a:pPr>
                  <a:defRPr sz="1400">
                    <a:solidFill>
                      <a:sysClr val="windowText" lastClr="000000"/>
                    </a:solidFill>
                  </a:defRPr>
                </a:pPr>
                <a:endParaRPr lang="en-US" sz="14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"/>
              <c:y val="0.158690125157843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50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00077084785415E-2"/>
          <c:y val="0.9070803161050871"/>
          <c:w val="0.54791525515032469"/>
          <c:h val="6.93981737234864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t" anchorCtr="0"/>
          <a:lstStyle/>
          <a:p>
            <a:pPr>
              <a:defRPr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'% of Beneficiaries Using' Trends Impacting Kentucky's Standardized Medicare Cost per User</a:t>
            </a:r>
            <a:endParaRPr lang="en-US" sz="1600">
              <a:effectLst/>
            </a:endParaRPr>
          </a:p>
        </c:rich>
      </c:tx>
      <c:layout>
        <c:manualLayout>
          <c:xMode val="edge"/>
          <c:yMode val="edge"/>
          <c:x val="0.14841471155922673"/>
          <c:y val="7.470887070776948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16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17642618801684"/>
          <c:y val="0.16494853456971398"/>
          <c:w val="0.85111985828077996"/>
          <c:h val="0.70218466207066044"/>
        </c:manualLayout>
      </c:layout>
      <c:barChart>
        <c:barDir val="col"/>
        <c:grouping val="clustered"/>
        <c:varyColors val="0"/>
        <c:ser>
          <c:idx val="0"/>
          <c:order val="0"/>
          <c:tx>
            <c:v>Service Category Weighted Impact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KYvsNatTrendWorksheet!$K$49:$K$59</c:f>
              <c:strCache>
                <c:ptCount val="11"/>
                <c:pt idx="0">
                  <c:v>FQHC/RHC</c:v>
                </c:pt>
                <c:pt idx="1">
                  <c:v>Tests</c:v>
                </c:pt>
                <c:pt idx="2">
                  <c:v>OP</c:v>
                </c:pt>
                <c:pt idx="3">
                  <c:v>All Others</c:v>
                </c:pt>
                <c:pt idx="4">
                  <c:v>Ambulance</c:v>
                </c:pt>
                <c:pt idx="5">
                  <c:v>Procedures</c:v>
                </c:pt>
                <c:pt idx="6">
                  <c:v>Part B</c:v>
                </c:pt>
                <c:pt idx="7">
                  <c:v>PAC: SNF</c:v>
                </c:pt>
                <c:pt idx="8">
                  <c:v>DME</c:v>
                </c:pt>
                <c:pt idx="9">
                  <c:v>ASC</c:v>
                </c:pt>
                <c:pt idx="10">
                  <c:v>IP</c:v>
                </c:pt>
              </c:strCache>
            </c:strRef>
          </c:cat>
          <c:val>
            <c:numRef>
              <c:f>KYvsNatTrendWorksheet!$N$49:$N$59</c:f>
              <c:numCache>
                <c:formatCode>0.00000</c:formatCode>
                <c:ptCount val="11"/>
                <c:pt idx="0">
                  <c:v>5.4232976057257479E-2</c:v>
                </c:pt>
                <c:pt idx="1">
                  <c:v>7.4533520626704028E-2</c:v>
                </c:pt>
                <c:pt idx="2">
                  <c:v>0.19031486954308968</c:v>
                </c:pt>
                <c:pt idx="3">
                  <c:v>7.5717212105122486E-2</c:v>
                </c:pt>
                <c:pt idx="4">
                  <c:v>-8.0255110632509227E-3</c:v>
                </c:pt>
                <c:pt idx="5">
                  <c:v>3.8257023439726228E-3</c:v>
                </c:pt>
                <c:pt idx="6">
                  <c:v>-2.813316483298983E-3</c:v>
                </c:pt>
                <c:pt idx="7">
                  <c:v>8.5132036601012387E-2</c:v>
                </c:pt>
                <c:pt idx="8">
                  <c:v>1.526433345629547E-4</c:v>
                </c:pt>
                <c:pt idx="9">
                  <c:v>-7.5906803360596921E-3</c:v>
                </c:pt>
                <c:pt idx="10">
                  <c:v>-0.61230035957698836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E0-4205-BEF2-7FE9A7B99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7"/>
        <c:overlap val="78"/>
        <c:axId val="623565536"/>
        <c:axId val="623579680"/>
      </c:barChart>
      <c:catAx>
        <c:axId val="62356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0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79680"/>
        <c:crosses val="autoZero"/>
        <c:auto val="1"/>
        <c:lblAlgn val="ctr"/>
        <c:lblOffset val="100"/>
        <c:tickLblSkip val="1"/>
        <c:noMultiLvlLbl val="0"/>
      </c:catAx>
      <c:valAx>
        <c:axId val="62357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Weighted Impact Comparions Value</a:t>
                </a:r>
              </a:p>
              <a:p>
                <a:pPr>
                  <a:defRPr sz="1400">
                    <a:solidFill>
                      <a:sysClr val="windowText" lastClr="000000"/>
                    </a:solidFill>
                  </a:defRPr>
                </a:pPr>
                <a:endParaRPr lang="en-US" sz="14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"/>
              <c:y val="0.158690125157843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6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00077084785415E-2"/>
          <c:y val="0.9070803161050871"/>
          <c:w val="0.54791525515032469"/>
          <c:h val="6.93981737234864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Total Standard Medicare Costs</a:t>
            </a:r>
          </a:p>
        </c:rich>
      </c:tx>
      <c:layout>
        <c:manualLayout>
          <c:xMode val="edge"/>
          <c:yMode val="edge"/>
          <c:x val="0.10739797133524623"/>
          <c:y val="1.4150629340876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660885647981653"/>
          <c:y val="0.18300925925925926"/>
          <c:w val="0.61781002652943207"/>
          <c:h val="0.5339296155906903"/>
        </c:manualLayout>
      </c:layout>
      <c:lineChart>
        <c:grouping val="standard"/>
        <c:varyColors val="0"/>
        <c:ser>
          <c:idx val="1"/>
          <c:order val="0"/>
          <c:tx>
            <c:v>National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KYvsNatTrendWorksheet!$B$115:$B$123</c:f>
              <c:numCache>
                <c:formatCode>General</c:formatCode>
                <c:ptCount val="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</c:numCache>
            </c:numRef>
          </c:cat>
          <c:val>
            <c:numRef>
              <c:f>KYvsNatTrendWorksheet!$C$115:$C$123</c:f>
              <c:numCache>
                <c:formatCode>General</c:formatCode>
                <c:ptCount val="9"/>
                <c:pt idx="0">
                  <c:v>44759973967.790001</c:v>
                </c:pt>
                <c:pt idx="1">
                  <c:v>47500554637.160004</c:v>
                </c:pt>
                <c:pt idx="2">
                  <c:v>51945213186.349998</c:v>
                </c:pt>
                <c:pt idx="3">
                  <c:v>55118363883.089996</c:v>
                </c:pt>
                <c:pt idx="4">
                  <c:v>57305484290.199997</c:v>
                </c:pt>
                <c:pt idx="5">
                  <c:v>58646014229.239998</c:v>
                </c:pt>
                <c:pt idx="6">
                  <c:v>59519393973.019997</c:v>
                </c:pt>
                <c:pt idx="7">
                  <c:v>58768356452.169998</c:v>
                </c:pt>
                <c:pt idx="8">
                  <c:v>58280544566.25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7B-43DB-BAFB-729246388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566624"/>
        <c:axId val="623559552"/>
      </c:lineChart>
      <c:lineChart>
        <c:grouping val="standard"/>
        <c:varyColors val="0"/>
        <c:ser>
          <c:idx val="2"/>
          <c:order val="1"/>
          <c:tx>
            <c:v>Kentucky</c:v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KYvsNatTrendWorksheet!$B$115:$B$123</c:f>
              <c:numCache>
                <c:formatCode>General</c:formatCode>
                <c:ptCount val="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</c:numCache>
            </c:numRef>
          </c:cat>
          <c:val>
            <c:numRef>
              <c:f>KYvsNatTrendWorksheet!$D$115:$D$123</c:f>
              <c:numCache>
                <c:formatCode>General</c:formatCode>
                <c:ptCount val="9"/>
                <c:pt idx="0">
                  <c:v>1017583076.2</c:v>
                </c:pt>
                <c:pt idx="1">
                  <c:v>1074079113.1300001</c:v>
                </c:pt>
                <c:pt idx="2">
                  <c:v>1163795447.0999999</c:v>
                </c:pt>
                <c:pt idx="3">
                  <c:v>1233769022.45</c:v>
                </c:pt>
                <c:pt idx="4">
                  <c:v>1291558236.95</c:v>
                </c:pt>
                <c:pt idx="5">
                  <c:v>1396805937.9300001</c:v>
                </c:pt>
                <c:pt idx="6">
                  <c:v>1377335098.4000001</c:v>
                </c:pt>
                <c:pt idx="7">
                  <c:v>1359318208.1400001</c:v>
                </c:pt>
                <c:pt idx="8">
                  <c:v>1375571056.51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7B-43DB-BAFB-729246388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6500224"/>
        <c:axId val="623577504"/>
      </c:lineChart>
      <c:catAx>
        <c:axId val="62356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59552"/>
        <c:crosses val="autoZero"/>
        <c:auto val="1"/>
        <c:lblAlgn val="ctr"/>
        <c:lblOffset val="100"/>
        <c:noMultiLvlLbl val="0"/>
      </c:catAx>
      <c:valAx>
        <c:axId val="623559552"/>
        <c:scaling>
          <c:orientation val="minMax"/>
          <c:min val="4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National Costs</a:t>
                </a:r>
              </a:p>
            </c:rich>
          </c:tx>
          <c:layout>
            <c:manualLayout>
              <c:xMode val="edge"/>
              <c:yMode val="edge"/>
              <c:x val="1.8103569784676508E-2"/>
              <c:y val="0.199918217833037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66624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62357750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Kentucky Costs</a:t>
                </a:r>
                <a:endParaRPr lang="en-US" baseline="0"/>
              </a:p>
            </c:rich>
          </c:tx>
          <c:layout>
            <c:manualLayout>
              <c:xMode val="edge"/>
              <c:yMode val="edge"/>
              <c:x val="0.94683974179680708"/>
              <c:y val="0.20276624592813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500224"/>
        <c:crosses val="max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catAx>
        <c:axId val="1126500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235775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"/>
          <c:y val="0.73077216921140242"/>
          <c:w val="0.22236054186552026"/>
          <c:h val="0.236532568561544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967847769028873"/>
          <c:y val="0.17171296296296296"/>
          <c:w val="0.67215419947506549"/>
          <c:h val="0.62271617089530473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Standardized Per Capita Costs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Sheet1!$C$2:$C$53</c:f>
              <c:numCache>
                <c:formatCode>"$"#,##0.00_);[Red]\("$"#,##0.00\)</c:formatCode>
                <c:ptCount val="52"/>
                <c:pt idx="0">
                  <c:v>4652.1400000000003</c:v>
                </c:pt>
                <c:pt idx="1">
                  <c:v>3683.46</c:v>
                </c:pt>
                <c:pt idx="2">
                  <c:v>3950.05</c:v>
                </c:pt>
                <c:pt idx="3">
                  <c:v>3395.26</c:v>
                </c:pt>
                <c:pt idx="4">
                  <c:v>3787.79</c:v>
                </c:pt>
                <c:pt idx="5">
                  <c:v>3349.57</c:v>
                </c:pt>
                <c:pt idx="6">
                  <c:v>3485.27</c:v>
                </c:pt>
                <c:pt idx="7">
                  <c:v>3609.38</c:v>
                </c:pt>
                <c:pt idx="8">
                  <c:v>3114.75</c:v>
                </c:pt>
                <c:pt idx="9">
                  <c:v>3399.69</c:v>
                </c:pt>
                <c:pt idx="10">
                  <c:v>3280.18</c:v>
                </c:pt>
                <c:pt idx="11">
                  <c:v>3254.13</c:v>
                </c:pt>
                <c:pt idx="12">
                  <c:v>3234.57</c:v>
                </c:pt>
                <c:pt idx="13">
                  <c:v>3303.06</c:v>
                </c:pt>
                <c:pt idx="14">
                  <c:v>3214.72</c:v>
                </c:pt>
                <c:pt idx="15">
                  <c:v>3153.08</c:v>
                </c:pt>
                <c:pt idx="16">
                  <c:v>3184.25</c:v>
                </c:pt>
                <c:pt idx="17">
                  <c:v>3306.36</c:v>
                </c:pt>
                <c:pt idx="18">
                  <c:v>3173.27</c:v>
                </c:pt>
                <c:pt idx="19">
                  <c:v>3150.63</c:v>
                </c:pt>
                <c:pt idx="20">
                  <c:v>3125.5</c:v>
                </c:pt>
                <c:pt idx="21">
                  <c:v>3158.81</c:v>
                </c:pt>
                <c:pt idx="22">
                  <c:v>3299.43</c:v>
                </c:pt>
                <c:pt idx="23">
                  <c:v>3188.69</c:v>
                </c:pt>
                <c:pt idx="24">
                  <c:v>3185.05</c:v>
                </c:pt>
                <c:pt idx="25">
                  <c:v>3148.46</c:v>
                </c:pt>
                <c:pt idx="26">
                  <c:v>3157.38</c:v>
                </c:pt>
                <c:pt idx="27">
                  <c:v>2900.05</c:v>
                </c:pt>
                <c:pt idx="28">
                  <c:v>2801.99</c:v>
                </c:pt>
                <c:pt idx="29">
                  <c:v>2999.2</c:v>
                </c:pt>
                <c:pt idx="30">
                  <c:v>3119.44</c:v>
                </c:pt>
                <c:pt idx="31">
                  <c:v>2747.21</c:v>
                </c:pt>
                <c:pt idx="32">
                  <c:v>2960.23</c:v>
                </c:pt>
                <c:pt idx="33">
                  <c:v>3050.54</c:v>
                </c:pt>
                <c:pt idx="34">
                  <c:v>2737.82</c:v>
                </c:pt>
                <c:pt idx="35">
                  <c:v>2953.82</c:v>
                </c:pt>
                <c:pt idx="36">
                  <c:v>2920.02</c:v>
                </c:pt>
                <c:pt idx="37">
                  <c:v>3061.4</c:v>
                </c:pt>
                <c:pt idx="38">
                  <c:v>2670.74</c:v>
                </c:pt>
                <c:pt idx="39">
                  <c:v>2521.23</c:v>
                </c:pt>
                <c:pt idx="40">
                  <c:v>2771.08</c:v>
                </c:pt>
                <c:pt idx="41">
                  <c:v>2979.27</c:v>
                </c:pt>
                <c:pt idx="42">
                  <c:v>2662.76</c:v>
                </c:pt>
                <c:pt idx="43">
                  <c:v>2659.48</c:v>
                </c:pt>
                <c:pt idx="44">
                  <c:v>2789.98</c:v>
                </c:pt>
                <c:pt idx="45">
                  <c:v>2219.0300000000002</c:v>
                </c:pt>
                <c:pt idx="46">
                  <c:v>2274.83</c:v>
                </c:pt>
                <c:pt idx="47">
                  <c:v>2605.81</c:v>
                </c:pt>
                <c:pt idx="48">
                  <c:v>2489.1</c:v>
                </c:pt>
                <c:pt idx="49">
                  <c:v>2371.15</c:v>
                </c:pt>
                <c:pt idx="50">
                  <c:v>2346.98</c:v>
                </c:pt>
                <c:pt idx="51">
                  <c:v>2141.86</c:v>
                </c:pt>
              </c:numCache>
            </c:numRef>
          </c:xVal>
          <c:yVal>
            <c:numRef>
              <c:f>Sheet1!$B$2:$B$53</c:f>
              <c:numCache>
                <c:formatCode>"$"#,##0.00_);[Red]\("$"#,##0.00\)</c:formatCode>
                <c:ptCount val="52"/>
                <c:pt idx="0">
                  <c:v>12829.4</c:v>
                </c:pt>
                <c:pt idx="1">
                  <c:v>12691.87</c:v>
                </c:pt>
                <c:pt idx="2">
                  <c:v>11938.72</c:v>
                </c:pt>
                <c:pt idx="3">
                  <c:v>11571.93</c:v>
                </c:pt>
                <c:pt idx="4">
                  <c:v>11493.35</c:v>
                </c:pt>
                <c:pt idx="5">
                  <c:v>11005.04</c:v>
                </c:pt>
                <c:pt idx="6">
                  <c:v>10994.09</c:v>
                </c:pt>
                <c:pt idx="7">
                  <c:v>10785.45</c:v>
                </c:pt>
                <c:pt idx="8">
                  <c:v>10732.38</c:v>
                </c:pt>
                <c:pt idx="9">
                  <c:v>10549.56</c:v>
                </c:pt>
                <c:pt idx="10">
                  <c:v>10468.17</c:v>
                </c:pt>
                <c:pt idx="11">
                  <c:v>10230.290000000001</c:v>
                </c:pt>
                <c:pt idx="12">
                  <c:v>10187.790000000001</c:v>
                </c:pt>
                <c:pt idx="13">
                  <c:v>10138.67</c:v>
                </c:pt>
                <c:pt idx="14">
                  <c:v>10078.450000000001</c:v>
                </c:pt>
                <c:pt idx="15">
                  <c:v>9988.84</c:v>
                </c:pt>
                <c:pt idx="16">
                  <c:v>9940.5499999999993</c:v>
                </c:pt>
                <c:pt idx="17">
                  <c:v>9934.7900000000009</c:v>
                </c:pt>
                <c:pt idx="18">
                  <c:v>9870.25</c:v>
                </c:pt>
                <c:pt idx="19">
                  <c:v>9860.81</c:v>
                </c:pt>
                <c:pt idx="20">
                  <c:v>9784.8799999999992</c:v>
                </c:pt>
                <c:pt idx="21">
                  <c:v>9757.56</c:v>
                </c:pt>
                <c:pt idx="22">
                  <c:v>9728.36</c:v>
                </c:pt>
                <c:pt idx="23">
                  <c:v>9599.59</c:v>
                </c:pt>
                <c:pt idx="24">
                  <c:v>9473.2900000000009</c:v>
                </c:pt>
                <c:pt idx="25">
                  <c:v>9456.75</c:v>
                </c:pt>
                <c:pt idx="26">
                  <c:v>9415.25</c:v>
                </c:pt>
                <c:pt idx="27">
                  <c:v>9358.85</c:v>
                </c:pt>
                <c:pt idx="28">
                  <c:v>9344.82</c:v>
                </c:pt>
                <c:pt idx="29">
                  <c:v>9159.9699999999993</c:v>
                </c:pt>
                <c:pt idx="30">
                  <c:v>9095.2900000000009</c:v>
                </c:pt>
                <c:pt idx="31">
                  <c:v>8903.2900000000009</c:v>
                </c:pt>
                <c:pt idx="32">
                  <c:v>8902.7199999999993</c:v>
                </c:pt>
                <c:pt idx="33">
                  <c:v>8839.2900000000009</c:v>
                </c:pt>
                <c:pt idx="34">
                  <c:v>8786.98</c:v>
                </c:pt>
                <c:pt idx="35">
                  <c:v>8780.56</c:v>
                </c:pt>
                <c:pt idx="36">
                  <c:v>8731.98</c:v>
                </c:pt>
                <c:pt idx="37">
                  <c:v>8643.7000000000007</c:v>
                </c:pt>
                <c:pt idx="38">
                  <c:v>8412.2800000000007</c:v>
                </c:pt>
                <c:pt idx="39">
                  <c:v>8398.27</c:v>
                </c:pt>
                <c:pt idx="40">
                  <c:v>8375.2199999999993</c:v>
                </c:pt>
                <c:pt idx="41">
                  <c:v>8318.73</c:v>
                </c:pt>
                <c:pt idx="42">
                  <c:v>8290.9</c:v>
                </c:pt>
                <c:pt idx="43">
                  <c:v>8250.83</c:v>
                </c:pt>
                <c:pt idx="44">
                  <c:v>8217.0300000000007</c:v>
                </c:pt>
                <c:pt idx="45">
                  <c:v>7802.72</c:v>
                </c:pt>
                <c:pt idx="46">
                  <c:v>7736.24</c:v>
                </c:pt>
                <c:pt idx="47">
                  <c:v>7625.32</c:v>
                </c:pt>
                <c:pt idx="48">
                  <c:v>7567.72</c:v>
                </c:pt>
                <c:pt idx="49">
                  <c:v>7469.85</c:v>
                </c:pt>
                <c:pt idx="50">
                  <c:v>7450.54</c:v>
                </c:pt>
                <c:pt idx="51">
                  <c:v>7241.77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A7-4F10-BF9A-0529EC43E63D}"/>
            </c:ext>
          </c:extLst>
        </c:ser>
        <c:ser>
          <c:idx val="1"/>
          <c:order val="1"/>
          <c:tx>
            <c:strRef>
              <c:f>Sheet1!$A$20</c:f>
              <c:strCache>
                <c:ptCount val="1"/>
                <c:pt idx="0">
                  <c:v>National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Sheet1!$C$20</c:f>
              <c:numCache>
                <c:formatCode>"$"#,##0.00_);[Red]\("$"#,##0.00\)</c:formatCode>
                <c:ptCount val="1"/>
                <c:pt idx="0">
                  <c:v>3173.27</c:v>
                </c:pt>
              </c:numCache>
            </c:numRef>
          </c:xVal>
          <c:yVal>
            <c:numRef>
              <c:f>Sheet1!$B$20</c:f>
              <c:numCache>
                <c:formatCode>"$"#,##0.00_);[Red]\("$"#,##0.00\)</c:formatCode>
                <c:ptCount val="1"/>
                <c:pt idx="0">
                  <c:v>9870.25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A7-4F10-BF9A-0529EC43E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6505120"/>
        <c:axId val="1126488256"/>
      </c:scatterChart>
      <c:valAx>
        <c:axId val="1126505120"/>
        <c:scaling>
          <c:orientation val="minMax"/>
          <c:min val="200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488256"/>
        <c:crosses val="autoZero"/>
        <c:crossBetween val="midCat"/>
      </c:valAx>
      <c:valAx>
        <c:axId val="1126488256"/>
        <c:scaling>
          <c:orientation val="minMax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_);[Red]\(&quot;$&quot;#,##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505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9.5064119121363894E-2"/>
          <c:y val="0.89124067731212053"/>
          <c:w val="0.4658963866558265"/>
          <c:h val="0.101979016548660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Kentucky</a:t>
            </a:r>
            <a:r>
              <a:rPr lang="en-US" baseline="0"/>
              <a:t> Service Catagories 2015</a:t>
            </a:r>
          </a:p>
          <a:p>
            <a:pPr>
              <a:defRPr/>
            </a:pPr>
            <a:r>
              <a:rPr lang="en-US" baseline="0"/>
              <a:t>% of Standardized Cost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Sheet3!$B$14</c:f>
              <c:strCache>
                <c:ptCount val="1"/>
                <c:pt idx="0">
                  <c:v>KY (Kentucky)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73C-4339-B9C9-A89A5CF8C93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73C-4339-B9C9-A89A5CF8C93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73C-4339-B9C9-A89A5CF8C930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73C-4339-B9C9-A89A5CF8C93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73C-4339-B9C9-A89A5CF8C93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73C-4339-B9C9-A89A5CF8C93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A73C-4339-B9C9-A89A5CF8C93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A73C-4339-B9C9-A89A5CF8C93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A73C-4339-B9C9-A89A5CF8C93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A73C-4339-B9C9-A89A5CF8C93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73C-4339-B9C9-A89A5CF8C93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A73C-4339-B9C9-A89A5CF8C930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A73C-4339-B9C9-A89A5CF8C930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A73C-4339-B9C9-A89A5CF8C930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A73C-4339-B9C9-A89A5CF8C930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A73C-4339-B9C9-A89A5CF8C930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A73C-4339-B9C9-A89A5CF8C930}"/>
              </c:ext>
            </c:extLst>
          </c:dPt>
          <c:cat>
            <c:strRef>
              <c:f>(Sheet3!$C$13,Sheet3!$O$13,Sheet3!$AA$13,Sheet3!$AM$13,Sheet3!$AY$13,Sheet3!$BK$13,Sheet3!$BW$13,Sheet3!$CH$13,Sheet3!$CS$13,Sheet3!$DD$13,Sheet3!$DO$13,Sheet3!$DZ$13,Sheet3!$EK$13,Sheet3!$EV$13,Sheet3!$FG$13,Sheet3!$FR$13,Sheet3!$GC$13)</c:f>
              <c:strCache>
                <c:ptCount val="17"/>
                <c:pt idx="0">
                  <c:v>IP</c:v>
                </c:pt>
                <c:pt idx="1">
                  <c:v>PAC: LTCH</c:v>
                </c:pt>
                <c:pt idx="2">
                  <c:v>PAC: IRF</c:v>
                </c:pt>
                <c:pt idx="3">
                  <c:v>PAC: SNF</c:v>
                </c:pt>
                <c:pt idx="4">
                  <c:v>PAC: HH</c:v>
                </c:pt>
                <c:pt idx="5">
                  <c:v>Hospice</c:v>
                </c:pt>
                <c:pt idx="6">
                  <c:v>OP</c:v>
                </c:pt>
                <c:pt idx="7">
                  <c:v>FQHC/RHC</c:v>
                </c:pt>
                <c:pt idx="8">
                  <c:v>Outpatient Dialysis Facility</c:v>
                </c:pt>
                <c:pt idx="9">
                  <c:v>ASC</c:v>
                </c:pt>
                <c:pt idx="10">
                  <c:v>E&amp;M</c:v>
                </c:pt>
                <c:pt idx="11">
                  <c:v>Procedures</c:v>
                </c:pt>
                <c:pt idx="12">
                  <c:v>Imaging</c:v>
                </c:pt>
                <c:pt idx="13">
                  <c:v>DME</c:v>
                </c:pt>
                <c:pt idx="14">
                  <c:v>Tests</c:v>
                </c:pt>
                <c:pt idx="15">
                  <c:v>Ambulance</c:v>
                </c:pt>
                <c:pt idx="16">
                  <c:v>Part B Drugs</c:v>
                </c:pt>
              </c:strCache>
            </c:strRef>
          </c:cat>
          <c:val>
            <c:numRef>
              <c:f>(Sheet3!$C$14,Sheet3!$O$14,Sheet3!$AA$14,Sheet3!$AM$14,Sheet3!$AY$14,Sheet3!$BK$14,Sheet3!$BW$14,Sheet3!$CH$14,Sheet3!$CS$14,Sheet3!$DD$14,Sheet3!$DO$14,Sheet3!$DZ$14,Sheet3!$EK$14,Sheet3!$EV$14,Sheet3!$FG$14,Sheet3!$FR$14,Sheet3!$GC$14)</c:f>
              <c:numCache>
                <c:formatCode>0.00%</c:formatCode>
                <c:ptCount val="17"/>
                <c:pt idx="0">
                  <c:v>0.33639999999999998</c:v>
                </c:pt>
                <c:pt idx="1">
                  <c:v>2.1399999999999999E-2</c:v>
                </c:pt>
                <c:pt idx="2">
                  <c:v>1.7000000000000001E-2</c:v>
                </c:pt>
                <c:pt idx="3">
                  <c:v>3.6400000000000002E-2</c:v>
                </c:pt>
                <c:pt idx="4">
                  <c:v>3.2300000000000002E-2</c:v>
                </c:pt>
                <c:pt idx="5">
                  <c:v>7.1999999999999998E-3</c:v>
                </c:pt>
                <c:pt idx="6">
                  <c:v>0.18</c:v>
                </c:pt>
                <c:pt idx="7">
                  <c:v>1.3899999999999999E-2</c:v>
                </c:pt>
                <c:pt idx="8">
                  <c:v>4.3499999999999997E-2</c:v>
                </c:pt>
                <c:pt idx="9">
                  <c:v>4.8999999999999998E-3</c:v>
                </c:pt>
                <c:pt idx="10">
                  <c:v>0.1009</c:v>
                </c:pt>
                <c:pt idx="11">
                  <c:v>0.05</c:v>
                </c:pt>
                <c:pt idx="12">
                  <c:v>1.6500000000000001E-2</c:v>
                </c:pt>
                <c:pt idx="13">
                  <c:v>3.8699999999999998E-2</c:v>
                </c:pt>
                <c:pt idx="14">
                  <c:v>4.7800000000000002E-2</c:v>
                </c:pt>
                <c:pt idx="15">
                  <c:v>2.23E-2</c:v>
                </c:pt>
                <c:pt idx="16">
                  <c:v>1.9699999999999999E-2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73C-4339-B9C9-A89A5CF8C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0"/>
        <c:axId val="1126490432"/>
        <c:axId val="1126492608"/>
      </c:barChart>
      <c:catAx>
        <c:axId val="112649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492608"/>
        <c:crosses val="autoZero"/>
        <c:auto val="1"/>
        <c:lblAlgn val="ctr"/>
        <c:lblOffset val="100"/>
        <c:noMultiLvlLbl val="0"/>
      </c:catAx>
      <c:valAx>
        <c:axId val="112649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49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PAC:LTCH </a:t>
            </a:r>
          </a:p>
          <a:p>
            <a:pPr>
              <a:defRPr>
                <a:solidFill>
                  <a:sysClr val="windowText" lastClr="000000"/>
                </a:solidFill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% of Total Standardized Costs</a:t>
            </a:r>
            <a:endParaRPr lang="en-US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42509711286089241"/>
          <c:y val="4.51127819548872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Sheet3!$D$34</c:f>
              <c:strCache>
                <c:ptCount val="1"/>
                <c:pt idx="0">
                  <c:v>Kentucky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dPt>
            <c:idx val="9"/>
            <c:marker>
              <c:symbol val="none"/>
            </c:marker>
            <c:bubble3D val="0"/>
            <c:spPr>
              <a:ln w="28575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8EA1-480B-AEAE-03DC7D7A408D}"/>
              </c:ext>
            </c:extLst>
          </c:dPt>
          <c:cat>
            <c:numRef>
              <c:f>Sheet3!$B$35:$B$44</c:f>
              <c:numCache>
                <c:formatCode>General</c:formatCod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numCache>
            </c:numRef>
          </c:cat>
          <c:val>
            <c:numRef>
              <c:f>Sheet3!$D$35:$D$44</c:f>
              <c:numCache>
                <c:formatCode>0.00%</c:formatCode>
                <c:ptCount val="10"/>
                <c:pt idx="0">
                  <c:v>1.8599999999999998E-2</c:v>
                </c:pt>
                <c:pt idx="1">
                  <c:v>1.66E-2</c:v>
                </c:pt>
                <c:pt idx="2">
                  <c:v>1.9300000000000001E-2</c:v>
                </c:pt>
                <c:pt idx="3">
                  <c:v>1.9699999999999999E-2</c:v>
                </c:pt>
                <c:pt idx="4">
                  <c:v>1.8100000000000002E-2</c:v>
                </c:pt>
                <c:pt idx="5">
                  <c:v>1.9599999999999999E-2</c:v>
                </c:pt>
                <c:pt idx="6">
                  <c:v>1.8700000000000001E-2</c:v>
                </c:pt>
                <c:pt idx="7">
                  <c:v>2.2599999999999999E-2</c:v>
                </c:pt>
                <c:pt idx="8">
                  <c:v>2.1399999999999999E-2</c:v>
                </c:pt>
                <c:pt idx="9">
                  <c:v>2.1724999999999994E-2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A1-480B-AEAE-03DC7D7A408D}"/>
            </c:ext>
          </c:extLst>
        </c:ser>
        <c:ser>
          <c:idx val="3"/>
          <c:order val="1"/>
          <c:tx>
            <c:strRef>
              <c:f>Sheet3!$E$34</c:f>
              <c:strCache>
                <c:ptCount val="1"/>
                <c:pt idx="0">
                  <c:v>National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Pt>
            <c:idx val="9"/>
            <c:marker>
              <c:symbol val="none"/>
            </c:marker>
            <c:bubble3D val="0"/>
            <c:spPr>
              <a:ln w="28575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8EA1-480B-AEAE-03DC7D7A408D}"/>
              </c:ext>
            </c:extLst>
          </c:dPt>
          <c:cat>
            <c:numRef>
              <c:f>Sheet3!$B$35:$B$44</c:f>
              <c:numCache>
                <c:formatCode>General</c:formatCod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numCache>
            </c:numRef>
          </c:cat>
          <c:val>
            <c:numRef>
              <c:f>Sheet3!$E$35:$E$44</c:f>
              <c:numCache>
                <c:formatCode>0.00%</c:formatCode>
                <c:ptCount val="10"/>
                <c:pt idx="0">
                  <c:v>2.0899999999999998E-2</c:v>
                </c:pt>
                <c:pt idx="1">
                  <c:v>2.1100000000000001E-2</c:v>
                </c:pt>
                <c:pt idx="2">
                  <c:v>2.1899999999999999E-2</c:v>
                </c:pt>
                <c:pt idx="3">
                  <c:v>2.24E-2</c:v>
                </c:pt>
                <c:pt idx="4">
                  <c:v>2.3599999999999999E-2</c:v>
                </c:pt>
                <c:pt idx="5">
                  <c:v>2.4199999999999999E-2</c:v>
                </c:pt>
                <c:pt idx="6">
                  <c:v>2.3699999999999999E-2</c:v>
                </c:pt>
                <c:pt idx="7">
                  <c:v>2.3099999999999999E-2</c:v>
                </c:pt>
                <c:pt idx="8">
                  <c:v>2.2499999999999999E-2</c:v>
                </c:pt>
                <c:pt idx="9">
                  <c:v>2.4083333333333234E-2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A1-480B-AEAE-03DC7D7A4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485536"/>
        <c:axId val="1126506752"/>
      </c:lineChart>
      <c:catAx>
        <c:axId val="112648553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420000" spcFirstLastPara="1" vertOverflow="ellipsis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506752"/>
        <c:crosses val="autoZero"/>
        <c:auto val="1"/>
        <c:lblAlgn val="ctr"/>
        <c:lblOffset val="100"/>
        <c:noMultiLvlLbl val="0"/>
      </c:catAx>
      <c:valAx>
        <c:axId val="112650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48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486863</xdr:colOff>
      <xdr:row>5</xdr:row>
      <xdr:rowOff>8734</xdr:rowOff>
    </xdr:from>
    <xdr:to>
      <xdr:col>19</xdr:col>
      <xdr:colOff>546100</xdr:colOff>
      <xdr:row>17</xdr:row>
      <xdr:rowOff>95250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6610077" y="389734"/>
          <a:ext cx="5570130" cy="23725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Average Annual Increases in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Medicare Standardized Costs per User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</a:t>
          </a:r>
          <a:r>
            <a:rPr lang="en-US" sz="3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en-US" sz="3200" baseline="0">
              <a:solidFill>
                <a:schemeClr val="accent1">
                  <a:lumMod val="75000"/>
                </a:schemeClr>
              </a:solidFill>
              <a:effectLst/>
              <a:latin typeface="Wingdings" panose="05000000000000000000" pitchFamily="2" charset="2"/>
              <a:ea typeface="+mn-ea"/>
              <a:cs typeface="+mn-cs"/>
            </a:rPr>
            <a:t>n</a:t>
          </a:r>
          <a:r>
            <a:rPr lang="en-US" sz="3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3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Kentucky  $2400</a:t>
          </a:r>
          <a:r>
            <a:rPr lang="en-US" sz="3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</a:t>
          </a:r>
          <a:r>
            <a:rPr lang="en-US" sz="3200" baseline="0">
              <a:solidFill>
                <a:srgbClr val="FFC000"/>
              </a:solidFill>
              <a:effectLst/>
              <a:latin typeface="Wingdings" panose="05000000000000000000" pitchFamily="2" charset="2"/>
              <a:ea typeface="+mn-ea"/>
              <a:cs typeface="+mn-cs"/>
            </a:rPr>
            <a:t>n</a:t>
          </a:r>
          <a:r>
            <a:rPr lang="en-US" sz="3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National   $3175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>
              <a:effectLst/>
            </a:rPr>
            <a:t>Based on slope of average</a:t>
          </a:r>
          <a:r>
            <a:rPr lang="en-US" sz="1400" baseline="0">
              <a:effectLst/>
            </a:rPr>
            <a:t> from 2007 - 2015</a:t>
          </a:r>
          <a:endParaRPr lang="en-US" sz="1400">
            <a:effectLst/>
          </a:endParaRPr>
        </a:p>
        <a:p>
          <a:endParaRPr lang="en-US" sz="1100"/>
        </a:p>
        <a:p>
          <a:endParaRPr lang="en-US" sz="1100"/>
        </a:p>
      </xdr:txBody>
    </xdr:sp>
    <xdr:clientData/>
  </xdr:twoCellAnchor>
  <xdr:twoCellAnchor>
    <xdr:from>
      <xdr:col>0</xdr:col>
      <xdr:colOff>177799</xdr:colOff>
      <xdr:row>28</xdr:row>
      <xdr:rowOff>0</xdr:rowOff>
    </xdr:from>
    <xdr:to>
      <xdr:col>9</xdr:col>
      <xdr:colOff>211370</xdr:colOff>
      <xdr:row>51</xdr:row>
      <xdr:rowOff>99060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177799</xdr:colOff>
      <xdr:row>5</xdr:row>
      <xdr:rowOff>0</xdr:rowOff>
    </xdr:from>
    <xdr:to>
      <xdr:col>9</xdr:col>
      <xdr:colOff>184918</xdr:colOff>
      <xdr:row>27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177799</xdr:colOff>
      <xdr:row>52</xdr:row>
      <xdr:rowOff>122464</xdr:rowOff>
    </xdr:from>
    <xdr:to>
      <xdr:col>19</xdr:col>
      <xdr:colOff>583996</xdr:colOff>
      <xdr:row>76</xdr:row>
      <xdr:rowOff>31024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pSpPr/>
      </xdr:nvGrpSpPr>
      <xdr:grpSpPr>
        <a:xfrm>
          <a:off x="177799" y="10042071"/>
          <a:ext cx="12040304" cy="4480560"/>
          <a:chOff x="179146" y="6244380"/>
          <a:chExt cx="11988597" cy="4480560"/>
        </a:xfrm>
      </xdr:grpSpPr>
      <xdr:graphicFrame macro="">
        <xdr:nvGraphicFramePr>
          <xdr:cNvPr id="6" name="Chart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GraphicFramePr>
            <a:graphicFrameLocks/>
          </xdr:cNvGraphicFramePr>
        </xdr:nvGraphicFramePr>
        <xdr:xfrm>
          <a:off x="179146" y="6244380"/>
          <a:ext cx="5517573" cy="44805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10" name="Chart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GraphicFramePr>
            <a:graphicFrameLocks/>
          </xdr:cNvGraphicFramePr>
        </xdr:nvGraphicFramePr>
        <xdr:xfrm>
          <a:off x="6650170" y="6244380"/>
          <a:ext cx="5517573" cy="44805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xdr:twoCellAnchor>
    <xdr:from>
      <xdr:col>21</xdr:col>
      <xdr:colOff>0</xdr:colOff>
      <xdr:row>4</xdr:row>
      <xdr:rowOff>190499</xdr:rowOff>
    </xdr:from>
    <xdr:to>
      <xdr:col>35</xdr:col>
      <xdr:colOff>0</xdr:colOff>
      <xdr:row>43</xdr:row>
      <xdr:rowOff>163285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12858750" y="952499"/>
          <a:ext cx="8572500" cy="74158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 baseline="0"/>
            <a:t>Analysis: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Kentucky is doing a better job at controlling these Category Costs Per User than the National Average</a:t>
          </a:r>
          <a:endParaRPr lang="en-US" sz="1200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- PAC: LTCH @ 69% better</a:t>
          </a:r>
          <a:endParaRPr lang="en-US" sz="1200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- PAC: SNF @ 35% better</a:t>
          </a:r>
          <a:endParaRPr lang="en-US" sz="1200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- Hospice @ 259% better - infact, Hospice shows a trend of reducing costs annually</a:t>
          </a:r>
          <a:endParaRPr lang="en-US" sz="12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-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Though the first 5 categories are major contributors to Medicare Cost per User, 3 are inline with the National Average and two 								are better Trends.</a:t>
          </a:r>
          <a:endParaRPr lang="en-US" sz="1200" baseline="0"/>
        </a:p>
        <a:p>
          <a:endParaRPr lang="en-US" sz="1200" baseline="0"/>
        </a:p>
        <a:p>
          <a:r>
            <a:rPr lang="en-US" sz="1200" baseline="0"/>
            <a:t>Increases in several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Beneficiary Use </a:t>
          </a:r>
          <a:r>
            <a:rPr lang="en-US" sz="1200" baseline="0"/>
            <a:t>category  trends have been more agressive than National outcomes, but have actually increased Standardized Cost per User.</a:t>
          </a:r>
        </a:p>
        <a:p>
          <a:endParaRPr lang="en-US" sz="12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IP   -  Kentucky effots to move Beneficiary Use away from IP Services has resulted in a trend similiar to National (0.3 % average reduction annually). 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Considering 'Cost Per User' weighting, this has been the most effective effort by the state.</a:t>
          </a:r>
          <a:endParaRPr lang="en-US" sz="1200">
            <a:effectLst/>
          </a:endParaRPr>
        </a:p>
        <a:p>
          <a:endParaRPr lang="en-US" sz="1200" baseline="0"/>
        </a:p>
        <a:p>
          <a:r>
            <a:rPr lang="en-US" sz="1200" baseline="0"/>
            <a:t>OP  - though Kentucky increases Beneficiary Use at a rate twice that of National, this has</a:t>
          </a:r>
        </a:p>
        <a:p>
          <a:r>
            <a:rPr lang="en-US" sz="1200" baseline="0"/>
            <a:t>         had the greatest impact on increasing Cost per User. </a:t>
          </a:r>
        </a:p>
        <a:p>
          <a:r>
            <a:rPr lang="en-US" sz="1200" baseline="0"/>
            <a:t>       - If reductions in IP highly contribute to increases in OP, then this is an effective shift in User rates.</a:t>
          </a:r>
        </a:p>
        <a:p>
          <a:r>
            <a:rPr lang="en-US" sz="1200" baseline="0"/>
            <a:t>	- IP User Rate decreases by .3% influencing an increase in OP rate of .45%.</a:t>
          </a:r>
        </a:p>
        <a:p>
          <a:r>
            <a:rPr lang="en-US" sz="1200" baseline="0"/>
            <a:t>	- IP User Rate Impact Value on Cost per User =  -0.61</a:t>
          </a:r>
        </a:p>
        <a:p>
          <a:r>
            <a:rPr lang="en-US" sz="1200" baseline="0"/>
            <a:t>	- OP User Rate Impact Value on Cost per User =  +0.19</a:t>
          </a:r>
        </a:p>
        <a:p>
          <a:r>
            <a:rPr lang="en-US" sz="1200" baseline="0"/>
            <a:t>	Translation:  The smaller reduction in IP User rate is </a:t>
          </a:r>
          <a:r>
            <a:rPr lang="en-US" sz="1200" u="sng" baseline="0"/>
            <a:t>worth</a:t>
          </a:r>
          <a:r>
            <a:rPr lang="en-US" sz="1200" baseline="0"/>
            <a:t> the larger increase in OP rate</a:t>
          </a:r>
        </a:p>
        <a:p>
          <a:r>
            <a:rPr lang="en-US" sz="1200" baseline="0"/>
            <a:t>		</a:t>
          </a:r>
        </a:p>
        <a:p>
          <a:r>
            <a:rPr lang="en-US" sz="1200" baseline="0"/>
            <a:t>PAC: SNF - The small increase in User Rate has a large negative impact on Cost per User</a:t>
          </a:r>
        </a:p>
        <a:p>
          <a:endParaRPr lang="en-US" sz="1200" baseline="0"/>
        </a:p>
        <a:p>
          <a:r>
            <a:rPr lang="en-US" sz="1200" baseline="0"/>
            <a:t>Ambulance   - Though Kentucky User Rate increases twice as fast National and is among the top 5 User Rate increases,</a:t>
          </a:r>
        </a:p>
        <a:p>
          <a:r>
            <a:rPr lang="en-US" sz="1200" baseline="0"/>
            <a:t>	Ambulance  has little impact on 'Cost per User' rate increases because it is a miniscule contributor to Total User Costs </a:t>
          </a:r>
        </a:p>
        <a:p>
          <a:endParaRPr lang="en-US" sz="1200" baseline="0"/>
        </a:p>
        <a:p>
          <a:r>
            <a:rPr lang="en-US" sz="1200" baseline="0"/>
            <a:t>ASC - Kentucky use is on the decline (especially considering it is rising Nationally), it has little impact on User Cost rate</a:t>
          </a:r>
        </a:p>
        <a:p>
          <a:endParaRPr lang="en-US" sz="1200" baseline="0"/>
        </a:p>
        <a:p>
          <a:r>
            <a:rPr lang="en-US" sz="1200" baseline="0"/>
            <a:t>Tests  - Kentucky Use of Tests is on the rise and thus an increase in Total Standard Costs, but it has marginal effect on the increasing</a:t>
          </a:r>
        </a:p>
        <a:p>
          <a:r>
            <a:rPr lang="en-US" sz="1200" baseline="0"/>
            <a:t>             Cost per User.</a:t>
          </a:r>
        </a:p>
        <a:p>
          <a:endParaRPr lang="en-US" sz="1200" baseline="0"/>
        </a:p>
        <a:p>
          <a:r>
            <a:rPr lang="en-US" sz="1200" baseline="0"/>
            <a:t>Imaging - Though Imaging is cost are decreasing for KY and less so Nationally, by 2015 is is only a small % of Total Standardized Costs   </a:t>
          </a:r>
        </a:p>
        <a:p>
          <a:r>
            <a:rPr lang="en-US" sz="1200" baseline="0"/>
            <a:t>                  and shows little growth in the future (unless it starts to follow the National Imaging trend)</a:t>
          </a:r>
        </a:p>
        <a:p>
          <a:endParaRPr lang="en-US" sz="1200" baseline="0"/>
        </a:p>
        <a:p>
          <a:endParaRPr lang="en-US" sz="1200" baseline="0"/>
        </a:p>
        <a:p>
          <a:r>
            <a:rPr lang="en-US" sz="1400" b="1" baseline="0"/>
            <a:t>Further Analysis</a:t>
          </a:r>
        </a:p>
        <a:p>
          <a:r>
            <a:rPr lang="en-US" sz="1200" baseline="0"/>
            <a:t>	To paint a clearer picture of the Catagory Trends in Kentucky it would be useful to determine relavence (Standard Dev.) among all other states for each Service Category.  'Box-and-Whiker' or simple Bell Burve would be appropriate visualizations.</a:t>
          </a:r>
        </a:p>
        <a:p>
          <a:r>
            <a:rPr lang="en-US" sz="1200" baseline="0"/>
            <a:t>    </a:t>
          </a:r>
        </a:p>
      </xdr:txBody>
    </xdr:sp>
    <xdr:clientData/>
  </xdr:twoCellAnchor>
  <xdr:twoCellAnchor>
    <xdr:from>
      <xdr:col>3</xdr:col>
      <xdr:colOff>0</xdr:colOff>
      <xdr:row>111</xdr:row>
      <xdr:rowOff>0</xdr:rowOff>
    </xdr:from>
    <xdr:to>
      <xdr:col>17</xdr:col>
      <xdr:colOff>0</xdr:colOff>
      <xdr:row>136</xdr:row>
      <xdr:rowOff>146260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1828800" y="22491700"/>
          <a:ext cx="8534400" cy="49087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/>
            <a:t>Height of columns reflect average annual RATE of increse /</a:t>
          </a:r>
          <a:r>
            <a:rPr lang="en-US" sz="1200" baseline="0"/>
            <a:t> decrease of the '% of Total Cost' the Service Category.</a:t>
          </a:r>
        </a:p>
        <a:p>
          <a:r>
            <a:rPr lang="en-US" sz="1200" baseline="0"/>
            <a:t>Difference between National and Kentucky column heights demonstrates effectiveness of the efforts of the entity (regulation, technology adaptation, business policies . . .) to control costs of the Service Category.</a:t>
          </a:r>
        </a:p>
        <a:p>
          <a:endParaRPr lang="en-US" sz="1200" baseline="0"/>
        </a:p>
        <a:p>
          <a:r>
            <a:rPr lang="en-US" sz="1200" baseline="0"/>
            <a:t>Analysis:</a:t>
          </a:r>
        </a:p>
        <a:p>
          <a:r>
            <a:rPr lang="en-US" sz="1200" baseline="0"/>
            <a:t>Kentucky effots to move Beneficiary Use away from IP Services has resulted in a trend similiar to National (0.3 % average reduction annually).  Considering 'Cost Per User' weighting, this has been the most effective effort by the state.</a:t>
          </a:r>
        </a:p>
        <a:p>
          <a:endParaRPr lang="en-US" sz="1200" baseline="0"/>
        </a:p>
        <a:p>
          <a:r>
            <a:rPr lang="en-US" sz="1200" baseline="0"/>
            <a:t>Increases in several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Beneficiary Use </a:t>
          </a:r>
          <a:r>
            <a:rPr lang="en-US" sz="1200" baseline="0"/>
            <a:t>category  trends have been more agressive than National outcomes, but show to be less effective in controlling Standardized Cost per User.</a:t>
          </a:r>
        </a:p>
        <a:p>
          <a:r>
            <a:rPr lang="en-US" sz="1200" baseline="0"/>
            <a:t>	</a:t>
          </a:r>
        </a:p>
        <a:p>
          <a:r>
            <a:rPr lang="en-US" sz="1200" baseline="0"/>
            <a:t>	</a:t>
          </a:r>
        </a:p>
        <a:p>
          <a:r>
            <a:rPr lang="en-US" sz="1200" baseline="0"/>
            <a:t>	OP  - though Kentucky increases Beneficiary Use at a rate twice that of National, this has</a:t>
          </a:r>
        </a:p>
        <a:p>
          <a:r>
            <a:rPr lang="en-US" sz="1200" baseline="0"/>
            <a:t>	         had the greatest impact on increasing Cost per User. </a:t>
          </a:r>
        </a:p>
        <a:p>
          <a:r>
            <a:rPr lang="en-US" sz="1200" baseline="0"/>
            <a:t>	       - If reductions in IP highly contribute to increases in OP, then this is an effective shift in User rates.</a:t>
          </a:r>
        </a:p>
        <a:p>
          <a:r>
            <a:rPr lang="en-US" sz="1200" baseline="0"/>
            <a:t>		- IP User Rate decreases by .3% influencing an increase in OP rate of .45%.</a:t>
          </a:r>
        </a:p>
        <a:p>
          <a:r>
            <a:rPr lang="en-US" sz="1200" baseline="0"/>
            <a:t>		- IP User Rate Impact Value on Cost per User =  -0.61</a:t>
          </a:r>
        </a:p>
        <a:p>
          <a:r>
            <a:rPr lang="en-US" sz="1200" baseline="0"/>
            <a:t>		- OP User Rate Impact Value on Cost per User =  +0.19</a:t>
          </a:r>
        </a:p>
        <a:p>
          <a:r>
            <a:rPr lang="en-US" sz="1200" baseline="0"/>
            <a:t>			Translation:  The smaller reduction in IP User rate is </a:t>
          </a:r>
          <a:r>
            <a:rPr lang="en-US" sz="1200" u="sng" baseline="0"/>
            <a:t>worth</a:t>
          </a:r>
          <a:r>
            <a:rPr lang="en-US" sz="1200" baseline="0"/>
            <a:t> the larger increase in OP rate</a:t>
          </a:r>
        </a:p>
        <a:p>
          <a:r>
            <a:rPr lang="en-US" sz="1200" baseline="0"/>
            <a:t>		</a:t>
          </a:r>
        </a:p>
        <a:p>
          <a:r>
            <a:rPr lang="en-US" sz="1200" baseline="0"/>
            <a:t> 	PAC: SNF - The small increase in User Rate has a large negative impact on Cost per User</a:t>
          </a:r>
        </a:p>
        <a:p>
          <a:endParaRPr lang="en-US" sz="1200" baseline="0"/>
        </a:p>
        <a:p>
          <a:r>
            <a:rPr lang="en-US" sz="1200" baseline="0"/>
            <a:t>	Ambulance - Though Kentucky User Rate increases twice as fast National and is among the top 5 rate increases,</a:t>
          </a:r>
        </a:p>
        <a:p>
          <a:r>
            <a:rPr lang="en-US" sz="1200" baseline="0"/>
            <a:t>	      Ambulance  has little impact on Cost per User Rate increases because it is a miniscule contributor to User Costs rate</a:t>
          </a:r>
        </a:p>
        <a:p>
          <a:endParaRPr lang="en-US" sz="1200" baseline="0"/>
        </a:p>
        <a:p>
          <a:r>
            <a:rPr lang="en-US" sz="1200" baseline="0"/>
            <a:t>	</a:t>
          </a:r>
        </a:p>
        <a:p>
          <a:endParaRPr lang="en-US" sz="1200" baseline="0"/>
        </a:p>
        <a:p>
          <a:endParaRPr lang="en-US" sz="1200"/>
        </a:p>
      </xdr:txBody>
    </xdr:sp>
    <xdr:clientData/>
  </xdr:twoCellAnchor>
  <xdr:twoCellAnchor editAs="oneCell">
    <xdr:from>
      <xdr:col>9</xdr:col>
      <xdr:colOff>462484</xdr:colOff>
      <xdr:row>32</xdr:row>
      <xdr:rowOff>31540</xdr:rowOff>
    </xdr:from>
    <xdr:to>
      <xdr:col>20</xdr:col>
      <xdr:colOff>609264</xdr:colOff>
      <xdr:row>47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659" t="21267" r="39431" b="37492"/>
        <a:stretch/>
      </xdr:blipFill>
      <xdr:spPr>
        <a:xfrm>
          <a:off x="5973377" y="5569647"/>
          <a:ext cx="6882316" cy="2825960"/>
        </a:xfrm>
        <a:prstGeom prst="rect">
          <a:avLst/>
        </a:prstGeom>
      </xdr:spPr>
    </xdr:pic>
    <xdr:clientData/>
  </xdr:twoCellAnchor>
  <xdr:twoCellAnchor>
    <xdr:from>
      <xdr:col>20</xdr:col>
      <xdr:colOff>598714</xdr:colOff>
      <xdr:row>44</xdr:row>
      <xdr:rowOff>176893</xdr:rowOff>
    </xdr:from>
    <xdr:to>
      <xdr:col>35</xdr:col>
      <xdr:colOff>31750</xdr:colOff>
      <xdr:row>77</xdr:row>
      <xdr:rowOff>63500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 txBox="1"/>
      </xdr:nvSpPr>
      <xdr:spPr>
        <a:xfrm>
          <a:off x="12663714" y="8558893"/>
          <a:ext cx="8481786" cy="61731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Notes: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Trend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(Average Annual Rate of Change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- is the rate the "Standard Costs  per User' of the category annualy  increases/ decreases.</a:t>
          </a:r>
          <a:endParaRPr lang="en-US" sz="1100" baseline="0"/>
        </a:p>
        <a:p>
          <a:r>
            <a:rPr lang="en-US" sz="1100" baseline="0"/>
            <a:t>	- calculated as the slope of 'Standard Costs per User' between 2007-2015.</a:t>
          </a:r>
        </a:p>
        <a:p>
          <a:r>
            <a:rPr lang="en-US" sz="1100" baseline="0"/>
            <a:t>	- Has </a:t>
          </a:r>
          <a:r>
            <a:rPr lang="en-US" sz="1100" b="1" u="none" baseline="0"/>
            <a:t>pitfalls</a:t>
          </a:r>
          <a:r>
            <a:rPr lang="en-US" sz="1100" baseline="0"/>
            <a:t> associated with using 'Averages'</a:t>
          </a:r>
        </a:p>
        <a:p>
          <a:endParaRPr lang="en-US" sz="1100"/>
        </a:p>
        <a:p>
          <a:r>
            <a:rPr lang="en-US" sz="1100"/>
            <a:t>Population</a:t>
          </a:r>
        </a:p>
        <a:p>
          <a:r>
            <a:rPr lang="en-US" sz="1100"/>
            <a:t>	- Medicare Beneficiaries</a:t>
          </a:r>
          <a:r>
            <a:rPr lang="en-US" sz="1100" baseline="0"/>
            <a:t> under the age of 65</a:t>
          </a:r>
        </a:p>
        <a:p>
          <a:endParaRPr lang="en-US" sz="1100"/>
        </a:p>
        <a:p>
          <a:r>
            <a:rPr lang="en-US" sz="1100"/>
            <a:t>Assumptions</a:t>
          </a:r>
        </a:p>
        <a:p>
          <a:r>
            <a:rPr lang="en-US" sz="1100"/>
            <a:t>	- 'Standardized Costs' was used instead of 'Actual</a:t>
          </a:r>
          <a:r>
            <a:rPr lang="en-US" sz="1100" baseline="0"/>
            <a:t> Costs' to enable relation to other states</a:t>
          </a:r>
          <a:endParaRPr lang="en-US" sz="1100"/>
        </a:p>
        <a:p>
          <a:r>
            <a:rPr lang="en-US" sz="1100"/>
            <a:t>	- This report only</a:t>
          </a:r>
          <a:r>
            <a:rPr lang="en-US" sz="1100" baseline="0"/>
            <a:t> factors data concerning relationships between:</a:t>
          </a:r>
        </a:p>
        <a:p>
          <a:r>
            <a:rPr lang="en-US" sz="1100" baseline="0"/>
            <a:t>		- Medicare Costs Per User</a:t>
          </a:r>
        </a:p>
        <a:p>
          <a:r>
            <a:rPr lang="en-US" sz="1100" baseline="0"/>
            <a:t>		- % of Beneficiaries Using</a:t>
          </a:r>
        </a:p>
        <a:p>
          <a:r>
            <a:rPr lang="en-US" sz="1100" baseline="0"/>
            <a:t>		-  % of Total Standardized Costs</a:t>
          </a:r>
        </a:p>
        <a:p>
          <a:r>
            <a:rPr lang="en-US" sz="1100" baseline="0"/>
            <a:t>	- Logic implies that these are not the only factors</a:t>
          </a:r>
        </a:p>
        <a:p>
          <a:r>
            <a:rPr lang="en-US" sz="1100" baseline="0"/>
            <a:t>	- National is a National Average (pitfalls in using averages) </a:t>
          </a:r>
        </a:p>
        <a:p>
          <a:r>
            <a:rPr lang="en-US" sz="1100"/>
            <a:t>	- Height of KY</a:t>
          </a:r>
          <a:r>
            <a:rPr lang="en-US" sz="1100" baseline="0"/>
            <a:t> vs National Columns</a:t>
          </a:r>
        </a:p>
        <a:p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-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Height of columns reflect average annual RATE of increse /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decrease </a:t>
          </a:r>
          <a:endParaRPr lang="en-US" sz="1100" baseline="0"/>
        </a:p>
        <a:p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- Height Differences between KY vs National</a:t>
          </a:r>
        </a:p>
        <a:p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- '% of Beneficiares Using' Medicare Chart</a:t>
          </a:r>
        </a:p>
        <a:p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        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demonstrates effectiveness of the efforts of the entity (regulation, technology 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         adaptation, business policies . . .) to move users into / out of the Category.</a:t>
          </a:r>
          <a:endParaRPr lang="en-US">
            <a:effectLst/>
          </a:endParaRPr>
        </a:p>
        <a:p>
          <a:pPr rtl="0"/>
          <a:r>
            <a:rPr lang="en-US">
              <a:effectLst/>
            </a:rPr>
            <a:t>		- 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'Standard Costs per User' Chart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        demonstrates either inefficiencties or proficientcies between the two.  A 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        shorter column means a less costly / more effiecient system.</a:t>
          </a:r>
          <a:endParaRPr lang="en-US">
            <a:effectLst/>
          </a:endParaRP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>
              <a:effectLst/>
            </a:rPr>
            <a:t>		- 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'% of Total Standard Costs' of Medicare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         demonstrates differences in outcomes as a result of efforts to control / focus</a:t>
          </a:r>
          <a:endParaRPr lang="en-US">
            <a:effectLst/>
          </a:endParaRPr>
        </a:p>
        <a:p>
          <a:endParaRPr lang="en-US" sz="1100"/>
        </a:p>
        <a:p>
          <a:r>
            <a:rPr lang="en-US" sz="1100"/>
            <a:t>Created using</a:t>
          </a:r>
          <a:r>
            <a:rPr lang="en-US" sz="1100" baseline="0"/>
            <a:t> Excel and Power BI</a:t>
          </a:r>
        </a:p>
        <a:p>
          <a:endParaRPr lang="en-US" sz="1100"/>
        </a:p>
        <a:p>
          <a:r>
            <a:rPr lang="en-US" sz="1100"/>
            <a:t>Data</a:t>
          </a:r>
          <a:r>
            <a:rPr lang="en-US" sz="1100" baseline="0"/>
            <a:t> Source: </a:t>
          </a:r>
        </a:p>
        <a:p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-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Centers for Medicare &amp; Medicaid Services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-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www.cms.gov/State_Table_Beneficiaries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_under_65.xlsx</a:t>
          </a:r>
          <a:endParaRPr lang="en-US" sz="1100"/>
        </a:p>
      </xdr:txBody>
    </xdr:sp>
    <xdr:clientData/>
  </xdr:twoCellAnchor>
  <xdr:twoCellAnchor>
    <xdr:from>
      <xdr:col>10</xdr:col>
      <xdr:colOff>1</xdr:colOff>
      <xdr:row>18</xdr:row>
      <xdr:rowOff>0</xdr:rowOff>
    </xdr:from>
    <xdr:to>
      <xdr:col>20</xdr:col>
      <xdr:colOff>269150</xdr:colOff>
      <xdr:row>31</xdr:row>
      <xdr:rowOff>95250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204107</xdr:colOff>
      <xdr:row>0</xdr:row>
      <xdr:rowOff>163286</xdr:rowOff>
    </xdr:from>
    <xdr:to>
      <xdr:col>27</xdr:col>
      <xdr:colOff>13607</xdr:colOff>
      <xdr:row>4</xdr:row>
      <xdr:rowOff>149679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204107" y="163286"/>
          <a:ext cx="16342179" cy="748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0" bIns="0" rtlCol="0" anchor="ctr"/>
        <a:lstStyle/>
        <a:p>
          <a:pPr algn="ctr"/>
          <a:r>
            <a:rPr lang="en-US" sz="2400"/>
            <a:t>Service Catagory Trends Impacting Standard Costs Per User</a:t>
          </a:r>
        </a:p>
        <a:p>
          <a:pPr algn="ctr"/>
          <a:r>
            <a:rPr lang="en-US" sz="2400"/>
            <a:t>Kentucky</a:t>
          </a:r>
          <a:r>
            <a:rPr lang="en-US" sz="2400" baseline="0"/>
            <a:t> vs National</a:t>
          </a:r>
          <a:endParaRPr lang="en-US" sz="240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0.39666</cdr:x>
      <cdr:y>0.15551</cdr:y>
    </cdr:from>
    <cdr:to>
      <cdr:x>0.97685</cdr:x>
      <cdr:y>0.55034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203937" y="676712"/>
          <a:ext cx="3223686" cy="17181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/>
            <a:t>Trend (Average Annual Rate of Change)</a:t>
          </a:r>
          <a:r>
            <a:rPr lang="en-US" sz="1400" baseline="0"/>
            <a:t> </a:t>
          </a:r>
        </a:p>
        <a:p xmlns:a="http://schemas.openxmlformats.org/drawingml/2006/main">
          <a:r>
            <a:rPr lang="en-US" sz="1400" baseline="0"/>
            <a:t>     is the rate '% of Total Standard Costs'</a:t>
          </a:r>
        </a:p>
        <a:p xmlns:a="http://schemas.openxmlformats.org/drawingml/2006/main">
          <a:r>
            <a:rPr lang="en-US" sz="1400" baseline="0"/>
            <a:t>     annualy increase / decrease</a:t>
          </a:r>
        </a:p>
        <a:p xmlns:a="http://schemas.openxmlformats.org/drawingml/2006/main">
          <a:r>
            <a:rPr lang="en-US" sz="1400" baseline="0"/>
            <a:t>     within the category.</a:t>
          </a:r>
          <a:endParaRPr lang="en-US" sz="14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0.43939</cdr:x>
      <cdr:y>0.19648</cdr:y>
    </cdr:from>
    <cdr:to>
      <cdr:x>1</cdr:x>
      <cdr:y>0.43413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424354" y="880320"/>
          <a:ext cx="3093219" cy="10648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>
              <a:effectLst/>
              <a:latin typeface="+mn-lt"/>
              <a:ea typeface="+mn-ea"/>
              <a:cs typeface="+mn-cs"/>
            </a:rPr>
            <a:t>Trend (Average Annual Rate of Change )</a:t>
          </a:r>
          <a:r>
            <a:rPr lang="en-US" sz="1400" baseline="0">
              <a:effectLst/>
              <a:latin typeface="+mn-lt"/>
              <a:ea typeface="+mn-ea"/>
              <a:cs typeface="+mn-cs"/>
            </a:rPr>
            <a:t> </a:t>
          </a:r>
          <a:endParaRPr lang="en-US" sz="1400">
            <a:effectLst/>
          </a:endParaRPr>
        </a:p>
        <a:p xmlns:a="http://schemas.openxmlformats.org/drawingml/2006/main">
          <a:r>
            <a:rPr lang="en-US" sz="1400" baseline="0">
              <a:effectLst/>
              <a:latin typeface="+mn-lt"/>
              <a:ea typeface="+mn-ea"/>
              <a:cs typeface="+mn-cs"/>
            </a:rPr>
            <a:t>     is the rate the '% of Beneficiaries </a:t>
          </a:r>
        </a:p>
        <a:p xmlns:a="http://schemas.openxmlformats.org/drawingml/2006/main">
          <a:r>
            <a:rPr lang="en-US" sz="1400" baseline="0">
              <a:effectLst/>
              <a:latin typeface="+mn-lt"/>
              <a:ea typeface="+mn-ea"/>
              <a:cs typeface="+mn-cs"/>
            </a:rPr>
            <a:t>    Using' annualy increases /decreases.</a:t>
          </a:r>
          <a:endParaRPr lang="en-US" sz="1400">
            <a:effectLst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0.48338</cdr:x>
      <cdr:y>0.15065</cdr:y>
    </cdr:from>
    <cdr:to>
      <cdr:x>0.99781</cdr:x>
      <cdr:y>0.3672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667084" y="674996"/>
          <a:ext cx="2838406" cy="9702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/>
        </a:p>
      </cdr:txBody>
    </cdr:sp>
  </cdr:relSizeAnchor>
  <cdr:relSizeAnchor xmlns:cdr="http://schemas.openxmlformats.org/drawingml/2006/chartDrawing">
    <cdr:from>
      <cdr:x>0.12513</cdr:x>
      <cdr:y>0.61031</cdr:y>
    </cdr:from>
    <cdr:to>
      <cdr:x>0.84327</cdr:x>
      <cdr:y>0.90793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90430" y="2734520"/>
          <a:ext cx="3962400" cy="1333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>
              <a:effectLst/>
              <a:latin typeface="+mn-lt"/>
              <a:ea typeface="+mn-ea"/>
              <a:cs typeface="+mn-cs"/>
            </a:rPr>
            <a:t>Weighted by Catagory contribution to Standardized</a:t>
          </a:r>
          <a:r>
            <a:rPr lang="en-US" sz="1400" baseline="0">
              <a:effectLst/>
              <a:latin typeface="+mn-lt"/>
              <a:ea typeface="+mn-ea"/>
              <a:cs typeface="+mn-cs"/>
            </a:rPr>
            <a:t> Cost per User</a:t>
          </a:r>
          <a:endParaRPr lang="en-US" sz="1400">
            <a:effectLst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>
              <a:effectLst/>
              <a:latin typeface="+mn-lt"/>
              <a:ea typeface="+mn-ea"/>
              <a:cs typeface="+mn-cs"/>
            </a:rPr>
            <a:t>Services with positive</a:t>
          </a:r>
          <a:r>
            <a:rPr lang="en-US" sz="1400" baseline="0">
              <a:effectLst/>
              <a:latin typeface="+mn-lt"/>
              <a:ea typeface="+mn-ea"/>
              <a:cs typeface="+mn-cs"/>
            </a:rPr>
            <a:t> Impact Comparisons Values increase cost while negative values decrease costs.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149787</xdr:colOff>
      <xdr:row>68</xdr:row>
      <xdr:rowOff>107322</xdr:rowOff>
    </xdr:from>
    <xdr:to>
      <xdr:col>22</xdr:col>
      <xdr:colOff>777363</xdr:colOff>
      <xdr:row>91</xdr:row>
      <xdr:rowOff>77386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595312</xdr:colOff>
      <xdr:row>92</xdr:row>
      <xdr:rowOff>115659</xdr:rowOff>
    </xdr:from>
    <xdr:to>
      <xdr:col>20</xdr:col>
      <xdr:colOff>1213670</xdr:colOff>
      <xdr:row>108</xdr:row>
      <xdr:rowOff>34017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20444183" y="18643320"/>
          <a:ext cx="6287269" cy="28680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Notes: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Trend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(Average Annual Rate of Change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- is the rate the "Standard Costs  per User' of the category annualy  increases/ decreases.</a:t>
          </a:r>
          <a:endParaRPr lang="en-US" sz="1100" baseline="0"/>
        </a:p>
        <a:p>
          <a:r>
            <a:rPr lang="en-US" sz="1100" baseline="0"/>
            <a:t>	- calculated as the slope of 'Standard Costs per User' between 2007-2015.</a:t>
          </a:r>
        </a:p>
        <a:p>
          <a:r>
            <a:rPr lang="en-US" sz="1100" baseline="0"/>
            <a:t>	- Has pitfalls associated with using 'Averages'</a:t>
          </a:r>
        </a:p>
        <a:p>
          <a:endParaRPr lang="en-US" sz="1100"/>
        </a:p>
        <a:p>
          <a:r>
            <a:rPr lang="en-US" sz="1100"/>
            <a:t>Differences between National</a:t>
          </a:r>
          <a:r>
            <a:rPr lang="en-US" sz="1100" baseline="0"/>
            <a:t> and Kentucky 'rend (Rates of Change')per Service Category demonstrate 	-  innefficientcies / lagging of systems</a:t>
          </a:r>
        </a:p>
        <a:p>
          <a:r>
            <a:rPr lang="en-US" sz="1100" baseline="0"/>
            <a:t>	- or extra effienctcy / progressive systems - depending on point of view</a:t>
          </a:r>
          <a:endParaRPr lang="en-US" sz="1100"/>
        </a:p>
        <a:p>
          <a:endParaRPr lang="en-US" sz="1100"/>
        </a:p>
        <a:p>
          <a:r>
            <a:rPr lang="en-US" sz="1100"/>
            <a:t>PAC:LTCH	</a:t>
          </a:r>
          <a:r>
            <a:rPr lang="en-US" sz="1100" baseline="0"/>
            <a:t>- Wide difference between National and KY.  KY increases less (41%) per year </a:t>
          </a:r>
        </a:p>
        <a:p>
          <a:r>
            <a:rPr lang="en-US" sz="1100" baseline="0"/>
            <a:t>	- Significantly large $ increase @ $651 /yr</a:t>
          </a:r>
        </a:p>
        <a:p>
          <a:r>
            <a:rPr lang="en-US" sz="1100"/>
            <a:t>PAC:SNF - 	- KY increases 25% less than National</a:t>
          </a:r>
        </a:p>
        <a:p>
          <a:r>
            <a:rPr lang="en-US" sz="1100"/>
            <a:t>	- Large $ increase of $347 /yr</a:t>
          </a:r>
        </a:p>
        <a:p>
          <a:r>
            <a:rPr lang="en-US" sz="1100"/>
            <a:t>Tests	-</a:t>
          </a:r>
          <a:r>
            <a:rPr lang="en-US" sz="1100" baseline="0"/>
            <a:t> KY increase is 220% more than National</a:t>
          </a:r>
        </a:p>
        <a:p>
          <a:r>
            <a:rPr lang="en-US" sz="1100" baseline="0"/>
            <a:t>	- Low $ increase of $3</a:t>
          </a:r>
        </a:p>
        <a:p>
          <a:r>
            <a:rPr lang="en-US" sz="1100" baseline="0"/>
            <a:t>Ambulance	- Costs are red</a:t>
          </a:r>
        </a:p>
        <a:p>
          <a:endParaRPr lang="en-US" sz="1100"/>
        </a:p>
      </xdr:txBody>
    </xdr:sp>
    <xdr:clientData/>
  </xdr:twoCellAnchor>
  <xdr:twoCellAnchor>
    <xdr:from>
      <xdr:col>20</xdr:col>
      <xdr:colOff>1843087</xdr:colOff>
      <xdr:row>92</xdr:row>
      <xdr:rowOff>131988</xdr:rowOff>
    </xdr:from>
    <xdr:to>
      <xdr:col>24</xdr:col>
      <xdr:colOff>308882</xdr:colOff>
      <xdr:row>98</xdr:row>
      <xdr:rowOff>23131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27632025" y="18277113"/>
          <a:ext cx="5919107" cy="10341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Kentucky's Standardized Costs per User increases on average $2400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annually compared to the National Average increase of $3175 .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  <xdr:twoCellAnchor>
    <xdr:from>
      <xdr:col>19</xdr:col>
      <xdr:colOff>162079</xdr:colOff>
      <xdr:row>44</xdr:row>
      <xdr:rowOff>50698</xdr:rowOff>
    </xdr:from>
    <xdr:to>
      <xdr:col>22</xdr:col>
      <xdr:colOff>773267</xdr:colOff>
      <xdr:row>67</xdr:row>
      <xdr:rowOff>20762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784532</xdr:colOff>
      <xdr:row>21</xdr:row>
      <xdr:rowOff>44681</xdr:rowOff>
    </xdr:from>
    <xdr:to>
      <xdr:col>20</xdr:col>
      <xdr:colOff>673407</xdr:colOff>
      <xdr:row>44</xdr:row>
      <xdr:rowOff>14745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1360641</xdr:colOff>
      <xdr:row>20</xdr:row>
      <xdr:rowOff>188580</xdr:rowOff>
    </xdr:from>
    <xdr:to>
      <xdr:col>23</xdr:col>
      <xdr:colOff>2031100</xdr:colOff>
      <xdr:row>43</xdr:row>
      <xdr:rowOff>142636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1581228</xdr:colOff>
      <xdr:row>67</xdr:row>
      <xdr:rowOff>163833</xdr:rowOff>
    </xdr:from>
    <xdr:to>
      <xdr:col>25</xdr:col>
      <xdr:colOff>1398278</xdr:colOff>
      <xdr:row>90</xdr:row>
      <xdr:rowOff>117889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0</xdr:colOff>
      <xdr:row>44</xdr:row>
      <xdr:rowOff>0</xdr:rowOff>
    </xdr:from>
    <xdr:to>
      <xdr:col>25</xdr:col>
      <xdr:colOff>1429387</xdr:colOff>
      <xdr:row>66</xdr:row>
      <xdr:rowOff>138411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987778</xdr:colOff>
      <xdr:row>116</xdr:row>
      <xdr:rowOff>110508</xdr:rowOff>
    </xdr:from>
    <xdr:to>
      <xdr:col>5</xdr:col>
      <xdr:colOff>1797403</xdr:colOff>
      <xdr:row>126</xdr:row>
      <xdr:rowOff>17639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0.46395</cdr:x>
      <cdr:y>0.15186</cdr:y>
    </cdr:from>
    <cdr:to>
      <cdr:x>1</cdr:x>
      <cdr:y>0.43413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706687" y="660837"/>
          <a:ext cx="3127376" cy="12282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>
              <a:effectLst/>
              <a:latin typeface="+mn-lt"/>
              <a:ea typeface="+mn-ea"/>
              <a:cs typeface="+mn-cs"/>
            </a:rPr>
            <a:t>Trend (Average Annual Rate of Change )</a:t>
          </a:r>
          <a:r>
            <a:rPr lang="en-US" sz="1400" baseline="0">
              <a:effectLst/>
              <a:latin typeface="+mn-lt"/>
              <a:ea typeface="+mn-ea"/>
              <a:cs typeface="+mn-cs"/>
            </a:rPr>
            <a:t> </a:t>
          </a:r>
          <a:endParaRPr lang="en-US" sz="1400">
            <a:effectLst/>
          </a:endParaRPr>
        </a:p>
        <a:p xmlns:a="http://schemas.openxmlformats.org/drawingml/2006/main">
          <a:r>
            <a:rPr lang="en-US" sz="1400" baseline="0">
              <a:effectLst/>
              <a:latin typeface="+mn-lt"/>
              <a:ea typeface="+mn-ea"/>
              <a:cs typeface="+mn-cs"/>
            </a:rPr>
            <a:t>     is the rate the '% of Beneficiaries </a:t>
          </a:r>
        </a:p>
        <a:p xmlns:a="http://schemas.openxmlformats.org/drawingml/2006/main">
          <a:r>
            <a:rPr lang="en-US" sz="1400" baseline="0">
              <a:effectLst/>
              <a:latin typeface="+mn-lt"/>
              <a:ea typeface="+mn-ea"/>
              <a:cs typeface="+mn-cs"/>
            </a:rPr>
            <a:t>    Using' annualy increases / decreases.</a:t>
          </a:r>
          <a:endParaRPr lang="en-US" sz="1400">
            <a:effectLst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0.39666</cdr:x>
      <cdr:y>0.15551</cdr:y>
    </cdr:from>
    <cdr:to>
      <cdr:x>0.97685</cdr:x>
      <cdr:y>0.55034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203937" y="676712"/>
          <a:ext cx="3223686" cy="17181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/>
            <a:t>Trend (Average Annual Rate of Change)</a:t>
          </a:r>
          <a:r>
            <a:rPr lang="en-US" sz="1400" baseline="0"/>
            <a:t> </a:t>
          </a:r>
        </a:p>
        <a:p xmlns:a="http://schemas.openxmlformats.org/drawingml/2006/main">
          <a:r>
            <a:rPr lang="en-US" sz="1400" baseline="0"/>
            <a:t>     is the rate '% of Total Standard Costs'</a:t>
          </a:r>
        </a:p>
        <a:p xmlns:a="http://schemas.openxmlformats.org/drawingml/2006/main">
          <a:r>
            <a:rPr lang="en-US" sz="1400" baseline="0"/>
            <a:t>     annualy increase / decrease</a:t>
          </a:r>
        </a:p>
        <a:p xmlns:a="http://schemas.openxmlformats.org/drawingml/2006/main">
          <a:r>
            <a:rPr lang="en-US" sz="1400" baseline="0"/>
            <a:t>     within the category.</a:t>
          </a:r>
          <a:endParaRPr lang="en-US" sz="14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0.12328</cdr:x>
      <cdr:y>0.64496</cdr:y>
    </cdr:from>
    <cdr:to>
      <cdr:x>0.68524</cdr:x>
      <cdr:y>0.86151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25571" y="2796277"/>
          <a:ext cx="3307319" cy="9388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/>
            <a:t>Services with positive</a:t>
          </a:r>
          <a:r>
            <a:rPr lang="en-US" sz="1400" baseline="0"/>
            <a:t> Impact Comparisons Values increase cost while negative values decrease costs.</a:t>
          </a:r>
          <a:endParaRPr lang="en-US" sz="14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0.48338</cdr:x>
      <cdr:y>0.1653</cdr:y>
    </cdr:from>
    <cdr:to>
      <cdr:x>0.99781</cdr:x>
      <cdr:y>0.38185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844511" y="693311"/>
          <a:ext cx="3027230" cy="9082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/>
            <a:t>Services with positive</a:t>
          </a:r>
          <a:r>
            <a:rPr lang="en-US" sz="1400" baseline="0"/>
            <a:t> Impact Comparisons Values increase cost while negative values decrease costs.</a:t>
          </a:r>
          <a:endParaRPr lang="en-US" sz="14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0.48338</cdr:x>
      <cdr:y>0.15065</cdr:y>
    </cdr:from>
    <cdr:to>
      <cdr:x>0.99781</cdr:x>
      <cdr:y>0.3672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853054" y="653142"/>
          <a:ext cx="3036289" cy="9388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/>
            <a:t>Services with positive</a:t>
          </a:r>
          <a:r>
            <a:rPr lang="en-US" sz="1400" baseline="0"/>
            <a:t> Impact Comparisons Values increase cost while negative values decrease costs.</a:t>
          </a:r>
          <a:endParaRPr lang="en-US" sz="14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175846</xdr:colOff>
      <xdr:row>0</xdr:row>
      <xdr:rowOff>285750</xdr:rowOff>
    </xdr:from>
    <xdr:to>
      <xdr:col>9</xdr:col>
      <xdr:colOff>114302</xdr:colOff>
      <xdr:row>14</xdr:row>
      <xdr:rowOff>188301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2295525</xdr:colOff>
      <xdr:row>15</xdr:row>
      <xdr:rowOff>171450</xdr:rowOff>
    </xdr:from>
    <xdr:to>
      <xdr:col>8</xdr:col>
      <xdr:colOff>361950</xdr:colOff>
      <xdr:row>29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400050</xdr:colOff>
      <xdr:row>35</xdr:row>
      <xdr:rowOff>104775</xdr:rowOff>
    </xdr:from>
    <xdr:to>
      <xdr:col>13</xdr:col>
      <xdr:colOff>38100</xdr:colOff>
      <xdr:row>48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0.01875</cdr:x>
      <cdr:y>0.02632</cdr:y>
    </cdr:from>
    <cdr:to>
      <cdr:x>0.25417</cdr:x>
      <cdr:y>0.24812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85725" y="66674"/>
          <a:ext cx="1076325" cy="561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0" i="0" baseline="0">
              <a:effectLst/>
              <a:latin typeface="+mn-lt"/>
              <a:ea typeface="+mn-ea"/>
              <a:cs typeface="+mn-cs"/>
            </a:rPr>
            <a:t>Kentucky vs. National 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" refreshedDate="43073.537864004633" createdVersion="5" refreshedVersion="5" minRefreshableVersion="3" recordCount="459" xr:uid="{00000000-000A-0000-FFFF-FFFF00000000}">
  <cacheSource type="worksheet">
    <worksheetSource ref="A1:HS460" sheet="StateAllYearsData"/>
  </cacheSource>
  <cacheFields count="227">
    <cacheField name="Year" numFmtId="0">
      <sharedItems containsSemiMixedTypes="0" containsString="0" containsNumber="1" containsInteger="1" minValue="2007" maxValue="2015" count="9">
        <n v="2007"/>
        <n v="2009"/>
        <n v="2011"/>
        <n v="2008"/>
        <n v="2013"/>
        <n v="2010"/>
        <n v="2014"/>
        <n v="2012"/>
        <n v="2015"/>
      </sharedItems>
    </cacheField>
    <cacheField name="State" numFmtId="0">
      <sharedItems count="51">
        <s v="AK (Alaska)"/>
        <s v="KY (Kentucky)"/>
        <s v="TN (Tennessee)"/>
        <s v="IN (Indiana)"/>
        <s v="OH (Ohio)"/>
        <s v="RI (Rhode Island)"/>
        <s v="WV (West Virginia)"/>
        <s v="IL (Illinois)"/>
        <s v="MD (Maryland)"/>
        <s v="OK (Oklahoma)"/>
        <s v="AL (Alabama)"/>
        <s v="FL (Florida)"/>
        <s v="MS (Mississippi)"/>
        <s v="MI (Michigan)"/>
        <s v="MA (Massachusetts)"/>
        <s v="DE (Delaware)"/>
        <s v="MO (Missouri)"/>
        <s v="WY (Wyoming)"/>
        <s v="NJ (New Jersey)"/>
        <s v="NC (North Carolina)"/>
        <s v="KS (Kansas)"/>
        <s v="NV (Nevada)"/>
        <s v="National"/>
        <s v="LA (Louisiana)"/>
        <s v="PA (Pennsylvania)"/>
        <s v="GA (Georgia)"/>
        <s v="VA (Virginia)"/>
        <s v="NH (New Hampshire)"/>
        <s v="CT (Connecticut)"/>
        <s v="SC (South Carolina)"/>
        <s v="IA (Iowa)"/>
        <s v="NE (Nebraska)"/>
        <s v="TX (Texas)"/>
        <s v="AR (Arkansas)"/>
        <s v="VT (Vermont)"/>
        <s v="SD (South Dakota)"/>
        <s v="NY (New York)"/>
        <s v="ME (Maine)"/>
        <s v="WI (Wisconsin)"/>
        <s v="MN (Minnesota)"/>
        <s v="AZ (Arizona)"/>
        <s v="ID (Idaho)"/>
        <s v="WA (Washington)"/>
        <s v="CO (Colorado)"/>
        <s v="CA (California)"/>
        <s v="ND (North Dakota)"/>
        <s v="MT (Montana)"/>
        <s v="OR (Oregon)"/>
        <s v="HI (Hawaii)"/>
        <s v="NM (New Mexico)"/>
        <s v="UT (Utah)"/>
      </sharedItems>
    </cacheField>
    <cacheField name="State FIPS Code" numFmtId="164">
      <sharedItems containsMixedTypes="1" containsNumber="1" containsInteger="1" minValue="1" maxValue="56"/>
    </cacheField>
    <cacheField name="Beneficiaries with Part A and Part B" numFmtId="3">
      <sharedItems containsSemiMixedTypes="0" containsString="0" containsNumber="1" containsInteger="1" minValue="9569" maxValue="8576164"/>
    </cacheField>
    <cacheField name="FFS Beneficiaries" numFmtId="3">
      <sharedItems containsSemiMixedTypes="0" containsString="0" containsNumber="1" containsInteger="1" minValue="9113" maxValue="6228981"/>
    </cacheField>
    <cacheField name="MA Beneficiaries" numFmtId="3">
      <sharedItems containsSemiMixedTypes="0" containsString="0" containsNumber="1" containsInteger="1" minValue="80" maxValue="2671499"/>
    </cacheField>
    <cacheField name="MA Participation Rate" numFmtId="4">
      <sharedItems/>
    </cacheField>
    <cacheField name="Average Age" numFmtId="3">
      <sharedItems containsSemiMixedTypes="0" containsString="0" containsNumber="1" containsInteger="1" minValue="49" maxValue="52"/>
    </cacheField>
    <cacheField name="Percent Female" numFmtId="4">
      <sharedItems/>
    </cacheField>
    <cacheField name="Percent Male" numFmtId="4">
      <sharedItems/>
    </cacheField>
    <cacheField name="Percent Non-Hispanic White" numFmtId="4">
      <sharedItems/>
    </cacheField>
    <cacheField name="Percent African American" numFmtId="4">
      <sharedItems/>
    </cacheField>
    <cacheField name="Percent Hispanic" numFmtId="4">
      <sharedItems/>
    </cacheField>
    <cacheField name="Percent Other/Unknown" numFmtId="4">
      <sharedItems/>
    </cacheField>
    <cacheField name="Percent Eligible for Medicaid" numFmtId="4">
      <sharedItems/>
    </cacheField>
    <cacheField name="Average HCC Score" numFmtId="4">
      <sharedItems containsSemiMixedTypes="0" containsString="0" containsNumber="1" minValue="0.86" maxValue="1.44"/>
    </cacheField>
    <cacheField name="Total Actual Costs" numFmtId="8">
      <sharedItems containsSemiMixedTypes="0" containsString="0" containsNumber="1" minValue="59477836.07" maxValue="62600629155.339996"/>
    </cacheField>
    <cacheField name="Total Standardized Costs" numFmtId="8">
      <sharedItems containsSemiMixedTypes="0" containsString="0" containsNumber="1" minValue="58421781.509999998" maxValue="59519393973.019997"/>
    </cacheField>
    <cacheField name="Total Standardized Risk-Adjusted Costs" numFmtId="8">
      <sharedItems containsSemiMixedTypes="0" containsString="0" containsNumber="1" minValue="60453372.899999999" maxValue="55813779137.839996"/>
    </cacheField>
    <cacheField name="Actual Per Capita Costs" numFmtId="8">
      <sharedItems containsSemiMixedTypes="0" containsString="0" containsNumber="1" minValue="5779.19" maxValue="14393.65"/>
    </cacheField>
    <cacheField name="Standardized Per Capita Costs" numFmtId="8">
      <sharedItems containsSemiMixedTypes="0" containsString="0" containsNumber="1" minValue="5866.12" maxValue="12691.87"/>
    </cacheField>
    <cacheField name="Standardized Risk-Adjusted Per Capita Costs" numFmtId="8">
      <sharedItems containsSemiMixedTypes="0" containsString="0" containsNumber="1" minValue="4901.74" maxValue="10247.43"/>
    </cacheField>
    <cacheField name="IP Actual Costs" numFmtId="8">
      <sharedItems containsSemiMixedTypes="0" containsString="0" containsNumber="1" minValue="24424314.760000002" maxValue="23874743188"/>
    </cacheField>
    <cacheField name="IP Actual Costs as % of Total Actual Costs" numFmtId="10">
      <sharedItems containsSemiMixedTypes="0" containsString="0" containsNumber="1" minValue="0.3201" maxValue="0.504"/>
    </cacheField>
    <cacheField name="IP Per Capita Actual Costs" numFmtId="8">
      <sharedItems containsSemiMixedTypes="0" containsString="0" containsNumber="1" minValue="2140.0700000000002" maxValue="6558.63"/>
    </cacheField>
    <cacheField name="IP Per User Actual Costs" numFmtId="8">
      <sharedItems containsSemiMixedTypes="0" containsString="0" containsNumber="1" minValue="12673.03" maxValue="32069.51"/>
    </cacheField>
    <cacheField name="IP Standardized Costs" numFmtId="8">
      <sharedItems containsSemiMixedTypes="0" containsString="0" containsNumber="1" minValue="22315595.899999999" maxValue="19567697228.09" count="459">
        <n v="22315595.899999999"/>
        <n v="425696969.73000002"/>
        <n v="501544554.93000001"/>
        <n v="429319850.06999999"/>
        <n v="882335861.50999999"/>
        <n v="58342443.009999998"/>
        <n v="213258937.55000001"/>
        <n v="390427928.44999999"/>
        <n v="711632592.67999995"/>
        <n v="781316175.89999998"/>
        <n v="394236083.20999998"/>
        <n v="499308739.50999999"/>
        <n v="487288174.25999999"/>
        <n v="887339431.87"/>
        <n v="210020313.93000001"/>
        <n v="440468229.14999998"/>
        <n v="820405450.02999997"/>
        <n v="485624762.47000003"/>
        <n v="65975879.25"/>
        <n v="868373308.01999998"/>
        <n v="461089592.76999998"/>
        <n v="458930754.63"/>
        <n v="506152159.39999998"/>
        <n v="455280077.17000002"/>
        <n v="209138614.05000001"/>
        <n v="64252775.700000003"/>
        <n v="464314935.56"/>
        <n v="494033752.18000001"/>
        <n v="495568740.19"/>
        <n v="727533354.27999997"/>
        <n v="467435286.13999999"/>
        <n v="288985782.50999999"/>
        <n v="872100315.09000003"/>
        <n v="422115408.72000003"/>
        <n v="1203391844.73"/>
        <n v="260814135.30000001"/>
        <n v="507535935.32999998"/>
        <n v="441100907.75"/>
        <n v="462748707.72000003"/>
        <n v="311076676.88"/>
        <n v="766103206.67999995"/>
        <n v="174041904.94999999"/>
        <n v="290769251.60000002"/>
        <n v="195867964.62"/>
        <n v="509889357.5"/>
        <n v="475221197.04000002"/>
        <n v="182589990.63"/>
        <n v="427044862.92000002"/>
        <n v="787065581.70000005"/>
        <n v="1196975922.71"/>
        <n v="485481476.64999998"/>
        <n v="456177202.07999998"/>
        <n v="250884294"/>
        <n v="474112564.57999998"/>
        <n v="334014547.19"/>
        <n v="870935106.49000001"/>
        <n v="493281607.85000002"/>
        <n v="356189417.20999998"/>
        <n v="873642913.00999999"/>
        <n v="82977777.849999994"/>
        <n v="80139397.920000002"/>
        <n v="666557532.77999997"/>
        <n v="212031527.41999999"/>
        <n v="373945738.68000001"/>
        <n v="414834919.06999999"/>
        <n v="74232358.359999999"/>
        <n v="86333159.909999996"/>
        <n v="68558982.5"/>
        <n v="76797714.700000003"/>
        <n v="206120945.94"/>
        <n v="1182862771.04"/>
        <n v="461175594.02999997"/>
        <n v="423975223.23000002"/>
        <n v="703543985.47000003"/>
        <n v="371786246.33999997"/>
        <n v="1103405027.1900001"/>
        <n v="817665169.82000005"/>
        <n v="825631701.70000005"/>
        <n v="412308442.23000002"/>
        <n v="487770291.56"/>
        <n v="26795822.609999999"/>
        <n v="484826394.94999999"/>
        <n v="452103411.98000002"/>
        <n v="167793756.09"/>
        <n v="317779160.5"/>
        <n v="707341848.39999998"/>
        <n v="293087853.82999998"/>
        <n v="467999839.66000003"/>
        <n v="679708255.41999996"/>
        <n v="340075594.23000002"/>
        <n v="864229703.35000002"/>
        <n v="431014736.51999998"/>
        <n v="53224140.409999996"/>
        <n v="1144469645.79"/>
        <n v="481303120.80000001"/>
        <n v="877201424.69000006"/>
        <n v="497504864.19999999"/>
        <n v="688928381.14999998"/>
        <n v="880803675"/>
        <n v="423963845.25"/>
        <n v="304967762.87"/>
        <n v="418038699.72000003"/>
        <n v="1195414357.78"/>
        <n v="884825225.25999999"/>
        <n v="507283906.81999999"/>
        <n v="83791845.140000001"/>
        <n v="459497082.86000001"/>
        <n v="305177395.11000001"/>
        <n v="375690077.30000001"/>
        <n v="70715278.260000005"/>
        <n v="496044783.88"/>
        <n v="1198047811.02"/>
        <n v="318662450.83999997"/>
        <n v="994165242.25999999"/>
        <n v="657241638.26999998"/>
        <n v="526685236.27999997"/>
        <n v="341488071.42000002"/>
        <n v="335640169.80000001"/>
        <n v="150526074.77000001"/>
        <n v="109608121.64"/>
        <n v="17973920119.68"/>
        <n v="334910660.89999998"/>
        <n v="447636612.43000001"/>
        <n v="508037568.44"/>
        <n v="389712234.19"/>
        <n v="658968627.5"/>
        <n v="636331972.64999998"/>
        <n v="653101467.66999996"/>
        <n v="405184738.20999998"/>
        <n v="73675175.930000007"/>
        <n v="497886726.5"/>
        <n v="490626195.54000002"/>
        <n v="502206710.79000002"/>
        <n v="700997115.19000006"/>
        <n v="609504405.94000006"/>
        <n v="515237065.62"/>
        <n v="448401292.50999999"/>
        <n v="207871685.19999999"/>
        <n v="216418002.06"/>
        <n v="16701939212.629999"/>
        <n v="527609868.00999999"/>
        <n v="491080939.95999998"/>
        <n v="567063703.00999999"/>
        <n v="357033681.88999999"/>
        <n v="497686128.08999997"/>
        <n v="167624411.71000001"/>
        <n v="103803946.38"/>
        <n v="369035711.93000001"/>
        <n v="427544508.56"/>
        <n v="463908228.77999997"/>
        <n v="342666618.76999998"/>
        <n v="210696239.97"/>
        <n v="751020622.69000006"/>
        <n v="23098103.649999999"/>
        <n v="767122616.51999998"/>
        <n v="430489361.88"/>
        <n v="70736785.829999998"/>
        <n v="1312346761.49"/>
        <n v="411923742.95999998"/>
        <n v="18642354021.900002"/>
        <n v="438308385.27999997"/>
        <n v="162039350.34999999"/>
        <n v="536450825.98000002"/>
        <n v="118748670.95999999"/>
        <n v="91910301.569999993"/>
        <n v="125286878.93000001"/>
        <n v="865869896.01999998"/>
        <n v="742200069.02999997"/>
        <n v="19567697228.09"/>
        <n v="451289630.17000002"/>
        <n v="141838038.31999999"/>
        <n v="331127845.91000003"/>
        <n v="771962719.61000001"/>
        <n v="517276235.55000001"/>
        <n v="95557177.689999998"/>
        <n v="73888471.060000002"/>
        <n v="636754913.86000001"/>
        <n v="781920155.01999998"/>
        <n v="86726535.989999995"/>
        <n v="439418621.49000001"/>
        <n v="746397702.12"/>
        <n v="244509416.15000001"/>
        <n v="957133909.67999995"/>
        <n v="666137163.82000005"/>
        <n v="513602461.75"/>
        <n v="151651018.77000001"/>
        <n v="159880779.81999999"/>
        <n v="19364896858.93"/>
        <n v="629583614.14999998"/>
        <n v="469973943.23000002"/>
        <n v="331696040.81"/>
        <n v="665368429.29999995"/>
        <n v="261842510.22999999"/>
        <n v="441346308.94999999"/>
        <n v="523027890.57999998"/>
        <n v="631660544.84000003"/>
        <n v="384008264.48000002"/>
        <n v="203720685.11000001"/>
        <n v="100705221.54000001"/>
        <n v="444815084.52999997"/>
        <n v="203775983.15000001"/>
        <n v="477675279.04000002"/>
        <n v="90685125.439999998"/>
        <n v="769502493.01999998"/>
        <n v="478921805.35000002"/>
        <n v="693237933.00999999"/>
        <n v="577483471.34000003"/>
        <n v="338177191.92000002"/>
        <n v="167833071.28999999"/>
        <n v="82382495.609999999"/>
        <n v="1362746609.3900001"/>
        <n v="775020332.38999999"/>
        <n v="543710352.38"/>
        <n v="208858305.66999999"/>
        <n v="62624014.990000002"/>
        <n v="747804665.75"/>
        <n v="404519786.73000002"/>
        <n v="1184711952.4200001"/>
        <n v="19226960958.450001"/>
        <n v="258223750.03999999"/>
        <n v="225650572.08000001"/>
        <n v="78617379.390000001"/>
        <n v="97662600.930000007"/>
        <n v="499295133.92000002"/>
        <n v="172795087.72"/>
        <n v="43890194.520000003"/>
        <n v="82661802.659999996"/>
        <n v="369343850.69999999"/>
        <n v="617754797.77999997"/>
        <n v="75105063.299999997"/>
        <n v="142654023.59999999"/>
        <n v="256753533.28"/>
        <n v="770303432.52999997"/>
        <n v="371334374.37"/>
        <n v="89747855.489999995"/>
        <n v="370494676.31"/>
        <n v="15741069686.370001"/>
        <n v="548032294.79999995"/>
        <n v="519231321.20999998"/>
        <n v="72836715.989999995"/>
        <n v="749281953.92999995"/>
        <n v="799699120.17999995"/>
        <n v="65666827.57"/>
        <n v="383630603.04000002"/>
        <n v="19320928707.77"/>
        <n v="441734927.75999999"/>
        <n v="38760368.890000001"/>
        <n v="650811688.09000003"/>
        <n v="40996427.350000001"/>
        <n v="1108169326.8299999"/>
        <n v="326126044.64999998"/>
        <n v="99661595.200000003"/>
        <n v="243895353.11000001"/>
        <n v="344190082.36000001"/>
        <n v="18737112409.689999"/>
        <n v="143219226.81"/>
        <n v="252096112.36000001"/>
        <n v="179644705.36000001"/>
        <n v="189383675.43000001"/>
        <n v="1413506552.48"/>
        <n v="95935271.409999996"/>
        <n v="1413367592.2"/>
        <n v="254788631.37"/>
        <n v="137351479.80000001"/>
        <n v="212470867.44999999"/>
        <n v="447196752.22000003"/>
        <n v="30116021.129999999"/>
        <n v="1029585242.11"/>
        <n v="407245533.17000002"/>
        <n v="387592115.48000002"/>
        <n v="27163439.91"/>
        <n v="63149244.920000002"/>
        <n v="258215958.86000001"/>
        <n v="39453216.630000003"/>
        <n v="1401911903.9400001"/>
        <n v="390292081.93000001"/>
        <n v="1413058557.6600001"/>
        <n v="179434305.16"/>
        <n v="170178295.24000001"/>
        <n v="392998696.19"/>
        <n v="186758052.96000001"/>
        <n v="74616885.780000001"/>
        <n v="1045921676.8099999"/>
        <n v="1069424230.3"/>
        <n v="127944056.97"/>
        <n v="106201311.33"/>
        <n v="958700165.27999997"/>
        <n v="192268717.16"/>
        <n v="35210336.75"/>
        <n v="1100019336.4000001"/>
        <n v="399282833.73000002"/>
        <n v="368248668.37"/>
        <n v="186912290.05000001"/>
        <n v="65264694.43"/>
        <n v="93332662.739999995"/>
        <n v="173191863.91999999"/>
        <n v="108262839.15000001"/>
        <n v="388718982.85000002"/>
        <n v="43987454.420000002"/>
        <n v="40951950.560000002"/>
        <n v="1081108003.9100001"/>
        <n v="114053948.95"/>
        <n v="99103314.170000002"/>
        <n v="1038049858.5"/>
        <n v="1073720036.54"/>
        <n v="278555948.06999999"/>
        <n v="917592355.08000004"/>
        <n v="1293224371.95"/>
        <n v="33947257.979999997"/>
        <n v="25652197.34"/>
        <n v="258619394.00999999"/>
        <n v="111428689.33"/>
        <n v="228909984.03"/>
        <n v="104267448.66"/>
        <n v="110490836.84999999"/>
        <n v="22504821.719999999"/>
        <n v="31159779.120000001"/>
        <n v="43290214.329999998"/>
        <n v="193710233.03999999"/>
        <n v="30995978.370000001"/>
        <n v="182311331.06999999"/>
        <n v="239249695.91"/>
        <n v="44537474.280000001"/>
        <n v="41400003.590000004"/>
        <n v="196646783.56999999"/>
        <n v="216356361.03"/>
        <n v="108150114.45999999"/>
        <n v="87797360.799999997"/>
        <n v="42364008.159999996"/>
        <n v="213876565.84"/>
        <n v="57298074.100000001"/>
        <n v="35010809.020000003"/>
        <n v="92749178.840000004"/>
        <n v="289271667.62"/>
        <n v="25250866.109999999"/>
        <n v="143948433.84"/>
        <n v="231530367.41999999"/>
        <n v="156761675.00999999"/>
        <n v="283323673.13999999"/>
        <n v="226415817.43000001"/>
        <n v="28626263.07"/>
        <n v="1325132505.5699999"/>
        <n v="27863011.710000001"/>
        <n v="245659777.13"/>
        <n v="36151997.890000001"/>
        <n v="273312806.64999998"/>
        <n v="310986800.36000001"/>
        <n v="28613154.039999999"/>
        <n v="146288207.5"/>
        <n v="251346972.74000001"/>
        <n v="165894423.49000001"/>
        <n v="1434324866.4400001"/>
        <n v="28989053.870000001"/>
        <n v="39110915.109999999"/>
        <n v="46647603.909999996"/>
        <n v="52417018.289999999"/>
        <n v="48290170.780000001"/>
        <n v="308155391.39999998"/>
        <n v="302031478.73000002"/>
        <n v="174382132.25"/>
        <n v="315849202.94"/>
        <n v="285901895.98000002"/>
        <n v="1477451428.4000001"/>
        <n v="106844798.2"/>
        <n v="40860953.380000003"/>
        <n v="296825184.11000001"/>
        <n v="1499332617.54"/>
        <n v="305423254.00999999"/>
        <n v="193505922.02000001"/>
        <n v="42810269.450000003"/>
        <n v="264604584.62"/>
        <n v="31428690.649999999"/>
        <n v="36386388.490000002"/>
        <n v="1512943386.23"/>
        <n v="47682280.030000001"/>
        <n v="225385752.34"/>
        <n v="182217535.69"/>
        <n v="32000112.350000001"/>
        <n v="297204012.95999998"/>
        <n v="60106185.600000001"/>
        <n v="26246938.710000001"/>
        <n v="116839304.66"/>
        <n v="46718498.460000001"/>
        <n v="36266590.119999997"/>
        <n v="1218162048.6700001"/>
        <n v="30963937.329999998"/>
        <n v="274969351.75999999"/>
        <n v="25240374.850000001"/>
        <n v="94673614.069999993"/>
        <n v="45451477.259999998"/>
        <n v="184145165.97999999"/>
        <n v="44259469.189999998"/>
        <n v="32754128.489999998"/>
        <n v="303403262.07999998"/>
        <n v="33870003.25"/>
        <n v="36827412.719999999"/>
        <n v="60957166.909999996"/>
        <n v="87840561.430000007"/>
        <n v="302388595.38999999"/>
        <n v="223340833.03999999"/>
        <n v="1499796657.9300001"/>
        <n v="213506093.61000001"/>
        <n v="30343431.780000001"/>
        <n v="36684617.670000002"/>
        <n v="239155923.03999999"/>
        <n v="31972275.039999999"/>
        <n v="34776438.439999998"/>
        <n v="1386190330.9000001"/>
        <n v="36193189.060000002"/>
        <n v="128995127.97"/>
        <n v="185560445.21000001"/>
        <n v="53336729.420000002"/>
        <n v="306594065.07999998"/>
        <n v="31193819.390000001"/>
        <n v="134973892.56"/>
        <n v="1371453539.8900001"/>
        <n v="51919986.07"/>
        <n v="118943859.01000001"/>
        <n v="46653183.43"/>
        <n v="104155570.34999999"/>
        <n v="190912350.94"/>
        <n v="161017122.38"/>
        <n v="108598438.11"/>
        <n v="32542405.640000001"/>
        <n v="306665995.10000002"/>
        <n v="24964172.920000002"/>
        <n v="146589169.19999999"/>
        <n v="33509968.489999998"/>
        <n v="318022928.38999999"/>
        <n v="211175637.74000001"/>
        <n v="160667550.09999999"/>
        <n v="166832204.34999999"/>
        <n v="151108614.19999999"/>
        <n v="31335093.449999999"/>
        <n v="95938026.650000006"/>
        <n v="103991066.56"/>
        <n v="101115980.23"/>
        <n v="67035551.140000001"/>
        <n v="99855009.329999998"/>
        <n v="77735016.870000005"/>
        <n v="33735960.840000004"/>
        <n v="191186821.59"/>
        <n v="60047017.460000001"/>
        <n v="60165290.799999997"/>
        <n v="76766294.120000005"/>
        <n v="75565707.849999994"/>
        <n v="50149075.289999999"/>
        <n v="75306231.370000005"/>
        <n v="59809247.409999996"/>
        <n v="30336843.82"/>
        <n v="98095074.599999994"/>
        <n v="70749619.010000005"/>
        <n v="319380694.38"/>
        <n v="76614554.659999996"/>
        <n v="73552293.030000001"/>
        <n v="53438538.100000001"/>
        <n v="70199281.579999998"/>
        <n v="78857495.129999995"/>
        <n v="73441934.900000006"/>
      </sharedItems>
    </cacheField>
    <cacheField name="IP Standardized Costs as % of Total Standardized Costs" numFmtId="10">
      <sharedItems containsSemiMixedTypes="0" containsString="0" containsNumber="1" minValue="0.28439999999999999" maxValue="0.45279999999999998" count="332">
        <n v="0.38200000000000001"/>
        <n v="0.36580000000000001"/>
        <n v="0.34339999999999998"/>
        <n v="0.33739999999999998"/>
        <n v="0.35310000000000002"/>
        <n v="0.37969999999999998"/>
        <n v="0.35270000000000001"/>
        <n v="0.33779999999999999"/>
        <n v="0.36249999999999999"/>
        <n v="0.35659999999999997"/>
        <n v="0.36699999999999999"/>
        <n v="0.3296"/>
        <n v="0.34229999999999999"/>
        <n v="0.33900000000000002"/>
        <n v="0.36899999999999999"/>
        <n v="0.35699999999999998"/>
        <n v="0.34770000000000001"/>
        <n v="0.35049999999999998"/>
        <n v="0.35249999999999998"/>
        <n v="0.3402"/>
        <n v="0.33479999999999999"/>
        <n v="0.3553"/>
        <n v="0.32550000000000001"/>
        <n v="0.32990000000000003"/>
        <n v="0.34889999999999999"/>
        <n v="0.37619999999999998"/>
        <n v="0.34160000000000001"/>
        <n v="0.33239999999999997"/>
        <n v="0.33650000000000002"/>
        <n v="0.37519999999999998"/>
        <n v="0.441"/>
        <n v="0.34549999999999997"/>
        <n v="0.34320000000000001"/>
        <n v="0.35420000000000001"/>
        <n v="0.33339999999999997"/>
        <n v="0.34589999999999999"/>
        <n v="0.33460000000000001"/>
        <n v="0.45019999999999999"/>
        <n v="0.33639999999999998"/>
        <n v="0.33979999999999999"/>
        <n v="0.34279999999999999"/>
        <n v="0.3745"/>
        <n v="0.32950000000000002"/>
        <n v="0.3614"/>
        <n v="0.31900000000000001"/>
        <n v="0.36549999999999999"/>
        <n v="0.37369999999999998"/>
        <n v="0.3629"/>
        <n v="0.32840000000000003"/>
        <n v="0.43169999999999997"/>
        <n v="0.35170000000000001"/>
        <n v="0.35520000000000002"/>
        <n v="0.3528"/>
        <n v="0.33450000000000002"/>
        <n v="0.33279999999999998"/>
        <n v="0.32490000000000002"/>
        <n v="0.3347"/>
        <n v="0.35199999999999998"/>
        <n v="0.35809999999999997"/>
        <n v="0.36199999999999999"/>
        <n v="0.35820000000000002"/>
        <n v="0.36749999999999999"/>
        <n v="0.3513"/>
        <n v="0.35070000000000001"/>
        <n v="0.34920000000000001"/>
        <n v="0.33950000000000002"/>
        <n v="0.33090000000000003"/>
        <n v="0.35980000000000001"/>
        <n v="0.34760000000000002"/>
        <n v="0.35620000000000002"/>
        <n v="0.32829999999999998"/>
        <n v="0.34820000000000001"/>
        <n v="0.33579999999999999"/>
        <n v="0.45279999999999998"/>
        <n v="0.36070000000000002"/>
        <n v="0.38490000000000002"/>
        <n v="0.34839999999999999"/>
        <n v="0.36820000000000003"/>
        <n v="0.37819999999999998"/>
        <n v="0.3236"/>
        <n v="0.33529999999999999"/>
        <n v="0.34029999999999999"/>
        <n v="0.3175"/>
        <n v="0.37509999999999999"/>
        <n v="0.30470000000000003"/>
        <n v="0.34139999999999998"/>
        <n v="0.34329999999999999"/>
        <n v="0.38080000000000003"/>
        <n v="0.32940000000000003"/>
        <n v="0.35399999999999998"/>
        <n v="0.3392"/>
        <n v="0.32319999999999999"/>
        <n v="0.32769999999999999"/>
        <n v="0.33489999999999998"/>
        <n v="0.37940000000000002"/>
        <n v="0.33539999999999998"/>
        <n v="0.35730000000000001"/>
        <n v="0.33589999999999998"/>
        <n v="0.35339999999999999"/>
        <n v="0.34260000000000002"/>
        <n v="0.3397"/>
        <n v="0.33389999999999997"/>
        <n v="0.31519999999999998"/>
        <n v="0.32679999999999998"/>
        <n v="0.35639999999999999"/>
        <n v="0.29820000000000002"/>
        <n v="0.31790000000000002"/>
        <n v="0.34910000000000002"/>
        <n v="0.34100000000000003"/>
        <n v="0.34599999999999997"/>
        <n v="0.29020000000000001"/>
        <n v="0.3231"/>
        <n v="0.33139999999999997"/>
        <n v="0.31590000000000001"/>
        <n v="0.31809999999999999"/>
        <n v="0.36059999999999998"/>
        <n v="0.31940000000000002"/>
        <n v="0.33210000000000001"/>
        <n v="0.34429999999999999"/>
        <n v="0.32500000000000001"/>
        <n v="0.33929999999999999"/>
        <n v="0.3417"/>
        <n v="0.33750000000000002"/>
        <n v="0.3412"/>
        <n v="0.32579999999999998"/>
        <n v="0.3422"/>
        <n v="0.35160000000000002"/>
        <n v="0.3251"/>
        <n v="0.33250000000000002"/>
        <n v="0.34039999999999998"/>
        <n v="0.34560000000000002"/>
        <n v="0.3463"/>
        <n v="0.32419999999999999"/>
        <n v="0.37"/>
        <n v="0.36559999999999998"/>
        <n v="0.34699999999999998"/>
        <n v="0.35859999999999997"/>
        <n v="0.35870000000000002"/>
        <n v="0.33040000000000003"/>
        <n v="0.29220000000000002"/>
        <n v="0.3009"/>
        <n v="0.3382"/>
        <n v="0.36859999999999998"/>
        <n v="0.3483"/>
        <n v="0.32229999999999998"/>
        <n v="0.33379999999999999"/>
        <n v="0.33150000000000002"/>
        <n v="0.3332"/>
        <n v="0.32879999999999998"/>
        <n v="0.35449999999999998"/>
        <n v="0.3705"/>
        <n v="0.31330000000000002"/>
        <n v="0.3322"/>
        <n v="0.35239999999999999"/>
        <n v="0.31319999999999998"/>
        <n v="0.35630000000000001"/>
        <n v="0.32279999999999998"/>
        <n v="0.31569999999999998"/>
        <n v="0.3226"/>
        <n v="0.34610000000000002"/>
        <n v="0.36809999999999998"/>
        <n v="0.3543"/>
        <n v="0.33789999999999998"/>
        <n v="0.33550000000000002"/>
        <n v="0.33860000000000001"/>
        <n v="0.30220000000000002"/>
        <n v="0.30990000000000001"/>
        <n v="0.33800000000000002"/>
        <n v="0.34710000000000002"/>
        <n v="0.29549999999999998"/>
        <n v="0.34179999999999999"/>
        <n v="0.35470000000000002"/>
        <n v="0.34660000000000002"/>
        <n v="0.3508"/>
        <n v="0.31509999999999999"/>
        <n v="0.28820000000000001"/>
        <n v="0.3362"/>
        <n v="0.35060000000000002"/>
        <n v="0.34689999999999999"/>
        <n v="0.32379999999999998"/>
        <n v="0.30459999999999998"/>
        <n v="0.29609999999999997"/>
        <n v="0.32719999999999999"/>
        <n v="0.34410000000000002"/>
        <n v="0.36280000000000001"/>
        <n v="0.3498"/>
        <n v="0.33069999999999999"/>
        <n v="0.31159999999999999"/>
        <n v="0.30980000000000002"/>
        <n v="0.33"/>
        <n v="0.3044"/>
        <n v="0.32150000000000001"/>
        <n v="0.31419999999999998"/>
        <n v="0.36980000000000002"/>
        <n v="0.37469999999999998"/>
        <n v="0.34"/>
        <n v="0.33989999999999998"/>
        <n v="0.31019999999999998"/>
        <n v="0.31780000000000003"/>
        <n v="0.36670000000000003"/>
        <n v="0.29759999999999998"/>
        <n v="0.34810000000000002"/>
        <n v="0.36840000000000001"/>
        <n v="0.32369999999999999"/>
        <n v="0.29330000000000001"/>
        <n v="0.315"/>
        <n v="0.29060000000000002"/>
        <n v="0.32119999999999999"/>
        <n v="0.3281"/>
        <n v="0.34739999999999999"/>
        <n v="0.3775"/>
        <n v="0.3473"/>
        <n v="0.38169999999999998"/>
        <n v="0.3342"/>
        <n v="0.30919999999999997"/>
        <n v="0.29210000000000003"/>
        <n v="0.2979"/>
        <n v="0.36830000000000002"/>
        <n v="0.34060000000000001"/>
        <n v="0.36919999999999997"/>
        <n v="0.3548"/>
        <n v="0.32079999999999997"/>
        <n v="0.32069999999999999"/>
        <n v="0.379"/>
        <n v="0.33439999999999998"/>
        <n v="0.30890000000000001"/>
        <n v="0.36940000000000001"/>
        <n v="0.29339999999999999"/>
        <n v="0.32029999999999997"/>
        <n v="0.37730000000000002"/>
        <n v="0.31950000000000001"/>
        <n v="0.33289999999999997"/>
        <n v="0.32869999999999999"/>
        <n v="0.30730000000000002"/>
        <n v="0.34539999999999998"/>
        <n v="0.28439999999999999"/>
        <n v="0.33119999999999999"/>
        <n v="0.34300000000000003"/>
        <n v="0.35549999999999998"/>
        <n v="0.37790000000000001"/>
        <n v="0.36409999999999998"/>
        <n v="0.28760000000000002"/>
        <n v="0.39460000000000001"/>
        <n v="0.30309999999999998"/>
        <n v="0.31290000000000001"/>
        <n v="0.37169999999999997"/>
        <n v="0.34129999999999999"/>
        <n v="0.32250000000000001"/>
        <n v="0.31040000000000001"/>
        <n v="0.37709999999999999"/>
        <n v="0.32169999999999999"/>
        <n v="0.30499999999999999"/>
        <n v="0.3972"/>
        <n v="0.28939999999999999"/>
        <n v="0.36230000000000001"/>
        <n v="0.34449999999999997"/>
        <n v="0.35599999999999998"/>
        <n v="0.34189999999999998"/>
        <n v="0.35610000000000003"/>
        <n v="0.3861"/>
        <n v="0.317"/>
        <n v="0.3367"/>
        <n v="0.34050000000000002"/>
        <n v="0.35099999999999998"/>
        <n v="0.36309999999999998"/>
        <n v="0.33100000000000002"/>
        <n v="0.32690000000000002"/>
        <n v="0.35289999999999999"/>
        <n v="0.34639999999999999"/>
        <n v="0.37140000000000001"/>
        <n v="0.32919999999999999"/>
        <n v="0.34510000000000002"/>
        <n v="0.35210000000000002"/>
        <n v="0.32740000000000002"/>
        <n v="0.3649"/>
        <n v="0.2949"/>
        <n v="0.35949999999999999"/>
        <n v="0.35909999999999997"/>
        <n v="0.33229999999999998"/>
        <n v="0.35580000000000001"/>
        <n v="0.3584"/>
        <n v="0.36349999999999999"/>
        <n v="0.32350000000000001"/>
        <n v="0.34150000000000003"/>
        <n v="0.33310000000000001"/>
        <n v="0.36359999999999998"/>
        <n v="0.33050000000000002"/>
        <n v="0.35370000000000001"/>
        <n v="0.36380000000000001"/>
        <n v="0.33410000000000001"/>
        <n v="0.3337"/>
        <n v="0.3256"/>
        <n v="0.29580000000000001"/>
        <n v="0.36009999999999998"/>
        <n v="0.35959999999999998"/>
        <n v="0.314"/>
        <n v="0.32400000000000001"/>
        <n v="0.31709999999999999"/>
        <n v="0.35920000000000002"/>
        <n v="0.34389999999999998"/>
        <n v="0.33510000000000001"/>
        <n v="0.31740000000000002"/>
        <n v="0.34499999999999997"/>
        <n v="0.33260000000000001"/>
        <n v="0.3216"/>
        <n v="0.31090000000000001"/>
        <n v="0.3201"/>
        <n v="0.36470000000000002"/>
        <n v="0.31380000000000002"/>
        <n v="0.3538"/>
        <n v="0.34570000000000001"/>
        <n v="0.3448"/>
        <n v="0.32890000000000003"/>
        <n v="0.34250000000000003"/>
        <n v="0.31919999999999998"/>
        <n v="0.3095"/>
        <n v="0.30969999999999998"/>
        <n v="0.32729999999999998"/>
        <n v="0.31890000000000002"/>
        <n v="0.29980000000000001"/>
        <n v="0.30859999999999999"/>
        <n v="0.3024"/>
        <n v="0.29310000000000003"/>
        <n v="0.30020000000000002"/>
        <n v="0.31680000000000003"/>
        <n v="0.31309999999999999"/>
        <n v="0.29189999999999999"/>
        <n v="0.29399999999999998"/>
        <n v="0.31859999999999999"/>
        <n v="0.3155"/>
        <n v="0.31869999999999998"/>
        <n v="0.3221"/>
      </sharedItems>
    </cacheField>
    <cacheField name="IP Per Capita Standardized Costs" numFmtId="8">
      <sharedItems containsSemiMixedTypes="0" containsString="0" containsNumber="1" minValue="1842.15" maxValue="5214"/>
    </cacheField>
    <cacheField name="IP Per User Standardized Costs" numFmtId="8">
      <sharedItems containsSemiMixedTypes="0" containsString="0" containsNumber="1" minValue="12497.59" maxValue="22767.97"/>
    </cacheField>
    <cacheField name="IP Users (with a covered stay)" numFmtId="3">
      <sharedItems containsSemiMixedTypes="0" containsString="0" containsNumber="1" containsInteger="1" minValue="1589" maxValue="1157690"/>
    </cacheField>
    <cacheField name="% of Beneficiaries Using IP" numFmtId="10">
      <sharedItems containsSemiMixedTypes="0" containsString="0" containsNumber="1" minValue="0.1313" maxValue="0.23250000000000001"/>
    </cacheField>
    <cacheField name="IP Covered Stays Per 1000 Beneficiaries" numFmtId="3">
      <sharedItems containsSemiMixedTypes="0" containsString="0" containsNumber="1" containsInteger="1" minValue="220" maxValue="499"/>
    </cacheField>
    <cacheField name="IP Covered Days Per 1000 Beneficiaries" numFmtId="3">
      <sharedItems containsSemiMixedTypes="0" containsString="0" containsNumber="1" containsInteger="1" minValue="1296" maxValue="3133"/>
    </cacheField>
    <cacheField name="PAC: LTCH Actual Costs" numFmtId="0">
      <sharedItems containsString="0" containsBlank="1" containsNumber="1" minValue="0" maxValue="1350118491.1800001"/>
    </cacheField>
    <cacheField name="PAC: LTCH Actual Costs as % of Total Actual Costs" numFmtId="0">
      <sharedItems containsString="0" containsBlank="1" containsNumber="1" minValue="0" maxValue="6.0699999999999997E-2" count="255">
        <m/>
        <n v="1.77E-2"/>
        <n v="1.2500000000000001E-2"/>
        <n v="2.52E-2"/>
        <n v="2.5700000000000001E-2"/>
        <n v="2.8999999999999998E-3"/>
        <n v="1.5100000000000001E-2"/>
        <n v="2.7699999999999999E-2"/>
        <n v="2.6100000000000002E-2"/>
        <n v="1.54E-2"/>
        <n v="2.6499999999999999E-2"/>
        <n v="2.8199999999999999E-2"/>
        <n v="2.5100000000000001E-2"/>
        <n v="1.17E-2"/>
        <n v="1.7899999999999999E-2"/>
        <n v="1.1299999999999999E-2"/>
        <n v="5.3E-3"/>
        <n v="2.3599999999999999E-2"/>
        <n v="1.7100000000000001E-2"/>
        <n v="1.6199999999999999E-2"/>
        <n v="2.63E-2"/>
        <n v="1.5699999999999999E-2"/>
        <n v="4.4000000000000003E-3"/>
        <n v="2.0299999999999999E-2"/>
        <n v="1.34E-2"/>
        <n v="2.81E-2"/>
        <n v="1.5299999999999999E-2"/>
        <n v="8.8000000000000005E-3"/>
        <n v="4.1500000000000002E-2"/>
        <n v="2.46E-2"/>
        <n v="1.41E-2"/>
        <n v="1.78E-2"/>
        <n v="4.1599999999999998E-2"/>
        <n v="1.55E-2"/>
        <n v="8.0999999999999996E-3"/>
        <n v="1.9800000000000002E-2"/>
        <n v="3.3500000000000002E-2"/>
        <n v="1.8700000000000001E-2"/>
        <n v="4.0899999999999999E-2"/>
        <n v="1.4800000000000001E-2"/>
        <n v="2.3800000000000002E-2"/>
        <n v="1.6899999999999998E-2"/>
        <n v="1.2999999999999999E-2"/>
        <n v="1.66E-2"/>
        <n v="1.8200000000000001E-2"/>
        <n v="8.0000000000000002E-3"/>
        <n v="2.4799999999999999E-2"/>
        <n v="4.3200000000000002E-2"/>
        <n v="1.35E-2"/>
        <n v="3.0200000000000001E-2"/>
        <n v="1.6799999999999999E-2"/>
        <n v="2.86E-2"/>
        <n v="1.6299999999999999E-2"/>
        <n v="7.7999999999999996E-3"/>
        <n v="2.41E-2"/>
        <n v="1.2800000000000001E-2"/>
        <n v="1.7299999999999999E-2"/>
        <n v="5.5999999999999999E-3"/>
        <n v="1.32E-2"/>
        <n v="3.5000000000000001E-3"/>
        <n v="6.1000000000000004E-3"/>
        <n v="1.26E-2"/>
        <n v="3.0000000000000001E-3"/>
        <n v="4.1000000000000003E-3"/>
        <n v="7.4999999999999997E-3"/>
        <n v="1.24E-2"/>
        <n v="1.5800000000000002E-2"/>
        <n v="1.7999999999999999E-2"/>
        <n v="7.4000000000000003E-3"/>
        <n v="2.47E-2"/>
        <n v="1.7000000000000001E-2"/>
        <n v="9.2999999999999992E-3"/>
        <n v="2.1999999999999999E-2"/>
        <n v="2.93E-2"/>
        <n v="1.6400000000000001E-2"/>
        <n v="3.8399999999999997E-2"/>
        <n v="1.8800000000000001E-2"/>
        <n v="1.4500000000000001E-2"/>
        <n v="2.3E-3"/>
        <n v="1.37E-2"/>
        <n v="0.01"/>
        <n v="1.61E-2"/>
        <n v="1.6500000000000001E-2"/>
        <n v="1.83E-2"/>
        <n v="1.3100000000000001E-2"/>
        <n v="4.2999999999999997E-2"/>
        <n v="1.7600000000000001E-2"/>
        <n v="1.43E-2"/>
        <n v="1.49E-2"/>
        <n v="4.4999999999999998E-2"/>
        <n v="7.0000000000000001E-3"/>
        <n v="2.4E-2"/>
        <n v="4.0599999999999997E-2"/>
        <n v="1.18E-2"/>
        <n v="4.0800000000000003E-2"/>
        <n v="3.5000000000000003E-2"/>
        <n v="2.4500000000000001E-2"/>
        <n v="4.48E-2"/>
        <n v="2.01E-2"/>
        <n v="1.89E-2"/>
        <n v="2.2800000000000001E-2"/>
        <n v="5.2600000000000001E-2"/>
        <n v="1.95E-2"/>
        <n v="8.5000000000000006E-3"/>
        <n v="2.1700000000000001E-2"/>
        <n v="1.01E-2"/>
        <n v="1.12E-2"/>
        <n v="1.29E-2"/>
        <n v="1.5900000000000001E-2"/>
        <n v="1.0500000000000001E-2"/>
        <n v="1.04E-2"/>
        <n v="1.47E-2"/>
        <n v="6.0699999999999997E-2"/>
        <n v="9.1999999999999998E-3"/>
        <n v="1.44E-2"/>
        <n v="1.23E-2"/>
        <n v="1.0800000000000001E-2"/>
        <n v="4.9299999999999997E-2"/>
        <n v="5.9900000000000002E-2"/>
        <n v="2.06E-2"/>
        <n v="1.0999999999999999E-2"/>
        <n v="2.3300000000000001E-2"/>
        <n v="1.7399999999999999E-2"/>
        <n v="4.2500000000000003E-2"/>
        <n v="2.1000000000000001E-2"/>
        <n v="4.4699999999999997E-2"/>
        <n v="1.2E-2"/>
        <n v="2.12E-2"/>
        <n v="4.0000000000000001E-3"/>
        <n v="1.7500000000000002E-2"/>
        <n v="2.1299999999999999E-2"/>
        <n v="2.1899999999999999E-2"/>
        <n v="1.9300000000000001E-2"/>
        <n v="2.5899999999999999E-2"/>
        <n v="1.9099999999999999E-2"/>
        <n v="4.7999999999999996E-3"/>
        <n v="7.1999999999999998E-3"/>
        <n v="2.1100000000000001E-2"/>
        <n v="2.0400000000000001E-2"/>
        <n v="2.23E-2"/>
        <n v="3.9E-2"/>
        <n v="2.2100000000000002E-2"/>
        <n v="2.1499999999999998E-2"/>
        <n v="5.6599999999999998E-2"/>
        <n v="1.03E-2"/>
        <n v="5.2400000000000002E-2"/>
        <n v="2.0899999999999998E-2"/>
        <n v="1.3599999999999999E-2"/>
        <n v="1.9E-2"/>
        <n v="3.7400000000000003E-2"/>
        <n v="7.6E-3"/>
        <n v="5.04E-2"/>
        <n v="9.7000000000000003E-3"/>
        <n v="5.7799999999999997E-2"/>
        <n v="4.7600000000000003E-2"/>
        <n v="2.0799999999999999E-2"/>
        <n v="2.5600000000000001E-2"/>
        <n v="2.3199999999999998E-2"/>
        <n v="1.4200000000000001E-2"/>
        <n v="2.6200000000000001E-2"/>
        <n v="2.2499999999999999E-2"/>
        <n v="1.2699999999999999E-2"/>
        <n v="2.4899999999999999E-2"/>
        <n v="2.8000000000000001E-2"/>
        <n v="1.5599999999999999E-2"/>
        <n v="6.3E-3"/>
        <n v="1.9599999999999999E-2"/>
        <n v="1.06E-2"/>
        <n v="2.0199999999999999E-2"/>
        <n v="7.3000000000000001E-3"/>
        <n v="2.9499999999999998E-2"/>
        <n v="2.3699999999999999E-2"/>
        <n v="4.8800000000000003E-2"/>
        <n v="0.06"/>
        <n v="3.7999999999999999E-2"/>
        <n v="2.7799999999999998E-2"/>
        <n v="2.8400000000000002E-2"/>
        <n v="5.1799999999999999E-2"/>
        <n v="6.8999999999999999E-3"/>
        <n v="5.0999999999999997E-2"/>
        <n v="3.5200000000000002E-2"/>
        <n v="1.11E-2"/>
        <n v="1.4999999999999999E-2"/>
        <n v="3.7000000000000002E-3"/>
        <n v="5.9400000000000001E-2"/>
        <n v="1.3299999999999999E-2"/>
        <n v="6.7999999999999996E-3"/>
        <n v="2.7900000000000001E-2"/>
        <n v="6.4999999999999997E-3"/>
        <n v="5.2999999999999999E-2"/>
        <n v="8.8999999999999999E-3"/>
        <n v="9.5999999999999992E-3"/>
        <n v="5.8299999999999998E-2"/>
        <n v="1.38E-2"/>
        <n v="2.7000000000000001E-3"/>
        <n v="3.7900000000000003E-2"/>
        <n v="1.8E-3"/>
        <n v="3.3999999999999998E-3"/>
        <n v="1.1599999999999999E-2"/>
        <n v="2.5000000000000001E-3"/>
        <n v="5.74E-2"/>
        <n v="2.53E-2"/>
        <n v="6.7000000000000002E-3"/>
        <n v="1.1900000000000001E-2"/>
        <n v="2.3099999999999999E-2"/>
        <n v="2.5999999999999999E-3"/>
        <n v="1.4E-3"/>
        <n v="2.3999999999999998E-3"/>
        <n v="3.3E-3"/>
        <n v="5.0099999999999999E-2"/>
        <n v="1.0699999999999999E-2"/>
        <n v="1.6E-2"/>
        <n v="1.6999999999999999E-3"/>
        <n v="1.2999999999999999E-3"/>
        <n v="1.15E-2"/>
        <n v="4.6899999999999997E-2"/>
        <n v="9.1000000000000004E-3"/>
        <n v="2.2700000000000001E-2"/>
        <n v="4.07E-2"/>
        <n v="2.9600000000000001E-2"/>
        <n v="3.6400000000000002E-2"/>
        <n v="3.7600000000000001E-2"/>
        <n v="9.7999999999999997E-3"/>
        <n v="1.8100000000000002E-2"/>
        <n v="8.9999999999999993E-3"/>
        <n v="1.72E-2"/>
        <n v="1.21E-2"/>
        <n v="2.07E-2"/>
        <n v="7.1000000000000004E-3"/>
        <n v="1.8599999999999998E-2"/>
        <n v="8.3999999999999995E-3"/>
        <n v="2.5499999999999998E-2"/>
        <n v="3.8E-3"/>
        <n v="1.9199999999999998E-2"/>
        <n v="4.8300000000000003E-2"/>
        <n v="3.0300000000000001E-2"/>
        <n v="3.2099999999999997E-2"/>
        <n v="8.3000000000000001E-3"/>
        <n v="2.24E-2"/>
        <n v="1.9699999999999999E-2"/>
        <n v="3.5799999999999998E-2"/>
        <n v="3.61E-2"/>
        <n v="2.76E-2"/>
        <n v="2.5000000000000001E-2"/>
        <n v="1.09E-2"/>
        <n v="8.2000000000000007E-3"/>
        <n v="5.4999999999999997E-3"/>
        <n v="2.3400000000000001E-2"/>
        <n v="0"/>
        <n v="1.0200000000000001E-2"/>
        <n v="2.2200000000000001E-2"/>
        <n v="2.7099999999999999E-2"/>
        <n v="3.15E-2"/>
        <n v="2.4299999999999999E-2"/>
        <n v="2.9100000000000001E-2"/>
      </sharedItems>
    </cacheField>
    <cacheField name="PAC: LTCH Per Capita Actual Costs" numFmtId="0">
      <sharedItems containsString="0" containsBlank="1" containsNumber="1" minValue="0" maxValue="653.29999999999995"/>
    </cacheField>
    <cacheField name="PAC: LTCH Per User Actual Costs" numFmtId="0">
      <sharedItems containsString="0" containsBlank="1" containsNumber="1" minValue="0" maxValue="122912.39"/>
    </cacheField>
    <cacheField name="PAC: LTCH Standardized Costs" numFmtId="0">
      <sharedItems containsString="0" containsBlank="1" containsNumber="1" minValue="0" maxValue="1418787627.21" count="437">
        <m/>
        <n v="22462326.210000001"/>
        <n v="19468785.699999999"/>
        <n v="34087655.240000002"/>
        <n v="71891585.719999999"/>
        <n v="455593"/>
        <n v="10493030.76"/>
        <n v="33185313.5"/>
        <n v="54189308.030000001"/>
        <n v="62399465.93"/>
        <n v="17842448.52"/>
        <n v="43560693.590000004"/>
        <n v="43688848.890000001"/>
        <n v="73114510.579999998"/>
        <n v="7903244.4199999999"/>
        <n v="24282124.48"/>
        <n v="65834555.899999999"/>
        <n v="16401355.5"/>
        <n v="1051708.7"/>
        <n v="66518658.579999998"/>
        <n v="25713166.440000001"/>
        <n v="23335859.789999999"/>
        <n v="41496732.560000002"/>
        <n v="38479622.25"/>
        <n v="10771953.699999999"/>
        <n v="803105.55"/>
        <n v="30731771.98"/>
        <n v="21261607.41"/>
        <n v="45368747.600000001"/>
        <n v="30947415.93"/>
        <n v="9581478.7100000009"/>
        <n v="39085161.420000002"/>
        <n v="70882235.730000004"/>
        <n v="18452081.98"/>
        <n v="70961608.120000005"/>
        <n v="34861815.759999998"/>
        <n v="25376444.609999999"/>
        <n v="8250405.4100000001"/>
        <n v="29398619.18"/>
        <n v="34881682.719999999"/>
        <n v="46157030.170000002"/>
        <n v="4457450.0999999996"/>
        <n v="39964672.619999997"/>
        <n v="8907467.1600000001"/>
        <n v="40038855.740000002"/>
        <n v="27418913.41"/>
        <n v="7441400.6100000003"/>
        <n v="16291441.68"/>
        <n v="38014818.770000003"/>
        <n v="72978894.129999995"/>
        <n v="9276560.9900000002"/>
        <n v="34094251.75"/>
        <n v="32928387"/>
        <n v="19019045.010000002"/>
        <n v="34723634.950000003"/>
        <n v="45881601.479999997"/>
        <n v="27271224.719999999"/>
        <n v="31082782.170000002"/>
        <n v="44968811.869999997"/>
        <n v="3178050.72"/>
        <n v="1090267.97"/>
        <n v="47662278.700000003"/>
        <n v="9184336.6400000006"/>
        <n v="18880319.670000002"/>
        <n v="5646745.1900000004"/>
        <n v="1166799.71"/>
        <n v="3406312.47"/>
        <n v="756062.14"/>
        <n v="1435097.3"/>
        <n v="8777293.3200000003"/>
        <n v="67192585.810000002"/>
        <n v="4759856.47"/>
        <n v="6821528.7699999996"/>
        <n v="37070867.729999997"/>
        <n v="7491327.8600000003"/>
        <n v="45559950.329999998"/>
        <n v="39223853.539999999"/>
        <n v="48750540.649999999"/>
        <n v="8321960.75"/>
        <n v="22527983.57"/>
        <n v="997874.32"/>
        <n v="35692987.060000002"/>
        <n v="22315802.609999999"/>
        <n v="4454634.8899999997"/>
        <n v="46721207.340000004"/>
        <n v="51023735.950000003"/>
        <n v="28125250.050000001"/>
        <n v="26218762.48"/>
        <n v="31817125.949999999"/>
        <n v="47585996.170000002"/>
        <n v="53737147.280000001"/>
        <n v="19801737.059999999"/>
        <n v="322954.32"/>
        <n v="51250674.240000002"/>
        <n v="14448644.460000001"/>
        <n v="46471482.899999999"/>
        <n v="27051454.059999999"/>
        <n v="37330858.829999998"/>
        <n v="54748808.369999997"/>
        <n v="15770509.550000001"/>
        <n v="44262324.359999999"/>
        <n v="32067824.27"/>
        <n v="71043442.959999993"/>
        <n v="51289833.600000001"/>
        <n v="26198224.719999999"/>
        <n v="3823195.5"/>
        <n v="22493628.350000001"/>
        <n v="47753585.619999997"/>
        <n v="8526977.6999999993"/>
        <n v="1546501.17"/>
        <n v="37190934.789999999"/>
        <n v="63671748.350000001"/>
        <n v="45400424.259999998"/>
        <n v="38447310.25"/>
        <n v="26286637.649999999"/>
        <n v="30373544.609999999"/>
        <n v="52228638.710000001"/>
        <n v="42167215.130000003"/>
        <n v="10827688.65"/>
        <n v="13960891.449999999"/>
        <n v="1140015060.0799999"/>
        <n v="49645759.479999997"/>
        <n v="28324033.350000001"/>
        <n v="38292983.380000003"/>
        <n v="72935981.370000005"/>
        <n v="33654508.950000003"/>
        <n v="39071371.689999998"/>
        <n v="48784984.399999999"/>
        <n v="10494541.970000001"/>
        <n v="1809432.1"/>
        <n v="35651566.490000002"/>
        <n v="15953117.380000001"/>
        <n v="22468172.41"/>
        <n v="25597508.960000001"/>
        <n v="36705704.960000001"/>
        <n v="21402736.559999999"/>
        <n v="22877287.699999999"/>
        <n v="6946363.96"/>
        <n v="7019328.6299999999"/>
        <n v="1000482113.7"/>
        <n v="25430060.969999999"/>
        <n v="27366899.5"/>
        <n v="31138560.559999999"/>
        <n v="15313218.779999999"/>
        <n v="15608434.51"/>
        <n v="3905924.22"/>
        <n v="6659575.1500000004"/>
        <n v="76891891.900000006"/>
        <n v="18885970.219999999"/>
        <n v="12260863.439999999"/>
        <n v="15188444.039999999"/>
        <n v="6375626.79"/>
        <n v="48112850"/>
        <n v="782259.38"/>
        <n v="52689498.079999998"/>
        <n v="14410929.859999999"/>
        <n v="1718481.3"/>
        <n v="235262322.06"/>
        <n v="90916527.950000003"/>
        <n v="1236834021.1400001"/>
        <n v="13616663.93"/>
        <n v="11267177.57"/>
        <n v="30397168.199999999"/>
        <n v="14397964.24"/>
        <n v="5812951.9500000002"/>
        <n v="16751109.960000001"/>
        <n v="53311873.909999996"/>
        <n v="28966389.66"/>
        <n v="1410865506.1900001"/>
        <n v="13910003.460000001"/>
        <n v="1562020.94"/>
        <n v="50073102.049999997"/>
        <n v="44504855.020000003"/>
        <n v="30134493.710000001"/>
        <n v="6593193.7999999998"/>
        <n v="2880842.05"/>
        <n v="47411187.420000002"/>
        <n v="50337144"/>
        <n v="5779421.9500000002"/>
        <n v="25991187.84"/>
        <n v="38919813.630000003"/>
        <n v="19602964.670000002"/>
        <n v="34999674.109999999"/>
        <n v="39277339.340000004"/>
        <n v="32917828.07"/>
        <n v="2101753.87"/>
        <n v="3516650.76"/>
        <n v="1350664869.4100001"/>
        <n v="40328782.170000002"/>
        <n v="33698082.810000002"/>
        <n v="48755164.340000004"/>
        <n v="47532055.07"/>
        <n v="18585130.690000001"/>
        <n v="26972023.800000001"/>
        <n v="32823072.399999999"/>
        <n v="21598596.370000001"/>
        <n v="81354403.760000005"/>
        <n v="6043071.3499999996"/>
        <n v="14766428.73"/>
        <n v="25253287.210000001"/>
        <n v="5589891.3700000001"/>
        <n v="15211602.84"/>
        <n v="5521807.04"/>
        <n v="35830148.719999999"/>
        <n v="15807629.24"/>
        <n v="43999278.609999999"/>
        <n v="33237005.039999999"/>
        <n v="46291467.380000003"/>
        <n v="3896919.1"/>
        <n v="2034786.15"/>
        <n v="253186330.33000001"/>
        <n v="34543672.68"/>
        <n v="34217202.329999998"/>
        <n v="6642444.2999999998"/>
        <n v="2282354.71"/>
        <n v="34135942.630000003"/>
        <n v="85271611.900000006"/>
        <n v="200192353.13999999"/>
        <n v="1360216077.3499999"/>
        <n v="21783447.469999999"/>
        <n v="14231730.34"/>
        <n v="3941987.44"/>
        <n v="7763026.5899999999"/>
        <n v="22929783.559999999"/>
        <n v="13868441.289999999"/>
        <n v="2036194"/>
        <n v="15377115.41"/>
        <n v="48296662.100000001"/>
        <n v="3222403.69"/>
        <n v="10318702.890000001"/>
        <n v="23296027.079999998"/>
        <n v="35718771.210000001"/>
        <n v="19778071.280000001"/>
        <n v="1891644.35"/>
        <n v="19292552.809999999"/>
        <n v="934986332.13"/>
        <n v="31302782.710000001"/>
        <n v="31719880.629999999"/>
        <n v="2143017.84"/>
        <n v="51297462.159999996"/>
        <n v="54131999.950000003"/>
        <n v="1391200.53"/>
        <n v="33060962.390000001"/>
        <n v="1418787627.21"/>
        <n v="15523438.640000001"/>
        <n v="52635644.670000002"/>
        <n v="1230436.8999999999"/>
        <n v="188688873.13"/>
        <n v="14671759.720000001"/>
        <n v="6648421.04"/>
        <n v="16211170.65"/>
        <n v="69381160"/>
        <n v="1313469446.3499999"/>
        <n v="17050365.960000001"/>
        <n v="20584409.98"/>
        <n v="15944141.98"/>
        <n v="17316726.190000001"/>
        <n v="267589486.40000001"/>
        <n v="2216754.1800000002"/>
        <n v="267021778.31"/>
        <n v="18097861.57"/>
        <n v="14924283.82"/>
        <n v="7003665.3399999999"/>
        <n v="15600859.57"/>
        <n v="1460879.06"/>
        <n v="8273969.0899999999"/>
        <n v="91124239.120000005"/>
        <n v="20292007.199999999"/>
        <n v="1144567.26"/>
        <n v="1152024.1200000001"/>
        <n v="23550558.449999999"/>
        <n v="259569740.41999999"/>
        <n v="7627241.6500000004"/>
        <n v="275762027.38"/>
        <n v="5428398.9400000004"/>
        <n v="5417882.8700000001"/>
        <n v="84358757"/>
        <n v="7433596.1100000003"/>
        <n v="2419071.96"/>
        <n v="8332973.5"/>
        <n v="8658851.3399999999"/>
        <n v="15014889.15"/>
        <n v="534260.28"/>
        <n v="7883864.6699999999"/>
        <n v="7076544.5800000001"/>
        <n v="7917575.5300000003"/>
        <n v="87339916.239999995"/>
        <n v="18799588.510000002"/>
        <n v="15570383.08"/>
        <n v="1314742.1100000001"/>
        <n v="2048419.09"/>
        <n v="5928422.0999999996"/>
        <n v="7963118.9400000004"/>
        <n v="18965392.559999999"/>
        <n v="1552072.76"/>
        <n v="7760452.1399999997"/>
        <n v="533735.48"/>
        <n v="7976994.5099999998"/>
        <n v="8626384.6500000004"/>
        <n v="12401798.810000001"/>
        <n v="7414062.3399999999"/>
        <n v="238917933.62"/>
        <n v="997122.28"/>
        <n v="926178.56"/>
        <n v="11654186.75"/>
        <n v="630618.62"/>
        <n v="7275891.6100000003"/>
        <n v="446775.54"/>
        <n v="434388.47"/>
        <n v="660051.35"/>
        <n v="1486453.77"/>
        <n v="1601310.61"/>
        <n v="18312672.510000002"/>
        <n v="5310227.42"/>
        <n v="8643097.8200000003"/>
        <n v="1678473.72"/>
        <n v="16249628.630000001"/>
        <n v="7145483.6600000001"/>
        <n v="536137.41"/>
        <n v="11787556.460000001"/>
        <n v="1276464.58"/>
        <n v="14085485.77"/>
        <n v="1174939.22"/>
        <n v="527571.67000000004"/>
        <n v="6171224.46"/>
        <n v="886730.84"/>
        <n v="18374411.219999999"/>
        <n v="15616286.810000001"/>
        <n v="13863046.039999999"/>
        <n v="15504519.800000001"/>
        <n v="14106550.52"/>
        <n v="3563893.95"/>
        <n v="80775368.959999993"/>
        <n v="3591015.76"/>
        <n v="10069758.550000001"/>
        <n v="3688637.64"/>
        <n v="9817440.4299999997"/>
        <n v="16040886.359999999"/>
        <n v="918263.42"/>
        <n v="10936692.08"/>
        <n v="8002529.54"/>
        <n v="14780245.42"/>
        <n v="93232566.310000002"/>
        <n v="1623742.01"/>
        <n v="3282714.31"/>
        <n v="1767757.18"/>
        <n v="2515471.29"/>
        <n v="1632838.63"/>
        <n v="17457824.670000002"/>
        <n v="16027219.689999999"/>
        <n v="15839144.439999999"/>
        <n v="16578653.32"/>
        <n v="10390798.57"/>
        <n v="97474810.299999997"/>
        <n v="630119.93000000005"/>
        <n v="12055914.970000001"/>
        <n v="98292607.590000004"/>
        <n v="16262875.76"/>
        <n v="9072533.0099999998"/>
        <n v="5329943.25"/>
        <n v="1997287.87"/>
        <n v="2370994.7200000002"/>
        <n v="107529555"/>
        <n v="2437581.08"/>
        <n v="16238665.560000001"/>
        <n v="9835378.8599999994"/>
        <n v="7250121.9500000002"/>
        <n v="4043574.12"/>
        <n v="1997205.6"/>
        <n v="1131767.71"/>
        <n v="3082331.92"/>
        <n v="2899345.75"/>
        <n v="69983326.590000004"/>
        <n v="12109823.359999999"/>
        <n v="4072391.97"/>
        <n v="6989368.5599999996"/>
        <n v="2559661.77"/>
        <n v="17729751.960000001"/>
        <n v="1754669.05"/>
        <n v="10662466.49"/>
        <n v="1604433.7"/>
        <n v="6451838.8899999997"/>
        <n v="4714486.37"/>
        <n v="7343870.4500000002"/>
        <n v="17194866.640000001"/>
        <n v="110219169.01000001"/>
        <n v="13603728.08"/>
        <n v="3564457.41"/>
        <n v="4901242.17"/>
        <n v="3426109.31"/>
        <n v="91191237.530000001"/>
        <n v="10402580.99"/>
        <n v="15300135.119999999"/>
        <n v="2056958.05"/>
        <n v="7429273.5999999996"/>
        <n v="3547890.71"/>
        <n v="3397370.83"/>
        <n v="87773855.859999999"/>
        <n v="1794572.2"/>
        <n v="1949259.4"/>
        <n v="2560755.87"/>
        <n v="9613417.1400000006"/>
        <n v="14680601.92"/>
        <n v="4719130.0599999996"/>
        <n v="8243188.4500000002"/>
        <n v="1450504.4"/>
        <n v="4282613.3600000003"/>
        <n v="0"/>
        <n v="9156329.5500000007"/>
        <n v="16413461.550000001"/>
        <n v="3977083.69"/>
        <n v="4299046.7699999996"/>
        <n v="4546960.5199999996"/>
        <n v="2478987.67"/>
        <n v="7571045.3799999999"/>
        <n v="7933860.8899999997"/>
        <n v="8106937.3300000001"/>
        <n v="5075319.29"/>
        <n v="7750685.0899999999"/>
        <n v="4084794.55"/>
        <n v="16878403.93"/>
        <n v="4651295.43"/>
        <n v="4026994.11"/>
        <n v="7372971.8499999996"/>
        <n v="8239724.0199999996"/>
        <n v="848010.65"/>
        <n v="4736788.68"/>
        <n v="3178373.82"/>
        <n v="7770775.1200000001"/>
        <n v="5540330.4199999999"/>
        <n v="9964109.1699999999"/>
        <n v="4780451.8600000003"/>
        <n v="7187449.71"/>
        <n v="3103497.86"/>
        <n v="5699542.4000000004"/>
        <n v="5299098.29"/>
        <n v="5228266.79"/>
      </sharedItems>
    </cacheField>
    <cacheField name="PAC: LTCH Standardized Costs as % of Total Standardized Costs" numFmtId="0">
      <sharedItems containsString="0" containsBlank="1" containsNumber="1" minValue="0" maxValue="6.7599999999999993E-2" count="251">
        <m/>
        <n v="1.9300000000000001E-2"/>
        <n v="1.3299999999999999E-2"/>
        <n v="2.6800000000000001E-2"/>
        <n v="2.8799999999999999E-2"/>
        <n v="3.0000000000000001E-3"/>
        <n v="1.7399999999999999E-2"/>
        <n v="2.87E-2"/>
        <n v="2.76E-2"/>
        <n v="2.8500000000000001E-2"/>
        <n v="1.66E-2"/>
        <n v="3.0700000000000002E-2"/>
        <n v="2.7900000000000001E-2"/>
        <n v="1.3899999999999999E-2"/>
        <n v="1.9699999999999999E-2"/>
        <n v="1.18E-2"/>
        <n v="5.5999999999999999E-3"/>
        <n v="2.6100000000000002E-2"/>
        <n v="1.8700000000000001E-2"/>
        <n v="1.8100000000000002E-2"/>
        <n v="2.6700000000000002E-2"/>
        <n v="1.7999999999999999E-2"/>
        <n v="4.7000000000000002E-3"/>
        <n v="2.2599999999999999E-2"/>
        <n v="1.43E-2"/>
        <n v="3.0800000000000001E-2"/>
        <n v="1.6E-2"/>
        <n v="8.9999999999999993E-3"/>
        <n v="4.6699999999999998E-2"/>
        <n v="1.55E-2"/>
        <n v="4.6199999999999998E-2"/>
        <n v="1.67E-2"/>
        <n v="8.3999999999999995E-3"/>
        <n v="2.1399999999999999E-2"/>
        <n v="3.8100000000000002E-2"/>
        <n v="2.07E-2"/>
        <n v="9.5999999999999992E-3"/>
        <n v="4.53E-2"/>
        <n v="1.6400000000000001E-2"/>
        <n v="2.5000000000000001E-2"/>
        <n v="1.9599999999999999E-2"/>
        <n v="1.49E-2"/>
        <n v="1.7500000000000002E-2"/>
        <n v="0.02"/>
        <n v="8.2000000000000007E-3"/>
        <n v="2.63E-2"/>
        <n v="4.6600000000000003E-2"/>
        <n v="1.4200000000000001E-2"/>
        <n v="3.4799999999999998E-2"/>
        <n v="2.92E-2"/>
        <n v="1.35E-2"/>
        <n v="4.8999999999999998E-3"/>
        <n v="2.5899999999999999E-2"/>
        <n v="1.8599999999999998E-2"/>
        <n v="4.7999999999999996E-3"/>
        <n v="5.4999999999999997E-3"/>
        <n v="1.4E-2"/>
        <n v="3.8999999999999998E-3"/>
        <n v="6.6E-3"/>
        <n v="1.4500000000000001E-2"/>
        <n v="1.8800000000000001E-2"/>
        <n v="3.7000000000000002E-3"/>
        <n v="5.3E-3"/>
        <n v="1.83E-2"/>
        <n v="7.1999999999999998E-3"/>
        <n v="1.3599999999999999E-2"/>
        <n v="1.9800000000000002E-2"/>
        <n v="9.1000000000000004E-3"/>
        <n v="2.5700000000000001E-2"/>
        <n v="1.8200000000000001E-2"/>
        <n v="0.01"/>
        <n v="4.7600000000000003E-2"/>
        <n v="2.4199999999999999E-2"/>
        <n v="3.27E-2"/>
        <n v="1.78E-2"/>
        <n v="1.7600000000000001E-2"/>
        <n v="4.2599999999999999E-2"/>
        <n v="2.12E-2"/>
        <n v="1.5800000000000002E-2"/>
        <n v="2.3E-3"/>
        <n v="1.4800000000000001E-2"/>
        <n v="1.06E-2"/>
        <n v="2.0799999999999999E-2"/>
        <n v="1.41E-2"/>
        <n v="4.87E-2"/>
        <n v="2.7400000000000001E-2"/>
        <n v="1.95E-2"/>
        <n v="1.5299999999999999E-2"/>
        <n v="5.0599999999999999E-2"/>
        <n v="7.7999999999999996E-3"/>
        <n v="7.4999999999999997E-3"/>
        <n v="2.5499999999999998E-2"/>
        <n v="1.77E-2"/>
        <n v="4.4900000000000002E-2"/>
        <n v="1.26E-2"/>
        <n v="1.37E-2"/>
        <n v="2.06E-2"/>
        <n v="4.5600000000000002E-2"/>
        <n v="3.9899999999999998E-2"/>
        <n v="2.5100000000000001E-2"/>
        <n v="4.3400000000000001E-2"/>
        <n v="2.1899999999999999E-2"/>
        <n v="4.2999999999999997E-2"/>
        <n v="2.0400000000000001E-2"/>
        <n v="5.91E-2"/>
        <n v="1.6199999999999999E-2"/>
        <n v="2.2200000000000001E-2"/>
        <n v="2.3800000000000002E-2"/>
        <n v="9.2999999999999992E-3"/>
        <n v="1.12E-2"/>
        <n v="1.24E-2"/>
        <n v="1.09E-2"/>
        <n v="1.11E-2"/>
        <n v="2.1100000000000001E-2"/>
        <n v="1.5699999999999999E-2"/>
        <n v="1.8499999999999999E-2"/>
        <n v="1.9099999999999999E-2"/>
        <n v="1.46E-2"/>
        <n v="1.0800000000000001E-2"/>
        <n v="8.0999999999999996E-3"/>
        <n v="6.7599999999999993E-2"/>
        <n v="1.6299999999999999E-2"/>
        <n v="9.7000000000000003E-3"/>
        <n v="1.54E-2"/>
        <n v="1.01E-2"/>
        <n v="2.2499999999999999E-2"/>
        <n v="1.21E-2"/>
        <n v="2.3300000000000001E-2"/>
        <n v="1.2E-2"/>
        <n v="8.0000000000000002E-3"/>
        <n v="5.2400000000000002E-2"/>
        <n v="6.6400000000000001E-2"/>
        <n v="2.24E-2"/>
        <n v="1.15E-2"/>
        <n v="4.0500000000000001E-2"/>
        <n v="2.1499999999999998E-2"/>
        <n v="4.4299999999999999E-2"/>
        <n v="2.0500000000000001E-2"/>
        <n v="1.3100000000000001E-2"/>
        <n v="2.3699999999999999E-2"/>
        <n v="4.1000000000000003E-3"/>
        <n v="4.7399999999999998E-2"/>
        <n v="1.9199999999999998E-2"/>
        <n v="2.3400000000000001E-2"/>
        <n v="2.18E-2"/>
        <n v="1.6500000000000001E-2"/>
        <n v="2.81E-2"/>
        <n v="5.1000000000000004E-3"/>
        <n v="2.3599999999999999E-2"/>
        <n v="2.4299999999999999E-2"/>
        <n v="4.4400000000000002E-2"/>
        <n v="2.3900000000000001E-2"/>
        <n v="1.89E-2"/>
        <n v="1.1900000000000001E-2"/>
        <n v="6.2600000000000003E-2"/>
        <n v="5.0099999999999999E-2"/>
        <n v="1.1299999999999999E-2"/>
        <n v="1.52E-2"/>
        <n v="1.14E-2"/>
        <n v="2.23E-2"/>
        <n v="2.1000000000000001E-2"/>
        <n v="4.3099999999999999E-2"/>
        <n v="7.9000000000000008E-3"/>
        <n v="5.3499999999999999E-2"/>
        <n v="1.4999999999999999E-2"/>
        <n v="2.2100000000000002E-2"/>
        <n v="6.4199999999999993E-2"/>
        <n v="0.05"/>
        <n v="2.3099999999999999E-2"/>
        <n v="2.9000000000000001E-2"/>
        <n v="2.29E-2"/>
        <n v="2.7E-2"/>
        <n v="7.6E-3"/>
        <n v="3.04E-2"/>
        <n v="1.7100000000000001E-2"/>
        <n v="1.6799999999999999E-2"/>
        <n v="2.0899999999999998E-2"/>
        <n v="2.0299999999999999E-2"/>
        <n v="1.0999999999999999E-2"/>
        <n v="2.2800000000000001E-2"/>
        <n v="5.0700000000000002E-2"/>
        <n v="2.1999999999999999E-2"/>
        <n v="2.4500000000000001E-2"/>
        <n v="6.5299999999999997E-2"/>
        <n v="3.8800000000000001E-2"/>
        <n v="2.8000000000000001E-2"/>
        <n v="3.0200000000000001E-2"/>
        <n v="3.0099999999999998E-2"/>
        <n v="5.5500000000000001E-2"/>
        <n v="7.3000000000000001E-3"/>
        <n v="5.4899999999999997E-2"/>
        <n v="3.5700000000000003E-2"/>
        <n v="1.1599999999999999E-2"/>
        <n v="6.6600000000000006E-2"/>
        <n v="7.0000000000000001E-3"/>
        <n v="3.0499999999999999E-2"/>
        <n v="5.4100000000000002E-2"/>
        <n v="7.1000000000000004E-3"/>
        <n v="5.67E-2"/>
        <n v="1.0200000000000001E-2"/>
        <n v="1.0699999999999999E-2"/>
        <n v="6.3899999999999998E-2"/>
        <n v="1.47E-2"/>
        <n v="2.8999999999999998E-3"/>
        <n v="3.7600000000000001E-2"/>
        <n v="1.6000000000000001E-3"/>
        <n v="3.0999999999999999E-3"/>
        <n v="1.23E-2"/>
        <n v="2.7000000000000001E-3"/>
        <n v="2.5999999999999999E-3"/>
        <n v="1.2999999999999999E-3"/>
        <n v="2.8E-3"/>
        <n v="5.3600000000000002E-2"/>
        <n v="1.2500000000000001E-2"/>
        <n v="1.1999999999999999E-3"/>
        <n v="2.64E-2"/>
        <n v="1.4E-3"/>
        <n v="1.0500000000000001E-2"/>
        <n v="5.4000000000000003E-3"/>
        <n v="2.98E-2"/>
        <n v="4.24E-2"/>
        <n v="3.3799999999999997E-2"/>
        <n v="1.6899999999999998E-2"/>
        <n v="2.93E-2"/>
        <n v="2.9700000000000001E-2"/>
        <n v="1.6999999999999999E-3"/>
        <n v="1.7299999999999999E-2"/>
        <n v="2.3E-2"/>
        <n v="2.46E-2"/>
        <n v="8.5000000000000006E-3"/>
        <n v="3.5000000000000001E-3"/>
        <n v="2.8299999999999999E-2"/>
        <n v="5.3900000000000003E-2"/>
        <n v="3.1300000000000001E-2"/>
        <n v="3.32E-2"/>
        <n v="2.6200000000000001E-2"/>
        <n v="3.7199999999999997E-2"/>
        <n v="3.4500000000000003E-2"/>
        <n v="1.2200000000000001E-2"/>
        <n v="8.6999999999999994E-3"/>
        <n v="9.7999999999999997E-3"/>
        <n v="0"/>
        <n v="2.52E-2"/>
        <n v="1.03E-2"/>
        <n v="2.7300000000000001E-2"/>
        <n v="2.4799999999999999E-2"/>
        <n v="2.47E-2"/>
        <n v="2.7199999999999998E-2"/>
        <n v="3.3500000000000002E-2"/>
        <n v="1.9900000000000001E-2"/>
        <n v="3.1099999999999999E-2"/>
      </sharedItems>
    </cacheField>
    <cacheField name="PAC: LTCH Per Capita Standardized Costs" numFmtId="0">
      <sharedItems containsString="0" containsBlank="1" containsNumber="1" minValue="0" maxValue="749.49"/>
    </cacheField>
    <cacheField name="PAC: LTCH Per User Standardized Costs" numFmtId="0">
      <sharedItems containsString="0" containsBlank="1" containsNumber="1" minValue="0" maxValue="104420.31" count="437">
        <m/>
        <n v="45748.12"/>
        <n v="44247.24"/>
        <n v="44793.24"/>
        <n v="48477.13"/>
        <n v="19808.39"/>
        <n v="49966.81"/>
        <n v="45709.8"/>
        <n v="44858.7"/>
        <n v="48711.53"/>
        <n v="45056.69"/>
        <n v="48293.45"/>
        <n v="47904.44"/>
        <n v="48840.69"/>
        <n v="45161.4"/>
        <n v="44800.97"/>
        <n v="46559.09"/>
        <n v="40397.43"/>
        <n v="26292.720000000001"/>
        <n v="46647.03"/>
        <n v="44796.46"/>
        <n v="44790.52"/>
        <n v="47048.45"/>
        <n v="44691.78"/>
        <n v="51788.24"/>
        <n v="23620.75"/>
        <n v="51049.46"/>
        <n v="44111.22"/>
        <n v="50186.67"/>
        <n v="35449.5"/>
        <n v="42209.16"/>
        <n v="43621.83"/>
        <n v="49741.919999999998"/>
        <n v="42713.15"/>
        <n v="49450.6"/>
        <n v="43414.47"/>
        <n v="48707.19"/>
        <n v="41046.79"/>
        <n v="46813.09"/>
        <n v="50553.16"/>
        <n v="42152.54"/>
        <n v="40522.269999999997"/>
        <n v="45726.17"/>
        <n v="48674.68"/>
        <n v="49067.23"/>
        <n v="50217.79"/>
        <n v="49609.34"/>
        <n v="41559.800000000003"/>
        <n v="42713.279999999999"/>
        <n v="50088.47"/>
        <n v="41786.31"/>
        <n v="31627.32"/>
        <n v="40702.58"/>
        <n v="40209.4"/>
        <n v="48975.51"/>
        <n v="49601.73"/>
        <n v="53895.7"/>
        <n v="41333.49"/>
        <n v="50132.45"/>
        <n v="44139.59"/>
        <n v="20190.150000000001"/>
        <n v="44669.43"/>
        <n v="49645.06"/>
        <n v="42427.68"/>
        <n v="31197.49"/>
        <n v="23812.240000000002"/>
        <n v="43670.67"/>
        <n v="25202.07"/>
        <n v="26092.68"/>
        <n v="45954.42"/>
        <n v="48549.56"/>
        <n v="55998.31"/>
        <n v="52473.3"/>
        <n v="38021.4"/>
        <n v="29036.15"/>
        <n v="42185.14"/>
        <n v="41244.85"/>
        <n v="42318.18"/>
        <n v="39440.57"/>
        <n v="41411.730000000003"/>
        <n v="43385.84"/>
        <n v="32069.17"/>
        <n v="43670.85"/>
        <n v="36216.54"/>
        <n v="47529.2"/>
        <n v="47775.03"/>
        <n v="45000.4"/>
        <n v="51409.34"/>
        <n v="43764.959999999999"/>
        <n v="51555.79"/>
        <n v="43724.29"/>
        <n v="43235.23"/>
        <n v="18997.310000000001"/>
        <n v="43359.28"/>
        <n v="46911.18"/>
        <n v="47810.17"/>
        <n v="51822.71"/>
        <n v="50243.42"/>
        <n v="45397.02"/>
        <n v="40856.239999999998"/>
        <n v="46010.73"/>
        <n v="29747.52"/>
        <n v="48827.11"/>
        <n v="43465.96"/>
        <n v="44253.760000000002"/>
        <n v="47789.94"/>
        <n v="47757.17"/>
        <n v="49129.2"/>
        <n v="30672.58"/>
        <n v="37719.54"/>
        <n v="32538"/>
        <n v="46920.959999999999"/>
        <n v="46374.28"/>
        <n v="41881.599999999999"/>
        <n v="45955.66"/>
        <n v="44405.77"/>
        <n v="52756.2"/>
        <n v="51486.22"/>
        <n v="37596.14"/>
        <n v="36546.839999999997"/>
        <n v="43224.959999999999"/>
        <n v="52094.19"/>
        <n v="44745.71"/>
        <n v="36159.57"/>
        <n v="43157.39"/>
        <n v="49637.919999999998"/>
        <n v="37140.089999999997"/>
        <n v="50138.73"/>
        <n v="43910.22"/>
        <n v="41123.46"/>
        <n v="34247.42"/>
        <n v="46646.54"/>
        <n v="51414.58"/>
        <n v="47315.17"/>
        <n v="46699.37"/>
        <n v="52074.78"/>
        <n v="41072.33"/>
        <n v="39467.980000000003"/>
        <n v="40110.449999999997"/>
        <n v="40325.760000000002"/>
        <n v="54221.88"/>
        <n v="36734.089999999997"/>
        <n v="43308.15"/>
        <n v="43014.66"/>
        <n v="46731.839999999997"/>
        <n v="43399.16"/>
        <n v="48610.04"/>
        <n v="39250.58"/>
        <n v="42631.99"/>
        <n v="37610.01"/>
        <n v="41498.480000000003"/>
        <n v="38640.160000000003"/>
        <n v="42093.48"/>
        <n v="52150.63"/>
        <n v="44239.71"/>
        <n v="44341.32"/>
        <n v="46445.440000000002"/>
        <n v="43183.25"/>
        <n v="43836.32"/>
        <n v="44092.33"/>
        <n v="36022.92"/>
        <n v="39813.35"/>
        <n v="57679.64"/>
        <n v="38089.85"/>
        <n v="45061.64"/>
        <n v="41773.339999999997"/>
        <n v="45879.41"/>
        <n v="45048.82"/>
        <n v="46939.66"/>
        <n v="44870.98"/>
        <n v="33956.980000000003"/>
        <n v="49187.72"/>
        <n v="46699.74"/>
        <n v="47756.73"/>
        <n v="47776.77"/>
        <n v="44320.65"/>
        <n v="47938.51"/>
        <n v="44823.81"/>
        <n v="44801.72"/>
        <n v="43756.21"/>
        <n v="50479.65"/>
        <n v="42988.959999999999"/>
        <n v="39369.71"/>
        <n v="37839.440000000002"/>
        <n v="46691.95"/>
        <n v="47767.13"/>
        <n v="43958.13"/>
        <n v="45432.57"/>
        <n v="49604.9"/>
        <n v="35546.5"/>
        <n v="55340.71"/>
        <n v="49103.360000000001"/>
        <n v="43321.98"/>
        <n v="45637.94"/>
        <n v="47024.46"/>
        <n v="45185.35"/>
        <n v="42196.27"/>
        <n v="44434.35"/>
        <n v="35411.1"/>
        <n v="44072.05"/>
        <n v="36535.24"/>
        <n v="43461.72"/>
        <n v="46794.97"/>
        <n v="46593.17"/>
        <n v="44155.39"/>
        <n v="37865.129999999997"/>
        <n v="35023.19"/>
        <n v="53147.49"/>
        <n v="41456.589999999997"/>
        <n v="48447.29"/>
        <n v="45163.46"/>
        <n v="48312.83"/>
        <n v="48397.74"/>
        <n v="40502.71"/>
        <n v="42265.83"/>
        <n v="46570.18"/>
        <n v="40127.82"/>
        <n v="40280.15"/>
        <n v="46939.61"/>
        <n v="48841.81"/>
        <n v="41613.25"/>
        <n v="38271.72"/>
        <n v="50409.26"/>
        <n v="52231.85"/>
        <n v="43338.879999999997"/>
        <n v="46277.14"/>
        <n v="42714.21"/>
        <n v="49739.1"/>
        <n v="43546"/>
        <n v="38217.42"/>
        <n v="47737.760000000002"/>
        <n v="51616.72"/>
        <n v="47658"/>
        <n v="41122.699999999997"/>
        <n v="44970.99"/>
        <n v="39225.81"/>
        <n v="32337.59"/>
        <n v="46104.480000000003"/>
        <n v="40434.300000000003"/>
        <n v="43472.43"/>
        <n v="44997.51"/>
        <n v="33931.72"/>
        <n v="30725.8"/>
        <n v="46934.65"/>
        <n v="46063.62"/>
        <n v="50806.61"/>
        <n v="43944.18"/>
        <n v="38953.11"/>
        <n v="43665.95"/>
        <n v="51538.15"/>
        <n v="41781.370000000003"/>
        <n v="36767.97"/>
        <n v="48200.71"/>
        <n v="44751.62"/>
        <n v="46257.1"/>
        <n v="47880.31"/>
        <n v="46301.41"/>
        <n v="47715.67"/>
        <n v="42629.89"/>
        <n v="46870.59"/>
        <n v="47129.85"/>
        <n v="44285.71"/>
        <n v="38063.4"/>
        <n v="43215.68"/>
        <n v="50375.14"/>
        <n v="21490.83"/>
        <n v="43851.9"/>
        <n v="49980.31"/>
        <n v="49763.79"/>
        <n v="33883.06"/>
        <n v="47290.28"/>
        <n v="48400.1"/>
        <n v="38136.21"/>
        <n v="47660.22"/>
        <n v="49801.83"/>
        <n v="45914.26"/>
        <n v="42285.09"/>
        <n v="46752.18"/>
        <n v="44797.63"/>
        <n v="21757.11"/>
        <n v="25025.58"/>
        <n v="42899.68"/>
        <n v="35617.35"/>
        <n v="20856.78"/>
        <n v="43953.69"/>
        <n v="22883.17"/>
        <n v="44447.79"/>
        <n v="46418.74"/>
        <n v="42658.58"/>
        <n v="31303.38"/>
        <n v="37243.980000000003"/>
        <n v="34268.339999999997"/>
        <n v="51045.63"/>
        <n v="45048.44"/>
        <n v="50066.86"/>
        <n v="23304.66"/>
        <n v="31396.2"/>
        <n v="36095"/>
        <n v="32675.7"/>
        <n v="47155.13"/>
        <n v="21003.01"/>
        <n v="50511.19"/>
        <n v="34383.53"/>
        <n v="42099.03"/>
        <n v="38590.019999999997"/>
        <n v="30029.46"/>
        <n v="49161.43"/>
        <n v="37231.300000000003"/>
        <n v="36199.040000000001"/>
        <n v="41253.21"/>
        <n v="55053.84"/>
        <n v="41059.25"/>
        <n v="49360.3"/>
        <n v="45001.93"/>
        <n v="53352.46"/>
        <n v="36488.559999999998"/>
        <n v="47375.01"/>
        <n v="47956.27"/>
        <n v="48739.76"/>
        <n v="32206.44"/>
        <n v="47276.47"/>
        <n v="45145.79"/>
        <n v="35604.22"/>
        <n v="43964.31"/>
        <n v="57674.99"/>
        <n v="31668.959999999999"/>
        <n v="46517.5"/>
        <n v="44364.45"/>
        <n v="47639.33"/>
        <n v="53097.67"/>
        <n v="42877.05"/>
        <n v="75827.53"/>
        <n v="41765.96"/>
        <n v="79800.350000000006"/>
        <n v="34843.46"/>
        <n v="47904.38"/>
        <n v="59499.64"/>
        <n v="49356.57"/>
        <n v="45913.17"/>
        <n v="43057.84"/>
        <n v="48208.01"/>
        <n v="49267.48"/>
        <n v="45170.82"/>
        <n v="40593.550000000003"/>
        <n v="51292.41"/>
        <n v="41110.629999999997"/>
        <n v="45735.839999999997"/>
        <n v="48024.67"/>
        <n v="52112.91"/>
        <n v="48567.33"/>
        <n v="49343.13"/>
        <n v="50086.57"/>
        <n v="51695.519999999997"/>
        <n v="46438.69"/>
        <n v="48470.76"/>
        <n v="62465.88"/>
        <n v="45400.74"/>
        <n v="50039.62"/>
        <n v="35439.58"/>
        <n v="44049.120000000003"/>
        <n v="43419.3"/>
        <n v="48387.65"/>
        <n v="48458.559999999998"/>
        <n v="51863.43"/>
        <n v="48185.95"/>
        <n v="39499.51"/>
        <n v="58468.73"/>
        <n v="48137.79"/>
        <n v="62412.68"/>
        <n v="37725.589999999997"/>
        <n v="56042.400000000001"/>
        <n v="47530.26"/>
        <n v="40617.14"/>
        <n v="59072.31"/>
        <n v="104420.31"/>
        <n v="48537.279999999999"/>
        <n v="55644.82"/>
        <n v="51094.39"/>
        <n v="53171.79"/>
        <n v="56118.239999999998"/>
        <n v="34878.99"/>
        <n v="77733"/>
        <n v="38962.699999999997"/>
        <n v="57373.99"/>
        <n v="51948.24"/>
        <n v="47324.68"/>
        <n v="44896.79"/>
        <n v="66008.47"/>
        <n v="52140.87"/>
        <n v="76135.759999999995"/>
        <n v="47669.23"/>
        <n v="42985.87"/>
        <n v="47222.64"/>
        <n v="46749.05"/>
        <n v="48557.34"/>
        <n v="65701.679999999993"/>
        <n v="58575.360000000001"/>
        <n v="48682.12"/>
        <n v="40785.730000000003"/>
        <n v="55693.13"/>
        <n v="45727.78"/>
        <n v="47124.59"/>
        <n v="46457.599999999999"/>
        <n v="49157.599999999999"/>
        <n v="54590.65"/>
        <n v="37192.42"/>
        <n v="48119.25"/>
        <n v="0"/>
        <n v="48191.21"/>
        <n v="54169.84"/>
        <n v="53744.37"/>
        <n v="42990.47"/>
        <n v="51670.01"/>
        <n v="45907.18"/>
        <n v="51503.71"/>
        <n v="49898.5"/>
        <n v="46591.59"/>
        <n v="63441.49"/>
        <n v="43543.17"/>
        <n v="40047.01"/>
        <n v="56074.43"/>
        <n v="65511.199999999997"/>
        <n v="46825.51"/>
        <n v="53817.31"/>
        <n v="52818.74"/>
        <n v="47111.7"/>
        <n v="49860.93"/>
        <n v="40232.58"/>
        <n v="45980.92"/>
        <n v="53789.62"/>
        <n v="48843.67"/>
        <n v="46867.18"/>
        <n v="51708.27"/>
        <n v="44335.68"/>
        <n v="49995.99"/>
        <n v="48615.58"/>
        <n v="50759.87"/>
      </sharedItems>
    </cacheField>
    <cacheField name="# PAC: LTCH Users (with a covered stay)" numFmtId="0">
      <sharedItems containsString="0" containsBlank="1" containsNumber="1" containsInteger="1" minValue="0" maxValue="30229"/>
    </cacheField>
    <cacheField name="% of Beneficiaries Using PAC: LTCH" numFmtId="0">
      <sharedItems containsString="0" containsBlank="1" containsNumber="1" minValue="0" maxValue="1.7500000000000002E-2" count="103">
        <m/>
        <n v="3.3E-3"/>
        <n v="2.8E-3"/>
        <n v="5.4999999999999997E-3"/>
        <n v="5.8999999999999999E-3"/>
        <n v="1E-3"/>
        <n v="2.7000000000000001E-3"/>
        <n v="5.4000000000000003E-3"/>
        <n v="5.5999999999999999E-3"/>
        <n v="5.7999999999999996E-3"/>
        <n v="6.0000000000000001E-3"/>
        <n v="2.2000000000000001E-3"/>
        <n v="3.5000000000000001E-3"/>
        <n v="2.5000000000000001E-3"/>
        <n v="1.6000000000000001E-3"/>
        <n v="3.2000000000000002E-3"/>
        <n v="1.5E-3"/>
        <n v="3.7000000000000002E-3"/>
        <n v="3.0000000000000001E-3"/>
        <n v="4.1000000000000003E-3"/>
        <n v="0.01"/>
        <n v="3.0999999999999999E-3"/>
        <n v="4.7000000000000002E-3"/>
        <n v="9.1999999999999998E-3"/>
        <n v="2.3E-3"/>
        <n v="4.0000000000000001E-3"/>
        <n v="6.7000000000000002E-3"/>
        <n v="4.5999999999999999E-3"/>
        <n v="9.2999999999999992E-3"/>
        <n v="2.3999999999999998E-3"/>
        <n v="5.1000000000000004E-3"/>
        <n v="2E-3"/>
        <n v="7.0000000000000001E-3"/>
        <n v="9.4999999999999998E-3"/>
        <n v="2.8999999999999998E-3"/>
        <n v="6.7999999999999996E-3"/>
        <n v="5.7000000000000002E-3"/>
        <n v="3.5999999999999999E-3"/>
        <n v="4.8999999999999998E-3"/>
        <n v="1.6999999999999999E-3"/>
        <n v="1.8E-3"/>
        <n v="3.3999999999999998E-3"/>
        <n v="1.1999999999999999E-3"/>
        <n v="2.5999999999999999E-3"/>
        <n v="8.0000000000000004E-4"/>
        <n v="4.1999999999999997E-3"/>
        <n v="4.4999999999999997E-3"/>
        <n v="9.7999999999999997E-3"/>
        <n v="4.7999999999999996E-3"/>
        <n v="6.1000000000000004E-3"/>
        <n v="8.3999999999999995E-3"/>
        <n v="3.8E-3"/>
        <n v="3.8999999999999998E-3"/>
        <n v="4.4000000000000003E-3"/>
        <n v="7.3000000000000001E-3"/>
        <n v="4.3E-3"/>
        <n v="9.7000000000000003E-3"/>
        <n v="8.9999999999999993E-3"/>
        <n v="7.6E-3"/>
        <n v="1.11E-2"/>
        <n v="8.8999999999999999E-3"/>
        <n v="1.4800000000000001E-2"/>
        <n v="5.0000000000000001E-3"/>
        <n v="1.2999999999999999E-3"/>
        <n v="1.7500000000000002E-2"/>
        <n v="1.6799999999999999E-2"/>
        <n v="5.3E-3"/>
        <n v="1.03E-2"/>
        <n v="1.04E-2"/>
        <n v="2.0999999999999999E-3"/>
        <n v="1.01E-2"/>
        <n v="5.1999999999999998E-3"/>
        <n v="1.4E-3"/>
        <n v="8.0000000000000002E-3"/>
        <n v="1.6400000000000001E-2"/>
        <n v="1.2500000000000001E-2"/>
        <n v="7.9000000000000008E-3"/>
        <n v="1.47E-2"/>
        <n v="1.9E-3"/>
        <n v="1.7399999999999999E-2"/>
        <n v="1.3899999999999999E-2"/>
        <n v="7.4999999999999997E-3"/>
        <n v="1.38E-2"/>
        <n v="1.7100000000000001E-2"/>
        <n v="1.44E-2"/>
        <n v="1.43E-2"/>
        <n v="8.3000000000000001E-3"/>
        <n v="1.1000000000000001E-3"/>
        <n v="1.41E-2"/>
        <n v="1.4500000000000001E-2"/>
        <n v="1.6199999999999999E-2"/>
        <n v="8.8000000000000005E-3"/>
        <n v="2.9999999999999997E-4"/>
        <n v="1.67E-2"/>
        <n v="8.9999999999999998E-4"/>
        <n v="6.9999999999999999E-4"/>
        <n v="1.35E-2"/>
        <n v="4.0000000000000002E-4"/>
        <n v="2.0000000000000001E-4"/>
        <n v="1.1299999999999999E-2"/>
        <n v="9.5999999999999992E-3"/>
        <n v="5.9999999999999995E-4"/>
        <n v="0"/>
      </sharedItems>
    </cacheField>
    <cacheField name="PAC: LTCH Covered Stays Per 1000 Beneficiaries" numFmtId="0">
      <sharedItems containsString="0" containsBlank="1" containsNumber="1" containsInteger="1" minValue="0" maxValue="22"/>
    </cacheField>
    <cacheField name="PAC: LTCH Covered Days Per 1000 Beneficiaries" numFmtId="0">
      <sharedItems containsString="0" containsBlank="1" containsNumber="1" containsInteger="1" minValue="0" maxValue="583"/>
    </cacheField>
    <cacheField name="PAC: IRF Actual Costs" numFmtId="0">
      <sharedItems containsString="0" containsBlank="1" containsNumber="1" minValue="295907.56" maxValue="829241811.99000001"/>
    </cacheField>
    <cacheField name="PAC: IRF Actual Costs as % of Total Actual Costs" numFmtId="0">
      <sharedItems containsString="0" containsBlank="1" containsNumber="1" minValue="3.0000000000000001E-3" maxValue="3.8100000000000002E-2"/>
    </cacheField>
    <cacheField name="PAC: IRF Per Capita Actual Costs" numFmtId="0">
      <sharedItems containsString="0" containsBlank="1" containsNumber="1" minValue="26.91" maxValue="421.18"/>
    </cacheField>
    <cacheField name="PAC: IRF Per User Actual Costs" numFmtId="0">
      <sharedItems containsString="0" containsBlank="1" containsNumber="1" minValue="13348.76" maxValue="37413.449999999997"/>
    </cacheField>
    <cacheField name="PAC: IRF Standardized Costs" numFmtId="0">
      <sharedItems containsString="0" containsBlank="1" containsNumber="1" minValue="249848.73" maxValue="838762281.09000003"/>
    </cacheField>
    <cacheField name="PAC: IRF Standardized Costs as % of Total Standardized Costs" numFmtId="0">
      <sharedItems containsString="0" containsBlank="1" containsNumber="1" minValue="3.3E-3" maxValue="3.6299999999999999E-2" count="174">
        <m/>
        <n v="1.3899999999999999E-2"/>
        <n v="1.2500000000000001E-2"/>
        <n v="1.4500000000000001E-2"/>
        <n v="9.7000000000000003E-3"/>
        <n v="9.9000000000000008E-3"/>
        <n v="1.5699999999999999E-2"/>
        <n v="1.6500000000000001E-2"/>
        <n v="9.7999999999999997E-3"/>
        <n v="1.2699999999999999E-2"/>
        <n v="1.6E-2"/>
        <n v="1.5599999999999999E-2"/>
        <n v="1.12E-2"/>
        <n v="1.6899999999999998E-2"/>
        <n v="1.44E-2"/>
        <n v="9.2999999999999992E-3"/>
        <n v="1.2999999999999999E-2"/>
        <n v="7.6E-3"/>
        <n v="1.18E-2"/>
        <n v="1.49E-2"/>
        <n v="1.7299999999999999E-2"/>
        <n v="1.5100000000000001E-2"/>
        <n v="1.32E-2"/>
        <n v="1.5299999999999999E-2"/>
        <n v="1.43E-2"/>
        <n v="4.1000000000000003E-3"/>
        <n v="1.06E-2"/>
        <n v="1.3299999999999999E-2"/>
        <n v="1.23E-2"/>
        <n v="1.5900000000000001E-2"/>
        <n v="1.34E-2"/>
        <n v="3.7000000000000002E-3"/>
        <n v="1.7000000000000001E-2"/>
        <n v="0.01"/>
        <n v="1.0500000000000001E-2"/>
        <n v="1.6400000000000001E-2"/>
        <n v="1.4200000000000001E-2"/>
        <n v="1.61E-2"/>
        <n v="1.66E-2"/>
        <n v="1.46E-2"/>
        <n v="1.38E-2"/>
        <n v="1.24E-2"/>
        <n v="1.3599999999999999E-2"/>
        <n v="1.21E-2"/>
        <n v="3.5000000000000001E-3"/>
        <n v="1.2800000000000001E-2"/>
        <n v="1.7100000000000001E-2"/>
        <n v="1.04E-2"/>
        <n v="1.03E-2"/>
        <n v="1.29E-2"/>
        <n v="1.84E-2"/>
        <n v="1.37E-2"/>
        <n v="3.8999999999999998E-3"/>
        <n v="4.5999999999999999E-3"/>
        <n v="9.5999999999999992E-3"/>
        <n v="3.8E-3"/>
        <n v="1.26E-2"/>
        <n v="1.2E-2"/>
        <n v="1.01E-2"/>
        <n v="1.47E-2"/>
        <n v="1.2200000000000001E-2"/>
        <n v="1.52E-2"/>
        <n v="1.0699999999999999E-2"/>
        <n v="1.0999999999999999E-2"/>
        <n v="1.7999999999999999E-2"/>
        <n v="1.41E-2"/>
        <n v="4.3E-3"/>
        <n v="9.4999999999999998E-3"/>
        <n v="9.1000000000000004E-3"/>
        <n v="2.5999999999999999E-2"/>
        <n v="9.4000000000000004E-3"/>
        <n v="1.6199999999999999E-2"/>
        <n v="1.7399999999999999E-2"/>
        <n v="2.0199999999999999E-2"/>
        <n v="1.14E-2"/>
        <n v="1.4800000000000001E-2"/>
        <n v="5.7999999999999996E-3"/>
        <n v="1.0200000000000001E-2"/>
        <n v="8.6999999999999994E-3"/>
        <n v="1.6299999999999999E-2"/>
        <n v="4.4000000000000003E-3"/>
        <n v="2.3300000000000001E-2"/>
        <n v="2.3199999999999998E-2"/>
        <n v="1.54E-2"/>
        <n v="1.78E-2"/>
        <n v="1.35E-2"/>
        <n v="2.8400000000000002E-2"/>
        <n v="2.98E-2"/>
        <n v="1.1299999999999999E-2"/>
        <n v="8.8000000000000005E-3"/>
        <n v="1.11E-2"/>
        <n v="1.3100000000000001E-2"/>
        <n v="2.41E-2"/>
        <n v="2.3699999999999999E-2"/>
        <n v="1.1900000000000001E-2"/>
        <n v="7.9000000000000008E-3"/>
        <n v="8.2000000000000007E-3"/>
        <n v="2.7900000000000001E-2"/>
        <n v="1.72E-2"/>
        <n v="6.0000000000000001E-3"/>
        <n v="2.7799999999999998E-2"/>
        <n v="6.1000000000000004E-3"/>
        <n v="1.0800000000000001E-2"/>
        <n v="2.1999999999999999E-2"/>
        <n v="2.0400000000000001E-2"/>
        <n v="1.9099999999999999E-2"/>
        <n v="1.95E-2"/>
        <n v="1.4E-2"/>
        <n v="2.3E-2"/>
        <n v="6.7999999999999996E-3"/>
        <n v="1.7500000000000002E-2"/>
        <n v="1.5800000000000002E-2"/>
        <n v="2.5600000000000001E-2"/>
        <n v="1.7600000000000001E-2"/>
        <n v="1.8800000000000001E-2"/>
        <n v="2.2100000000000002E-2"/>
        <n v="2.29E-2"/>
        <n v="2.4500000000000001E-2"/>
        <n v="9.1999999999999998E-3"/>
        <n v="1.89E-2"/>
        <n v="3.3099999999999997E-2"/>
        <n v="2.2599999999999999E-2"/>
        <n v="1.8599999999999998E-2"/>
        <n v="2.06E-2"/>
        <n v="1.9699999999999999E-2"/>
        <n v="2.46E-2"/>
        <n v="3.5499999999999997E-2"/>
        <n v="5.4999999999999997E-3"/>
        <n v="2.2700000000000001E-2"/>
        <n v="1.83E-2"/>
        <n v="1.9300000000000001E-2"/>
        <n v="1.55E-2"/>
        <n v="2.53E-2"/>
        <n v="2.24E-2"/>
        <n v="8.3000000000000001E-3"/>
        <n v="3.6299999999999999E-2"/>
        <n v="8.9999999999999993E-3"/>
        <n v="0.02"/>
        <n v="1.77E-2"/>
        <n v="1.7899999999999999E-2"/>
        <n v="5.8999999999999999E-3"/>
        <n v="8.5000000000000006E-3"/>
        <n v="8.8999999999999999E-3"/>
        <n v="2.4299999999999999E-2"/>
        <n v="1.8700000000000001E-2"/>
        <n v="8.3999999999999995E-3"/>
        <n v="7.4999999999999997E-3"/>
        <n v="2.0899999999999998E-2"/>
        <n v="1.4999999999999999E-2"/>
        <n v="2.6499999999999999E-2"/>
        <n v="2.75E-2"/>
        <n v="6.8999999999999999E-3"/>
        <n v="5.1999999999999998E-3"/>
        <n v="1.8499999999999999E-2"/>
        <n v="8.0000000000000002E-3"/>
        <n v="1.1599999999999999E-2"/>
        <n v="8.6E-3"/>
        <n v="7.7000000000000002E-3"/>
        <n v="3.3E-3"/>
        <n v="6.4999999999999997E-3"/>
        <n v="1.6799999999999999E-2"/>
        <n v="4.7999999999999996E-3"/>
        <n v="5.3E-3"/>
        <n v="8.0999999999999996E-3"/>
        <n v="6.3E-3"/>
        <n v="7.3000000000000001E-3"/>
        <n v="6.4000000000000003E-3"/>
        <n v="5.4000000000000003E-3"/>
        <n v="4.4999999999999997E-3"/>
        <n v="1.8100000000000002E-2"/>
        <n v="1.9400000000000001E-2"/>
        <n v="1.15E-2"/>
        <n v="7.4000000000000003E-3"/>
        <n v="1.17E-2"/>
      </sharedItems>
    </cacheField>
    <cacheField name="PAC: IRF Per Capita Standardized Costs" numFmtId="0">
      <sharedItems containsString="0" containsBlank="1" containsNumber="1" minValue="22.72" maxValue="365.55"/>
    </cacheField>
    <cacheField name="PAC: IRF Per User Standardized Costs" numFmtId="0">
      <sharedItems containsString="0" containsBlank="1" containsNumber="1" minValue="13915.17" maxValue="36314.910000000003" count="458">
        <m/>
        <n v="17724.05"/>
        <n v="17524.2"/>
        <n v="17839.46"/>
        <n v="18228.41"/>
        <n v="15996.51"/>
        <n v="20828.13"/>
        <n v="17973"/>
        <n v="17162.13"/>
        <n v="16987.650000000001"/>
        <n v="16621.400000000001"/>
        <n v="20012.78"/>
        <n v="18778.38"/>
        <n v="18890.97"/>
        <n v="19224.32"/>
        <n v="18377.080000000002"/>
        <n v="17322.14"/>
        <n v="17028.41"/>
        <n v="17671.59"/>
        <n v="19504.04"/>
        <n v="20010.23"/>
        <n v="19125.93"/>
        <n v="20826.37"/>
        <n v="18326.34"/>
        <n v="20656.78"/>
        <n v="16522.28"/>
        <n v="19762.330000000002"/>
        <n v="18579.400000000001"/>
        <n v="18969.759999999998"/>
        <n v="17788.919999999998"/>
        <n v="18552.48"/>
        <n v="16768.54"/>
        <n v="18529.55"/>
        <n v="19264.05"/>
        <n v="21232.23"/>
        <n v="16436.099999999999"/>
        <n v="19184.189999999999"/>
        <n v="18829.11"/>
        <n v="21319.31"/>
        <n v="19143.509999999998"/>
        <n v="19458.810000000001"/>
        <n v="18550.349999999999"/>
        <n v="17477.349999999999"/>
        <n v="19729.240000000002"/>
        <n v="21439.41"/>
        <n v="19019.13"/>
        <n v="18194.009999999998"/>
        <n v="18829.439999999999"/>
        <n v="17699.47"/>
        <n v="21428.75"/>
        <n v="19378.349999999999"/>
        <n v="17992.16"/>
        <n v="16268.03"/>
        <n v="17310.169999999998"/>
        <n v="19222.21"/>
        <n v="20082.95"/>
        <n v="20920.45"/>
        <n v="16951.25"/>
        <n v="19063.29"/>
        <n v="20811.2"/>
        <n v="20392.78"/>
        <n v="17798.11"/>
        <n v="20104.23"/>
        <n v="17276.89"/>
        <n v="18879.009999999998"/>
        <n v="20223.650000000001"/>
        <n v="20798.8"/>
        <n v="17781.71"/>
        <n v="19937.689999999999"/>
        <n v="22445.89"/>
        <n v="22159.279999999999"/>
        <n v="19042.97"/>
        <n v="21485.9"/>
        <n v="17916.11"/>
        <n v="20589.97"/>
        <n v="18997.830000000002"/>
        <n v="19105.93"/>
        <n v="19909.7"/>
        <n v="17508.009999999998"/>
        <n v="18666.189999999999"/>
        <n v="16245.15"/>
        <n v="18585.169999999998"/>
        <n v="17599.63"/>
        <n v="18950.87"/>
        <n v="19464.7"/>
        <n v="20168.400000000001"/>
        <n v="18859.849999999999"/>
        <n v="20792.240000000002"/>
        <n v="17231.8"/>
        <n v="21798.41"/>
        <n v="19623.37"/>
        <n v="19759.79"/>
        <n v="17170.48"/>
        <n v="19271.23"/>
        <n v="17676.009999999998"/>
        <n v="19697.240000000002"/>
        <n v="20345.64"/>
        <n v="20373.78"/>
        <n v="20663.28"/>
        <n v="18557.39"/>
        <n v="18228.8"/>
        <n v="18047.150000000001"/>
        <n v="20132.59"/>
        <n v="21518.38"/>
        <n v="19068.37"/>
        <n v="21970.91"/>
        <n v="21987.14"/>
        <n v="18758.7"/>
        <n v="19607.689999999999"/>
        <n v="20245.36"/>
        <n v="19094.73"/>
        <n v="19395.84"/>
        <n v="19786.7"/>
        <n v="18018.97"/>
        <n v="18122.830000000002"/>
        <n v="19138.91"/>
        <n v="20802.25"/>
        <n v="18939.75"/>
        <n v="16870.669999999998"/>
        <n v="17233.59"/>
        <n v="18212.12"/>
        <n v="22187.71"/>
        <n v="22739.51"/>
        <n v="19362.240000000002"/>
        <n v="20244.04"/>
        <n v="21708.71"/>
        <n v="17446.419999999998"/>
        <n v="21261.97"/>
        <n v="19677.96"/>
        <n v="18192.11"/>
        <n v="20447.02"/>
        <n v="21061.14"/>
        <n v="21184.91"/>
        <n v="18753.39"/>
        <n v="18557.490000000002"/>
        <n v="19357.43"/>
        <n v="21408.11"/>
        <n v="20974.42"/>
        <n v="23941.59"/>
        <n v="17798.73"/>
        <n v="21212.240000000002"/>
        <n v="20736.900000000001"/>
        <n v="18977.759999999998"/>
        <n v="17955.13"/>
        <n v="18361.990000000002"/>
        <n v="19288.060000000001"/>
        <n v="22600.639999999999"/>
        <n v="18724.48"/>
        <n v="18040.82"/>
        <n v="17286.04"/>
        <n v="18020.599999999999"/>
        <n v="19994.39"/>
        <n v="20301.14"/>
        <n v="15917.6"/>
        <n v="21321.279999999999"/>
        <n v="19504.36"/>
        <n v="17936.09"/>
        <n v="18528.32"/>
        <n v="20956.45"/>
        <n v="18969.91"/>
        <n v="17125.66"/>
        <n v="16845.29"/>
        <n v="21674.74"/>
        <n v="19037.98"/>
        <n v="18926.669999999998"/>
        <n v="18852.38"/>
        <n v="20047.13"/>
        <n v="20068.61"/>
        <n v="20639.53"/>
        <n v="19599.71"/>
        <n v="16701.740000000002"/>
        <n v="20950.87"/>
        <n v="22011.71"/>
        <n v="20675.759999999998"/>
        <n v="18930.509999999998"/>
        <n v="18953.400000000001"/>
        <n v="22262.37"/>
        <n v="21375.45"/>
        <n v="17140.96"/>
        <n v="21709.360000000001"/>
        <n v="23348.07"/>
        <n v="17709.490000000002"/>
        <n v="17922.21"/>
        <n v="18480.919999999998"/>
        <n v="19665.349999999999"/>
        <n v="16844.63"/>
        <n v="18210.12"/>
        <n v="19462.18"/>
        <n v="19075.45"/>
        <n v="20046.53"/>
        <n v="20802.57"/>
        <n v="20289.61"/>
        <n v="20762.439999999999"/>
        <n v="23125.99"/>
        <n v="21143.03"/>
        <n v="18921.87"/>
        <n v="20154.93"/>
        <n v="18869.439999999999"/>
        <n v="17347.37"/>
        <n v="23481.43"/>
        <n v="18347.36"/>
        <n v="20690.84"/>
        <n v="17169.669999999998"/>
        <n v="21238.799999999999"/>
        <n v="20626.7"/>
        <n v="19702.91"/>
        <n v="17311.13"/>
        <n v="19594.330000000002"/>
        <n v="19243.53"/>
        <n v="19714.04"/>
        <n v="19228.080000000002"/>
        <n v="20561.740000000002"/>
        <n v="18639.060000000001"/>
        <n v="19249.79"/>
        <n v="17692.39"/>
        <n v="22660.63"/>
        <n v="21286.85"/>
        <n v="18245.78"/>
        <n v="21212.38"/>
        <n v="19072.32"/>
        <n v="16911.580000000002"/>
        <n v="14570.54"/>
        <n v="21820.37"/>
        <n v="20066.36"/>
        <n v="17398.45"/>
        <n v="28340.82"/>
        <n v="19481.740000000002"/>
        <n v="19533.34"/>
        <n v="24212.34"/>
        <n v="18975.689999999999"/>
        <n v="16396.29"/>
        <n v="20022.830000000002"/>
        <n v="20062.12"/>
        <n v="20375.98"/>
        <n v="20171.82"/>
        <n v="21687.21"/>
        <n v="17691.48"/>
        <n v="17220.25"/>
        <n v="21462.31"/>
        <n v="17695.72"/>
        <n v="20801.13"/>
        <n v="22545.14"/>
        <n v="17281.45"/>
        <n v="18279.41"/>
        <n v="19992.419999999998"/>
        <n v="22714.85"/>
        <n v="22829.19"/>
        <n v="20586.919999999998"/>
        <n v="15909.05"/>
        <n v="17438.47"/>
        <n v="17497.919999999998"/>
        <n v="20968.509999999998"/>
        <n v="17120.189999999999"/>
        <n v="18777.75"/>
        <n v="21954.25"/>
        <n v="21746.26"/>
        <n v="18824.759999999998"/>
        <n v="17862.990000000002"/>
        <n v="19798.86"/>
        <n v="21026.61"/>
        <n v="20918.52"/>
        <n v="19292.29"/>
        <n v="20038.09"/>
        <n v="21497.96"/>
        <n v="18644.849999999999"/>
        <n v="22523.78"/>
        <n v="20742.650000000001"/>
        <n v="17349.97"/>
        <n v="20374.259999999998"/>
        <n v="19314.13"/>
        <n v="18164.14"/>
        <n v="17909.53"/>
        <n v="19640.57"/>
        <n v="24205.64"/>
        <n v="21725.05"/>
        <n v="18274.650000000001"/>
        <n v="20293.7"/>
        <n v="18959.02"/>
        <n v="19894.939999999999"/>
        <n v="20762.080000000002"/>
        <n v="17840.82"/>
        <n v="19445.89"/>
        <n v="17646.439999999999"/>
        <n v="19684.53"/>
        <n v="21149.55"/>
        <n v="17265.73"/>
        <n v="16776.66"/>
        <n v="20625.66"/>
        <n v="20850.63"/>
        <n v="18369.3"/>
        <n v="21528.16"/>
        <n v="21884.73"/>
        <n v="19170.28"/>
        <n v="16685.79"/>
        <n v="19882.63"/>
        <n v="18902.02"/>
        <n v="24384.86"/>
        <n v="20064.22"/>
        <n v="25074.57"/>
        <n v="17439.36"/>
        <n v="19025.68"/>
        <n v="21716.799999999999"/>
        <n v="17875.89"/>
        <n v="21216.16"/>
        <n v="20846.86"/>
        <n v="18291.53"/>
        <n v="17000.849999999999"/>
        <n v="22693.41"/>
        <n v="13915.17"/>
        <n v="19735.22"/>
        <n v="18317.39"/>
        <n v="20083.150000000001"/>
        <n v="16969.61"/>
        <n v="17077.66"/>
        <n v="18661.560000000001"/>
        <n v="21074.32"/>
        <n v="20183"/>
        <n v="16124.9"/>
        <n v="19856.18"/>
        <n v="15829.73"/>
        <n v="20333.64"/>
        <n v="16417.55"/>
        <n v="20666.63"/>
        <n v="20729.09"/>
        <n v="20704.669999999998"/>
        <n v="17224.82"/>
        <n v="19095.650000000001"/>
        <n v="16966.09"/>
        <n v="17180.43"/>
        <n v="17536.349999999999"/>
        <n v="16150.81"/>
        <n v="16624.55"/>
        <n v="17962.919999999998"/>
        <n v="17920.61"/>
        <n v="24177.31"/>
        <n v="21250.32"/>
        <n v="19545.240000000002"/>
        <n v="17289.68"/>
        <n v="18267.61"/>
        <n v="18830.8"/>
        <n v="19406.939999999999"/>
        <n v="18447.37"/>
        <n v="19845.3"/>
        <n v="18768.21"/>
        <n v="18481.41"/>
        <n v="19739.669999999998"/>
        <n v="20666.68"/>
        <n v="22096.67"/>
        <n v="17814.169999999998"/>
        <n v="18575.03"/>
        <n v="19534.61"/>
        <n v="14920.7"/>
        <n v="25016.880000000001"/>
        <n v="18905.18"/>
        <n v="21154.23"/>
        <n v="20052.47"/>
        <n v="20352.330000000002"/>
        <n v="18965.28"/>
        <n v="21006.26"/>
        <n v="19782.900000000001"/>
        <n v="20339.93"/>
        <n v="19482.45"/>
        <n v="19252.810000000001"/>
        <n v="16659.21"/>
        <n v="22964.63"/>
        <n v="19705.599999999999"/>
        <n v="18702.400000000001"/>
        <n v="17703.77"/>
        <n v="15041.21"/>
        <n v="17931.16"/>
        <n v="16146.8"/>
        <n v="19060.169999999998"/>
        <n v="21006.45"/>
        <n v="17534.96"/>
        <n v="20924.97"/>
        <n v="18555.68"/>
        <n v="17510.71"/>
        <n v="18317.03"/>
        <n v="16971.05"/>
        <n v="22083.18"/>
        <n v="19342.79"/>
        <n v="18202.93"/>
        <n v="15876.78"/>
        <n v="18034.63"/>
        <n v="17274.07"/>
        <n v="19226.55"/>
        <n v="17846.34"/>
        <n v="18517.21"/>
        <n v="18023.91"/>
        <n v="19754.13"/>
        <n v="36314.910000000003"/>
        <n v="23181.93"/>
        <n v="21293.25"/>
        <n v="16719.87"/>
        <n v="21796.12"/>
        <n v="20213.09"/>
        <n v="18173.560000000001"/>
        <n v="18691.97"/>
        <n v="19319.34"/>
        <n v="20515.849999999999"/>
        <n v="21045.91"/>
        <n v="21516.57"/>
        <n v="19050.78"/>
        <n v="18561.830000000002"/>
        <n v="24048.58"/>
        <n v="18160.02"/>
        <n v="22204.58"/>
        <n v="18157.84"/>
        <n v="17821.740000000002"/>
        <n v="19440.259999999998"/>
        <n v="18177.849999999999"/>
        <n v="19804.759999999998"/>
        <n v="20044.07"/>
        <n v="21064"/>
        <n v="22449.38"/>
        <n v="18241.09"/>
        <n v="19767.169999999998"/>
        <n v="18693.23"/>
        <n v="20482.59"/>
        <n v="20561.580000000002"/>
        <n v="22806.12"/>
        <n v="17673.14"/>
        <n v="21327.81"/>
        <n v="20709.8"/>
        <n v="14297.36"/>
        <n v="20102.169999999998"/>
        <n v="22179.71"/>
        <n v="22357.34"/>
        <n v="21874.69"/>
        <n v="19592.29"/>
        <n v="24221.32"/>
        <n v="18197.009999999998"/>
        <n v="17564.009999999998"/>
        <n v="19195.75"/>
        <n v="20857.37"/>
        <n v="19349.009999999998"/>
        <n v="19417.439999999999"/>
        <n v="19608.759999999998"/>
        <n v="17051.21"/>
        <n v="21222.23"/>
        <n v="19649.03"/>
        <n v="16907.150000000001"/>
        <n v="18942.330000000002"/>
        <n v="23099.5"/>
        <n v="27970.33"/>
        <n v="15652.3"/>
        <n v="21740.33"/>
        <n v="18637.990000000002"/>
        <n v="24042.93"/>
        <n v="19382.349999999999"/>
        <n v="21894.94"/>
        <n v="23047.84"/>
        <n v="25571.19"/>
        <n v="20517.55"/>
        <n v="17771.64"/>
        <n v="21842.22"/>
        <n v="26026.6"/>
        <n v="23865.66"/>
      </sharedItems>
    </cacheField>
    <cacheField name="# PAC: IRF Users (with a covered stay)" numFmtId="3">
      <sharedItems containsString="0" containsBlank="1" containsNumber="1" containsInteger="1" minValue="14" maxValue="38751"/>
    </cacheField>
    <cacheField name="% of Beneficiaries Using PAC: IRF" numFmtId="0">
      <sharedItems containsString="0" containsBlank="1" containsNumber="1" minValue="1.2999999999999999E-3" maxValue="1.72E-2" count="104">
        <m/>
        <n v="6.0000000000000001E-3"/>
        <n v="6.6E-3"/>
        <n v="7.4999999999999997E-3"/>
        <n v="5.1999999999999998E-3"/>
        <n v="4.3E-3"/>
        <n v="5.8999999999999999E-3"/>
        <n v="7.9000000000000008E-3"/>
        <n v="5.5999999999999999E-3"/>
        <n v="5.4999999999999997E-3"/>
        <n v="7.7000000000000002E-3"/>
        <n v="7.7999999999999996E-3"/>
        <n v="6.3E-3"/>
        <n v="6.1999999999999998E-3"/>
        <n v="6.4999999999999997E-3"/>
        <n v="3.3E-3"/>
        <n v="6.1000000000000004E-3"/>
        <n v="7.6E-3"/>
        <n v="6.7000000000000002E-3"/>
        <n v="4.1999999999999997E-3"/>
        <n v="6.4000000000000003E-3"/>
        <n v="7.1999999999999998E-3"/>
        <n v="2.5999999999999999E-3"/>
        <n v="8.3000000000000001E-3"/>
        <n v="5.7000000000000002E-3"/>
        <n v="5.7999999999999996E-3"/>
        <n v="6.7999999999999996E-3"/>
        <n v="2.2000000000000001E-3"/>
        <n v="7.0000000000000001E-3"/>
        <n v="4.5999999999999999E-3"/>
        <n v="5.1000000000000004E-3"/>
        <n v="5.3E-3"/>
        <n v="2.0999999999999999E-3"/>
        <n v="8.0999999999999996E-3"/>
        <n v="5.0000000000000001E-3"/>
        <n v="7.3000000000000001E-3"/>
        <n v="4.1000000000000003E-3"/>
        <n v="2.3999999999999998E-3"/>
        <n v="4.0000000000000001E-3"/>
        <n v="4.4999999999999997E-3"/>
        <n v="7.4000000000000003E-3"/>
        <n v="4.7999999999999996E-3"/>
        <n v="2.3E-3"/>
        <n v="7.1000000000000004E-3"/>
        <n v="4.8999999999999998E-3"/>
        <n v="6.8999999999999999E-3"/>
        <n v="3.8999999999999998E-3"/>
        <n v="8.8000000000000005E-3"/>
        <n v="4.7000000000000002E-3"/>
        <n v="1.41E-2"/>
        <n v="9.2999999999999992E-3"/>
        <n v="9.7000000000000003E-3"/>
        <n v="5.4000000000000003E-3"/>
        <n v="3.5999999999999999E-3"/>
        <n v="1.03E-2"/>
        <n v="9.9000000000000008E-3"/>
        <n v="1.06E-2"/>
        <n v="9.4000000000000004E-3"/>
        <n v="1.4500000000000001E-2"/>
        <n v="1.55E-2"/>
        <n v="3.3999999999999998E-3"/>
        <n v="3.5000000000000001E-3"/>
        <n v="1.0800000000000001E-2"/>
        <n v="8.9999999999999993E-3"/>
        <n v="2.8999999999999998E-3"/>
        <n v="1.4200000000000001E-2"/>
        <n v="3.0999999999999999E-3"/>
        <n v="3.8E-3"/>
        <n v="1.8E-3"/>
        <n v="0.01"/>
        <n v="9.1999999999999998E-3"/>
        <n v="9.1000000000000004E-3"/>
        <n v="4.4000000000000003E-3"/>
        <n v="8.2000000000000007E-3"/>
        <n v="1.01E-2"/>
        <n v="9.5999999999999992E-3"/>
        <n v="3.7000000000000002E-3"/>
        <n v="8.6999999999999994E-3"/>
        <n v="1.6199999999999999E-2"/>
        <n v="1.21E-2"/>
        <n v="1.09E-2"/>
        <n v="1.0200000000000001E-2"/>
        <n v="1.7000000000000001E-2"/>
        <n v="2.7000000000000001E-3"/>
        <n v="8.3999999999999995E-3"/>
        <n v="8.0000000000000002E-3"/>
        <n v="1.2999999999999999E-2"/>
        <n v="1.14E-2"/>
        <n v="8.8999999999999999E-3"/>
        <n v="2.8E-3"/>
        <n v="1.72E-2"/>
        <n v="9.7999999999999997E-3"/>
        <n v="2.5000000000000001E-3"/>
        <n v="1.3599999999999999E-2"/>
        <n v="1.26E-2"/>
        <n v="3.2000000000000002E-3"/>
        <n v="8.5000000000000006E-3"/>
        <n v="1.9E-3"/>
        <n v="1.2999999999999999E-3"/>
        <n v="1.6000000000000001E-3"/>
        <n v="1.6999999999999999E-3"/>
        <n v="3.0000000000000001E-3"/>
        <n v="2E-3"/>
        <n v="1.5E-3"/>
      </sharedItems>
    </cacheField>
    <cacheField name="PAC: IRF Covered Stays Per 1000 Beneficiaries" numFmtId="3">
      <sharedItems containsString="0" containsBlank="1" containsNumber="1" containsInteger="1" minValue="1" maxValue="22"/>
    </cacheField>
    <cacheField name="PAC: IRF Covered Days Per 1000 Beneficiaries" numFmtId="3">
      <sharedItems containsString="0" containsBlank="1" containsNumber="1" containsInteger="1" minValue="18" maxValue="249"/>
    </cacheField>
    <cacheField name="PAC: SNF Actual Costs" numFmtId="8">
      <sharedItems containsSemiMixedTypes="0" containsString="0" containsNumber="1" minValue="892237.33" maxValue="2495884092.9200001"/>
    </cacheField>
    <cacheField name="PAC: SNF Actual Costs as % of Total Actual Costs" numFmtId="10">
      <sharedItems containsSemiMixedTypes="0" containsString="0" containsNumber="1" minValue="1.0800000000000001E-2" maxValue="5.9299999999999999E-2"/>
    </cacheField>
    <cacheField name="PAC: SNF Per Capita Actual Costs" numFmtId="8">
      <sharedItems containsSemiMixedTypes="0" containsString="0" containsNumber="1" minValue="88.04" maxValue="699.43"/>
    </cacheField>
    <cacheField name="PAC: SNF Per User Actual Costs" numFmtId="8">
      <sharedItems containsSemiMixedTypes="0" containsString="0" containsNumber="1" minValue="7349.27" maxValue="25665.59"/>
    </cacheField>
    <cacheField name="PAC: SNF Standardized Costs" numFmtId="8">
      <sharedItems containsSemiMixedTypes="0" containsString="0" containsNumber="1" minValue="778689.41" maxValue="2554741368.5100002"/>
    </cacheField>
    <cacheField name="PAC: SNF Standardized Costs as % of Total Standardized Costs" numFmtId="10">
      <sharedItems containsSemiMixedTypes="0" containsString="0" containsNumber="1" minValue="1.1900000000000001E-2" maxValue="6.2899999999999998E-2" count="263">
        <n v="2.3400000000000001E-2"/>
        <n v="3.1E-2"/>
        <n v="3.2199999999999999E-2"/>
        <n v="4.5499999999999999E-2"/>
        <n v="5.9299999999999999E-2"/>
        <n v="3.73E-2"/>
        <n v="2.9600000000000001E-2"/>
        <n v="4.5100000000000001E-2"/>
        <n v="5.3699999999999998E-2"/>
        <n v="5.4100000000000002E-2"/>
        <n v="2.9499999999999998E-2"/>
        <n v="5.2200000000000003E-2"/>
        <n v="5.3900000000000003E-2"/>
        <n v="5.5100000000000003E-2"/>
        <n v="3.0499999999999999E-2"/>
        <n v="3.2599999999999997E-2"/>
        <n v="5.4699999999999999E-2"/>
        <n v="3.0800000000000001E-2"/>
        <n v="4.1500000000000002E-2"/>
        <n v="5.6300000000000003E-2"/>
        <n v="3.4099999999999998E-2"/>
        <n v="3.6400000000000002E-2"/>
        <n v="5.28E-2"/>
        <n v="4.9000000000000002E-2"/>
        <n v="2.86E-2"/>
        <n v="4.19E-2"/>
        <n v="3.49E-2"/>
        <n v="3.4500000000000003E-2"/>
        <n v="4.2500000000000003E-2"/>
        <n v="2.69E-2"/>
        <n v="4.8599999999999997E-2"/>
        <n v="2.5499999999999998E-2"/>
        <n v="3.9E-2"/>
        <n v="4.0399999999999998E-2"/>
        <n v="3.2500000000000001E-2"/>
        <n v="2.7E-2"/>
        <n v="2.7400000000000001E-2"/>
        <n v="2.9000000000000001E-2"/>
        <n v="5.2299999999999999E-2"/>
        <n v="3.3000000000000002E-2"/>
        <n v="2.6100000000000002E-2"/>
        <n v="2.8799999999999999E-2"/>
        <n v="4.6600000000000003E-2"/>
        <n v="4.6800000000000001E-2"/>
        <n v="4.2900000000000001E-2"/>
        <n v="4.2200000000000001E-2"/>
        <n v="2.4199999999999999E-2"/>
        <n v="2.8899999999999999E-2"/>
        <n v="3.4299999999999997E-2"/>
        <n v="5.6099999999999997E-2"/>
        <n v="3.6600000000000001E-2"/>
        <n v="4.3999999999999997E-2"/>
        <n v="5.7700000000000001E-2"/>
        <n v="3.9399999999999998E-2"/>
        <n v="5.0900000000000001E-2"/>
        <n v="2.7699999999999999E-2"/>
        <n v="5.0799999999999998E-2"/>
        <n v="4.24E-2"/>
        <n v="3.9899999999999998E-2"/>
        <n v="4.5400000000000003E-2"/>
        <n v="4.8099999999999997E-2"/>
        <n v="2.9700000000000001E-2"/>
        <n v="4.7800000000000002E-2"/>
        <n v="5.2999999999999999E-2"/>
        <n v="2.8199999999999999E-2"/>
        <n v="5.3400000000000003E-2"/>
        <n v="4.6199999999999998E-2"/>
        <n v="3.7199999999999997E-2"/>
        <n v="4.02E-2"/>
        <n v="3.8199999999999998E-2"/>
        <n v="4.2599999999999999E-2"/>
        <n v="3.9300000000000002E-2"/>
        <n v="2.3599999999999999E-2"/>
        <n v="3.2399999999999998E-2"/>
        <n v="4.9700000000000001E-2"/>
        <n v="3.1600000000000003E-2"/>
        <n v="4.1200000000000001E-2"/>
        <n v="4.2999999999999997E-2"/>
        <n v="3.9699999999999999E-2"/>
        <n v="3.5900000000000001E-2"/>
        <n v="3.2099999999999997E-2"/>
        <n v="3.5799999999999998E-2"/>
        <n v="4.9299999999999997E-2"/>
        <n v="5.2900000000000003E-2"/>
        <n v="5.33E-2"/>
        <n v="3.6200000000000003E-2"/>
        <n v="5.6000000000000001E-2"/>
        <n v="3.5099999999999999E-2"/>
        <n v="2.7199999999999998E-2"/>
        <n v="3.1300000000000001E-2"/>
        <n v="0.04"/>
        <n v="4.6899999999999997E-2"/>
        <n v="3.7699999999999997E-2"/>
        <n v="3.3799999999999997E-2"/>
        <n v="3.9100000000000003E-2"/>
        <n v="4.5900000000000003E-2"/>
        <n v="3.32E-2"/>
        <n v="4.41E-2"/>
        <n v="3.0200000000000001E-2"/>
        <n v="3.61E-2"/>
        <n v="4.2299999999999997E-2"/>
        <n v="3.4700000000000002E-2"/>
        <n v="4.9099999999999998E-2"/>
        <n v="3.78E-2"/>
        <n v="3.04E-2"/>
        <n v="3.6900000000000002E-2"/>
        <n v="4.1300000000000003E-2"/>
        <n v="5.6800000000000003E-2"/>
        <n v="2.64E-2"/>
        <n v="6.2899999999999998E-2"/>
        <n v="3.3599999999999998E-2"/>
        <n v="5.04E-2"/>
        <n v="5.0999999999999997E-2"/>
        <n v="5.9799999999999999E-2"/>
        <n v="2.3300000000000001E-2"/>
        <n v="5.5300000000000002E-2"/>
        <n v="2.9100000000000001E-2"/>
        <n v="3.7999999999999999E-2"/>
        <n v="5.1499999999999997E-2"/>
        <n v="2.41E-2"/>
        <n v="5.3199999999999997E-2"/>
        <n v="4.3900000000000002E-2"/>
        <n v="4.07E-2"/>
        <n v="3.5700000000000003E-2"/>
        <n v="4.4699999999999997E-2"/>
        <n v="6.0499999999999998E-2"/>
        <n v="3.7100000000000001E-2"/>
        <n v="5.0500000000000003E-2"/>
        <n v="4.4600000000000001E-2"/>
        <n v="3.3399999999999999E-2"/>
        <n v="4.2099999999999999E-2"/>
        <n v="3.9800000000000002E-2"/>
        <n v="5.7000000000000002E-2"/>
        <n v="2.5899999999999999E-2"/>
        <n v="4.0500000000000001E-2"/>
        <n v="4.1099999999999998E-2"/>
        <n v="4.3400000000000001E-2"/>
        <n v="3.8100000000000002E-2"/>
        <n v="3.2300000000000002E-2"/>
        <n v="3.4599999999999999E-2"/>
        <n v="3.8899999999999997E-2"/>
        <n v="3.5000000000000003E-2"/>
        <n v="3.1800000000000002E-2"/>
        <n v="5.5899999999999998E-2"/>
        <n v="3.9600000000000003E-2"/>
        <n v="4.9799999999999997E-2"/>
        <n v="3.15E-2"/>
        <n v="5.1200000000000002E-2"/>
        <n v="4.8000000000000001E-2"/>
        <n v="3.44E-2"/>
        <n v="3.5299999999999998E-2"/>
        <n v="2.93E-2"/>
        <n v="2.4500000000000001E-2"/>
        <n v="5.2699999999999997E-2"/>
        <n v="5.5800000000000002E-2"/>
        <n v="4.4999999999999998E-2"/>
        <n v="2.5600000000000001E-2"/>
        <n v="3.3099999999999997E-2"/>
        <n v="3.2000000000000001E-2"/>
        <n v="4.7100000000000003E-2"/>
        <n v="2.7799999999999998E-2"/>
        <n v="3.4799999999999998E-2"/>
        <n v="3.7900000000000003E-2"/>
        <n v="3.95E-2"/>
        <n v="4.0099999999999997E-2"/>
        <n v="4.2000000000000003E-2"/>
        <n v="4.0899999999999999E-2"/>
        <n v="3.2800000000000003E-2"/>
        <n v="3.27E-2"/>
        <n v="2.9399999999999999E-2"/>
        <n v="4.6300000000000001E-2"/>
        <n v="2.76E-2"/>
        <n v="2.1600000000000001E-2"/>
        <n v="5.5599999999999997E-2"/>
        <n v="2.6200000000000001E-2"/>
        <n v="4.1799999999999997E-2"/>
        <n v="2.7300000000000001E-2"/>
        <n v="4.99E-2"/>
        <n v="3.6299999999999999E-2"/>
        <n v="5.8099999999999999E-2"/>
        <n v="3.56E-2"/>
        <n v="4.0599999999999997E-2"/>
        <n v="3.4200000000000001E-2"/>
        <n v="2.8299999999999999E-2"/>
        <n v="3.6799999999999999E-2"/>
        <n v="5.0599999999999999E-2"/>
        <n v="4.36E-2"/>
        <n v="3.5200000000000002E-2"/>
        <n v="4.7899999999999998E-2"/>
        <n v="2.81E-2"/>
        <n v="4.6100000000000002E-2"/>
        <n v="5.1400000000000001E-2"/>
        <n v="2.63E-2"/>
        <n v="3.8600000000000002E-2"/>
        <n v="4.3499999999999997E-2"/>
        <n v="4.3799999999999999E-2"/>
        <n v="4.65E-2"/>
        <n v="3.4000000000000002E-2"/>
        <n v="3.7499999999999999E-2"/>
        <n v="4.8300000000000003E-2"/>
        <n v="5.2400000000000002E-2"/>
        <n v="5.1700000000000003E-2"/>
        <n v="2.35E-2"/>
        <n v="1.1900000000000001E-2"/>
        <n v="4.4499999999999998E-2"/>
        <n v="2.5999999999999999E-2"/>
        <n v="2.2200000000000001E-2"/>
        <n v="2.07E-2"/>
        <n v="5.1799999999999999E-2"/>
        <n v="4.53E-2"/>
        <n v="3.8300000000000001E-2"/>
        <n v="4.7600000000000003E-2"/>
        <n v="4.9200000000000001E-2"/>
        <n v="4.48E-2"/>
        <n v="5.3800000000000001E-2"/>
        <n v="4.1599999999999998E-2"/>
        <n v="6.0999999999999999E-2"/>
        <n v="4.0800000000000003E-2"/>
        <n v="2.3900000000000001E-2"/>
        <n v="3.8699999999999998E-2"/>
        <n v="4.2700000000000002E-2"/>
        <n v="4.4400000000000002E-2"/>
        <n v="4.7199999999999999E-2"/>
        <n v="5.8999999999999997E-2"/>
        <n v="2.98E-2"/>
        <n v="1.77E-2"/>
        <n v="3.1899999999999998E-2"/>
        <n v="2.0299999999999999E-2"/>
        <n v="2.2599999999999999E-2"/>
        <n v="3.6499999999999998E-2"/>
        <n v="2.2700000000000001E-2"/>
        <n v="2.58E-2"/>
        <n v="5.1999999999999998E-2"/>
        <n v="5.8200000000000002E-2"/>
        <n v="2.8500000000000001E-2"/>
        <n v="2.2499999999999999E-2"/>
        <n v="1.8700000000000001E-2"/>
        <n v="2.0799999999999999E-2"/>
        <n v="1.7999999999999999E-2"/>
        <n v="2.4299999999999999E-2"/>
        <n v="4.82E-2"/>
        <n v="1.83E-2"/>
        <n v="4.7500000000000001E-2"/>
        <n v="3.1099999999999999E-2"/>
        <n v="3.0300000000000001E-2"/>
        <n v="2.1000000000000001E-2"/>
        <n v="3.5400000000000001E-2"/>
        <n v="4.8500000000000001E-2"/>
        <n v="3.3500000000000002E-2"/>
        <n v="3.1699999999999999E-2"/>
        <n v="4.7300000000000002E-2"/>
        <n v="2.8000000000000001E-2"/>
        <n v="4.4299999999999999E-2"/>
        <n v="2.2100000000000002E-2"/>
        <n v="4.9399999999999999E-2"/>
        <n v="5.11E-2"/>
        <n v="5.1299999999999998E-2"/>
        <n v="4.7699999999999999E-2"/>
        <n v="2.75E-2"/>
        <n v="4.5600000000000002E-2"/>
        <n v="4.1700000000000001E-2"/>
        <n v="5.3600000000000002E-2"/>
        <n v="5.3100000000000001E-2"/>
      </sharedItems>
    </cacheField>
    <cacheField name="PAC: SNF Per Capita Standardized Costs" numFmtId="8">
      <sharedItems containsSemiMixedTypes="0" containsString="0" containsNumber="1" minValue="76.83" maxValue="638.29"/>
    </cacheField>
    <cacheField name="PAC: SNF Per User Standardized Costs" numFmtId="8">
      <sharedItems containsSemiMixedTypes="0" containsString="0" containsNumber="1" minValue="9193.66" maxValue="21316.17"/>
    </cacheField>
    <cacheField name="# PAC: SNF Users (with a covered stay)" numFmtId="3">
      <sharedItems containsSemiMixedTypes="0" containsString="0" containsNumber="1" containsInteger="1" minValue="81" maxValue="155832"/>
    </cacheField>
    <cacheField name="% of Beneficiaries Using PAC: SNF" numFmtId="10">
      <sharedItems containsSemiMixedTypes="0" containsString="0" containsNumber="1" minValue="8.0000000000000002E-3" maxValue="3.7400000000000003E-2"/>
    </cacheField>
    <cacheField name="PAC: SNF Covered Stays Per 1000 Beneficiaries" numFmtId="3">
      <sharedItems containsSemiMixedTypes="0" containsString="0" containsNumber="1" containsInteger="1" minValue="10" maxValue="58"/>
    </cacheField>
    <cacheField name="PAC: SNF Covered Days Per 1000 Beneficiaries" numFmtId="3">
      <sharedItems containsSemiMixedTypes="0" containsString="0" containsNumber="1" containsInteger="1" minValue="224" maxValue="1460"/>
    </cacheField>
    <cacheField name="PAC: HH Actual Costs" numFmtId="8">
      <sharedItems containsSemiMixedTypes="0" containsString="0" containsNumber="1" minValue="743757.59" maxValue="2373245075.0900002"/>
    </cacheField>
    <cacheField name="PAC: HH Actual Costs as % of Total Actual Costs" numFmtId="10">
      <sharedItems containsSemiMixedTypes="0" containsString="0" containsNumber="1" minValue="6.6E-3" maxValue="9.8799999999999999E-2"/>
    </cacheField>
    <cacheField name="PAC: HH Per Capita Actual Costs" numFmtId="8">
      <sharedItems containsSemiMixedTypes="0" containsString="0" containsNumber="1" minValue="60.21" maxValue="1215.6600000000001"/>
    </cacheField>
    <cacheField name="PAC: HH Per User Actual Costs" numFmtId="8">
      <sharedItems containsSemiMixedTypes="0" containsString="0" containsNumber="1" minValue="2849.65" maxValue="9176.34"/>
    </cacheField>
    <cacheField name="PAC: HH Standardized Costs" numFmtId="8">
      <sharedItems containsSemiMixedTypes="0" containsString="0" containsNumber="1" minValue="711326.22" maxValue="2470818679.1700001"/>
    </cacheField>
    <cacheField name="PAC: HH Standardized Costs as % of Total Standardized Costs" numFmtId="10">
      <sharedItems containsSemiMixedTypes="0" containsString="0" containsNumber="1" minValue="6.8999999999999999E-3" maxValue="0.1057"/>
    </cacheField>
    <cacheField name="PAC: HH Per Capita Standardized Costs" numFmtId="8">
      <sharedItems containsSemiMixedTypes="0" containsString="0" containsNumber="1" minValue="57.73" maxValue="1293.6099999999999"/>
    </cacheField>
    <cacheField name="PAC: HH Per User Standardized Costs" numFmtId="8">
      <sharedItems containsSemiMixedTypes="0" containsString="0" containsNumber="1" minValue="3370.39" maxValue="9764.73"/>
    </cacheField>
    <cacheField name="# PAC: HH Users" numFmtId="3">
      <sharedItems containsSemiMixedTypes="0" containsString="0" containsNumber="1" containsInteger="1" minValue="177" maxValue="418637"/>
    </cacheField>
    <cacheField name="% of Beneficiaries Using PAC: HH" numFmtId="10">
      <sharedItems containsSemiMixedTypes="0" containsString="0" containsNumber="1" minValue="1.44E-2" maxValue="0.13869999999999999"/>
    </cacheField>
    <cacheField name="PAC: HH Episodes Per 1000 Beneficiaries" numFmtId="3">
      <sharedItems containsSemiMixedTypes="0" containsString="0" containsNumber="1" containsInteger="1" minValue="23" maxValue="456"/>
    </cacheField>
    <cacheField name="PAC: HH Visits Per 1000 Beneficiaries" numFmtId="3">
      <sharedItems containsSemiMixedTypes="0" containsString="0" containsNumber="1" containsInteger="1" minValue="309" maxValue="9732"/>
    </cacheField>
    <cacheField name="Hospice Actual Costs" numFmtId="8">
      <sharedItems containsSemiMixedTypes="0" containsString="0" containsNumber="1" minValue="116820.09" maxValue="580081509.82000005"/>
    </cacheField>
    <cacheField name="Hospice Actual Costs as % of Total Actual Costs" numFmtId="10">
      <sharedItems containsSemiMixedTypes="0" containsString="0" containsNumber="1" minValue="1.1999999999999999E-3" maxValue="2.2599999999999999E-2"/>
    </cacheField>
    <cacheField name="Hospice Per Capita Actual Costs" numFmtId="8">
      <sharedItems containsSemiMixedTypes="0" containsString="0" containsNumber="1" minValue="10.62" maxValue="174.9"/>
    </cacheField>
    <cacheField name="Hospice Per User Actual Costs" numFmtId="8">
      <sharedItems containsSemiMixedTypes="0" containsString="0" containsNumber="1" minValue="4845.41" maxValue="14616.26"/>
    </cacheField>
    <cacheField name="Hospice Standardized Costs" numFmtId="8">
      <sharedItems containsSemiMixedTypes="0" containsString="0" containsNumber="1" minValue="99855.59" maxValue="599605973.37"/>
    </cacheField>
    <cacheField name="Hospice Standardized Costs as % of Total Standardized Costs" numFmtId="10">
      <sharedItems containsSemiMixedTypes="0" containsString="0" containsNumber="1" minValue="1.2999999999999999E-3" maxValue="2.2800000000000001E-2"/>
    </cacheField>
    <cacheField name="Hospice Per Capita Standardized Costs" numFmtId="8">
      <sharedItems containsSemiMixedTypes="0" containsString="0" containsNumber="1" minValue="9.08" maxValue="201.36"/>
    </cacheField>
    <cacheField name="Hospice Per User Standardized Costs" numFmtId="8">
      <sharedItems containsSemiMixedTypes="0" containsString="0" containsNumber="1" minValue="4238.4399999999996" maxValue="15874.85"/>
    </cacheField>
    <cacheField name="# Hospice Users (with a covered stay)" numFmtId="3">
      <sharedItems containsSemiMixedTypes="0" containsString="0" containsNumber="1" containsInteger="1" minValue="16" maxValue="54010"/>
    </cacheField>
    <cacheField name="% of Beneficiaries Using Hospice" numFmtId="10">
      <sharedItems containsSemiMixedTypes="0" containsString="0" containsNumber="1" minValue="1.5E-3" maxValue="1.29E-2"/>
    </cacheField>
    <cacheField name="Hospice Covered Stays Per 1000 Beneficiaries" numFmtId="3">
      <sharedItems containsSemiMixedTypes="0" containsString="0" containsNumber="1" containsInteger="1" minValue="1" maxValue="16"/>
    </cacheField>
    <cacheField name="Hospice Covered Days Per 1000 Beneficiaries" numFmtId="3">
      <sharedItems containsSemiMixedTypes="0" containsString="0" containsNumber="1" containsInteger="1" minValue="62" maxValue="1386"/>
    </cacheField>
    <cacheField name="OP Actual Costs" numFmtId="8">
      <sharedItems containsSemiMixedTypes="0" containsString="0" containsNumber="1" minValue="8344257.3600000003" maxValue="9467796701.9899998"/>
    </cacheField>
    <cacheField name="OP Actual Costs as % of Total Actual Costs" numFmtId="10">
      <sharedItems containsSemiMixedTypes="0" containsString="0" containsNumber="1" minValue="7.0000000000000007E-2" maxValue="0.27060000000000001"/>
    </cacheField>
    <cacheField name="OP Per Capita Actual Costs" numFmtId="8">
      <sharedItems containsSemiMixedTypes="0" containsString="0" containsNumber="1" minValue="663.14" maxValue="2782.54"/>
    </cacheField>
    <cacheField name="OP Per User Actual Costs" numFmtId="8">
      <sharedItems containsSemiMixedTypes="0" containsString="0" containsNumber="1" minValue="1089.8599999999999" maxValue="4823.3100000000004"/>
    </cacheField>
    <cacheField name="OP Standardized Costs" numFmtId="8">
      <sharedItems containsSemiMixedTypes="0" containsString="0" containsNumber="1" minValue="8624963.2699999996" maxValue="9399459315.6299992"/>
    </cacheField>
    <cacheField name="OP Standardized Costs as % of Total Standardized Costs" numFmtId="10">
      <sharedItems containsSemiMixedTypes="0" containsString="0" containsNumber="1" minValue="7.5700000000000003E-2" maxValue="0.2747"/>
    </cacheField>
    <cacheField name="OP Per Capita Standardized Costs" numFmtId="8">
      <sharedItems containsSemiMixedTypes="0" containsString="0" containsNumber="1" minValue="662.33" maxValue="2288.58"/>
    </cacheField>
    <cacheField name="OP Per User Standardized Costs" numFmtId="8">
      <sharedItems containsSemiMixedTypes="0" containsString="0" containsNumber="1" minValue="1241.33" maxValue="3890.26"/>
    </cacheField>
    <cacheField name="# OP Users" numFmtId="3">
      <sharedItems containsSemiMixedTypes="0" containsString="0" containsNumber="1" containsInteger="1" minValue="5362" maxValue="4025239"/>
    </cacheField>
    <cacheField name="% of Beneficiaries Using OP" numFmtId="10">
      <sharedItems containsSemiMixedTypes="0" containsString="0" containsNumber="1" minValue="0.442" maxValue="0.81"/>
    </cacheField>
    <cacheField name="OP Visits Per 1000 Beneficiaries" numFmtId="3">
      <sharedItems containsSemiMixedTypes="0" containsString="0" containsNumber="1" containsInteger="1" minValue="2481" maxValue="9763"/>
    </cacheField>
    <cacheField name="FQHC/RHC Actual Costs" numFmtId="8">
      <sharedItems containsSemiMixedTypes="0" containsString="0" containsNumber="1" minValue="283192.88" maxValue="455277358.56"/>
    </cacheField>
    <cacheField name="FQHC/RHC Actual Costs as % of Total Actual Costs" numFmtId="10">
      <sharedItems containsSemiMixedTypes="0" containsString="0" containsNumber="1" minValue="1.1000000000000001E-3" maxValue="3.2199999999999999E-2"/>
    </cacheField>
    <cacheField name="FQHC/RHC Per Capita Actual Costs" numFmtId="8">
      <sharedItems containsSemiMixedTypes="0" containsString="0" containsNumber="1" minValue="10.73" maxValue="264.72000000000003"/>
    </cacheField>
    <cacheField name="FQHC/RHC Per User Actual Costs" numFmtId="8">
      <sharedItems containsSemiMixedTypes="0" containsString="0" containsNumber="1" minValue="289.89" maxValue="802.42"/>
    </cacheField>
    <cacheField name="FQHC/RHC Standardized Costs" numFmtId="8">
      <sharedItems containsSemiMixedTypes="0" containsString="0" containsNumber="1" minValue="279247.84999999998" maxValue="484301232.93000001"/>
    </cacheField>
    <cacheField name="FQHC/RHC Standardized Costs as % of Total Standardized Costs" numFmtId="10">
      <sharedItems containsSemiMixedTypes="0" containsString="0" containsNumber="1" minValue="1.1999999999999999E-3" maxValue="3.73E-2"/>
    </cacheField>
    <cacheField name="FQHC/RHC Per Capita Standardized Costs" numFmtId="8">
      <sharedItems containsSemiMixedTypes="0" containsString="0" containsNumber="1" minValue="10.19" maxValue="270.07"/>
    </cacheField>
    <cacheField name="FQHC/RHC Per User Standardized Costs" numFmtId="8">
      <sharedItems containsSemiMixedTypes="0" containsString="0" containsNumber="1" minValue="283.97000000000003" maxValue="845.35"/>
    </cacheField>
    <cacheField name="# FQHC/RHC Users" numFmtId="3">
      <sharedItems containsSemiMixedTypes="0" containsString="0" containsNumber="1" containsInteger="1" minValue="809" maxValue="911504"/>
    </cacheField>
    <cacheField name="% of Beneficiaries Using FQHC/RHC" numFmtId="10">
      <sharedItems containsSemiMixedTypes="0" containsString="0" containsNumber="1" minValue="3.1199999999999999E-2" maxValue="0.3523"/>
    </cacheField>
    <cacheField name="FQHC/RHC Visits Per 1000 Beneficiaries" numFmtId="3">
      <sharedItems containsSemiMixedTypes="0" containsString="0" containsNumber="1" containsInteger="1" minValue="123" maxValue="2079"/>
    </cacheField>
    <cacheField name="Outpatient Dialysis Facility Actual Costs" numFmtId="8">
      <sharedItems containsSemiMixedTypes="0" containsString="0" containsNumber="1" minValue="2361626.91" maxValue="4561362064.5"/>
    </cacheField>
    <cacheField name="Outpatient Dialysis Facility Actual Costs as % of Total Actual Costs" numFmtId="10">
      <sharedItems containsSemiMixedTypes="0" containsString="0" containsNumber="1" minValue="1.8700000000000001E-2" maxValue="0.2359"/>
    </cacheField>
    <cacheField name="Outpatient Dialysis Facility Per Capita Actual Costs" numFmtId="8">
      <sharedItems containsSemiMixedTypes="0" containsString="0" containsNumber="1" minValue="153.51" maxValue="2354.35"/>
    </cacheField>
    <cacheField name="Outpatient Dialysis Facility Per User Actual Costs" numFmtId="8">
      <sharedItems containsSemiMixedTypes="0" containsString="0" containsNumber="1" minValue="17396.7" maxValue="29077.78"/>
    </cacheField>
    <cacheField name="Outpatient Dialysis Facility Standardized Costs" numFmtId="8">
      <sharedItems containsSemiMixedTypes="0" containsString="0" containsNumber="1" minValue="2423714.79" maxValue="4584525313.6099997"/>
    </cacheField>
    <cacheField name="Outpatient Dialysis Facility Standardized Costs as % of Total Standardized Costs" numFmtId="10">
      <sharedItems containsSemiMixedTypes="0" containsString="0" containsNumber="1" minValue="2.1000000000000001E-2" maxValue="0.25159999999999999"/>
    </cacheField>
    <cacheField name="Outpatient Dialysis Facility Per Capita Standardized Costs" numFmtId="8">
      <sharedItems containsSemiMixedTypes="0" containsString="0" containsNumber="1" minValue="152.31" maxValue="2159.13"/>
    </cacheField>
    <cacheField name="Outpatient Dialysis Facility Per User Standardized Costs" numFmtId="8">
      <sharedItems containsSemiMixedTypes="0" containsString="0" containsNumber="1" minValue="18497.14" maxValue="26552"/>
    </cacheField>
    <cacheField name="# Outpatient Dialysis Facility Users" numFmtId="3">
      <sharedItems containsSemiMixedTypes="0" containsString="0" containsNumber="1" containsInteger="1" minValue="127" maxValue="182919"/>
    </cacheField>
    <cacheField name="% of Beneficiaries Using Outpatient Dialysis Facility" numFmtId="10">
      <sharedItems containsSemiMixedTypes="0" containsString="0" containsNumber="1" minValue="6.4000000000000003E-3" maxValue="8.3599999999999994E-2"/>
    </cacheField>
    <cacheField name="Outpatient Dialysis Facility Events Per 1000 Beneficiaries" numFmtId="3">
      <sharedItems containsSemiMixedTypes="0" containsString="0" containsNumber="1" containsInteger="1" minValue="785" maxValue="12148"/>
    </cacheField>
    <cacheField name="ASC Actual Costs" numFmtId="8">
      <sharedItems containsSemiMixedTypes="0" containsString="0" containsNumber="1" minValue="20541" maxValue="351181419.60000002"/>
    </cacheField>
    <cacheField name="ASC Actual Costs as % of Total Actual Costs" numFmtId="10">
      <sharedItems containsSemiMixedTypes="0" containsString="0" containsNumber="1" minValue="2.0000000000000001E-4" maxValue="1.38E-2"/>
    </cacheField>
    <cacheField name="ASC Per Capita Actual Costs" numFmtId="8">
      <sharedItems containsSemiMixedTypes="0" containsString="0" containsNumber="1" minValue="1.27" maxValue="162.81"/>
    </cacheField>
    <cacheField name="ASC Per User Actual Costs" numFmtId="8">
      <sharedItems containsSemiMixedTypes="0" containsString="0" containsNumber="1" minValue="543.57000000000005" maxValue="1711.44"/>
    </cacheField>
    <cacheField name="ASC Standardized Costs" numFmtId="8">
      <sharedItems containsSemiMixedTypes="0" containsString="0" containsNumber="1" minValue="23673.07" maxValue="366104703.95999998"/>
    </cacheField>
    <cacheField name="ASC Standardized Costs as % of Total Standardized Costs" numFmtId="10">
      <sharedItems containsSemiMixedTypes="0" containsString="0" containsNumber="1" minValue="2.0000000000000001E-4" maxValue="1.52E-2"/>
    </cacheField>
    <cacheField name="ASC Per Capita Standardized Costs" numFmtId="8">
      <sharedItems containsSemiMixedTypes="0" containsString="0" containsNumber="1" minValue="1.47" maxValue="157.68"/>
    </cacheField>
    <cacheField name="ASC Per User Standardized Costs" numFmtId="8">
      <sharedItems containsSemiMixedTypes="0" containsString="0" containsNumber="1" minValue="567.36" maxValue="1657.56"/>
    </cacheField>
    <cacheField name="# ASC Users" numFmtId="3">
      <sharedItems containsSemiMixedTypes="0" containsString="0" containsNumber="1" containsInteger="1" minValue="29" maxValue="366442"/>
    </cacheField>
    <cacheField name="% of Beneficiaries Using ASC" numFmtId="10">
      <sharedItems containsSemiMixedTypes="0" containsString="0" containsNumber="1" minValue="1.8E-3" maxValue="0.1177"/>
    </cacheField>
    <cacheField name="ASC Events Per 1000 Beneficiaries" numFmtId="3">
      <sharedItems containsSemiMixedTypes="0" containsString="0" containsNumber="1" containsInteger="1" minValue="3" maxValue="229"/>
    </cacheField>
    <cacheField name="E&amp;M Actual Costs" numFmtId="8">
      <sharedItems containsSemiMixedTypes="0" containsString="0" containsNumber="1" minValue="4442854.2" maxValue="5815695054.5799999"/>
    </cacheField>
    <cacheField name="E&amp;M Actual Costs as % of Total Actual Costs" numFmtId="10">
      <sharedItems containsSemiMixedTypes="0" containsString="0" containsNumber="1" minValue="6.5299999999999997E-2" maxValue="0.1129"/>
    </cacheField>
    <cacheField name="E&amp;M Per Capita Actual Costs" numFmtId="8">
      <sharedItems containsSemiMixedTypes="0" containsString="0" containsNumber="1" minValue="416.43" maxValue="1381.93"/>
    </cacheField>
    <cacheField name="E&amp;M Per User Actual Costs" numFmtId="8">
      <sharedItems containsSemiMixedTypes="0" containsString="0" containsNumber="1" minValue="537.02" maxValue="1648.73"/>
    </cacheField>
    <cacheField name="E&amp;M Standardized Costs" numFmtId="8">
      <sharedItems containsSemiMixedTypes="0" containsString="0" containsNumber="1" minValue="5397684.9500000002" maxValue="6174713604.4300003"/>
    </cacheField>
    <cacheField name="E&amp;M Standardized Costs as % of Total Standardized Costs" numFmtId="10">
      <sharedItems containsSemiMixedTypes="0" containsString="0" containsNumber="1" minValue="7.2499999999999995E-2" maxValue="0.13289999999999999"/>
    </cacheField>
    <cacheField name="E&amp;M Per Capita Standardized Costs" numFmtId="8">
      <sharedItems containsSemiMixedTypes="0" containsString="0" containsNumber="1" minValue="490.25" maxValue="1377.8"/>
    </cacheField>
    <cacheField name="E&amp;M Per User Standardized Costs" numFmtId="8">
      <sharedItems containsSemiMixedTypes="0" containsString="0" containsNumber="1" minValue="632.21" maxValue="1670.47"/>
    </cacheField>
    <cacheField name="# E&amp;M Users" numFmtId="3">
      <sharedItems containsSemiMixedTypes="0" containsString="0" containsNumber="1" containsInteger="1" minValue="7128" maxValue="5121102"/>
    </cacheField>
    <cacheField name="% of Beneficiaries Using E&amp;M" numFmtId="10">
      <sharedItems containsSemiMixedTypes="0" containsString="0" containsNumber="1" minValue="0.68830000000000002" maxValue="0.87390000000000001"/>
    </cacheField>
    <cacheField name="E&amp;M Events Per 1000 Beneficiaries" numFmtId="3">
      <sharedItems containsSemiMixedTypes="0" containsString="0" containsNumber="1" containsInteger="1" minValue="8624" maxValue="18138"/>
    </cacheField>
    <cacheField name="Procedures Actual Costs" numFmtId="8">
      <sharedItems containsSemiMixedTypes="0" containsString="0" containsNumber="1" minValue="3220680.41" maxValue="3355053928.6700001"/>
    </cacheField>
    <cacheField name="Procedures Actual Costs as % of Total Actual Costs" numFmtId="10">
      <sharedItems containsSemiMixedTypes="0" containsString="0" containsNumber="1" minValue="3.5900000000000001E-2" maxValue="6.3600000000000004E-2"/>
    </cacheField>
    <cacheField name="Procedures Per Capita Actual Costs" numFmtId="8">
      <sharedItems containsSemiMixedTypes="0" containsString="0" containsNumber="1" minValue="290.3" maxValue="743.86"/>
    </cacheField>
    <cacheField name="Procedures Per User Actual Costs" numFmtId="8">
      <sharedItems containsSemiMixedTypes="0" containsString="0" containsNumber="1" minValue="664.88" maxValue="1395.76"/>
    </cacheField>
    <cacheField name="Procedures Standardized Costs" numFmtId="8">
      <sharedItems containsSemiMixedTypes="0" containsString="0" containsNumber="1" minValue="3647610.73" maxValue="3438689165.3000002"/>
    </cacheField>
    <cacheField name="Procedures Standardized Costs as % of Total Standardized Costs" numFmtId="10">
      <sharedItems containsSemiMixedTypes="0" containsString="0" containsNumber="1" minValue="4.0300000000000002E-2" maxValue="7.1300000000000002E-2"/>
    </cacheField>
    <cacheField name="Procedures Per Capita Standardized Costs" numFmtId="8">
      <sharedItems containsSemiMixedTypes="0" containsString="0" containsNumber="1" minValue="279.94" maxValue="728.97"/>
    </cacheField>
    <cacheField name="Procedures Per User Standardized Costs" numFmtId="8">
      <sharedItems containsSemiMixedTypes="0" containsString="0" containsNumber="1" minValue="686.91" maxValue="1420.71"/>
    </cacheField>
    <cacheField name="# Procedure Users" numFmtId="3">
      <sharedItems containsSemiMixedTypes="0" containsString="0" containsNumber="1" containsInteger="1" minValue="3949" maxValue="3083992"/>
    </cacheField>
    <cacheField name="% of Beneficiaries Using Procedures" numFmtId="10">
      <sharedItems containsSemiMixedTypes="0" containsString="0" containsNumber="1" minValue="0.37219999999999998" maxValue="0.57789999999999997"/>
    </cacheField>
    <cacheField name="Procedure Events Per 1000 Beneficiaries" numFmtId="3">
      <sharedItems containsSemiMixedTypes="0" containsString="0" containsNumber="1" containsInteger="1" minValue="2344" maxValue="5334"/>
    </cacheField>
    <cacheField name="Imaging Actual Costs" numFmtId="8">
      <sharedItems containsSemiMixedTypes="0" containsString="0" containsNumber="1" minValue="1050772.3899999999" maxValue="1289135073.48"/>
    </cacheField>
    <cacheField name="Imaging Actual Costs as % of Total Actual Costs" numFmtId="10">
      <sharedItems containsSemiMixedTypes="0" containsString="0" containsNumber="1" minValue="8.8000000000000005E-3" maxValue="3.39E-2"/>
    </cacheField>
    <cacheField name="Imaging Per Capita Actual Costs" numFmtId="8">
      <sharedItems containsSemiMixedTypes="0" containsString="0" containsNumber="1" minValue="70.42" maxValue="353.33"/>
    </cacheField>
    <cacheField name="Imaging Per User Actual Costs" numFmtId="8">
      <sharedItems containsSemiMixedTypes="0" containsString="0" containsNumber="1" minValue="128.63" maxValue="561.29"/>
    </cacheField>
    <cacheField name="Imaging Standardized Costs" numFmtId="8">
      <sharedItems containsSemiMixedTypes="0" containsString="0" containsNumber="1" minValue="1178429.33" maxValue="1386450358.75"/>
    </cacheField>
    <cacheField name="Imaging Standardized Costs as % of Total Standardized Costs" numFmtId="10">
      <sharedItems containsSemiMixedTypes="0" containsString="0" containsNumber="1" minValue="1.01E-2" maxValue="4.0300000000000002E-2"/>
    </cacheField>
    <cacheField name="Imaging Per Capita Standardized Costs" numFmtId="8">
      <sharedItems containsSemiMixedTypes="0" containsString="0" containsNumber="1" minValue="71.52" maxValue="375.35"/>
    </cacheField>
    <cacheField name="Imaging Per User Standardized Costs" numFmtId="8">
      <sharedItems containsSemiMixedTypes="0" containsString="0" containsNumber="1" minValue="130.63999999999999" maxValue="600.76"/>
    </cacheField>
    <cacheField name="# Imaging Users" numFmtId="3">
      <sharedItems containsSemiMixedTypes="0" containsString="0" containsNumber="1" containsInteger="1" minValue="4924" maxValue="3734427"/>
    </cacheField>
    <cacheField name="% of Beneficiaries Using Imaging" numFmtId="10">
      <sharedItems containsSemiMixedTypes="0" containsString="0" containsNumber="1" minValue="0.4592" maxValue="0.67079999999999995"/>
    </cacheField>
    <cacheField name="Imaging Events Per 1000 Beneficiaries" numFmtId="3">
      <sharedItems containsSemiMixedTypes="0" containsString="0" containsNumber="1" containsInteger="1" minValue="2377" maxValue="4687"/>
    </cacheField>
    <cacheField name="DME Actual Costs" numFmtId="8">
      <sharedItems containsSemiMixedTypes="0" containsString="0" containsNumber="1" minValue="1498115.06" maxValue="2120102292.6099999"/>
    </cacheField>
    <cacheField name="DME Actual Costs as % of Total Actual Costs" numFmtId="10">
      <sharedItems containsSemiMixedTypes="0" containsString="0" containsNumber="1" minValue="1.2E-2" maxValue="7.0999999999999994E-2"/>
    </cacheField>
    <cacheField name="DME Per Capita Actual Costs" numFmtId="8">
      <sharedItems containsSemiMixedTypes="0" containsString="0" containsNumber="1" minValue="123.5" maxValue="485.04"/>
    </cacheField>
    <cacheField name="DME Per User Actual Costs" numFmtId="8">
      <sharedItems containsSemiMixedTypes="0" containsString="0" containsNumber="1" minValue="728.54" maxValue="1633.48"/>
    </cacheField>
    <cacheField name="DME Standardized Costs" numFmtId="8">
      <sharedItems containsSemiMixedTypes="0" containsString="0" containsNumber="1" minValue="1558415.82" maxValue="2153037978.8800001"/>
    </cacheField>
    <cacheField name="DME Standardized Costs as % of Total Standardized Costs" numFmtId="10">
      <sharedItems containsSemiMixedTypes="0" containsString="0" containsNumber="1" minValue="1.4999999999999999E-2" maxValue="7.0300000000000001E-2"/>
    </cacheField>
    <cacheField name="DME Per Capita Standardized Costs" numFmtId="8">
      <sharedItems containsSemiMixedTypes="0" containsString="0" containsNumber="1" minValue="128.47999999999999" maxValue="487.88"/>
    </cacheField>
    <cacheField name="DME Per User Standardized Costs" numFmtId="8">
      <sharedItems containsSemiMixedTypes="0" containsString="0" containsNumber="1" minValue="820.63" maxValue="1653.39"/>
    </cacheField>
    <cacheField name="# DME Users" numFmtId="3">
      <sharedItems containsSemiMixedTypes="0" containsString="0" containsNumber="1" containsInteger="1" minValue="1565" maxValue="1814073"/>
    </cacheField>
    <cacheField name="% of Beneficiaries Using DME" numFmtId="10">
      <sharedItems containsSemiMixedTypes="0" containsString="0" containsNumber="1" minValue="0.13" maxValue="0.37140000000000001"/>
    </cacheField>
    <cacheField name="DME Events Per 1000 Beneficiaries" numFmtId="3">
      <sharedItems containsSemiMixedTypes="0" containsString="0" containsNumber="1" containsInteger="1" minValue="746" maxValue="3428"/>
    </cacheField>
    <cacheField name="Tests Actual Costs" numFmtId="8">
      <sharedItems containsSemiMixedTypes="0" containsString="0" containsNumber="1" minValue="963590.17" maxValue="1823663620.1900001"/>
    </cacheField>
    <cacheField name="Tests Actual Costs as % of Total Actual Costs" numFmtId="10">
      <sharedItems containsSemiMixedTypes="0" containsString="0" containsNumber="1" minValue="1.2699999999999999E-2" maxValue="6.9000000000000006E-2"/>
    </cacheField>
    <cacheField name="Tests Per Capita Actual Costs" numFmtId="8">
      <sharedItems containsSemiMixedTypes="0" containsString="0" containsNumber="1" minValue="95.84" maxValue="652.28"/>
    </cacheField>
    <cacheField name="Tests Per User Actual Costs" numFmtId="8">
      <sharedItems containsSemiMixedTypes="0" containsString="0" containsNumber="1" minValue="180.93" maxValue="860.64"/>
    </cacheField>
    <cacheField name="Tests Standardized Costs" numFmtId="8">
      <sharedItems containsSemiMixedTypes="0" containsString="0" containsNumber="1" minValue="1108016.68" maxValue="1832113746.1199999"/>
    </cacheField>
    <cacheField name="Tests Standardized Costs as % of Total Standardized Costs" numFmtId="10">
      <sharedItems containsSemiMixedTypes="0" containsString="0" containsNumber="1" minValue="1.2800000000000001E-2" maxValue="6.2100000000000002E-2"/>
    </cacheField>
    <cacheField name="Tests Per Capita Standardized Costs" numFmtId="8">
      <sharedItems containsSemiMixedTypes="0" containsString="0" containsNumber="1" minValue="92.82" maxValue="632.19000000000005"/>
    </cacheField>
    <cacheField name="Tests Per User Standardized Costs" numFmtId="8">
      <sharedItems containsSemiMixedTypes="0" containsString="0" containsNumber="1" minValue="180.74" maxValue="839.47"/>
    </cacheField>
    <cacheField name="# Test Users" numFmtId="3">
      <sharedItems containsSemiMixedTypes="0" containsString="0" containsNumber="1" containsInteger="1" minValue="4929" maxValue="4180043"/>
    </cacheField>
    <cacheField name="% of Beneficiaries Using Tests" numFmtId="10">
      <sharedItems containsSemiMixedTypes="0" containsString="0" containsNumber="1" minValue="0.50449999999999995" maxValue="0.7621"/>
    </cacheField>
    <cacheField name="Test Events Per 1000 Beneficiaries" numFmtId="3">
      <sharedItems containsSemiMixedTypes="0" containsString="0" containsNumber="1" containsInteger="1" minValue="2851" maxValue="11363"/>
    </cacheField>
    <cacheField name="Ambulance Actual Costs" numFmtId="8">
      <sharedItems containsSemiMixedTypes="0" containsString="0" containsNumber="1" minValue="476064.9" maxValue="1127440610.1400001"/>
    </cacheField>
    <cacheField name="Ambulance Actual Costs as % of Total Actual Costs" numFmtId="10">
      <sharedItems containsSemiMixedTypes="0" containsString="0" containsNumber="1" minValue="6.6E-3" maxValue="3.3700000000000001E-2"/>
    </cacheField>
    <cacheField name="Ambulance Per Capita Actual Costs" numFmtId="8">
      <sharedItems containsSemiMixedTypes="0" containsString="0" containsNumber="1" minValue="52.24" maxValue="344.95"/>
    </cacheField>
    <cacheField name="Ambulance Per User Actual Costs" numFmtId="8">
      <sharedItems containsSemiMixedTypes="0" containsString="0" containsNumber="1" minValue="687.09" maxValue="2982.42"/>
    </cacheField>
    <cacheField name="Ambulance Standardized Costs" numFmtId="8">
      <sharedItems containsSemiMixedTypes="0" containsString="0" containsNumber="1" minValue="484586.6" maxValue="1141215510.9000001"/>
    </cacheField>
    <cacheField name="Ambulance Standardized Costs as % of Total Standardized Costs" numFmtId="10">
      <sharedItems containsSemiMixedTypes="0" containsString="0" containsNumber="1" minValue="7.4999999999999997E-3" maxValue="3.5900000000000001E-2"/>
    </cacheField>
    <cacheField name="Ambulance Per Capita Standardized Costs" numFmtId="8">
      <sharedItems containsSemiMixedTypes="0" containsString="0" containsNumber="1" minValue="53.18" maxValue="372.5"/>
    </cacheField>
    <cacheField name="Ambulance Per User Standardized Costs" numFmtId="8">
      <sharedItems containsSemiMixedTypes="0" containsString="0" containsNumber="1" minValue="733.19" maxValue="3257.24"/>
    </cacheField>
    <cacheField name="# Ambulance Users" numFmtId="3">
      <sharedItems containsSemiMixedTypes="0" containsString="0" containsNumber="1" containsInteger="1" minValue="641" maxValue="797635"/>
    </cacheField>
    <cacheField name="% of Beneficiaries Using Ambulance" numFmtId="10">
      <sharedItems containsSemiMixedTypes="0" containsString="0" containsNumber="1" minValue="7.0300000000000001E-2" maxValue="0.18779999999999999"/>
    </cacheField>
    <cacheField name="Ambulance Events Per 1000 Beneficiaries" numFmtId="0">
      <sharedItems containsSemiMixedTypes="0" containsString="0" containsNumber="1" containsInteger="1" minValue="147" maxValue="1300"/>
    </cacheField>
    <cacheField name="Part B Drugs Actual Costs" numFmtId="8">
      <sharedItems containsSemiMixedTypes="0" containsString="0" containsNumber="1" minValue="2023927.03" maxValue="2032102560.8800001"/>
    </cacheField>
    <cacheField name="Part B Drugs Actual Costs as % of Total Actual Costs" numFmtId="10">
      <sharedItems containsSemiMixedTypes="0" containsString="0" containsNumber="1" minValue="1.6799999999999999E-2" maxValue="7.4300000000000005E-2"/>
    </cacheField>
    <cacheField name="Part B Drugs Per Capita Actual Costs" numFmtId="8">
      <sharedItems containsSemiMixedTypes="0" containsString="0" containsNumber="1" minValue="129.44999999999999" maxValue="578.07000000000005"/>
    </cacheField>
    <cacheField name="Part B Drugs Per User Actual Costs" numFmtId="8">
      <sharedItems containsSemiMixedTypes="0" containsString="0" containsNumber="1" minValue="372.78" maxValue="2655.45"/>
    </cacheField>
    <cacheField name="Part B Drugs Standardized Costs" numFmtId="8">
      <sharedItems containsSemiMixedTypes="0" containsString="0" containsNumber="1" minValue="2023927.03" maxValue="2039880552.3399999"/>
    </cacheField>
    <cacheField name="Part B Drugs Standardized Costs as % of Total Standardized Costs" numFmtId="10">
      <sharedItems containsSemiMixedTypes="0" containsString="0" containsNumber="1" minValue="1.84E-2" maxValue="6.9099999999999995E-2"/>
    </cacheField>
    <cacheField name="Part B Drugs Per Capita Standardized Costs" numFmtId="8">
      <sharedItems containsSemiMixedTypes="0" containsString="0" containsNumber="1" minValue="129.44999999999999" maxValue="578.57000000000005"/>
    </cacheField>
    <cacheField name="Part B Drugs Per User Standardized Costs" numFmtId="8">
      <sharedItems containsSemiMixedTypes="0" containsString="0" containsNumber="1" minValue="372.78" maxValue="2657.76"/>
    </cacheField>
    <cacheField name="# Part B Drugs Users" numFmtId="3">
      <sharedItems containsSemiMixedTypes="0" containsString="0" containsNumber="1" containsInteger="1" minValue="2161" maxValue="2289386"/>
    </cacheField>
    <cacheField name="% of Beneficiaries Using Part B Drugs" numFmtId="10">
      <sharedItems containsSemiMixedTypes="0" containsString="0" containsNumber="1" minValue="0.20280000000000001" maxValue="0.49609999999999999"/>
    </cacheField>
    <cacheField name="Emergency Department Visits" numFmtId="3">
      <sharedItems containsSemiMixedTypes="0" containsString="0" containsNumber="1" containsInteger="1" minValue="8865" maxValue="7018214"/>
    </cacheField>
    <cacheField name="Number of Acute Hospital Readmissions" numFmtId="3">
      <sharedItems containsSemiMixedTypes="0" containsString="0" containsNumber="1" containsInteger="1" minValue="408" maxValue="470560"/>
    </cacheField>
    <cacheField name="Hospital Readmission Rate" numFmtId="10">
      <sharedItems containsSemiMixedTypes="0" containsString="0" containsNumber="1" minValue="0.1545" maxValue="0.29749999999999999"/>
    </cacheField>
    <cacheField name="Emergency Department Visits per 1000 Beneficiaries" numFmtId="0">
      <sharedItems containsSemiMixedTypes="0" containsString="0" containsNumber="1" containsInteger="1" minValue="714" maxValue="1356"/>
    </cacheField>
    <cacheField name="PQI03 Diabetes LT Complication Admission Rate (age &lt; 65)" numFmtId="3">
      <sharedItems containsSemiMixedTypes="0" containsString="0" containsNumber="1" containsInteger="1" minValue="299" maxValue="1218"/>
    </cacheField>
    <cacheField name="PQI05 COPD or Asthma in Older Adults Admission Rate (age 40-64)" numFmtId="3">
      <sharedItems containsString="0" containsBlank="1" containsNumber="1" containsInteger="1" minValue="548" maxValue="2481"/>
    </cacheField>
    <cacheField name="PQI07 Hypertension Admission Rate (age &lt; 65)" numFmtId="3">
      <sharedItems containsBlank="1" containsMixedTypes="1" containsNumber="1" containsInteger="1" minValue="29" maxValue="263"/>
    </cacheField>
    <cacheField name="PQI08 CHF Admission Rate (age &lt; 65)" numFmtId="3">
      <sharedItems containsSemiMixedTypes="0" containsString="0" containsNumber="1" containsInteger="1" minValue="300" maxValue="2198"/>
    </cacheField>
    <cacheField name="PQI10 Dehydration Admission Rate (age &lt; 65)" numFmtId="3">
      <sharedItems containsString="0" containsBlank="1" containsNumber="1" containsInteger="1" minValue="99" maxValue="726"/>
    </cacheField>
    <cacheField name="PQI11 Bacterial Pneumonia Admission Rate (age &lt; 65)" numFmtId="3">
      <sharedItems containsString="0" containsBlank="1" containsNumber="1" containsInteger="1" minValue="256" maxValue="1603"/>
    </cacheField>
    <cacheField name="PQI12 UTI Admission Rate (age &lt; 65)" numFmtId="3">
      <sharedItems containsBlank="1" containsMixedTypes="1" containsNumber="1" containsInteger="1" minValue="138" maxValue="585"/>
    </cacheField>
    <cacheField name="PQI15 Asthma in Younger Adults Admission Rate (age &lt; 40)" numFmtId="3">
      <sharedItems containsBlank="1" containsMixedTypes="1" containsNumber="1" containsInteger="1" minValue="0" maxValue="963"/>
    </cacheField>
    <cacheField name="PQI16 Lower Extremity Amputation Admission Rate (age &lt; 65)" numFmtId="3">
      <sharedItems containsMixedTypes="1" containsNumber="1" containsInteger="1" minValue="36" maxValue="2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9">
  <r>
    <x v="0"/>
    <x v="0"/>
    <n v="2"/>
    <n v="9890"/>
    <n v="9810"/>
    <n v="80"/>
    <s v="0.81 %"/>
    <n v="50"/>
    <s v="45.97 %"/>
    <s v="54.03 %"/>
    <s v="65.78 %"/>
    <s v="5.44 %"/>
    <s v="3.13 %"/>
    <s v="25.65 %"/>
    <s v="60.06 %"/>
    <n v="0.97"/>
    <n v="73240732.349999994"/>
    <n v="58421781.509999998"/>
    <n v="60453372.899999999"/>
    <n v="7465.93"/>
    <n v="5955.33"/>
    <n v="6162.42"/>
    <n v="33409910.399999999"/>
    <n v="0.45619999999999999"/>
    <n v="3405.7"/>
    <n v="21025.75"/>
    <x v="0"/>
    <x v="0"/>
    <n v="2274.7800000000002"/>
    <n v="14043.8"/>
    <n v="1589"/>
    <n v="0.16200000000000001"/>
    <n v="272"/>
    <n v="1664"/>
    <m/>
    <x v="0"/>
    <m/>
    <m/>
    <x v="0"/>
    <x v="0"/>
    <m/>
    <x v="0"/>
    <m/>
    <x v="0"/>
    <m/>
    <m/>
    <m/>
    <m/>
    <m/>
    <m/>
    <m/>
    <x v="0"/>
    <m/>
    <x v="0"/>
    <m/>
    <x v="0"/>
    <m/>
    <m/>
    <n v="1540095.09"/>
    <n v="2.1000000000000001E-2"/>
    <n v="156.99"/>
    <n v="17501.080000000002"/>
    <n v="1366158.87"/>
    <x v="0"/>
    <n v="139.26"/>
    <n v="15524.53"/>
    <n v="88"/>
    <n v="8.9999999999999993E-3"/>
    <n v="11"/>
    <n v="289"/>
    <n v="1189709.75"/>
    <n v="1.6199999999999999E-2"/>
    <n v="121.28"/>
    <n v="4523.6099999999997"/>
    <n v="1089214.81"/>
    <n v="1.8599999999999998E-2"/>
    <n v="111.03"/>
    <n v="4141.5"/>
    <n v="263"/>
    <n v="2.6800000000000001E-2"/>
    <n v="45"/>
    <n v="648"/>
    <n v="146973.99"/>
    <n v="2E-3"/>
    <n v="14.98"/>
    <n v="6680.64"/>
    <n v="131506.64000000001"/>
    <n v="2.3E-3"/>
    <n v="13.41"/>
    <n v="5977.57"/>
    <n v="22"/>
    <n v="2.2000000000000001E-3"/>
    <n v="2"/>
    <n v="100"/>
    <n v="11740140.52"/>
    <n v="0.1603"/>
    <n v="1196.75"/>
    <n v="1875.12"/>
    <n v="8624963.2699999996"/>
    <n v="0.14760000000000001"/>
    <n v="879.2"/>
    <n v="1377.57"/>
    <n v="6261"/>
    <n v="0.63819999999999999"/>
    <n v="4904"/>
    <n v="426277.73"/>
    <n v="5.7999999999999996E-3"/>
    <n v="43.45"/>
    <n v="362.17"/>
    <n v="387709.32"/>
    <n v="6.6E-3"/>
    <n v="39.520000000000003"/>
    <n v="329.4"/>
    <n v="1177"/>
    <n v="0.12"/>
    <n v="505"/>
    <n v="4226774.04"/>
    <n v="5.7700000000000001E-2"/>
    <n v="430.86"/>
    <n v="20719.48"/>
    <n v="3958588.33"/>
    <n v="6.7799999999999999E-2"/>
    <n v="403.53"/>
    <n v="19404.84"/>
    <n v="204"/>
    <n v="2.0799999999999999E-2"/>
    <n v="2955"/>
    <n v="347345.83"/>
    <n v="4.7000000000000002E-3"/>
    <n v="35.409999999999997"/>
    <n v="766.77"/>
    <n v="390096.16"/>
    <n v="6.7000000000000002E-3"/>
    <n v="39.770000000000003"/>
    <n v="861.14"/>
    <n v="453"/>
    <n v="4.6199999999999998E-2"/>
    <n v="82"/>
    <n v="5135750.1100000003"/>
    <n v="7.0099999999999996E-2"/>
    <n v="523.52"/>
    <n v="668.2"/>
    <n v="5397684.9500000002"/>
    <n v="9.2399999999999996E-2"/>
    <n v="550.22"/>
    <n v="702.27"/>
    <n v="7686"/>
    <n v="0.78349999999999997"/>
    <n v="10061"/>
    <n v="3691547.89"/>
    <n v="5.04E-2"/>
    <n v="376.3"/>
    <n v="934.81"/>
    <n v="3647610.73"/>
    <n v="6.2399999999999997E-2"/>
    <n v="371.83"/>
    <n v="923.68"/>
    <n v="3949"/>
    <n v="0.40250000000000002"/>
    <n v="2777"/>
    <n v="1684973.38"/>
    <n v="2.3E-2"/>
    <n v="171.76"/>
    <n v="322.42"/>
    <n v="1690432.75"/>
    <n v="2.8899999999999999E-2"/>
    <n v="172.32"/>
    <n v="323.47000000000003"/>
    <n v="5226"/>
    <n v="0.53269999999999995"/>
    <n v="2934"/>
    <n v="2187995.11"/>
    <n v="2.9899999999999999E-2"/>
    <n v="223.04"/>
    <n v="945.14"/>
    <n v="2158548.88"/>
    <n v="3.6900000000000002E-2"/>
    <n v="220.04"/>
    <n v="932.42"/>
    <n v="2315"/>
    <n v="0.23599999999999999"/>
    <n v="1712"/>
    <n v="1448455.18"/>
    <n v="1.9800000000000002E-2"/>
    <n v="147.65"/>
    <n v="273.70999999999998"/>
    <n v="1514830.6"/>
    <n v="2.5899999999999999E-2"/>
    <n v="154.41999999999999"/>
    <n v="286.25"/>
    <n v="5292"/>
    <n v="0.53939999999999999"/>
    <n v="4559"/>
    <n v="1799898.16"/>
    <n v="2.46E-2"/>
    <n v="183.48"/>
    <n v="1432.09"/>
    <n v="1596482.75"/>
    <n v="2.7300000000000001E-2"/>
    <n v="162.74"/>
    <n v="1270.24"/>
    <n v="1257"/>
    <n v="0.12809999999999999"/>
    <n v="293"/>
    <n v="2937065.75"/>
    <n v="4.0099999999999997E-2"/>
    <n v="299.39999999999998"/>
    <n v="1359.12"/>
    <n v="2937065.75"/>
    <n v="5.0299999999999997E-2"/>
    <n v="299.39999999999998"/>
    <n v="1359.12"/>
    <n v="2161"/>
    <n v="0.2203"/>
    <n v="9929"/>
    <n v="478"/>
    <n v="0.1961"/>
    <n v="1012"/>
    <n v="693"/>
    <m/>
    <m/>
    <n v="581"/>
    <m/>
    <m/>
    <m/>
    <m/>
    <n v="122"/>
  </r>
  <r>
    <x v="1"/>
    <x v="1"/>
    <n v="21"/>
    <n v="176786"/>
    <n v="150953"/>
    <n v="25833"/>
    <s v="14.61 %"/>
    <n v="51"/>
    <s v="44.14 %"/>
    <s v="55.86 %"/>
    <s v="90.84 %"/>
    <s v="7.65 %"/>
    <s v="0.57 %"/>
    <s v="0.94 %"/>
    <s v="46.58 %"/>
    <n v="0.93"/>
    <n v="1149052103.9400001"/>
    <n v="1163795447.0999999"/>
    <n v="1316505615.27"/>
    <n v="7611.99"/>
    <n v="7709.65"/>
    <n v="8721.2900000000009"/>
    <n v="473679615.81999999"/>
    <n v="0.41220000000000001"/>
    <n v="3137.93"/>
    <n v="16457.490000000002"/>
    <x v="1"/>
    <x v="1"/>
    <n v="2820.06"/>
    <n v="14790.39"/>
    <n v="28782"/>
    <n v="0.19070000000000001"/>
    <n v="346"/>
    <n v="1841"/>
    <n v="20356734.09"/>
    <x v="1"/>
    <n v="134.85"/>
    <n v="41459.74"/>
    <x v="1"/>
    <x v="1"/>
    <n v="148.80000000000001"/>
    <x v="1"/>
    <n v="491"/>
    <x v="1"/>
    <n v="4"/>
    <n v="109"/>
    <n v="16073367.91"/>
    <n v="1.4E-2"/>
    <n v="106.48"/>
    <n v="17624.310000000001"/>
    <n v="16164333.09"/>
    <x v="1"/>
    <n v="107.08"/>
    <x v="1"/>
    <n v="912"/>
    <x v="1"/>
    <n v="7"/>
    <n v="83"/>
    <n v="31092165.719999999"/>
    <n v="2.7099999999999999E-2"/>
    <n v="205.97"/>
    <n v="11972.34"/>
    <n v="36056509.310000002"/>
    <x v="1"/>
    <n v="238.86"/>
    <n v="13883.91"/>
    <n v="2597"/>
    <n v="1.72E-2"/>
    <n v="25"/>
    <n v="636"/>
    <n v="36385748.670000002"/>
    <n v="3.1699999999999999E-2"/>
    <n v="241.04"/>
    <n v="4786.97"/>
    <n v="41509306.229999997"/>
    <n v="3.5700000000000003E-2"/>
    <n v="274.98"/>
    <n v="5461.03"/>
    <n v="7601"/>
    <n v="5.04E-2"/>
    <n v="104"/>
    <n v="1567"/>
    <n v="8148371.3099999996"/>
    <n v="7.1000000000000004E-3"/>
    <n v="53.98"/>
    <n v="8828.14"/>
    <n v="8732279.2899999991"/>
    <n v="7.4999999999999997E-3"/>
    <n v="57.85"/>
    <n v="9460.76"/>
    <n v="923"/>
    <n v="6.1000000000000004E-3"/>
    <n v="7"/>
    <n v="340"/>
    <n v="156474208.59999999"/>
    <n v="0.13619999999999999"/>
    <n v="1036.58"/>
    <n v="1558.03"/>
    <n v="172308308.56"/>
    <n v="0.14810000000000001"/>
    <n v="1141.47"/>
    <n v="1715.69"/>
    <n v="100430"/>
    <n v="0.6653"/>
    <n v="3937"/>
    <n v="10038091.17"/>
    <n v="8.6999999999999994E-3"/>
    <n v="66.5"/>
    <n v="332.06"/>
    <n v="10763260.27"/>
    <n v="9.1999999999999998E-3"/>
    <n v="71.3"/>
    <n v="356.05"/>
    <n v="30230"/>
    <n v="0.20030000000000001"/>
    <n v="998"/>
    <n v="46636364.060000002"/>
    <n v="4.0599999999999997E-2"/>
    <n v="308.95"/>
    <n v="21256.32"/>
    <n v="49046353.659999996"/>
    <n v="4.2099999999999999E-2"/>
    <n v="324.91000000000003"/>
    <n v="22354.76"/>
    <n v="2194"/>
    <n v="1.4500000000000001E-2"/>
    <n v="1807"/>
    <n v="5074448.8499999996"/>
    <n v="4.4000000000000003E-3"/>
    <n v="33.619999999999997"/>
    <n v="723.89"/>
    <n v="5722749.0499999998"/>
    <n v="4.8999999999999998E-3"/>
    <n v="37.909999999999997"/>
    <n v="816.37"/>
    <n v="7010"/>
    <n v="4.6399999999999997E-2"/>
    <n v="91"/>
    <n v="98903460.760000005"/>
    <n v="8.6099999999999996E-2"/>
    <n v="655.19000000000005"/>
    <n v="779.26"/>
    <n v="111931239.59"/>
    <n v="9.6199999999999994E-2"/>
    <n v="741.5"/>
    <n v="881.9"/>
    <n v="126919"/>
    <n v="0.84079999999999999"/>
    <n v="12267"/>
    <n v="59270985.640000001"/>
    <n v="5.16E-2"/>
    <n v="392.65"/>
    <n v="788.85"/>
    <n v="65964970.020000003"/>
    <n v="5.67E-2"/>
    <n v="436.99"/>
    <n v="877.94"/>
    <n v="75136"/>
    <n v="0.49769999999999998"/>
    <n v="3011"/>
    <n v="30307702.629999999"/>
    <n v="2.64E-2"/>
    <n v="200.78"/>
    <n v="313.89"/>
    <n v="35165895.460000001"/>
    <n v="3.0200000000000001E-2"/>
    <n v="232.96"/>
    <n v="364.21"/>
    <n v="96553"/>
    <n v="0.63959999999999995"/>
    <n v="3964"/>
    <n v="53380354.189999998"/>
    <n v="4.65E-2"/>
    <n v="353.62"/>
    <n v="1077.04"/>
    <n v="53811558.479999997"/>
    <n v="4.6199999999999998E-2"/>
    <n v="356.48"/>
    <n v="1085.74"/>
    <n v="49562"/>
    <n v="0.32829999999999998"/>
    <n v="2745"/>
    <n v="38946776.020000003"/>
    <n v="3.39E-2"/>
    <n v="258.01"/>
    <n v="366.79"/>
    <n v="41442579.619999997"/>
    <n v="3.56E-2"/>
    <n v="274.54000000000002"/>
    <n v="390.29"/>
    <n v="106182"/>
    <n v="0.70340000000000003"/>
    <n v="7809"/>
    <n v="26791321.449999999"/>
    <n v="2.3300000000000001E-2"/>
    <n v="177.48"/>
    <n v="1446.57"/>
    <n v="28850437.739999998"/>
    <n v="2.4799999999999999E-2"/>
    <n v="191.12"/>
    <n v="1557.75"/>
    <n v="18521"/>
    <n v="0.1227"/>
    <n v="480"/>
    <n v="27732838.059999999"/>
    <n v="2.41E-2"/>
    <n v="183.72"/>
    <n v="458.37"/>
    <n v="27732838.059999999"/>
    <n v="2.3800000000000002E-2"/>
    <n v="183.72"/>
    <n v="458.37"/>
    <n v="60503"/>
    <n v="0.40079999999999999"/>
    <n v="160129"/>
    <n v="10776"/>
    <n v="0.21440000000000001"/>
    <n v="1061"/>
    <n v="543"/>
    <n v="2481"/>
    <n v="166"/>
    <n v="982"/>
    <n v="462"/>
    <n v="1251"/>
    <n v="488"/>
    <n v="443"/>
    <n v="84"/>
  </r>
  <r>
    <x v="1"/>
    <x v="2"/>
    <n v="47"/>
    <n v="207547"/>
    <n v="157887"/>
    <n v="49660"/>
    <s v="23.93 %"/>
    <n v="51"/>
    <s v="48.74 %"/>
    <s v="51.26 %"/>
    <s v="79.75 %"/>
    <s v="18.10 %"/>
    <s v="0.91 %"/>
    <s v="1.23 %"/>
    <s v="63.31 %"/>
    <n v="1.1000000000000001"/>
    <n v="1413465268.5599999"/>
    <n v="1460454519.04"/>
    <n v="1377957982.48"/>
    <n v="8952.39"/>
    <n v="9250"/>
    <n v="8727.49"/>
    <n v="534396490.60000002"/>
    <n v="0.37809999999999999"/>
    <n v="3384.68"/>
    <n v="16386"/>
    <x v="2"/>
    <x v="2"/>
    <n v="3176.6"/>
    <n v="15378.67"/>
    <n v="32613"/>
    <n v="0.20660000000000001"/>
    <n v="393"/>
    <n v="2147"/>
    <n v="17617349.120000001"/>
    <x v="2"/>
    <n v="111.58"/>
    <n v="40039.43"/>
    <x v="2"/>
    <x v="2"/>
    <n v="123.31"/>
    <x v="2"/>
    <n v="440"/>
    <x v="2"/>
    <n v="3"/>
    <n v="90"/>
    <n v="17531434.640000001"/>
    <n v="1.24E-2"/>
    <n v="111.04"/>
    <n v="16840.96"/>
    <n v="18242688.010000002"/>
    <x v="2"/>
    <n v="115.54"/>
    <x v="2"/>
    <n v="1041"/>
    <x v="2"/>
    <n v="7"/>
    <n v="92"/>
    <n v="40331572.770000003"/>
    <n v="2.8500000000000001E-2"/>
    <n v="255.45"/>
    <n v="12032.09"/>
    <n v="47092109.710000001"/>
    <x v="2"/>
    <n v="298.26"/>
    <n v="14048.96"/>
    <n v="3352"/>
    <n v="2.12E-2"/>
    <n v="31"/>
    <n v="817"/>
    <n v="66117497"/>
    <n v="4.6800000000000001E-2"/>
    <n v="418.76"/>
    <n v="6081.45"/>
    <n v="76055115.920000002"/>
    <n v="5.21E-2"/>
    <n v="481.71"/>
    <n v="6995.5"/>
    <n v="10872"/>
    <n v="6.8900000000000003E-2"/>
    <n v="160"/>
    <n v="2691"/>
    <n v="11825567.83"/>
    <n v="8.3999999999999995E-3"/>
    <n v="74.900000000000006"/>
    <n v="9333.52"/>
    <n v="12597168.27"/>
    <n v="8.6E-3"/>
    <n v="79.790000000000006"/>
    <n v="9942.52"/>
    <n v="1267"/>
    <n v="8.0000000000000002E-3"/>
    <n v="9"/>
    <n v="489"/>
    <n v="157991936.22999999"/>
    <n v="0.1118"/>
    <n v="1000.66"/>
    <n v="1529.76"/>
    <n v="173605601.38999999"/>
    <n v="0.11890000000000001"/>
    <n v="1099.56"/>
    <n v="1680.94"/>
    <n v="103278"/>
    <n v="0.65410000000000001"/>
    <n v="3829"/>
    <n v="4844976.7300000004"/>
    <n v="3.3999999999999998E-3"/>
    <n v="30.69"/>
    <n v="332.6"/>
    <n v="5120210.3"/>
    <n v="3.5000000000000001E-3"/>
    <n v="32.43"/>
    <n v="351.49"/>
    <n v="14567"/>
    <n v="9.2299999999999993E-2"/>
    <n v="433"/>
    <n v="86331245.129999995"/>
    <n v="6.1100000000000002E-2"/>
    <n v="546.79"/>
    <n v="22158.94"/>
    <n v="90337927.459999993"/>
    <n v="6.1899999999999997E-2"/>
    <n v="572.16999999999996"/>
    <n v="23187.35"/>
    <n v="3896"/>
    <n v="2.47E-2"/>
    <n v="3159"/>
    <n v="11026526.42"/>
    <n v="7.7999999999999996E-3"/>
    <n v="69.84"/>
    <n v="714.71"/>
    <n v="12669942.59"/>
    <n v="8.6999999999999994E-3"/>
    <n v="80.25"/>
    <n v="821.23"/>
    <n v="15428"/>
    <n v="9.7699999999999995E-2"/>
    <n v="186"/>
    <n v="130292358.97"/>
    <n v="9.2200000000000004E-2"/>
    <n v="825.23"/>
    <n v="944.26"/>
    <n v="146578535.84"/>
    <n v="0.1004"/>
    <n v="928.38"/>
    <n v="1062.29"/>
    <n v="137982"/>
    <n v="0.87390000000000001"/>
    <n v="15286"/>
    <n v="78536512.599999994"/>
    <n v="5.5599999999999997E-2"/>
    <n v="497.42"/>
    <n v="860.69"/>
    <n v="87543671.659999996"/>
    <n v="5.9900000000000002E-2"/>
    <n v="554.47"/>
    <n v="959.4"/>
    <n v="91248"/>
    <n v="0.57789999999999997"/>
    <n v="4140"/>
    <n v="36501638.490000002"/>
    <n v="2.58E-2"/>
    <n v="231.19"/>
    <n v="344.63"/>
    <n v="41918184"/>
    <n v="2.87E-2"/>
    <n v="265.49"/>
    <n v="395.77"/>
    <n v="105915"/>
    <n v="0.67079999999999995"/>
    <n v="4563"/>
    <n v="72704227.25"/>
    <n v="5.1400000000000001E-2"/>
    <n v="460.48"/>
    <n v="1239.76"/>
    <n v="73080238.239999995"/>
    <n v="0.05"/>
    <n v="462.86"/>
    <n v="1246.17"/>
    <n v="58644"/>
    <n v="0.37140000000000001"/>
    <n v="3325"/>
    <n v="60040198.75"/>
    <n v="4.2500000000000003E-2"/>
    <n v="380.27"/>
    <n v="499"/>
    <n v="64017701.039999999"/>
    <n v="4.3799999999999999E-2"/>
    <n v="405.47"/>
    <n v="532.05999999999995"/>
    <n v="120320"/>
    <n v="0.7621"/>
    <n v="10433"/>
    <n v="31785989.149999999"/>
    <n v="2.2499999999999999E-2"/>
    <n v="201.32"/>
    <n v="1498.74"/>
    <n v="34011794.229999997"/>
    <n v="2.3300000000000001E-2"/>
    <n v="215.42"/>
    <n v="1603.69"/>
    <n v="21209"/>
    <n v="0.1343"/>
    <n v="622"/>
    <n v="38412832.829999998"/>
    <n v="2.7199999999999998E-2"/>
    <n v="243.29"/>
    <n v="499.13"/>
    <n v="38412832.829999998"/>
    <n v="2.63E-2"/>
    <n v="243.29"/>
    <n v="499.13"/>
    <n v="76960"/>
    <n v="0.4874"/>
    <n v="187227"/>
    <n v="13163"/>
    <n v="0.22770000000000001"/>
    <n v="1186"/>
    <n v="732"/>
    <n v="2462"/>
    <n v="197"/>
    <n v="1178"/>
    <n v="453"/>
    <n v="1282"/>
    <n v="536"/>
    <n v="479"/>
    <n v="106"/>
  </r>
  <r>
    <x v="1"/>
    <x v="3"/>
    <n v="18"/>
    <n v="157898"/>
    <n v="137967"/>
    <n v="19931"/>
    <s v="12.62 %"/>
    <n v="50"/>
    <s v="48.29 %"/>
    <s v="51.71 %"/>
    <s v="81.99 %"/>
    <s v="14.01 %"/>
    <s v="2.31 %"/>
    <s v="1.68 %"/>
    <s v="52.75 %"/>
    <n v="1.0900000000000001"/>
    <n v="1287161011.29"/>
    <n v="1272456697.22"/>
    <n v="1168537886.1600001"/>
    <n v="9329.48"/>
    <n v="9222.91"/>
    <n v="8469.69"/>
    <n v="494977854.43000001"/>
    <n v="0.3846"/>
    <n v="3587.65"/>
    <n v="18028.04"/>
    <x v="3"/>
    <x v="3"/>
    <n v="3111.76"/>
    <n v="15636.65"/>
    <n v="27456"/>
    <n v="0.19900000000000001"/>
    <n v="373"/>
    <n v="2030"/>
    <n v="32444382.73"/>
    <x v="3"/>
    <n v="235.16"/>
    <n v="42633.88"/>
    <x v="3"/>
    <x v="3"/>
    <n v="247.07"/>
    <x v="3"/>
    <n v="761"/>
    <x v="3"/>
    <n v="6"/>
    <n v="170"/>
    <n v="18301444.550000001"/>
    <n v="1.4200000000000001E-2"/>
    <n v="132.65"/>
    <n v="17665.490000000002"/>
    <n v="18481684.739999998"/>
    <x v="3"/>
    <n v="133.96"/>
    <x v="3"/>
    <n v="1036"/>
    <x v="3"/>
    <n v="8"/>
    <n v="105"/>
    <n v="53061377.060000002"/>
    <n v="4.1200000000000001E-2"/>
    <n v="384.59"/>
    <n v="14344.79"/>
    <n v="57846204.75"/>
    <x v="3"/>
    <n v="419.28"/>
    <n v="15638.34"/>
    <n v="3699"/>
    <n v="2.6800000000000001E-2"/>
    <n v="40"/>
    <n v="1181"/>
    <n v="33065498.800000001"/>
    <n v="2.5700000000000001E-2"/>
    <n v="239.66"/>
    <n v="5018.29"/>
    <n v="35307113.659999996"/>
    <n v="2.7699999999999999E-2"/>
    <n v="255.91"/>
    <n v="5358.49"/>
    <n v="6589"/>
    <n v="4.7800000000000002E-2"/>
    <n v="93"/>
    <n v="1672"/>
    <n v="11626132.810000001"/>
    <n v="8.9999999999999993E-3"/>
    <n v="84.27"/>
    <n v="10013.9"/>
    <n v="11843401.039999999"/>
    <n v="9.2999999999999992E-3"/>
    <n v="85.84"/>
    <n v="10201.030000000001"/>
    <n v="1161"/>
    <n v="8.3999999999999995E-3"/>
    <n v="9"/>
    <n v="551"/>
    <n v="176916536.08000001"/>
    <n v="0.13739999999999999"/>
    <n v="1282.31"/>
    <n v="1795.87"/>
    <n v="188671735.81"/>
    <n v="0.14829999999999999"/>
    <n v="1367.51"/>
    <n v="1915.2"/>
    <n v="98512"/>
    <n v="0.71399999999999997"/>
    <n v="5736"/>
    <n v="3697257.33"/>
    <n v="2.8999999999999998E-3"/>
    <n v="26.8"/>
    <n v="307.26"/>
    <n v="4027891.91"/>
    <n v="3.2000000000000002E-3"/>
    <n v="29.19"/>
    <n v="334.74"/>
    <n v="12033"/>
    <n v="8.72E-2"/>
    <n v="376"/>
    <n v="77708548.379999995"/>
    <n v="6.0400000000000002E-2"/>
    <n v="563.24"/>
    <n v="22936.41"/>
    <n v="79813859.069999993"/>
    <n v="6.2700000000000006E-2"/>
    <n v="578.5"/>
    <n v="23557.81"/>
    <n v="3388"/>
    <n v="2.46E-2"/>
    <n v="3295"/>
    <n v="6016838.2599999998"/>
    <n v="4.7000000000000002E-3"/>
    <n v="43.61"/>
    <n v="787.34"/>
    <n v="6546062.3300000001"/>
    <n v="5.1000000000000004E-3"/>
    <n v="47.45"/>
    <n v="856.59"/>
    <n v="7642"/>
    <n v="5.5399999999999998E-2"/>
    <n v="98"/>
    <n v="101825383.56999999"/>
    <n v="7.9100000000000004E-2"/>
    <n v="738.04"/>
    <n v="864.34"/>
    <n v="114899284.72"/>
    <n v="9.0300000000000005E-2"/>
    <n v="832.8"/>
    <n v="975.32"/>
    <n v="117806"/>
    <n v="0.85389999999999999"/>
    <n v="13399"/>
    <n v="60577102.899999999"/>
    <n v="4.7100000000000003E-2"/>
    <n v="439.07"/>
    <n v="868.81"/>
    <n v="66537138.060000002"/>
    <n v="5.2299999999999999E-2"/>
    <n v="482.27"/>
    <n v="954.29"/>
    <n v="69724"/>
    <n v="0.50539999999999996"/>
    <n v="3291"/>
    <n v="24740168.129999999"/>
    <n v="1.9199999999999998E-2"/>
    <n v="179.32"/>
    <n v="290.64999999999998"/>
    <n v="27621179.690000001"/>
    <n v="2.1700000000000001E-2"/>
    <n v="200.2"/>
    <n v="324.49"/>
    <n v="85121"/>
    <n v="0.61699999999999999"/>
    <n v="3878"/>
    <n v="55058970.810000002"/>
    <n v="4.2799999999999998E-2"/>
    <n v="399.07"/>
    <n v="1205.53"/>
    <n v="55730500.350000001"/>
    <n v="4.3799999999999999E-2"/>
    <n v="403.94"/>
    <n v="1220.23"/>
    <n v="45672"/>
    <n v="0.33100000000000002"/>
    <n v="2940"/>
    <n v="26149046.98"/>
    <n v="2.0299999999999999E-2"/>
    <n v="189.53"/>
    <n v="289.27999999999997"/>
    <n v="27908314.460000001"/>
    <n v="2.1899999999999999E-2"/>
    <n v="202.28"/>
    <n v="308.74"/>
    <n v="90394"/>
    <n v="0.6552"/>
    <n v="6409"/>
    <n v="24395714.75"/>
    <n v="1.9E-2"/>
    <n v="176.82"/>
    <n v="1480.14"/>
    <n v="26129655.629999999"/>
    <n v="2.0500000000000001E-2"/>
    <n v="189.39"/>
    <n v="1585.34"/>
    <n v="16482"/>
    <n v="0.1195"/>
    <n v="616"/>
    <n v="72607405.810000002"/>
    <n v="5.6399999999999999E-2"/>
    <n v="526.27"/>
    <n v="1376.6"/>
    <n v="72607405.810000002"/>
    <n v="5.7099999999999998E-2"/>
    <n v="526.27"/>
    <n v="1376.6"/>
    <n v="52744"/>
    <n v="0.38229999999999997"/>
    <n v="159484"/>
    <n v="11081"/>
    <n v="0.22650000000000001"/>
    <n v="1156"/>
    <n v="776"/>
    <n v="2436"/>
    <n v="153"/>
    <n v="1034"/>
    <n v="441"/>
    <n v="1128"/>
    <n v="499"/>
    <n v="497"/>
    <n v="98"/>
  </r>
  <r>
    <x v="2"/>
    <x v="4"/>
    <n v="39"/>
    <n v="309712"/>
    <n v="253472"/>
    <n v="56240"/>
    <s v="18.16 %"/>
    <n v="50"/>
    <s v="46.66 %"/>
    <s v="53.34 %"/>
    <s v="77.14 %"/>
    <s v="18.65 %"/>
    <s v="2.13 %"/>
    <s v="2.08 %"/>
    <s v="58.30 %"/>
    <n v="1.1200000000000001"/>
    <n v="2561161941.8499999"/>
    <n v="2498523118.7399998"/>
    <n v="2261161019.3600001"/>
    <n v="10104.32"/>
    <n v="9857.2000000000007"/>
    <n v="8920.75"/>
    <n v="1018904613.4299999"/>
    <n v="0.39779999999999999"/>
    <n v="4019.79"/>
    <n v="19483.79"/>
    <x v="4"/>
    <x v="4"/>
    <n v="3481"/>
    <n v="16872.28"/>
    <n v="52295"/>
    <n v="0.20630000000000001"/>
    <n v="411"/>
    <n v="2259"/>
    <n v="65769833.899999999"/>
    <x v="4"/>
    <n v="259.48"/>
    <n v="44349.18"/>
    <x v="4"/>
    <x v="4"/>
    <n v="283.63"/>
    <x v="4"/>
    <n v="1483"/>
    <x v="4"/>
    <n v="7"/>
    <n v="183"/>
    <n v="23493433.670000002"/>
    <n v="9.1999999999999998E-3"/>
    <n v="92.69"/>
    <n v="17664.240000000002"/>
    <n v="24243778.850000001"/>
    <x v="4"/>
    <n v="95.65"/>
    <x v="4"/>
    <n v="1330"/>
    <x v="4"/>
    <n v="6"/>
    <n v="72"/>
    <n v="135047746.33000001"/>
    <n v="5.2699999999999997E-2"/>
    <n v="532.79"/>
    <n v="14819.24"/>
    <n v="148081071.49000001"/>
    <x v="4"/>
    <n v="584.21"/>
    <n v="16249.43"/>
    <n v="9113"/>
    <n v="3.5999999999999997E-2"/>
    <n v="56"/>
    <n v="1407"/>
    <n v="76045244.629999995"/>
    <n v="2.9700000000000001E-2"/>
    <n v="300.01"/>
    <n v="4693.57"/>
    <n v="81876978.060000002"/>
    <n v="3.2800000000000003E-2"/>
    <n v="323.02"/>
    <n v="5053.51"/>
    <n v="16202"/>
    <n v="6.3899999999999998E-2"/>
    <n v="130"/>
    <n v="2391"/>
    <n v="27645046.719999999"/>
    <n v="1.0800000000000001E-2"/>
    <n v="109.07"/>
    <n v="10866.76"/>
    <n v="28846052.899999999"/>
    <n v="1.15E-2"/>
    <n v="113.8"/>
    <n v="11338.86"/>
    <n v="2544"/>
    <n v="0.01"/>
    <n v="11"/>
    <n v="646"/>
    <n v="345989033.70999998"/>
    <n v="0.1351"/>
    <n v="1365"/>
    <n v="1915.02"/>
    <n v="355964377.58999997"/>
    <n v="0.14249999999999999"/>
    <n v="1404.35"/>
    <n v="1970.24"/>
    <n v="180671"/>
    <n v="0.71279999999999999"/>
    <n v="5760"/>
    <n v="6322870.5099999998"/>
    <n v="2.5000000000000001E-3"/>
    <n v="24.95"/>
    <n v="336.23"/>
    <n v="6837009.5499999998"/>
    <n v="2.7000000000000001E-3"/>
    <n v="26.97"/>
    <n v="363.57"/>
    <n v="18805"/>
    <n v="7.4200000000000002E-2"/>
    <n v="305"/>
    <n v="150812030.84"/>
    <n v="5.8900000000000001E-2"/>
    <n v="594.98"/>
    <n v="22808.84"/>
    <n v="154852050.06999999"/>
    <n v="6.2E-2"/>
    <n v="610.91999999999996"/>
    <n v="23419.85"/>
    <n v="6612"/>
    <n v="2.6100000000000002E-2"/>
    <n v="3412"/>
    <n v="9191155.3100000005"/>
    <n v="3.5999999999999999E-3"/>
    <n v="36.26"/>
    <n v="707.94"/>
    <n v="9879856.9399999995"/>
    <n v="4.0000000000000001E-3"/>
    <n v="38.979999999999997"/>
    <n v="760.98"/>
    <n v="12983"/>
    <n v="5.1200000000000002E-2"/>
    <n v="88"/>
    <n v="237309189.25"/>
    <n v="9.2700000000000005E-2"/>
    <n v="936.23"/>
    <n v="1101.49"/>
    <n v="256683368.63"/>
    <n v="0.1027"/>
    <n v="1012.67"/>
    <n v="1191.42"/>
    <n v="215444"/>
    <n v="0.85"/>
    <n v="14713"/>
    <n v="125290632.09999999"/>
    <n v="4.8899999999999999E-2"/>
    <n v="494.3"/>
    <n v="959.96"/>
    <n v="127691426.63"/>
    <n v="5.11E-2"/>
    <n v="503.77"/>
    <n v="978.35"/>
    <n v="130516"/>
    <n v="0.51490000000000002"/>
    <n v="3491"/>
    <n v="40233119.700000003"/>
    <n v="1.5699999999999999E-2"/>
    <n v="158.72999999999999"/>
    <n v="258.17"/>
    <n v="41488336.93"/>
    <n v="1.66E-2"/>
    <n v="163.68"/>
    <n v="266.22000000000003"/>
    <n v="155842"/>
    <n v="0.61480000000000001"/>
    <n v="4058"/>
    <n v="93114348.930000007"/>
    <n v="3.6400000000000002E-2"/>
    <n v="367.36"/>
    <n v="1161.94"/>
    <n v="95138200.829999998"/>
    <n v="3.8100000000000002E-2"/>
    <n v="375.34"/>
    <n v="1187.19"/>
    <n v="80137"/>
    <n v="0.31619999999999998"/>
    <n v="2709"/>
    <n v="49217984.770000003"/>
    <n v="1.9199999999999998E-2"/>
    <n v="194.18"/>
    <n v="297.8"/>
    <n v="51318358.450000003"/>
    <n v="2.0500000000000001E-2"/>
    <n v="202.46"/>
    <n v="310.51"/>
    <n v="165271"/>
    <n v="0.65200000000000002"/>
    <n v="6469"/>
    <n v="54830747.219999999"/>
    <n v="2.1399999999999999E-2"/>
    <n v="216.32"/>
    <n v="1364.27"/>
    <n v="58480028.07"/>
    <n v="2.3400000000000001E-2"/>
    <n v="230.72"/>
    <n v="1455.07"/>
    <n v="40191"/>
    <n v="0.15859999999999999"/>
    <n v="684"/>
    <n v="70100517.079999998"/>
    <n v="2.7400000000000001E-2"/>
    <n v="276.56"/>
    <n v="743.21"/>
    <n v="70377612.430000007"/>
    <n v="2.8199999999999999E-2"/>
    <n v="277.64999999999998"/>
    <n v="746.15"/>
    <n v="94321"/>
    <n v="0.37209999999999999"/>
    <n v="335895"/>
    <n v="22935"/>
    <n v="0.2437"/>
    <n v="1325"/>
    <n v="815"/>
    <n v="2395"/>
    <n v="170"/>
    <n v="1092"/>
    <n v="395"/>
    <n v="1087"/>
    <n v="463"/>
    <n v="497"/>
    <n v="110"/>
  </r>
  <r>
    <x v="3"/>
    <x v="5"/>
    <n v="44"/>
    <n v="27880"/>
    <n v="21967"/>
    <n v="5913"/>
    <s v="21.21 %"/>
    <n v="49"/>
    <s v="47.44 %"/>
    <s v="52.56 %"/>
    <s v="76.68 %"/>
    <s v="7.83 %"/>
    <s v="10.83 %"/>
    <s v="4.66 %"/>
    <s v="59.14 %"/>
    <n v="0.96"/>
    <n v="172556847.97999999"/>
    <n v="153672917.31999999"/>
    <n v="160202402.05000001"/>
    <n v="7855.28"/>
    <n v="6995.63"/>
    <n v="7292.87"/>
    <n v="77461981.219999999"/>
    <n v="0.44890000000000002"/>
    <n v="3526.29"/>
    <n v="19293.150000000001"/>
    <x v="5"/>
    <x v="5"/>
    <n v="2655.91"/>
    <n v="14531.12"/>
    <n v="4015"/>
    <n v="0.18279999999999999"/>
    <n v="376"/>
    <n v="2543"/>
    <n v="494096.9"/>
    <x v="5"/>
    <n v="22.49"/>
    <n v="21482.47"/>
    <x v="5"/>
    <x v="5"/>
    <n v="20.74"/>
    <x v="5"/>
    <n v="23"/>
    <x v="5"/>
    <n v="1"/>
    <n v="31"/>
    <n v="1743290.68"/>
    <n v="1.01E-2"/>
    <n v="79.36"/>
    <n v="18350.43"/>
    <n v="1519668.17"/>
    <x v="5"/>
    <n v="69.180000000000007"/>
    <x v="5"/>
    <n v="95"/>
    <x v="5"/>
    <n v="5"/>
    <n v="64"/>
    <n v="5945110.3300000001"/>
    <n v="3.4500000000000003E-2"/>
    <n v="270.64"/>
    <n v="12182.6"/>
    <n v="5732739.8600000003"/>
    <x v="5"/>
    <n v="260.97000000000003"/>
    <n v="11747.42"/>
    <n v="488"/>
    <n v="2.2200000000000001E-2"/>
    <n v="33"/>
    <n v="778"/>
    <n v="5195698.66"/>
    <n v="3.0099999999999998E-2"/>
    <n v="236.52"/>
    <n v="4272.78"/>
    <n v="4839550.34"/>
    <n v="3.15E-2"/>
    <n v="220.31"/>
    <n v="3979.89"/>
    <n v="1216"/>
    <n v="5.5399999999999998E-2"/>
    <n v="96"/>
    <n v="1551"/>
    <n v="1463591.85"/>
    <n v="8.5000000000000006E-3"/>
    <n v="66.63"/>
    <n v="9628.89"/>
    <n v="1338782.81"/>
    <n v="8.6999999999999994E-3"/>
    <n v="60.95"/>
    <n v="8807.7800000000007"/>
    <n v="152"/>
    <n v="6.8999999999999999E-3"/>
    <n v="7"/>
    <n v="365"/>
    <n v="22443890.289999999"/>
    <n v="0.13009999999999999"/>
    <n v="1021.71"/>
    <n v="1528.04"/>
    <n v="22409713.969999999"/>
    <n v="0.14580000000000001"/>
    <n v="1020.15"/>
    <n v="1525.72"/>
    <n v="14688"/>
    <n v="0.66859999999999997"/>
    <n v="4930"/>
    <n v="1163286.04"/>
    <n v="6.7000000000000002E-3"/>
    <n v="52.96"/>
    <n v="408.03"/>
    <n v="1124681.17"/>
    <n v="7.3000000000000001E-3"/>
    <n v="51.2"/>
    <n v="394.49"/>
    <n v="2851"/>
    <n v="0.1298"/>
    <n v="618"/>
    <n v="6125269.2400000002"/>
    <n v="3.5499999999999997E-2"/>
    <n v="278.83999999999997"/>
    <n v="22602.47"/>
    <n v="6005569.7300000004"/>
    <n v="3.9100000000000003E-2"/>
    <n v="273.39"/>
    <n v="22160.77"/>
    <n v="271"/>
    <n v="1.23E-2"/>
    <n v="1486"/>
    <n v="527867.72"/>
    <n v="3.0999999999999999E-3"/>
    <n v="24.03"/>
    <n v="629.91"/>
    <n v="570631.68000000005"/>
    <n v="3.7000000000000002E-3"/>
    <n v="25.98"/>
    <n v="680.94"/>
    <n v="838"/>
    <n v="3.8100000000000002E-2"/>
    <n v="61"/>
    <n v="15837468.550000001"/>
    <n v="9.1800000000000007E-2"/>
    <n v="720.97"/>
    <n v="879.27"/>
    <n v="16941156.379999999"/>
    <n v="0.11020000000000001"/>
    <n v="771.21"/>
    <n v="940.55"/>
    <n v="18012"/>
    <n v="0.82"/>
    <n v="12845"/>
    <n v="8107154.9100000001"/>
    <n v="4.7E-2"/>
    <n v="369.06"/>
    <n v="836.22"/>
    <n v="8114273.7800000003"/>
    <n v="5.28E-2"/>
    <n v="369.38"/>
    <n v="836.95"/>
    <n v="9695"/>
    <n v="0.44130000000000003"/>
    <n v="2790"/>
    <n v="4587010.05"/>
    <n v="2.6599999999999999E-2"/>
    <n v="208.81"/>
    <n v="359.4"/>
    <n v="4884603.79"/>
    <n v="3.1800000000000002E-2"/>
    <n v="222.36"/>
    <n v="382.72"/>
    <n v="12763"/>
    <n v="0.58099999999999996"/>
    <n v="3479"/>
    <n v="4948951.79"/>
    <n v="2.87E-2"/>
    <n v="225.29"/>
    <n v="934.65"/>
    <n v="4974065.75"/>
    <n v="3.2399999999999998E-2"/>
    <n v="226.43"/>
    <n v="939.39"/>
    <n v="5295"/>
    <n v="0.24099999999999999"/>
    <n v="1701"/>
    <n v="3722966.64"/>
    <n v="2.1600000000000001E-2"/>
    <n v="169.48"/>
    <n v="281.55"/>
    <n v="3884430.97"/>
    <n v="2.53E-2"/>
    <n v="176.83"/>
    <n v="293.76"/>
    <n v="13223"/>
    <n v="0.60189999999999999"/>
    <n v="6073"/>
    <n v="5031138.54"/>
    <n v="2.92E-2"/>
    <n v="229.03"/>
    <n v="1386.37"/>
    <n v="4779250.79"/>
    <n v="3.1099999999999999E-2"/>
    <n v="217.57"/>
    <n v="1316.96"/>
    <n v="3629"/>
    <n v="0.16520000000000001"/>
    <n v="758"/>
    <n v="6677636.6100000003"/>
    <n v="3.8699999999999998E-2"/>
    <n v="303.98"/>
    <n v="1156.9000000000001"/>
    <n v="6677636.6100000003"/>
    <n v="4.3499999999999997E-2"/>
    <n v="303.98"/>
    <n v="1156.9000000000001"/>
    <n v="5772"/>
    <n v="0.26279999999999998"/>
    <n v="25735"/>
    <n v="1566"/>
    <n v="0.24"/>
    <n v="1172"/>
    <n v="583"/>
    <n v="2386"/>
    <n v="96"/>
    <n v="678"/>
    <n v="346"/>
    <n v="901"/>
    <n v="414"/>
    <n v="510"/>
    <n v="73"/>
  </r>
  <r>
    <x v="4"/>
    <x v="6"/>
    <n v="54"/>
    <n v="92404"/>
    <n v="76951"/>
    <n v="15453"/>
    <s v="16.72 %"/>
    <n v="52"/>
    <s v="41.76 %"/>
    <s v="58.24 %"/>
    <s v="94.38 %"/>
    <s v="4.08 %"/>
    <s v="0.52 %"/>
    <s v="1.02 %"/>
    <s v="52.08 %"/>
    <n v="0.95"/>
    <n v="590560651.85000002"/>
    <n v="604664722.97000003"/>
    <n v="655182592.39999998"/>
    <n v="7674.5"/>
    <n v="7857.79"/>
    <n v="8514.2800000000007"/>
    <n v="235235068.09"/>
    <n v="0.39829999999999999"/>
    <n v="3056.95"/>
    <n v="18809.78"/>
    <x v="6"/>
    <x v="6"/>
    <n v="2771.36"/>
    <n v="17052.53"/>
    <n v="12506"/>
    <n v="0.16250000000000001"/>
    <n v="296"/>
    <n v="1706"/>
    <n v="8897723.3499999996"/>
    <x v="6"/>
    <n v="115.63"/>
    <n v="42370.11"/>
    <x v="6"/>
    <x v="6"/>
    <n v="136.36000000000001"/>
    <x v="6"/>
    <n v="210"/>
    <x v="6"/>
    <n v="3"/>
    <n v="84"/>
    <n v="8490078.4700000007"/>
    <n v="1.44E-2"/>
    <n v="110.33"/>
    <n v="18577.849999999999"/>
    <n v="9518456.3599999994"/>
    <x v="6"/>
    <n v="123.7"/>
    <x v="6"/>
    <n v="457"/>
    <x v="6"/>
    <n v="7"/>
    <n v="89"/>
    <n v="14683665.91"/>
    <n v="2.4899999999999999E-2"/>
    <n v="190.82"/>
    <n v="12025.93"/>
    <n v="17882969.879999999"/>
    <x v="6"/>
    <n v="232.39"/>
    <n v="14646.17"/>
    <n v="1221"/>
    <n v="1.5900000000000001E-2"/>
    <n v="23"/>
    <n v="559"/>
    <n v="13238971.68"/>
    <n v="2.24E-2"/>
    <n v="172.04"/>
    <n v="4134.59"/>
    <n v="15985002.539999999"/>
    <n v="2.64E-2"/>
    <n v="207.73"/>
    <n v="4992.1899999999996"/>
    <n v="3202"/>
    <n v="4.1599999999999998E-2"/>
    <n v="78"/>
    <n v="1067"/>
    <n v="4477909.12"/>
    <n v="7.6E-3"/>
    <n v="58.19"/>
    <n v="8126.88"/>
    <n v="5063482.17"/>
    <n v="8.3999999999999995E-3"/>
    <n v="65.8"/>
    <n v="9189.6200000000008"/>
    <n v="551"/>
    <n v="7.1999999999999998E-3"/>
    <n v="8"/>
    <n v="378"/>
    <n v="105775851.17"/>
    <n v="0.17910000000000001"/>
    <n v="1374.59"/>
    <n v="2024.15"/>
    <n v="113718360.29000001"/>
    <n v="0.18809999999999999"/>
    <n v="1477.8"/>
    <n v="2176.14"/>
    <n v="52257"/>
    <n v="0.67910000000000004"/>
    <n v="4732"/>
    <n v="8129964.3200000003"/>
    <n v="1.38E-2"/>
    <n v="105.65"/>
    <n v="363.63"/>
    <n v="9603834.3100000005"/>
    <n v="1.5900000000000001E-2"/>
    <n v="124.8"/>
    <n v="429.55"/>
    <n v="22358"/>
    <n v="0.29049999999999998"/>
    <n v="1285"/>
    <n v="20115709.41"/>
    <n v="3.4099999999999998E-2"/>
    <n v="261.41000000000003"/>
    <n v="21817.47"/>
    <n v="21766666.170000002"/>
    <n v="3.5999999999999997E-2"/>
    <n v="282.86"/>
    <n v="23608.1"/>
    <n v="922"/>
    <n v="1.2E-2"/>
    <n v="1611"/>
    <n v="1466542"/>
    <n v="2.5000000000000001E-3"/>
    <n v="19.059999999999999"/>
    <n v="746.33"/>
    <n v="1701402.2"/>
    <n v="2.8E-3"/>
    <n v="22.11"/>
    <n v="865.85"/>
    <n v="1965"/>
    <n v="2.5499999999999998E-2"/>
    <n v="47"/>
    <n v="53990232.469999999"/>
    <n v="9.1399999999999995E-2"/>
    <n v="701.62"/>
    <n v="855.28"/>
    <n v="62240302.32"/>
    <n v="0.10290000000000001"/>
    <n v="808.83"/>
    <n v="985.97"/>
    <n v="63126"/>
    <n v="0.82030000000000003"/>
    <n v="11755"/>
    <n v="29294432.449999999"/>
    <n v="4.9599999999999998E-2"/>
    <n v="380.69"/>
    <n v="804.88"/>
    <n v="32596835.690000001"/>
    <n v="5.3900000000000003E-2"/>
    <n v="423.61"/>
    <n v="895.62"/>
    <n v="36396"/>
    <n v="0.47299999999999998"/>
    <n v="3099"/>
    <n v="10663542.779999999"/>
    <n v="1.8100000000000002E-2"/>
    <n v="138.58000000000001"/>
    <n v="226.26"/>
    <n v="11831624.16"/>
    <n v="1.9599999999999999E-2"/>
    <n v="153.76"/>
    <n v="251.04"/>
    <n v="47130"/>
    <n v="0.61250000000000004"/>
    <n v="3731"/>
    <n v="22443250.350000001"/>
    <n v="3.7999999999999999E-2"/>
    <n v="291.66000000000003"/>
    <n v="956.37"/>
    <n v="23601196.649999999"/>
    <n v="3.9E-2"/>
    <n v="306.7"/>
    <n v="1005.72"/>
    <n v="23467"/>
    <n v="0.30499999999999999"/>
    <n v="2468"/>
    <n v="19188110.93"/>
    <n v="3.2500000000000001E-2"/>
    <n v="249.35"/>
    <n v="363.2"/>
    <n v="22056958.34"/>
    <n v="3.6499999999999998E-2"/>
    <n v="286.64"/>
    <n v="417.51"/>
    <n v="52830"/>
    <n v="0.6865"/>
    <n v="6719"/>
    <n v="17440752.149999999"/>
    <n v="2.9499999999999998E-2"/>
    <n v="226.65"/>
    <n v="1570.13"/>
    <n v="15900106.210000001"/>
    <n v="2.63E-2"/>
    <n v="206.63"/>
    <n v="1431.43"/>
    <n v="11108"/>
    <n v="0.14430000000000001"/>
    <n v="622"/>
    <n v="11849741.630000001"/>
    <n v="2.01E-2"/>
    <n v="153.99"/>
    <n v="425.41"/>
    <n v="11974402.65"/>
    <n v="1.9800000000000002E-2"/>
    <n v="155.61000000000001"/>
    <n v="429.88"/>
    <n v="27855"/>
    <n v="0.36199999999999999"/>
    <n v="84614"/>
    <n v="4570"/>
    <n v="0.21410000000000001"/>
    <n v="1100"/>
    <n v="529"/>
    <n v="2380"/>
    <n v="127"/>
    <n v="725"/>
    <n v="283"/>
    <n v="901"/>
    <n v="370"/>
    <n v="259"/>
    <n v="99"/>
  </r>
  <r>
    <x v="3"/>
    <x v="3"/>
    <n v="18"/>
    <n v="149784"/>
    <n v="134251"/>
    <n v="15533"/>
    <s v="10.37 %"/>
    <n v="50"/>
    <s v="48.13 %"/>
    <s v="51.87 %"/>
    <s v="82.01 %"/>
    <s v="14.02 %"/>
    <s v="2.27 %"/>
    <s v="1.70 %"/>
    <s v="51.58 %"/>
    <n v="1.1100000000000001"/>
    <n v="1149305973.6300001"/>
    <n v="1155889685.0699999"/>
    <n v="1066303147.23"/>
    <n v="8560.8700000000008"/>
    <n v="8609.91"/>
    <n v="7942.61"/>
    <n v="432064992.80000001"/>
    <n v="0.37590000000000001"/>
    <n v="3218.34"/>
    <n v="16384.099999999999"/>
    <x v="7"/>
    <x v="7"/>
    <n v="2908.19"/>
    <n v="14805.2"/>
    <n v="26371"/>
    <n v="0.19639999999999999"/>
    <n v="362"/>
    <n v="2030"/>
    <n v="31859328.329999998"/>
    <x v="7"/>
    <n v="237.31"/>
    <n v="43883.37"/>
    <x v="7"/>
    <x v="7"/>
    <n v="247.19"/>
    <x v="7"/>
    <n v="726"/>
    <x v="7"/>
    <n v="6"/>
    <n v="180"/>
    <n v="19102839.010000002"/>
    <n v="1.66E-2"/>
    <n v="142.29"/>
    <n v="18021.55"/>
    <n v="19051382.420000002"/>
    <x v="7"/>
    <n v="141.91"/>
    <x v="7"/>
    <n v="1060"/>
    <x v="7"/>
    <n v="9"/>
    <n v="106"/>
    <n v="47841031.609999999"/>
    <n v="4.1599999999999998E-2"/>
    <n v="356.36"/>
    <n v="13404.6"/>
    <n v="52091414.560000002"/>
    <x v="7"/>
    <n v="388.02"/>
    <n v="14595.52"/>
    <n v="3569"/>
    <n v="2.6599999999999999E-2"/>
    <n v="39"/>
    <n v="1156"/>
    <n v="28547103.850000001"/>
    <n v="2.4799999999999999E-2"/>
    <n v="212.64"/>
    <n v="4623.01"/>
    <n v="30007241.68"/>
    <n v="2.5999999999999999E-2"/>
    <n v="223.52"/>
    <n v="4859.47"/>
    <n v="6175"/>
    <n v="4.5999999999999999E-2"/>
    <n v="86"/>
    <n v="1550"/>
    <n v="10417667.390000001"/>
    <n v="9.1000000000000004E-3"/>
    <n v="77.599999999999994"/>
    <n v="9376.84"/>
    <n v="10562744.5"/>
    <n v="9.1000000000000004E-3"/>
    <n v="78.680000000000007"/>
    <n v="9507.42"/>
    <n v="1111"/>
    <n v="8.3000000000000001E-3"/>
    <n v="9"/>
    <n v="527"/>
    <n v="152192976.09999999"/>
    <n v="0.13239999999999999"/>
    <n v="1133.6500000000001"/>
    <n v="1617.59"/>
    <n v="162789190.75"/>
    <n v="0.14080000000000001"/>
    <n v="1212.57"/>
    <n v="1730.22"/>
    <n v="94086"/>
    <n v="0.70079999999999998"/>
    <n v="5421"/>
    <n v="3458148.94"/>
    <n v="3.0000000000000001E-3"/>
    <n v="25.76"/>
    <n v="315.24"/>
    <n v="3787129.29"/>
    <n v="3.3E-3"/>
    <n v="28.21"/>
    <n v="345.23"/>
    <n v="10970"/>
    <n v="8.1699999999999995E-2"/>
    <n v="365"/>
    <n v="72649139.25"/>
    <n v="6.3200000000000006E-2"/>
    <n v="541.14"/>
    <n v="22041.61"/>
    <n v="74769159.370000005"/>
    <n v="6.4699999999999994E-2"/>
    <n v="556.94000000000005"/>
    <n v="22684.82"/>
    <n v="3296"/>
    <n v="2.46E-2"/>
    <n v="3265"/>
    <n v="5469039.0700000003"/>
    <n v="4.7999999999999996E-3"/>
    <n v="40.74"/>
    <n v="723.42"/>
    <n v="6563984.2199999997"/>
    <n v="5.7000000000000002E-3"/>
    <n v="48.89"/>
    <n v="868.25"/>
    <n v="7560"/>
    <n v="5.6300000000000003E-2"/>
    <n v="100"/>
    <n v="92092879.900000006"/>
    <n v="8.0100000000000005E-2"/>
    <n v="685.98"/>
    <n v="807.08"/>
    <n v="104924311.48999999"/>
    <n v="9.0800000000000006E-2"/>
    <n v="781.55"/>
    <n v="919.53"/>
    <n v="114105"/>
    <n v="0.84989999999999999"/>
    <n v="13093"/>
    <n v="55793544.450000003"/>
    <n v="4.8500000000000001E-2"/>
    <n v="415.59"/>
    <n v="833.08"/>
    <n v="62095414.810000002"/>
    <n v="5.3699999999999998E-2"/>
    <n v="462.53"/>
    <n v="927.17"/>
    <n v="66973"/>
    <n v="0.49890000000000001"/>
    <n v="3195"/>
    <n v="23788996.43"/>
    <n v="2.07E-2"/>
    <n v="177.2"/>
    <n v="291.66000000000003"/>
    <n v="26862272.469999999"/>
    <n v="2.3199999999999998E-2"/>
    <n v="200.09"/>
    <n v="329.34"/>
    <n v="81564"/>
    <n v="0.60750000000000004"/>
    <n v="3772"/>
    <n v="53955439.039999999"/>
    <n v="4.6899999999999997E-2"/>
    <n v="401.9"/>
    <n v="1232.42"/>
    <n v="54448764.549999997"/>
    <n v="4.7100000000000003E-2"/>
    <n v="405.57"/>
    <n v="1243.69"/>
    <n v="43780"/>
    <n v="0.3261"/>
    <n v="2978"/>
    <n v="22983624.879999999"/>
    <n v="0.02"/>
    <n v="171.2"/>
    <n v="265.64999999999998"/>
    <n v="24709376"/>
    <n v="2.1399999999999999E-2"/>
    <n v="184.05"/>
    <n v="285.58999999999997"/>
    <n v="86518"/>
    <n v="0.64449999999999996"/>
    <n v="6380"/>
    <n v="19696292.510000002"/>
    <n v="1.7100000000000001E-2"/>
    <n v="146.71"/>
    <n v="1269.77"/>
    <n v="21161970.870000001"/>
    <n v="1.83E-2"/>
    <n v="157.63"/>
    <n v="1364.25"/>
    <n v="15512"/>
    <n v="0.11550000000000001"/>
    <n v="545"/>
    <n v="65233375.82"/>
    <n v="5.6800000000000003E-2"/>
    <n v="485.91"/>
    <n v="1301.21"/>
    <n v="65233375.82"/>
    <n v="5.6399999999999999E-2"/>
    <n v="485.91"/>
    <n v="1301.21"/>
    <n v="50133"/>
    <n v="0.37340000000000001"/>
    <n v="149231"/>
    <n v="10075"/>
    <n v="0.21879999999999999"/>
    <n v="1112"/>
    <n v="776"/>
    <n v="2378"/>
    <n v="127"/>
    <n v="1134"/>
    <n v="480"/>
    <n v="1166"/>
    <n v="485"/>
    <n v="412"/>
    <n v="112"/>
  </r>
  <r>
    <x v="3"/>
    <x v="4"/>
    <n v="39"/>
    <n v="259107"/>
    <n v="217849"/>
    <n v="41258"/>
    <s v="15.92 %"/>
    <n v="50"/>
    <s v="46.19 %"/>
    <s v="53.81 %"/>
    <s v="77.77 %"/>
    <s v="18.35 %"/>
    <s v="1.90 %"/>
    <s v="1.98 %"/>
    <s v="54.21 %"/>
    <n v="1.1499999999999999"/>
    <n v="1989768199.72"/>
    <n v="1962922502.7"/>
    <n v="1779529249.24"/>
    <n v="9133.7000000000007"/>
    <n v="9010.4699999999993"/>
    <n v="8168.64"/>
    <n v="805952112.83000004"/>
    <n v="0.40500000000000003"/>
    <n v="3699.59"/>
    <n v="17553.13"/>
    <x v="8"/>
    <x v="8"/>
    <n v="3266.63"/>
    <n v="15498.91"/>
    <n v="45915"/>
    <n v="0.21079999999999999"/>
    <n v="417"/>
    <n v="2399"/>
    <n v="51050704.240000002"/>
    <x v="4"/>
    <n v="234.34"/>
    <n v="42260.52"/>
    <x v="8"/>
    <x v="8"/>
    <n v="248.75"/>
    <x v="8"/>
    <n v="1208"/>
    <x v="3"/>
    <n v="6"/>
    <n v="173"/>
    <n v="19651809.120000001"/>
    <n v="9.9000000000000008E-3"/>
    <n v="90.21"/>
    <n v="17375.599999999999"/>
    <n v="19410373.039999999"/>
    <x v="5"/>
    <n v="89.1"/>
    <x v="8"/>
    <n v="1131"/>
    <x v="4"/>
    <n v="6"/>
    <n v="75"/>
    <n v="97017604.640000001"/>
    <n v="4.8800000000000003E-2"/>
    <n v="445.34"/>
    <n v="12450.92"/>
    <n v="105441254.83"/>
    <x v="8"/>
    <n v="484.01"/>
    <n v="13531.99"/>
    <n v="7792"/>
    <n v="3.5799999999999998E-2"/>
    <n v="56"/>
    <n v="1410"/>
    <n v="56707856.450000003"/>
    <n v="2.8500000000000001E-2"/>
    <n v="260.31"/>
    <n v="4528.66"/>
    <n v="58954627.75"/>
    <n v="0.03"/>
    <n v="270.62"/>
    <n v="4708.08"/>
    <n v="12522"/>
    <n v="5.7500000000000002E-2"/>
    <n v="113"/>
    <n v="2059"/>
    <n v="20347844.030000001"/>
    <n v="1.0200000000000001E-2"/>
    <n v="93.4"/>
    <n v="10271.5"/>
    <n v="20629231.190000001"/>
    <n v="1.0500000000000001E-2"/>
    <n v="94.7"/>
    <n v="10413.540000000001"/>
    <n v="1981"/>
    <n v="9.1000000000000004E-3"/>
    <n v="10"/>
    <n v="590"/>
    <n v="230786206.59999999"/>
    <n v="0.11600000000000001"/>
    <n v="1059.3900000000001"/>
    <n v="1530.5"/>
    <n v="246923811.28999999"/>
    <n v="0.1258"/>
    <n v="1133.46"/>
    <n v="1637.52"/>
    <n v="150791"/>
    <n v="0.69220000000000004"/>
    <n v="5212"/>
    <n v="3959903.76"/>
    <n v="2E-3"/>
    <n v="18.18"/>
    <n v="324.74"/>
    <n v="4204590.87"/>
    <n v="2.0999999999999999E-3"/>
    <n v="19.3"/>
    <n v="344.81"/>
    <n v="12194"/>
    <n v="5.6000000000000001E-2"/>
    <n v="228"/>
    <n v="129510142.81"/>
    <n v="6.5100000000000005E-2"/>
    <n v="594.5"/>
    <n v="21722.6"/>
    <n v="133117128.11"/>
    <n v="6.7799999999999999E-2"/>
    <n v="611.04999999999995"/>
    <n v="22327.599999999999"/>
    <n v="5962"/>
    <n v="2.7400000000000001E-2"/>
    <n v="3463"/>
    <n v="7799733.3200000003"/>
    <n v="3.8999999999999998E-3"/>
    <n v="35.799999999999997"/>
    <n v="648.67999999999995"/>
    <n v="9323858.2200000007"/>
    <n v="4.7000000000000002E-3"/>
    <n v="42.8"/>
    <n v="775.44"/>
    <n v="12024"/>
    <n v="5.5199999999999999E-2"/>
    <n v="94"/>
    <n v="179042674.72999999"/>
    <n v="0.09"/>
    <n v="821.87"/>
    <n v="971.73"/>
    <n v="193939273.81999999"/>
    <n v="9.8799999999999999E-2"/>
    <n v="890.25"/>
    <n v="1052.58"/>
    <n v="184252"/>
    <n v="0.8458"/>
    <n v="14302"/>
    <n v="94774238.170000002"/>
    <n v="4.7600000000000003E-2"/>
    <n v="435.05"/>
    <n v="867.74"/>
    <n v="101345885.26000001"/>
    <n v="5.16E-2"/>
    <n v="465.21"/>
    <n v="927.91"/>
    <n v="109219"/>
    <n v="0.50139999999999996"/>
    <n v="3390"/>
    <n v="40743150.630000003"/>
    <n v="2.0500000000000001E-2"/>
    <n v="187.02"/>
    <n v="308.70999999999998"/>
    <n v="44488658.759999998"/>
    <n v="2.2700000000000001E-2"/>
    <n v="204.22"/>
    <n v="337.09"/>
    <n v="131977"/>
    <n v="0.60580000000000001"/>
    <n v="3995"/>
    <n v="84930182.349999994"/>
    <n v="4.2700000000000002E-2"/>
    <n v="389.86"/>
    <n v="1267.69"/>
    <n v="85111108.329999998"/>
    <n v="4.3400000000000001E-2"/>
    <n v="390.69"/>
    <n v="1270.3900000000001"/>
    <n v="66996"/>
    <n v="0.3075"/>
    <n v="2722"/>
    <n v="38874076.149999999"/>
    <n v="1.95E-2"/>
    <n v="178.45"/>
    <n v="280.95999999999998"/>
    <n v="41174019.740000002"/>
    <n v="2.1000000000000001E-2"/>
    <n v="189"/>
    <n v="297.58999999999997"/>
    <n v="138359"/>
    <n v="0.6351"/>
    <n v="6610"/>
    <n v="42995042.259999998"/>
    <n v="2.1600000000000001E-2"/>
    <n v="197.36"/>
    <n v="1307.27"/>
    <n v="45727481.939999998"/>
    <n v="2.3300000000000001E-2"/>
    <n v="209.9"/>
    <n v="1390.35"/>
    <n v="32889"/>
    <n v="0.151"/>
    <n v="673"/>
    <n v="60077383.829999998"/>
    <n v="3.0200000000000001E-2"/>
    <n v="275.77999999999997"/>
    <n v="786.97"/>
    <n v="60077383.829999998"/>
    <n v="3.0599999999999999E-2"/>
    <n v="275.77999999999997"/>
    <n v="786.97"/>
    <n v="76340"/>
    <n v="0.35039999999999999"/>
    <n v="261874"/>
    <n v="19982"/>
    <n v="0.2422"/>
    <n v="1202"/>
    <n v="886"/>
    <n v="2336"/>
    <n v="170"/>
    <n v="1178"/>
    <n v="464"/>
    <n v="1049"/>
    <n v="535"/>
    <n v="476"/>
    <n v="107"/>
  </r>
  <r>
    <x v="1"/>
    <x v="4"/>
    <n v="39"/>
    <n v="273503"/>
    <n v="227507"/>
    <n v="45996"/>
    <s v="16.82 %"/>
    <n v="50"/>
    <s v="46.54 %"/>
    <s v="53.46 %"/>
    <s v="77.50 %"/>
    <s v="18.53 %"/>
    <s v="1.97 %"/>
    <s v="2.00 %"/>
    <s v="55.76 %"/>
    <n v="1.1200000000000001"/>
    <n v="2238365630.9499998"/>
    <n v="2191259576.98"/>
    <n v="2002565536.0799999"/>
    <n v="9838.67"/>
    <n v="9631.61"/>
    <n v="8802.2199999999993"/>
    <n v="909037952.15999997"/>
    <n v="0.40610000000000002"/>
    <n v="3995.65"/>
    <n v="18911.5"/>
    <x v="9"/>
    <x v="9"/>
    <n v="3434.25"/>
    <n v="16254.39"/>
    <n v="48068"/>
    <n v="0.21129999999999999"/>
    <n v="418"/>
    <n v="2337"/>
    <n v="58314957.009999998"/>
    <x v="8"/>
    <n v="256.32"/>
    <n v="45523"/>
    <x v="9"/>
    <x v="9"/>
    <n v="274.27"/>
    <x v="9"/>
    <n v="1281"/>
    <x v="8"/>
    <n v="7"/>
    <n v="178"/>
    <n v="21685282.41"/>
    <n v="9.7000000000000003E-3"/>
    <n v="95.32"/>
    <n v="17156.080000000002"/>
    <n v="21472384.379999999"/>
    <x v="8"/>
    <n v="94.38"/>
    <x v="9"/>
    <n v="1264"/>
    <x v="8"/>
    <n v="6"/>
    <n v="77"/>
    <n v="108204243.77"/>
    <n v="4.8300000000000003E-2"/>
    <n v="475.61"/>
    <n v="13253.83"/>
    <n v="118577484.56"/>
    <x v="9"/>
    <n v="521.20000000000005"/>
    <n v="14524.43"/>
    <n v="8164"/>
    <n v="3.5900000000000001E-2"/>
    <n v="56"/>
    <n v="1419"/>
    <n v="67818448.439999998"/>
    <n v="3.0300000000000001E-2"/>
    <n v="298.08999999999997"/>
    <n v="4811.87"/>
    <n v="72105559.010000005"/>
    <n v="3.2899999999999999E-2"/>
    <n v="316.94"/>
    <n v="5116.05"/>
    <n v="14094"/>
    <n v="6.1899999999999997E-2"/>
    <n v="125"/>
    <n v="2324"/>
    <n v="22690596.579999998"/>
    <n v="1.01E-2"/>
    <n v="99.74"/>
    <n v="10627.91"/>
    <n v="23006909.719999999"/>
    <n v="1.0500000000000001E-2"/>
    <n v="101.13"/>
    <n v="10776.07"/>
    <n v="2135"/>
    <n v="9.4000000000000004E-3"/>
    <n v="10"/>
    <n v="612"/>
    <n v="276723907.31999999"/>
    <n v="0.1236"/>
    <n v="1216.33"/>
    <n v="1729.09"/>
    <n v="296944634.75"/>
    <n v="0.13550000000000001"/>
    <n v="1305.21"/>
    <n v="1855.44"/>
    <n v="160040"/>
    <n v="0.70350000000000001"/>
    <n v="5580"/>
    <n v="4666116.57"/>
    <n v="2.0999999999999999E-3"/>
    <n v="20.51"/>
    <n v="333.18"/>
    <n v="4970878.01"/>
    <n v="2.3E-3"/>
    <n v="21.85"/>
    <n v="354.94"/>
    <n v="14005"/>
    <n v="6.1600000000000002E-2"/>
    <n v="257"/>
    <n v="137847386.55000001"/>
    <n v="6.1600000000000002E-2"/>
    <n v="605.9"/>
    <n v="22443.4"/>
    <n v="141803169.38"/>
    <n v="6.4699999999999994E-2"/>
    <n v="623.29"/>
    <n v="23087.46"/>
    <n v="6142"/>
    <n v="2.7E-2"/>
    <n v="3507"/>
    <n v="8622789.8399999999"/>
    <n v="3.8999999999999998E-3"/>
    <n v="37.9"/>
    <n v="666.52"/>
    <n v="9594508.6199999992"/>
    <n v="4.4000000000000003E-3"/>
    <n v="42.17"/>
    <n v="741.63"/>
    <n v="12937"/>
    <n v="5.6899999999999999E-2"/>
    <n v="101"/>
    <n v="197386002.19999999"/>
    <n v="8.8200000000000001E-2"/>
    <n v="867.6"/>
    <n v="1019.4"/>
    <n v="216936902.63999999"/>
    <n v="9.9000000000000005E-2"/>
    <n v="953.54"/>
    <n v="1120.3699999999999"/>
    <n v="193629"/>
    <n v="0.85109999999999997"/>
    <n v="14714"/>
    <n v="105265020.48999999"/>
    <n v="4.7E-2"/>
    <n v="462.69"/>
    <n v="899.14"/>
    <n v="111447875.51000001"/>
    <n v="5.0900000000000001E-2"/>
    <n v="489.87"/>
    <n v="951.95"/>
    <n v="117072"/>
    <n v="0.51459999999999995"/>
    <n v="3525"/>
    <n v="43680851.969999999"/>
    <n v="1.95E-2"/>
    <n v="192"/>
    <n v="309.8"/>
    <n v="47069400.509999998"/>
    <n v="2.1499999999999998E-2"/>
    <n v="206.89"/>
    <n v="333.83"/>
    <n v="140999"/>
    <n v="0.61980000000000002"/>
    <n v="4167"/>
    <n v="87330581.450000003"/>
    <n v="3.9E-2"/>
    <n v="383.86"/>
    <n v="1222.8599999999999"/>
    <n v="87634694.939999998"/>
    <n v="0.04"/>
    <n v="385.2"/>
    <n v="1227.1199999999999"/>
    <n v="71415"/>
    <n v="0.31390000000000001"/>
    <n v="2713"/>
    <n v="47687308.560000002"/>
    <n v="2.1299999999999999E-2"/>
    <n v="209.61"/>
    <n v="322.14999999999998"/>
    <n v="50232310.68"/>
    <n v="2.29E-2"/>
    <n v="220.79"/>
    <n v="339.34"/>
    <n v="148028"/>
    <n v="0.65069999999999995"/>
    <n v="6871"/>
    <n v="48908876.689999998"/>
    <n v="2.1899999999999999E-2"/>
    <n v="214.98"/>
    <n v="1411.16"/>
    <n v="52154913.710000001"/>
    <n v="2.3800000000000002E-2"/>
    <n v="229.25"/>
    <n v="1504.82"/>
    <n v="34659"/>
    <n v="0.15229999999999999"/>
    <n v="700"/>
    <n v="63926315.159999996"/>
    <n v="2.86E-2"/>
    <n v="280.99"/>
    <n v="817.3"/>
    <n v="63926315.159999996"/>
    <n v="2.92E-2"/>
    <n v="280.99"/>
    <n v="817.3"/>
    <n v="78216"/>
    <n v="0.34379999999999999"/>
    <n v="283050"/>
    <n v="20804"/>
    <n v="0.24079999999999999"/>
    <n v="1244"/>
    <n v="846"/>
    <n v="2335"/>
    <n v="190"/>
    <n v="1192"/>
    <n v="392"/>
    <n v="1123"/>
    <n v="513"/>
    <n v="451"/>
    <n v="98"/>
  </r>
  <r>
    <x v="3"/>
    <x v="1"/>
    <n v="21"/>
    <n v="171047"/>
    <n v="148996"/>
    <n v="22051"/>
    <s v="12.89 %"/>
    <n v="51"/>
    <s v="43.52 %"/>
    <s v="56.48 %"/>
    <s v="91.03 %"/>
    <s v="7.47 %"/>
    <s v="0.53 %"/>
    <s v="0.97 %"/>
    <s v="45.56 %"/>
    <n v="0.93"/>
    <n v="1058479095.05"/>
    <n v="1074079113.1300001"/>
    <n v="1236983453.6500001"/>
    <n v="7104.08"/>
    <n v="7208.78"/>
    <n v="8302.1299999999992"/>
    <n v="435725347.33999997"/>
    <n v="0.41170000000000001"/>
    <n v="2924.41"/>
    <n v="15506.79"/>
    <x v="10"/>
    <x v="10"/>
    <n v="2645.95"/>
    <n v="14030.25"/>
    <n v="28099"/>
    <n v="0.18859999999999999"/>
    <n v="342"/>
    <n v="1857"/>
    <n v="16310922.439999999"/>
    <x v="9"/>
    <n v="109.47"/>
    <n v="41189.199999999997"/>
    <x v="10"/>
    <x v="10"/>
    <n v="119.75"/>
    <x v="10"/>
    <n v="396"/>
    <x v="6"/>
    <n v="3"/>
    <n v="94"/>
    <n v="14003525.4"/>
    <n v="1.32E-2"/>
    <n v="93.99"/>
    <n v="17035.919999999998"/>
    <n v="13662788.060000001"/>
    <x v="9"/>
    <n v="91.7"/>
    <x v="10"/>
    <n v="822"/>
    <x v="9"/>
    <n v="6"/>
    <n v="78"/>
    <n v="27337767.129999999"/>
    <n v="2.58E-2"/>
    <n v="183.48"/>
    <n v="10831.13"/>
    <n v="31718029.550000001"/>
    <x v="10"/>
    <n v="212.88"/>
    <n v="12566.57"/>
    <n v="2524"/>
    <n v="1.6899999999999998E-2"/>
    <n v="25"/>
    <n v="633"/>
    <n v="31413353.489999998"/>
    <n v="2.9700000000000001E-2"/>
    <n v="210.83"/>
    <n v="4471.0200000000004"/>
    <n v="35238656.25"/>
    <n v="3.2800000000000003E-2"/>
    <n v="236.51"/>
    <n v="5015.46"/>
    <n v="7026"/>
    <n v="4.7199999999999999E-2"/>
    <n v="94"/>
    <n v="1443"/>
    <n v="7634033.3899999997"/>
    <n v="7.1999999999999998E-3"/>
    <n v="51.24"/>
    <n v="8704.7099999999991"/>
    <n v="8219399.4199999999"/>
    <n v="7.7000000000000002E-3"/>
    <n v="55.17"/>
    <n v="9372.18"/>
    <n v="877"/>
    <n v="5.8999999999999999E-3"/>
    <n v="6"/>
    <n v="341"/>
    <n v="137488522.15000001"/>
    <n v="0.12989999999999999"/>
    <n v="922.77"/>
    <n v="1401.4"/>
    <n v="150864241.37"/>
    <n v="0.14050000000000001"/>
    <n v="1012.54"/>
    <n v="1537.74"/>
    <n v="98107"/>
    <n v="0.65849999999999997"/>
    <n v="3820"/>
    <n v="9381361.1099999994"/>
    <n v="8.8999999999999999E-3"/>
    <n v="62.96"/>
    <n v="325.11"/>
    <n v="9975781.9800000004"/>
    <n v="9.2999999999999992E-3"/>
    <n v="66.95"/>
    <n v="345.71"/>
    <n v="28856"/>
    <n v="0.19370000000000001"/>
    <n v="973"/>
    <n v="44838486.670000002"/>
    <n v="4.24E-2"/>
    <n v="300.94"/>
    <n v="21556.959999999999"/>
    <n v="47441181.579999998"/>
    <n v="4.4200000000000003E-2"/>
    <n v="318.41000000000003"/>
    <n v="22808.26"/>
    <n v="2080"/>
    <n v="1.4E-2"/>
    <n v="1797"/>
    <n v="5026137.04"/>
    <n v="4.7000000000000002E-3"/>
    <n v="33.729999999999997"/>
    <n v="742.52"/>
    <n v="5711129.6600000001"/>
    <n v="5.3E-3"/>
    <n v="38.33"/>
    <n v="843.72"/>
    <n v="6769"/>
    <n v="4.5400000000000003E-2"/>
    <n v="89"/>
    <n v="91525989.920000002"/>
    <n v="8.6499999999999994E-2"/>
    <n v="614.28"/>
    <n v="731.34"/>
    <n v="104133816.66"/>
    <n v="9.7000000000000003E-2"/>
    <n v="698.9"/>
    <n v="832.08"/>
    <n v="125148"/>
    <n v="0.83989999999999998"/>
    <n v="12068"/>
    <n v="56179587.939999998"/>
    <n v="5.3100000000000001E-2"/>
    <n v="377.05"/>
    <n v="773.04"/>
    <n v="62896907.25"/>
    <n v="5.8599999999999999E-2"/>
    <n v="422.14"/>
    <n v="865.47"/>
    <n v="72674"/>
    <n v="0.48780000000000001"/>
    <n v="2885"/>
    <n v="31327927.359999999"/>
    <n v="2.9600000000000001E-2"/>
    <n v="210.26"/>
    <n v="330.78"/>
    <n v="36799088.009999998"/>
    <n v="3.4299999999999997E-2"/>
    <n v="246.98"/>
    <n v="388.55"/>
    <n v="94708"/>
    <n v="0.63560000000000005"/>
    <n v="3892"/>
    <n v="55583007.18"/>
    <n v="5.2499999999999998E-2"/>
    <n v="373.05"/>
    <n v="1154.47"/>
    <n v="55962681.990000002"/>
    <n v="5.21E-2"/>
    <n v="375.6"/>
    <n v="1162.3499999999999"/>
    <n v="48146"/>
    <n v="0.3231"/>
    <n v="2823"/>
    <n v="33253821.77"/>
    <n v="3.1399999999999997E-2"/>
    <n v="223.19"/>
    <n v="319.39999999999998"/>
    <n v="35568326.920000002"/>
    <n v="3.3099999999999997E-2"/>
    <n v="238.72"/>
    <n v="341.64"/>
    <n v="104111"/>
    <n v="0.69879999999999998"/>
    <n v="7634"/>
    <n v="24053703.489999998"/>
    <n v="2.2700000000000001E-2"/>
    <n v="161.44"/>
    <n v="1364.7"/>
    <n v="25875003.489999998"/>
    <n v="2.41E-2"/>
    <n v="173.66"/>
    <n v="1468.04"/>
    <n v="17626"/>
    <n v="0.1183"/>
    <n v="455"/>
    <n v="28691789.640000001"/>
    <n v="2.7099999999999999E-2"/>
    <n v="192.57"/>
    <n v="488.31"/>
    <n v="28691789.640000001"/>
    <n v="2.6700000000000002E-2"/>
    <n v="192.57"/>
    <n v="488.31"/>
    <n v="58757"/>
    <n v="0.39439999999999997"/>
    <n v="153349"/>
    <n v="10374"/>
    <n v="0.214"/>
    <n v="1029"/>
    <n v="520"/>
    <n v="2307"/>
    <n v="164"/>
    <n v="943"/>
    <n v="490"/>
    <n v="1118"/>
    <n v="427"/>
    <n v="400"/>
    <n v="74"/>
  </r>
  <r>
    <x v="4"/>
    <x v="3"/>
    <n v="18"/>
    <n v="191465"/>
    <n v="156816"/>
    <n v="34649"/>
    <s v="18.10 %"/>
    <n v="51"/>
    <s v="48.77 %"/>
    <s v="51.23 %"/>
    <s v="80.86 %"/>
    <s v="14.68 %"/>
    <s v="2.71 %"/>
    <s v="1.76 %"/>
    <s v="56.43 %"/>
    <n v="1.1399999999999999"/>
    <n v="1507024267.3399999"/>
    <n v="1514867526.4100001"/>
    <n v="1365811959.6800001"/>
    <n v="9610.14"/>
    <n v="9660.16"/>
    <n v="8709.65"/>
    <n v="554947783.69000006"/>
    <n v="0.36820000000000003"/>
    <n v="3538.85"/>
    <n v="19059.89"/>
    <x v="11"/>
    <x v="11"/>
    <n v="3184.04"/>
    <n v="17148.95"/>
    <n v="29116"/>
    <n v="0.1857"/>
    <n v="342"/>
    <n v="1864"/>
    <n v="39919773.130000003"/>
    <x v="10"/>
    <n v="254.56"/>
    <n v="44256.95"/>
    <x v="11"/>
    <x v="4"/>
    <n v="277.77999999999997"/>
    <x v="11"/>
    <n v="902"/>
    <x v="9"/>
    <n v="7"/>
    <n v="183"/>
    <n v="23212541.690000001"/>
    <n v="1.54E-2"/>
    <n v="148.02000000000001"/>
    <n v="19136.47"/>
    <n v="24275499.57"/>
    <x v="10"/>
    <n v="154.80000000000001"/>
    <x v="11"/>
    <n v="1213"/>
    <x v="10"/>
    <n v="9"/>
    <n v="108"/>
    <n v="72439111.849999994"/>
    <n v="4.8099999999999997E-2"/>
    <n v="461.94"/>
    <n v="15754.48"/>
    <n v="79066213.25"/>
    <x v="11"/>
    <n v="504.2"/>
    <n v="17195.78"/>
    <n v="4598"/>
    <n v="2.93E-2"/>
    <n v="43"/>
    <n v="1275"/>
    <n v="39398804.960000001"/>
    <n v="2.6100000000000002E-2"/>
    <n v="251.24"/>
    <n v="4918.7"/>
    <n v="42409688.390000001"/>
    <n v="2.8000000000000001E-2"/>
    <n v="270.44"/>
    <n v="5294.59"/>
    <n v="8010"/>
    <n v="5.11E-2"/>
    <n v="99"/>
    <n v="1719"/>
    <n v="13538564.640000001"/>
    <n v="8.9999999999999993E-3"/>
    <n v="86.33"/>
    <n v="9719"/>
    <n v="14307984.470000001"/>
    <n v="9.4000000000000004E-3"/>
    <n v="91.24"/>
    <n v="10271.35"/>
    <n v="1393"/>
    <n v="8.8999999999999999E-3"/>
    <n v="10"/>
    <n v="551"/>
    <n v="248755519.21000001"/>
    <n v="0.1651"/>
    <n v="1586.29"/>
    <n v="2196.85"/>
    <n v="254144263.44999999"/>
    <n v="0.1678"/>
    <n v="1620.65"/>
    <n v="2244.44"/>
    <n v="113232"/>
    <n v="0.72209999999999996"/>
    <n v="6004"/>
    <n v="6656221.21"/>
    <n v="4.4000000000000003E-3"/>
    <n v="42.45"/>
    <n v="323.92"/>
    <n v="7456709.2999999998"/>
    <n v="4.8999999999999998E-3"/>
    <n v="47.55"/>
    <n v="362.87"/>
    <n v="20549"/>
    <n v="0.13100000000000001"/>
    <n v="532"/>
    <n v="90588750.480000004"/>
    <n v="6.0100000000000001E-2"/>
    <n v="577.67999999999995"/>
    <n v="24784.880000000001"/>
    <n v="91656800.700000003"/>
    <n v="6.0499999999999998E-2"/>
    <n v="584.49"/>
    <n v="25077.1"/>
    <n v="3655"/>
    <n v="2.3300000000000001E-2"/>
    <n v="3296"/>
    <n v="10651950.710000001"/>
    <n v="7.1000000000000004E-3"/>
    <n v="67.930000000000007"/>
    <n v="1062.33"/>
    <n v="11537555.6"/>
    <n v="7.6E-3"/>
    <n v="73.569999999999993"/>
    <n v="1150.6500000000001"/>
    <n v="10027"/>
    <n v="6.3899999999999998E-2"/>
    <n v="110"/>
    <n v="131577656.48"/>
    <n v="8.7300000000000003E-2"/>
    <n v="839.06"/>
    <n v="984.28"/>
    <n v="151269447.28999999"/>
    <n v="9.9900000000000003E-2"/>
    <n v="964.63"/>
    <n v="1131.5899999999999"/>
    <n v="133678"/>
    <n v="0.85250000000000004"/>
    <n v="13883"/>
    <n v="71165260.569999993"/>
    <n v="4.7199999999999999E-2"/>
    <n v="453.81"/>
    <n v="887.29"/>
    <n v="79032012.370000005"/>
    <n v="5.2200000000000003E-2"/>
    <n v="503.98"/>
    <n v="985.38"/>
    <n v="80205"/>
    <n v="0.51149999999999995"/>
    <n v="3318"/>
    <n v="22369223.460000001"/>
    <n v="1.4800000000000001E-2"/>
    <n v="142.65"/>
    <n v="229.13"/>
    <n v="24397304.370000001"/>
    <n v="1.61E-2"/>
    <n v="155.58000000000001"/>
    <n v="249.91"/>
    <n v="97625"/>
    <n v="0.62260000000000004"/>
    <n v="3825"/>
    <n v="53574429.710000001"/>
    <n v="3.5499999999999997E-2"/>
    <n v="341.64"/>
    <n v="1048.46"/>
    <n v="56894231.909999996"/>
    <n v="3.7600000000000001E-2"/>
    <n v="362.81"/>
    <n v="1113.43"/>
    <n v="51098"/>
    <n v="0.32579999999999998"/>
    <n v="2699"/>
    <n v="35828526.890000001"/>
    <n v="2.3800000000000002E-2"/>
    <n v="228.47"/>
    <n v="341.97"/>
    <n v="37722817.729999997"/>
    <n v="2.4899999999999999E-2"/>
    <n v="240.55"/>
    <n v="360.05"/>
    <n v="104770"/>
    <n v="0.66810000000000003"/>
    <n v="6158"/>
    <n v="28178128.149999999"/>
    <n v="1.8700000000000001E-2"/>
    <n v="179.69"/>
    <n v="1493.52"/>
    <n v="31277847.43"/>
    <n v="2.06E-2"/>
    <n v="199.46"/>
    <n v="1657.81"/>
    <n v="18867"/>
    <n v="0.1203"/>
    <n v="609"/>
    <n v="49240812.43"/>
    <n v="3.27E-2"/>
    <n v="314"/>
    <n v="785.5"/>
    <n v="49458982.659999996"/>
    <n v="3.2599999999999997E-2"/>
    <n v="315.39999999999998"/>
    <n v="788.98"/>
    <n v="62687"/>
    <n v="0.3997"/>
    <n v="192561"/>
    <n v="10849"/>
    <n v="0.2122"/>
    <n v="1228"/>
    <n v="679"/>
    <n v="2306"/>
    <n v="136"/>
    <n v="987"/>
    <n v="354"/>
    <n v="923"/>
    <n v="393"/>
    <n v="376"/>
    <n v="140"/>
  </r>
  <r>
    <x v="2"/>
    <x v="3"/>
    <n v="18"/>
    <n v="177709"/>
    <n v="151633"/>
    <n v="26076"/>
    <s v="14.67 %"/>
    <n v="51"/>
    <s v="48.45 %"/>
    <s v="51.55 %"/>
    <s v="81.40 %"/>
    <s v="14.37 %"/>
    <s v="2.47 %"/>
    <s v="1.76 %"/>
    <s v="54.52 %"/>
    <n v="1.0900000000000001"/>
    <n v="1425960437.1800001"/>
    <n v="1423438590.27"/>
    <n v="1304520207.9100001"/>
    <n v="9404.02"/>
    <n v="9387.39"/>
    <n v="8603.14"/>
    <n v="536719154"/>
    <n v="0.37640000000000001"/>
    <n v="3539.59"/>
    <n v="18124.439999999999"/>
    <x v="12"/>
    <x v="12"/>
    <n v="3213.6"/>
    <n v="16455.21"/>
    <n v="29613"/>
    <n v="0.1953"/>
    <n v="368"/>
    <n v="1955"/>
    <n v="40190181.219999999"/>
    <x v="11"/>
    <n v="265.05"/>
    <n v="44068.18"/>
    <x v="12"/>
    <x v="11"/>
    <n v="288.12"/>
    <x v="12"/>
    <n v="912"/>
    <x v="10"/>
    <n v="7"/>
    <n v="192"/>
    <n v="21638831.780000001"/>
    <n v="1.52E-2"/>
    <n v="142.71"/>
    <n v="18306.96"/>
    <n v="22196040.030000001"/>
    <x v="11"/>
    <n v="146.38"/>
    <x v="12"/>
    <n v="1182"/>
    <x v="11"/>
    <n v="9"/>
    <n v="106"/>
    <n v="69957675.450000003"/>
    <n v="4.9099999999999998E-2"/>
    <n v="461.36"/>
    <n v="16644.7"/>
    <n v="76760809.629999995"/>
    <x v="12"/>
    <n v="506.23"/>
    <n v="18263.34"/>
    <n v="4203"/>
    <n v="2.7699999999999999E-2"/>
    <n v="41"/>
    <n v="1212"/>
    <n v="39130323.810000002"/>
    <n v="2.7400000000000001E-2"/>
    <n v="258.06"/>
    <n v="5077.24"/>
    <n v="42479503.710000001"/>
    <n v="2.98E-2"/>
    <n v="280.14999999999998"/>
    <n v="5511.81"/>
    <n v="7707"/>
    <n v="5.0799999999999998E-2"/>
    <n v="100"/>
    <n v="1830"/>
    <n v="11388855.210000001"/>
    <n v="8.0000000000000002E-3"/>
    <n v="75.11"/>
    <n v="8614.8700000000008"/>
    <n v="11868961.970000001"/>
    <n v="8.3000000000000001E-3"/>
    <n v="78.27"/>
    <n v="8978.0300000000007"/>
    <n v="1322"/>
    <n v="8.6999999999999994E-3"/>
    <n v="9"/>
    <n v="479"/>
    <n v="210243791.88999999"/>
    <n v="0.1474"/>
    <n v="1386.53"/>
    <n v="1947.3"/>
    <n v="212238206.36000001"/>
    <n v="0.14910000000000001"/>
    <n v="1399.68"/>
    <n v="1965.77"/>
    <n v="107966"/>
    <n v="0.71199999999999997"/>
    <n v="5824"/>
    <n v="5090694.05"/>
    <n v="3.5999999999999999E-3"/>
    <n v="33.57"/>
    <n v="338.68"/>
    <n v="5522088.7199999997"/>
    <n v="3.8999999999999998E-3"/>
    <n v="36.42"/>
    <n v="367.38"/>
    <n v="15031"/>
    <n v="9.9099999999999994E-2"/>
    <n v="450"/>
    <n v="82051893.879999995"/>
    <n v="5.7500000000000002E-2"/>
    <n v="541.12"/>
    <n v="23119.72"/>
    <n v="84483262.060000002"/>
    <n v="5.9400000000000001E-2"/>
    <n v="557.16"/>
    <n v="23804.81"/>
    <n v="3549"/>
    <n v="2.3400000000000001E-2"/>
    <n v="3175"/>
    <n v="9358185.9199999999"/>
    <n v="6.6E-3"/>
    <n v="61.72"/>
    <n v="956.58"/>
    <n v="9809645.2899999991"/>
    <n v="6.8999999999999999E-3"/>
    <n v="64.69"/>
    <n v="1002.72"/>
    <n v="9783"/>
    <n v="6.4500000000000002E-2"/>
    <n v="107"/>
    <n v="121386936.51000001"/>
    <n v="8.5099999999999995E-2"/>
    <n v="800.53"/>
    <n v="940.36"/>
    <n v="136482625.63999999"/>
    <n v="9.5899999999999999E-2"/>
    <n v="900.09"/>
    <n v="1057.31"/>
    <n v="129084"/>
    <n v="0.85129999999999995"/>
    <n v="13714"/>
    <n v="70183553.269999996"/>
    <n v="4.9200000000000001E-2"/>
    <n v="462.85"/>
    <n v="914.88"/>
    <n v="74956002.569999993"/>
    <n v="5.2699999999999997E-2"/>
    <n v="494.33"/>
    <n v="977.1"/>
    <n v="76713"/>
    <n v="0.50590000000000002"/>
    <n v="3272"/>
    <n v="23701285.23"/>
    <n v="1.66E-2"/>
    <n v="156.31"/>
    <n v="254.81"/>
    <n v="25067978.68"/>
    <n v="1.7600000000000001E-2"/>
    <n v="165.32"/>
    <n v="269.5"/>
    <n v="93015"/>
    <n v="0.61339999999999995"/>
    <n v="3791"/>
    <n v="59955256.799999997"/>
    <n v="4.2000000000000003E-2"/>
    <n v="395.4"/>
    <n v="1193.3499999999999"/>
    <n v="61028927.829999998"/>
    <n v="4.2900000000000001E-2"/>
    <n v="402.48"/>
    <n v="1214.72"/>
    <n v="50241"/>
    <n v="0.33129999999999998"/>
    <n v="2942"/>
    <n v="26949587.829999998"/>
    <n v="1.89E-2"/>
    <n v="177.73"/>
    <n v="271.12"/>
    <n v="28250071.789999999"/>
    <n v="1.9800000000000002E-2"/>
    <n v="186.31"/>
    <n v="284.20999999999998"/>
    <n v="99399"/>
    <n v="0.65549999999999997"/>
    <n v="5982"/>
    <n v="29866113.57"/>
    <n v="2.0899999999999998E-2"/>
    <n v="196.96"/>
    <n v="1649.42"/>
    <n v="32522504.039999999"/>
    <n v="2.2800000000000001E-2"/>
    <n v="214.48"/>
    <n v="1796.12"/>
    <n v="18107"/>
    <n v="0.11940000000000001"/>
    <n v="641"/>
    <n v="51889810.950000003"/>
    <n v="3.6400000000000002E-2"/>
    <n v="342.21"/>
    <n v="854.24"/>
    <n v="52051313.030000001"/>
    <n v="3.6600000000000001E-2"/>
    <n v="343.27"/>
    <n v="856.9"/>
    <n v="60744"/>
    <n v="0.40060000000000001"/>
    <n v="180614"/>
    <n v="12170"/>
    <n v="0.22819999999999999"/>
    <n v="1191"/>
    <n v="737"/>
    <n v="2302"/>
    <n v="159"/>
    <n v="931"/>
    <n v="429"/>
    <n v="1074"/>
    <n v="467"/>
    <n v="517"/>
    <n v="106"/>
  </r>
  <r>
    <x v="4"/>
    <x v="4"/>
    <n v="39"/>
    <n v="333658"/>
    <n v="259924"/>
    <n v="73734"/>
    <s v="22.10 %"/>
    <n v="50"/>
    <s v="46.86 %"/>
    <s v="53.14 %"/>
    <s v="76.86 %"/>
    <s v="18.82 %"/>
    <s v="2.27 %"/>
    <s v="2.05 %"/>
    <s v="59.66 %"/>
    <n v="1.1599999999999999"/>
    <n v="2645745865.1900001"/>
    <n v="2617892837.02"/>
    <n v="2308645149.5999999"/>
    <n v="10178.92"/>
    <n v="10071.76"/>
    <n v="8882"/>
    <n v="1030428020.27"/>
    <n v="0.38950000000000001"/>
    <n v="3964.34"/>
    <n v="20374.66"/>
    <x v="13"/>
    <x v="13"/>
    <n v="3413.84"/>
    <n v="17545.37"/>
    <n v="50574"/>
    <n v="0.1946"/>
    <n v="374"/>
    <n v="2113"/>
    <n v="66306695.060000002"/>
    <x v="12"/>
    <n v="255.1"/>
    <n v="44293.05"/>
    <x v="13"/>
    <x v="12"/>
    <n v="281.29000000000002"/>
    <x v="13"/>
    <n v="1497"/>
    <x v="9"/>
    <n v="7"/>
    <n v="185"/>
    <n v="27611378.239999998"/>
    <n v="1.04E-2"/>
    <n v="106.23"/>
    <n v="17836.810000000001"/>
    <n v="29243219.100000001"/>
    <x v="12"/>
    <n v="112.51"/>
    <x v="13"/>
    <n v="1548"/>
    <x v="1"/>
    <n v="7"/>
    <n v="78"/>
    <n v="129682671.09999999"/>
    <n v="4.9000000000000002E-2"/>
    <n v="498.93"/>
    <n v="14105.14"/>
    <n v="144372632.37"/>
    <x v="13"/>
    <n v="555.44000000000005"/>
    <n v="15702.92"/>
    <n v="9194"/>
    <n v="3.5400000000000001E-2"/>
    <n v="54"/>
    <n v="1409"/>
    <n v="79809788.370000005"/>
    <n v="3.0200000000000001E-2"/>
    <n v="307.05"/>
    <n v="4721.08"/>
    <n v="87142868.370000005"/>
    <n v="3.3300000000000003E-2"/>
    <n v="335.26"/>
    <n v="5154.8599999999997"/>
    <n v="16905"/>
    <n v="6.5000000000000002E-2"/>
    <n v="132"/>
    <n v="2397"/>
    <n v="30834743.399999999"/>
    <n v="1.17E-2"/>
    <n v="118.63"/>
    <n v="11441.46"/>
    <n v="32743954.870000001"/>
    <n v="1.2500000000000001E-2"/>
    <n v="125.98"/>
    <n v="12149.89"/>
    <n v="2695"/>
    <n v="1.04E-2"/>
    <n v="11"/>
    <n v="710"/>
    <n v="399254653.63999999"/>
    <n v="0.15090000000000001"/>
    <n v="1536.04"/>
    <n v="2140.9"/>
    <n v="420511619.77999997"/>
    <n v="0.16059999999999999"/>
    <n v="1617.83"/>
    <n v="2254.89"/>
    <n v="186489"/>
    <n v="0.71750000000000003"/>
    <n v="6015"/>
    <n v="7756061.1500000004"/>
    <n v="2.8999999999999998E-3"/>
    <n v="29.84"/>
    <n v="347.77"/>
    <n v="8565186.3800000008"/>
    <n v="3.3E-3"/>
    <n v="32.950000000000003"/>
    <n v="384.05"/>
    <n v="22302"/>
    <n v="8.5800000000000001E-2"/>
    <n v="341"/>
    <n v="158148003.25"/>
    <n v="5.9799999999999999E-2"/>
    <n v="608.44000000000005"/>
    <n v="23871.4"/>
    <n v="163051094.66999999"/>
    <n v="6.2300000000000001E-2"/>
    <n v="627.29999999999995"/>
    <n v="24611.49"/>
    <n v="6625"/>
    <n v="2.5499999999999998E-2"/>
    <n v="3432"/>
    <n v="9184411.0500000007"/>
    <n v="3.5000000000000001E-3"/>
    <n v="35.33"/>
    <n v="744.46"/>
    <n v="10125765.41"/>
    <n v="3.8999999999999998E-3"/>
    <n v="38.96"/>
    <n v="820.76"/>
    <n v="12337"/>
    <n v="4.7500000000000001E-2"/>
    <n v="81"/>
    <n v="246158606.88"/>
    <n v="9.2999999999999999E-2"/>
    <n v="947.04"/>
    <n v="1120.2"/>
    <n v="271950166.63"/>
    <n v="0.10390000000000001"/>
    <n v="1046.27"/>
    <n v="1237.57"/>
    <n v="219746"/>
    <n v="0.84540000000000004"/>
    <n v="14640"/>
    <n v="122613660.42"/>
    <n v="4.6300000000000001E-2"/>
    <n v="471.73"/>
    <n v="930.51"/>
    <n v="132323521.43000001"/>
    <n v="5.0500000000000003E-2"/>
    <n v="509.09"/>
    <n v="1004.2"/>
    <n v="131769"/>
    <n v="0.50700000000000001"/>
    <n v="3432"/>
    <n v="35881171.18"/>
    <n v="1.3599999999999999E-2"/>
    <n v="138.04"/>
    <n v="225.13"/>
    <n v="38151860.18"/>
    <n v="1.46E-2"/>
    <n v="146.78"/>
    <n v="239.38"/>
    <n v="159380"/>
    <n v="0.61319999999999997"/>
    <n v="3939"/>
    <n v="80460502.180000007"/>
    <n v="3.04E-2"/>
    <n v="309.55"/>
    <n v="1017.97"/>
    <n v="86082497.209999993"/>
    <n v="3.2899999999999999E-2"/>
    <n v="331.18"/>
    <n v="1089.0999999999999"/>
    <n v="79040"/>
    <n v="0.30409999999999998"/>
    <n v="2483"/>
    <n v="56629938.729999997"/>
    <n v="2.1399999999999999E-2"/>
    <n v="217.87"/>
    <n v="335.94"/>
    <n v="59826248.590000004"/>
    <n v="2.29E-2"/>
    <n v="230.17"/>
    <n v="354.9"/>
    <n v="168573"/>
    <n v="0.64849999999999997"/>
    <n v="6236"/>
    <n v="56727241.490000002"/>
    <n v="2.1399999999999999E-2"/>
    <n v="218.25"/>
    <n v="1365.1"/>
    <n v="61232084.149999999"/>
    <n v="2.3400000000000001E-2"/>
    <n v="235.58"/>
    <n v="1473.51"/>
    <n v="41555"/>
    <n v="0.15989999999999999"/>
    <n v="699"/>
    <n v="77205315.019999996"/>
    <n v="2.92E-2"/>
    <n v="297.02999999999997"/>
    <n v="806.03"/>
    <n v="77583117.870000005"/>
    <n v="2.9600000000000001E-2"/>
    <n v="298.48"/>
    <n v="809.97"/>
    <n v="95785"/>
    <n v="0.36849999999999999"/>
    <n v="346019"/>
    <n v="20080"/>
    <n v="0.22670000000000001"/>
    <n v="1331"/>
    <n v="720"/>
    <n v="2300"/>
    <n v="163"/>
    <n v="1121"/>
    <n v="325"/>
    <n v="892"/>
    <n v="404"/>
    <n v="358"/>
    <n v="130"/>
  </r>
  <r>
    <x v="2"/>
    <x v="6"/>
    <n v="54"/>
    <n v="92242"/>
    <n v="78584"/>
    <n v="13658"/>
    <s v="14.81 %"/>
    <n v="52"/>
    <s v="40.87 %"/>
    <s v="59.13 %"/>
    <s v="94.63 %"/>
    <s v="3.93 %"/>
    <s v="0.47 %"/>
    <s v="0.97 %"/>
    <s v="50.57 %"/>
    <n v="0.9"/>
    <n v="561232533.92999995"/>
    <n v="569158468.24000001"/>
    <n v="649160246.61000001"/>
    <n v="7141.82"/>
    <n v="7242.68"/>
    <n v="8260.7199999999993"/>
    <n v="225728865.56999999"/>
    <n v="0.4022"/>
    <n v="2872.45"/>
    <n v="16702.099999999999"/>
    <x v="14"/>
    <x v="14"/>
    <n v="2672.56"/>
    <n v="15539.79"/>
    <n v="13515"/>
    <n v="0.17199999999999999"/>
    <n v="315"/>
    <n v="1771"/>
    <n v="6572039.6500000004"/>
    <x v="13"/>
    <n v="83.63"/>
    <n v="37554.51"/>
    <x v="14"/>
    <x v="13"/>
    <n v="100.57"/>
    <x v="14"/>
    <n v="175"/>
    <x v="11"/>
    <n v="2"/>
    <n v="61"/>
    <n v="8815203.7400000002"/>
    <n v="1.5699999999999999E-2"/>
    <n v="112.18"/>
    <n v="17665.740000000002"/>
    <n v="9592936.6099999994"/>
    <x v="13"/>
    <n v="122.07"/>
    <x v="14"/>
    <n v="499"/>
    <x v="12"/>
    <n v="7"/>
    <n v="92"/>
    <n v="14369359.9"/>
    <n v="2.5600000000000001E-2"/>
    <n v="182.85"/>
    <n v="11653.98"/>
    <n v="17333107.350000001"/>
    <x v="14"/>
    <n v="220.57"/>
    <n v="14057.67"/>
    <n v="1233"/>
    <n v="1.5699999999999999E-2"/>
    <n v="23"/>
    <n v="515"/>
    <n v="12352731.859999999"/>
    <n v="2.1999999999999999E-2"/>
    <n v="157.19"/>
    <n v="4102.53"/>
    <n v="14775530.92"/>
    <n v="2.5999999999999999E-2"/>
    <n v="188.02"/>
    <n v="4907.18"/>
    <n v="3011"/>
    <n v="3.8300000000000001E-2"/>
    <n v="71"/>
    <n v="948"/>
    <n v="4312232.6900000004"/>
    <n v="7.7000000000000002E-3"/>
    <n v="54.87"/>
    <n v="9604.08"/>
    <n v="4819477.87"/>
    <n v="8.5000000000000006E-3"/>
    <n v="61.33"/>
    <n v="10733.8"/>
    <n v="449"/>
    <n v="5.7000000000000002E-3"/>
    <n v="6"/>
    <n v="377"/>
    <n v="91035045.329999998"/>
    <n v="0.16220000000000001"/>
    <n v="1158.44"/>
    <n v="1744.77"/>
    <n v="96510698.849999994"/>
    <n v="0.1696"/>
    <n v="1228.1199999999999"/>
    <n v="1849.71"/>
    <n v="52176"/>
    <n v="0.66400000000000003"/>
    <n v="4395"/>
    <n v="7944042.4199999999"/>
    <n v="1.4200000000000001E-2"/>
    <n v="101.09"/>
    <n v="362.99"/>
    <n v="9152562.9499999993"/>
    <n v="1.61E-2"/>
    <n v="116.47"/>
    <n v="418.21"/>
    <n v="21885"/>
    <n v="0.27850000000000003"/>
    <n v="1276"/>
    <n v="17940088.629999999"/>
    <n v="3.2000000000000001E-2"/>
    <n v="228.29"/>
    <n v="19779.59"/>
    <n v="19628688.18"/>
    <n v="3.4500000000000003E-2"/>
    <n v="249.78"/>
    <n v="21641.33"/>
    <n v="907"/>
    <n v="1.15E-2"/>
    <n v="1477"/>
    <n v="1448336.86"/>
    <n v="2.5999999999999999E-3"/>
    <n v="18.43"/>
    <n v="691.99"/>
    <n v="1672988.96"/>
    <n v="2.8999999999999998E-3"/>
    <n v="21.29"/>
    <n v="799.33"/>
    <n v="2093"/>
    <n v="2.6599999999999999E-2"/>
    <n v="47"/>
    <n v="53941294.43"/>
    <n v="9.6100000000000005E-2"/>
    <n v="686.42"/>
    <n v="842.5"/>
    <n v="59505276.43"/>
    <n v="0.1045"/>
    <n v="757.22"/>
    <n v="929.41"/>
    <n v="64025"/>
    <n v="0.81469999999999998"/>
    <n v="11423"/>
    <n v="30631179.27"/>
    <n v="5.4600000000000003E-2"/>
    <n v="389.79"/>
    <n v="832.39"/>
    <n v="32002458.969999999"/>
    <n v="5.62E-2"/>
    <n v="407.24"/>
    <n v="869.66"/>
    <n v="36799"/>
    <n v="0.46829999999999999"/>
    <n v="3010"/>
    <n v="11767467.710000001"/>
    <n v="2.1000000000000001E-2"/>
    <n v="149.74"/>
    <n v="246.86"/>
    <n v="12443122.640000001"/>
    <n v="2.1899999999999999E-2"/>
    <n v="158.34"/>
    <n v="261.04000000000002"/>
    <n v="47668"/>
    <n v="0.60660000000000003"/>
    <n v="3661"/>
    <n v="25296850.530000001"/>
    <n v="4.5100000000000001E-2"/>
    <n v="321.91000000000003"/>
    <n v="1054.1199999999999"/>
    <n v="25610091.780000001"/>
    <n v="4.4999999999999998E-2"/>
    <n v="325.89"/>
    <n v="1067.18"/>
    <n v="23998"/>
    <n v="0.3054"/>
    <n v="2631"/>
    <n v="15126388.300000001"/>
    <n v="2.7E-2"/>
    <n v="192.49"/>
    <n v="286.47000000000003"/>
    <n v="15907013.25"/>
    <n v="2.7900000000000001E-2"/>
    <n v="202.42"/>
    <n v="301.25"/>
    <n v="52803"/>
    <n v="0.67190000000000005"/>
    <n v="6198"/>
    <n v="17110533.25"/>
    <n v="3.0499999999999999E-2"/>
    <n v="217.74"/>
    <n v="1534.49"/>
    <n v="15160795.9"/>
    <n v="2.6599999999999999E-2"/>
    <n v="192.92"/>
    <n v="1359.63"/>
    <n v="11151"/>
    <n v="0.1419"/>
    <n v="597"/>
    <n v="11912353.67"/>
    <n v="2.12E-2"/>
    <n v="151.59"/>
    <n v="405.03"/>
    <n v="11996773.1"/>
    <n v="2.1100000000000001E-2"/>
    <n v="152.66"/>
    <n v="407.9"/>
    <n v="29411"/>
    <n v="0.37430000000000002"/>
    <n v="85346"/>
    <n v="5267"/>
    <n v="0.2243"/>
    <n v="1086"/>
    <n v="625"/>
    <n v="2296"/>
    <n v="136"/>
    <n v="753"/>
    <n v="260"/>
    <n v="1097"/>
    <n v="467"/>
    <n v="413"/>
    <n v="81"/>
  </r>
  <r>
    <x v="5"/>
    <x v="1"/>
    <n v="21"/>
    <n v="184077"/>
    <n v="156078"/>
    <n v="27999"/>
    <s v="15.21 %"/>
    <n v="51"/>
    <s v="44.61 %"/>
    <s v="55.39 %"/>
    <s v="90.64 %"/>
    <s v="7.79 %"/>
    <s v="0.61 %"/>
    <s v="0.96 %"/>
    <s v="47.50 %"/>
    <n v="0.93"/>
    <n v="1223336431.5699999"/>
    <n v="1233769022.45"/>
    <n v="1379036120.27"/>
    <n v="7837.98"/>
    <n v="7904.82"/>
    <n v="8835.56"/>
    <n v="491829891.76999998"/>
    <n v="0.40200000000000002"/>
    <n v="3151.18"/>
    <n v="16810.099999999999"/>
    <x v="15"/>
    <x v="15"/>
    <n v="2822.1"/>
    <n v="15054.63"/>
    <n v="29258"/>
    <n v="0.1875"/>
    <n v="345"/>
    <n v="1856"/>
    <n v="21867699.559999999"/>
    <x v="14"/>
    <n v="140.11000000000001"/>
    <n v="40346.31"/>
    <x v="15"/>
    <x v="14"/>
    <n v="155.58000000000001"/>
    <x v="15"/>
    <n v="542"/>
    <x v="12"/>
    <n v="4"/>
    <n v="116"/>
    <n v="17403605.600000001"/>
    <n v="1.4200000000000001E-2"/>
    <n v="111.51"/>
    <n v="18034.82"/>
    <n v="17733884.899999999"/>
    <x v="14"/>
    <n v="113.62"/>
    <x v="15"/>
    <n v="965"/>
    <x v="13"/>
    <n v="7"/>
    <n v="85"/>
    <n v="34470617.609999999"/>
    <n v="2.8199999999999999E-2"/>
    <n v="220.86"/>
    <n v="12206.31"/>
    <n v="40171079.32"/>
    <x v="15"/>
    <n v="257.38"/>
    <n v="14224.89"/>
    <n v="2824"/>
    <n v="1.8100000000000002E-2"/>
    <n v="26"/>
    <n v="658"/>
    <n v="41448955.75"/>
    <n v="3.39E-2"/>
    <n v="265.57"/>
    <n v="5044.29"/>
    <n v="47024028.270000003"/>
    <n v="3.8100000000000002E-2"/>
    <n v="301.29000000000002"/>
    <n v="5722.77"/>
    <n v="8217"/>
    <n v="5.2600000000000001E-2"/>
    <n v="110"/>
    <n v="1688"/>
    <n v="8751767.6500000004"/>
    <n v="7.1999999999999998E-3"/>
    <n v="56.07"/>
    <n v="8795.75"/>
    <n v="9546420.75"/>
    <n v="7.7000000000000002E-3"/>
    <n v="61.16"/>
    <n v="9594.39"/>
    <n v="995"/>
    <n v="6.4000000000000003E-3"/>
    <n v="7"/>
    <n v="359"/>
    <n v="171316379.16"/>
    <n v="0.14000000000000001"/>
    <n v="1097.6300000000001"/>
    <n v="1658.77"/>
    <n v="188503003.37"/>
    <n v="0.15279999999999999"/>
    <n v="1207.75"/>
    <n v="1825.18"/>
    <n v="103278"/>
    <n v="0.66169999999999995"/>
    <n v="3969"/>
    <n v="10643559.279999999"/>
    <n v="8.6999999999999994E-3"/>
    <n v="68.19"/>
    <n v="333.11"/>
    <n v="11290108.539999999"/>
    <n v="9.1999999999999998E-3"/>
    <n v="72.34"/>
    <n v="353.35"/>
    <n v="31952"/>
    <n v="0.20469999999999999"/>
    <n v="1007"/>
    <n v="46571034.810000002"/>
    <n v="3.8100000000000002E-2"/>
    <n v="298.38"/>
    <n v="21392.3"/>
    <n v="49220477.170000002"/>
    <n v="3.9899999999999998E-2"/>
    <n v="315.36"/>
    <n v="22609.31"/>
    <n v="2177"/>
    <n v="1.3899999999999999E-2"/>
    <n v="1796"/>
    <n v="5078533.66"/>
    <n v="4.1999999999999997E-3"/>
    <n v="32.54"/>
    <n v="717.71"/>
    <n v="5705483.2300000004"/>
    <n v="4.5999999999999999E-3"/>
    <n v="36.56"/>
    <n v="806.31"/>
    <n v="7076"/>
    <n v="4.53E-2"/>
    <n v="92"/>
    <n v="109606212.79000001"/>
    <n v="8.9599999999999999E-2"/>
    <n v="702.25"/>
    <n v="839.17"/>
    <n v="121387333.19"/>
    <n v="9.8400000000000001E-2"/>
    <n v="777.74"/>
    <n v="929.37"/>
    <n v="130611"/>
    <n v="0.83679999999999999"/>
    <n v="12269"/>
    <n v="63247201.969999999"/>
    <n v="5.1700000000000003E-2"/>
    <n v="405.23"/>
    <n v="817.22"/>
    <n v="69952902.260000005"/>
    <n v="5.67E-2"/>
    <n v="448.19"/>
    <n v="903.87"/>
    <n v="77393"/>
    <n v="0.49590000000000001"/>
    <n v="2997"/>
    <n v="29421504.050000001"/>
    <n v="2.41E-2"/>
    <n v="188.51"/>
    <n v="297.58"/>
    <n v="32405036.68"/>
    <n v="2.63E-2"/>
    <n v="207.62"/>
    <n v="327.76"/>
    <n v="98868"/>
    <n v="0.63349999999999995"/>
    <n v="3888"/>
    <n v="57213552.210000001"/>
    <n v="4.6800000000000001E-2"/>
    <n v="366.57"/>
    <n v="1107.97"/>
    <n v="57694763.469999999"/>
    <n v="4.6800000000000001E-2"/>
    <n v="369.65"/>
    <n v="1117.29"/>
    <n v="51638"/>
    <n v="0.33079999999999998"/>
    <n v="2811"/>
    <n v="44944954.439999998"/>
    <n v="3.6700000000000003E-2"/>
    <n v="287.95999999999998"/>
    <n v="407.85"/>
    <n v="47082825.240000002"/>
    <n v="3.8199999999999998E-2"/>
    <n v="301.66000000000003"/>
    <n v="427.24"/>
    <n v="110200"/>
    <n v="0.70609999999999995"/>
    <n v="7949"/>
    <n v="29628767.219999999"/>
    <n v="2.4199999999999999E-2"/>
    <n v="189.83"/>
    <n v="1500.15"/>
    <n v="30704171.079999998"/>
    <n v="2.4899999999999999E-2"/>
    <n v="196.72"/>
    <n v="1554.6"/>
    <n v="19751"/>
    <n v="0.1265"/>
    <n v="496"/>
    <n v="29317677.43"/>
    <n v="2.4E-2"/>
    <n v="187.84"/>
    <n v="446.53"/>
    <n v="29317677.43"/>
    <n v="2.3800000000000002E-2"/>
    <n v="187.84"/>
    <n v="446.53"/>
    <n v="65657"/>
    <n v="0.42070000000000002"/>
    <n v="166322"/>
    <n v="11444"/>
    <n v="0.21929999999999999"/>
    <n v="1066"/>
    <n v="595"/>
    <n v="2290"/>
    <n v="168"/>
    <n v="961"/>
    <n v="470"/>
    <n v="1275"/>
    <n v="509"/>
    <n v="375"/>
    <n v="87"/>
  </r>
  <r>
    <x v="5"/>
    <x v="4"/>
    <n v="39"/>
    <n v="291102"/>
    <n v="241947"/>
    <n v="49155"/>
    <s v="16.89 %"/>
    <n v="50"/>
    <s v="46.77 %"/>
    <s v="53.23 %"/>
    <s v="77.24 %"/>
    <s v="18.70 %"/>
    <s v="2.04 %"/>
    <s v="2.02 %"/>
    <s v="57.74 %"/>
    <n v="1.1299999999999999"/>
    <n v="2408969943.8400002"/>
    <n v="2359265177.02"/>
    <n v="2112928776.5999999"/>
    <n v="9956.6"/>
    <n v="9751.17"/>
    <n v="8733.02"/>
    <n v="956752063.55999994"/>
    <n v="0.3972"/>
    <n v="3954.39"/>
    <n v="18960.599999999999"/>
    <x v="16"/>
    <x v="16"/>
    <n v="3390.85"/>
    <n v="16258.53"/>
    <n v="50460"/>
    <n v="0.20860000000000001"/>
    <n v="413"/>
    <n v="2256"/>
    <n v="61803549.109999999"/>
    <x v="4"/>
    <n v="255.44"/>
    <n v="43708.31"/>
    <x v="16"/>
    <x v="12"/>
    <n v="272.10000000000002"/>
    <x v="16"/>
    <n v="1414"/>
    <x v="9"/>
    <n v="7"/>
    <n v="184"/>
    <n v="21394154.539999999"/>
    <n v="8.8999999999999999E-3"/>
    <n v="88.42"/>
    <n v="16912.38"/>
    <n v="21912502.739999998"/>
    <x v="15"/>
    <n v="90.57"/>
    <x v="16"/>
    <n v="1265"/>
    <x v="4"/>
    <n v="6"/>
    <n v="68"/>
    <n v="117093649.64"/>
    <n v="4.8599999999999997E-2"/>
    <n v="483.96"/>
    <n v="13749.84"/>
    <n v="129031251.67"/>
    <x v="16"/>
    <n v="533.29999999999995"/>
    <n v="15151.63"/>
    <n v="8516"/>
    <n v="3.5200000000000002E-2"/>
    <n v="55"/>
    <n v="1384"/>
    <n v="77366774.609999999"/>
    <n v="3.2099999999999997E-2"/>
    <n v="319.77"/>
    <n v="4922.18"/>
    <n v="82436110.159999996"/>
    <n v="3.49E-2"/>
    <n v="340.72"/>
    <n v="5244.69"/>
    <n v="15718"/>
    <n v="6.5000000000000002E-2"/>
    <n v="133"/>
    <n v="2488"/>
    <n v="24612932"/>
    <n v="1.0200000000000001E-2"/>
    <n v="101.73"/>
    <n v="10818.87"/>
    <n v="25281091.18"/>
    <n v="1.0699999999999999E-2"/>
    <n v="104.49"/>
    <n v="11112.57"/>
    <n v="2275"/>
    <n v="9.4000000000000004E-3"/>
    <n v="10"/>
    <n v="617"/>
    <n v="310670385.36000001"/>
    <n v="0.129"/>
    <n v="1284.04"/>
    <n v="1817.1"/>
    <n v="334296033.06999999"/>
    <n v="0.14169999999999999"/>
    <n v="1381.69"/>
    <n v="1955.29"/>
    <n v="170970"/>
    <n v="0.70660000000000001"/>
    <n v="5640"/>
    <n v="5214654.76"/>
    <n v="2.2000000000000001E-3"/>
    <n v="21.55"/>
    <n v="328.92"/>
    <n v="5600692.29"/>
    <n v="2.3999999999999998E-3"/>
    <n v="23.15"/>
    <n v="353.27"/>
    <n v="15854"/>
    <n v="6.5500000000000003E-2"/>
    <n v="261"/>
    <n v="143710946.12"/>
    <n v="5.9700000000000003E-2"/>
    <n v="593.98"/>
    <n v="22412.81"/>
    <n v="148369034.00999999"/>
    <n v="6.2899999999999998E-2"/>
    <n v="613.23"/>
    <n v="23139.279999999999"/>
    <n v="6412"/>
    <n v="2.6499999999999999E-2"/>
    <n v="3456"/>
    <n v="9169072.3800000008"/>
    <n v="3.8E-3"/>
    <n v="37.9"/>
    <n v="675.34"/>
    <n v="10225990.640000001"/>
    <n v="4.3E-3"/>
    <n v="42.27"/>
    <n v="753.18"/>
    <n v="13577"/>
    <n v="5.6099999999999997E-2"/>
    <n v="100"/>
    <n v="221162282.16"/>
    <n v="9.1800000000000007E-2"/>
    <n v="914.09"/>
    <n v="1074.67"/>
    <n v="240500265.46000001"/>
    <n v="0.1019"/>
    <n v="994.02"/>
    <n v="1168.6400000000001"/>
    <n v="205795"/>
    <n v="0.85060000000000002"/>
    <n v="14680"/>
    <n v="117837248.89"/>
    <n v="4.8899999999999999E-2"/>
    <n v="487.04"/>
    <n v="944.44"/>
    <n v="124336609.33"/>
    <n v="5.2699999999999997E-2"/>
    <n v="513.9"/>
    <n v="996.53"/>
    <n v="124769"/>
    <n v="0.51570000000000005"/>
    <n v="3531"/>
    <n v="42123853.719999999"/>
    <n v="1.7500000000000002E-2"/>
    <n v="174.1"/>
    <n v="283.13"/>
    <n v="44665362.840000004"/>
    <n v="1.89E-2"/>
    <n v="184.61"/>
    <n v="300.20999999999998"/>
    <n v="148780"/>
    <n v="0.6149"/>
    <n v="4081"/>
    <n v="95495440.129999995"/>
    <n v="3.9600000000000003E-2"/>
    <n v="394.7"/>
    <n v="1247.3900000000001"/>
    <n v="95814394.230000004"/>
    <n v="4.0599999999999997E-2"/>
    <n v="396.01"/>
    <n v="1251.56"/>
    <n v="76556"/>
    <n v="0.31640000000000001"/>
    <n v="2765"/>
    <n v="53649300.939999998"/>
    <n v="2.23E-2"/>
    <n v="221.74"/>
    <n v="340.94"/>
    <n v="56191986.469999999"/>
    <n v="2.3800000000000002E-2"/>
    <n v="232.25"/>
    <n v="357.1"/>
    <n v="157357"/>
    <n v="0.65039999999999998"/>
    <n v="6907"/>
    <n v="53221301.850000001"/>
    <n v="2.2100000000000002E-2"/>
    <n v="219.97"/>
    <n v="1404.07"/>
    <n v="55234980.729999997"/>
    <n v="2.3400000000000001E-2"/>
    <n v="228.29"/>
    <n v="1457.19"/>
    <n v="37905"/>
    <n v="0.15670000000000001"/>
    <n v="691"/>
    <n v="67221618.790000007"/>
    <n v="2.7900000000000001E-2"/>
    <n v="277.83999999999997"/>
    <n v="741.63"/>
    <n v="67221618.790000007"/>
    <n v="2.8500000000000001E-2"/>
    <n v="277.83999999999997"/>
    <n v="741.63"/>
    <n v="90640"/>
    <n v="0.37459999999999999"/>
    <n v="309362"/>
    <n v="22074"/>
    <n v="0.24229999999999999"/>
    <n v="1279"/>
    <n v="855"/>
    <n v="2276"/>
    <n v="182"/>
    <n v="1147"/>
    <n v="363"/>
    <n v="1047"/>
    <n v="490"/>
    <n v="547"/>
    <n v="91"/>
  </r>
  <r>
    <x v="3"/>
    <x v="2"/>
    <n v="47"/>
    <n v="201091"/>
    <n v="162295"/>
    <n v="38796"/>
    <s v="19.29 %"/>
    <n v="51"/>
    <s v="48.52 %"/>
    <s v="51.48 %"/>
    <s v="79.88 %"/>
    <s v="18.02 %"/>
    <s v="0.83 %"/>
    <s v="1.27 %"/>
    <s v="64.07 %"/>
    <n v="1.1100000000000001"/>
    <n v="1342438589.6199999"/>
    <n v="1385644627.21"/>
    <n v="1325777699.51"/>
    <n v="8271.6"/>
    <n v="8537.81"/>
    <n v="8168.94"/>
    <n v="517930994.44999999"/>
    <n v="0.38579999999999998"/>
    <n v="3191.29"/>
    <n v="15294.89"/>
    <x v="17"/>
    <x v="17"/>
    <n v="2992.23"/>
    <n v="14340.87"/>
    <n v="33863"/>
    <n v="0.2087"/>
    <n v="394"/>
    <n v="2181"/>
    <n v="15177789.23"/>
    <x v="15"/>
    <n v="93.52"/>
    <n v="37383.72"/>
    <x v="17"/>
    <x v="15"/>
    <n v="101.06"/>
    <x v="17"/>
    <n v="406"/>
    <x v="13"/>
    <n v="3"/>
    <n v="78"/>
    <n v="17673368.73"/>
    <n v="1.32E-2"/>
    <n v="108.9"/>
    <n v="16736.14"/>
    <n v="17982004.579999998"/>
    <x v="16"/>
    <n v="110.8"/>
    <x v="17"/>
    <n v="1056"/>
    <x v="14"/>
    <n v="7"/>
    <n v="92"/>
    <n v="36372207.619999997"/>
    <n v="2.7099999999999999E-2"/>
    <n v="224.11"/>
    <n v="11434.21"/>
    <n v="42624743"/>
    <x v="17"/>
    <n v="262.64"/>
    <n v="13399.79"/>
    <n v="3181"/>
    <n v="1.9599999999999999E-2"/>
    <n v="28"/>
    <n v="768"/>
    <n v="57628790.270000003"/>
    <n v="4.2900000000000001E-2"/>
    <n v="355.09"/>
    <n v="5535.38"/>
    <n v="65049115.299999997"/>
    <n v="4.6899999999999997E-2"/>
    <n v="400.81"/>
    <n v="6248.11"/>
    <n v="10411"/>
    <n v="6.4100000000000004E-2"/>
    <n v="142"/>
    <n v="2365"/>
    <n v="10970545.74"/>
    <n v="8.2000000000000007E-3"/>
    <n v="67.599999999999994"/>
    <n v="8977.5300000000007"/>
    <n v="11624833.449999999"/>
    <n v="8.3999999999999995E-3"/>
    <n v="71.63"/>
    <n v="9512.9599999999991"/>
    <n v="1222"/>
    <n v="7.4999999999999997E-3"/>
    <n v="8"/>
    <n v="460"/>
    <n v="143164248.34999999"/>
    <n v="0.1066"/>
    <n v="882.12"/>
    <n v="1349.79"/>
    <n v="157706683.69999999"/>
    <n v="0.1138"/>
    <n v="971.73"/>
    <n v="1486.9"/>
    <n v="106063"/>
    <n v="0.65349999999999997"/>
    <n v="3737"/>
    <n v="4500770.17"/>
    <n v="3.3999999999999998E-3"/>
    <n v="27.73"/>
    <n v="297.70999999999998"/>
    <n v="4758522.7300000004"/>
    <n v="3.3999999999999998E-3"/>
    <n v="29.32"/>
    <n v="314.76"/>
    <n v="15118"/>
    <n v="9.3200000000000005E-2"/>
    <n v="412"/>
    <n v="81499009.069999993"/>
    <n v="6.0699999999999997E-2"/>
    <n v="502.17"/>
    <n v="22014.86"/>
    <n v="85256875.930000007"/>
    <n v="6.1499999999999999E-2"/>
    <n v="525.32000000000005"/>
    <n v="23029.95"/>
    <n v="3702"/>
    <n v="2.2800000000000001E-2"/>
    <n v="3011"/>
    <n v="10842704.26"/>
    <n v="8.0999999999999996E-3"/>
    <n v="66.81"/>
    <n v="680.99"/>
    <n v="13105349.380000001"/>
    <n v="9.4999999999999998E-3"/>
    <n v="80.75"/>
    <n v="823.1"/>
    <n v="15922"/>
    <n v="9.8100000000000007E-2"/>
    <n v="183"/>
    <n v="123227991.09999999"/>
    <n v="9.1800000000000007E-2"/>
    <n v="759.28"/>
    <n v="872.87"/>
    <n v="139564324.34"/>
    <n v="0.1007"/>
    <n v="859.94"/>
    <n v="988.58"/>
    <n v="141176"/>
    <n v="0.86990000000000001"/>
    <n v="14703"/>
    <n v="74832916.540000007"/>
    <n v="5.57E-2"/>
    <n v="461.09"/>
    <n v="820.23"/>
    <n v="83883557.569999993"/>
    <n v="6.0499999999999998E-2"/>
    <n v="516.86"/>
    <n v="919.43"/>
    <n v="91234"/>
    <n v="0.56210000000000004"/>
    <n v="3868"/>
    <n v="36922856.460000001"/>
    <n v="2.75E-2"/>
    <n v="227.5"/>
    <n v="341.14"/>
    <n v="43076780.210000001"/>
    <n v="3.1099999999999999E-2"/>
    <n v="265.42"/>
    <n v="397.99"/>
    <n v="108234"/>
    <n v="0.66690000000000005"/>
    <n v="4392"/>
    <n v="78719203.459999993"/>
    <n v="5.8599999999999999E-2"/>
    <n v="485.04"/>
    <n v="1316.62"/>
    <n v="79180578.239999995"/>
    <n v="5.7099999999999998E-2"/>
    <n v="487.88"/>
    <n v="1324.33"/>
    <n v="59789"/>
    <n v="0.36840000000000001"/>
    <n v="3428"/>
    <n v="48340642.609999999"/>
    <n v="3.5999999999999997E-2"/>
    <n v="297.86"/>
    <n v="395.71"/>
    <n v="52046379.939999998"/>
    <n v="3.7600000000000001E-2"/>
    <n v="320.69"/>
    <n v="426.04"/>
    <n v="122162"/>
    <n v="0.75270000000000004"/>
    <n v="9799"/>
    <n v="28002086.449999999"/>
    <n v="2.0899999999999998E-2"/>
    <n v="172.54"/>
    <n v="1316.31"/>
    <n v="30037484.850000001"/>
    <n v="2.1700000000000001E-2"/>
    <n v="185.08"/>
    <n v="1411.98"/>
    <n v="21273"/>
    <n v="0.13109999999999999"/>
    <n v="553"/>
    <n v="40636465.950000003"/>
    <n v="3.0300000000000001E-2"/>
    <n v="250.39"/>
    <n v="521.54"/>
    <n v="40636465.950000003"/>
    <n v="2.93E-2"/>
    <n v="250.39"/>
    <n v="521.54"/>
    <n v="77917"/>
    <n v="0.48010000000000003"/>
    <n v="188739"/>
    <n v="13261"/>
    <n v="0.2248"/>
    <n v="1163"/>
    <n v="734"/>
    <n v="2254"/>
    <n v="200"/>
    <n v="1195"/>
    <n v="581"/>
    <n v="1212"/>
    <n v="542"/>
    <n v="538"/>
    <n v="98"/>
  </r>
  <r>
    <x v="5"/>
    <x v="5"/>
    <n v="44"/>
    <n v="30151"/>
    <n v="24821"/>
    <n v="5330"/>
    <s v="17.68 %"/>
    <n v="50"/>
    <s v="48.14 %"/>
    <s v="51.86 %"/>
    <s v="75.75 %"/>
    <s v="7.85 %"/>
    <s v="11.68 %"/>
    <s v="4.72 %"/>
    <s v="60.80 %"/>
    <n v="0.96"/>
    <n v="212540922.36000001"/>
    <n v="187144936.72999999"/>
    <n v="192013823.02000001"/>
    <n v="8562.9500000000007"/>
    <n v="7539.78"/>
    <n v="7735.94"/>
    <n v="90626201.930000007"/>
    <n v="0.4264"/>
    <n v="3651.19"/>
    <n v="20351.72"/>
    <x v="18"/>
    <x v="18"/>
    <n v="2658.07"/>
    <n v="14816.05"/>
    <n v="4453"/>
    <n v="0.1794"/>
    <n v="366"/>
    <n v="2374"/>
    <n v="1135866.27"/>
    <x v="16"/>
    <n v="45.76"/>
    <n v="28396.66"/>
    <x v="18"/>
    <x v="16"/>
    <n v="42.37"/>
    <x v="18"/>
    <n v="40"/>
    <x v="14"/>
    <n v="2"/>
    <n v="39"/>
    <n v="1583297.97"/>
    <n v="7.4000000000000003E-3"/>
    <n v="63.79"/>
    <n v="19546.89"/>
    <n v="1431398.86"/>
    <x v="17"/>
    <n v="57.67"/>
    <x v="18"/>
    <n v="81"/>
    <x v="15"/>
    <n v="4"/>
    <n v="48"/>
    <n v="8059034.2400000002"/>
    <n v="3.7900000000000003E-2"/>
    <n v="324.69"/>
    <n v="14339.92"/>
    <n v="7767771.7699999996"/>
    <x v="18"/>
    <n v="312.95"/>
    <n v="13821.66"/>
    <n v="562"/>
    <n v="2.2599999999999999E-2"/>
    <n v="34"/>
    <n v="781"/>
    <n v="6876928.2699999996"/>
    <n v="3.2399999999999998E-2"/>
    <n v="277.06"/>
    <n v="4736.18"/>
    <n v="6499016.21"/>
    <n v="3.4700000000000002E-2"/>
    <n v="261.83999999999997"/>
    <n v="4475.91"/>
    <n v="1452"/>
    <n v="5.8500000000000003E-2"/>
    <n v="103"/>
    <n v="1672"/>
    <n v="2272016.2799999998"/>
    <n v="1.0699999999999999E-2"/>
    <n v="91.54"/>
    <n v="13604.89"/>
    <n v="2092911.94"/>
    <n v="1.12E-2"/>
    <n v="84.32"/>
    <n v="12532.41"/>
    <n v="167"/>
    <n v="6.7000000000000002E-3"/>
    <n v="7"/>
    <n v="489"/>
    <n v="29855037.219999999"/>
    <n v="0.14050000000000001"/>
    <n v="1202.81"/>
    <n v="1779.31"/>
    <n v="29311741.68"/>
    <n v="0.15659999999999999"/>
    <n v="1180.93"/>
    <n v="1746.93"/>
    <n v="16779"/>
    <n v="0.67600000000000005"/>
    <n v="5022"/>
    <n v="1794774.65"/>
    <n v="8.3999999999999995E-3"/>
    <n v="72.31"/>
    <n v="472.31"/>
    <n v="1715856.42"/>
    <n v="9.1999999999999998E-3"/>
    <n v="69.13"/>
    <n v="451.54"/>
    <n v="3800"/>
    <n v="0.15310000000000001"/>
    <n v="770"/>
    <n v="7093879.46"/>
    <n v="3.3399999999999999E-2"/>
    <n v="285.8"/>
    <n v="22591.97"/>
    <n v="6924122.7000000002"/>
    <n v="3.6999999999999998E-2"/>
    <n v="278.95999999999998"/>
    <n v="22051.35"/>
    <n v="314"/>
    <n v="1.2699999999999999E-2"/>
    <n v="1546"/>
    <n v="786880.8"/>
    <n v="3.7000000000000002E-3"/>
    <n v="31.7"/>
    <n v="660.69"/>
    <n v="785211.37"/>
    <n v="4.1999999999999997E-3"/>
    <n v="31.63"/>
    <n v="659.29"/>
    <n v="1191"/>
    <n v="4.8000000000000001E-2"/>
    <n v="78"/>
    <n v="20280067.34"/>
    <n v="9.5399999999999999E-2"/>
    <n v="817.05"/>
    <n v="987.3"/>
    <n v="21273103.859999999"/>
    <n v="0.1137"/>
    <n v="857.06"/>
    <n v="1035.6400000000001"/>
    <n v="20541"/>
    <n v="0.8276"/>
    <n v="12987"/>
    <n v="10689452.130000001"/>
    <n v="5.0299999999999997E-2"/>
    <n v="430.66"/>
    <n v="924.45"/>
    <n v="10701475.16"/>
    <n v="5.7200000000000001E-2"/>
    <n v="431.15"/>
    <n v="925.49"/>
    <n v="11563"/>
    <n v="0.46589999999999998"/>
    <n v="3199"/>
    <n v="5206437.59"/>
    <n v="2.4500000000000001E-2"/>
    <n v="209.76"/>
    <n v="353.07"/>
    <n v="5198794.96"/>
    <n v="2.7799999999999998E-2"/>
    <n v="209.45"/>
    <n v="352.56"/>
    <n v="14746"/>
    <n v="0.59409999999999996"/>
    <n v="3522"/>
    <n v="5810232.0700000003"/>
    <n v="2.7300000000000001E-2"/>
    <n v="234.09"/>
    <n v="928.6"/>
    <n v="5827960.8700000001"/>
    <n v="3.1099999999999999E-2"/>
    <n v="234.8"/>
    <n v="931.43"/>
    <n v="6257"/>
    <n v="0.25209999999999999"/>
    <n v="1877"/>
    <n v="5123525.41"/>
    <n v="2.41E-2"/>
    <n v="206.42"/>
    <n v="329.57"/>
    <n v="5310346.16"/>
    <n v="2.8400000000000002E-2"/>
    <n v="213.95"/>
    <n v="341.59"/>
    <n v="15546"/>
    <n v="0.62629999999999997"/>
    <n v="6296"/>
    <n v="5884476.3499999996"/>
    <n v="2.7699999999999999E-2"/>
    <n v="237.08"/>
    <n v="1380.04"/>
    <n v="5731055.5999999996"/>
    <n v="3.0599999999999999E-2"/>
    <n v="230.9"/>
    <n v="1344.06"/>
    <n v="4264"/>
    <n v="0.17180000000000001"/>
    <n v="824"/>
    <n v="7880951.71"/>
    <n v="3.7100000000000001E-2"/>
    <n v="317.51"/>
    <n v="939.89"/>
    <n v="7880951.71"/>
    <n v="4.2099999999999999E-2"/>
    <n v="317.51"/>
    <n v="939.89"/>
    <n v="8385"/>
    <n v="0.33779999999999999"/>
    <n v="28142"/>
    <n v="1736"/>
    <n v="0.24399999999999999"/>
    <n v="1134"/>
    <n v="532"/>
    <n v="2253"/>
    <n v="81"/>
    <n v="713"/>
    <n v="246"/>
    <n v="725"/>
    <n v="423"/>
    <n v="428"/>
    <n v="60"/>
  </r>
  <r>
    <x v="6"/>
    <x v="4"/>
    <n v="39"/>
    <n v="340748"/>
    <n v="253807"/>
    <n v="86941"/>
    <s v="25.51 %"/>
    <n v="51"/>
    <s v="46.66 %"/>
    <s v="53.34 %"/>
    <s v="77.36 %"/>
    <s v="18.32 %"/>
    <s v="2.24 %"/>
    <s v="2.08 %"/>
    <s v="58.54 %"/>
    <n v="1.1599999999999999"/>
    <n v="2605988614.8200002"/>
    <n v="2552207943.0300002"/>
    <n v="2263610562.75"/>
    <n v="10267.6"/>
    <n v="10055.700000000001"/>
    <n v="8918.6299999999992"/>
    <n v="1007355774.96"/>
    <n v="0.3866"/>
    <n v="3968.98"/>
    <n v="20949.04"/>
    <x v="19"/>
    <x v="19"/>
    <n v="3421.39"/>
    <n v="18058.759999999998"/>
    <n v="48086"/>
    <n v="0.1895"/>
    <n v="364"/>
    <n v="2109"/>
    <n v="61395697.520000003"/>
    <x v="17"/>
    <n v="241.9"/>
    <n v="43054.49"/>
    <x v="19"/>
    <x v="17"/>
    <n v="262.08"/>
    <x v="19"/>
    <n v="1426"/>
    <x v="8"/>
    <n v="7"/>
    <n v="172"/>
    <n v="28804066.710000001"/>
    <n v="1.11E-2"/>
    <n v="113.49"/>
    <n v="18691.8"/>
    <n v="30055727.039999999"/>
    <x v="18"/>
    <n v="118.42"/>
    <x v="19"/>
    <n v="1541"/>
    <x v="16"/>
    <n v="7"/>
    <n v="80"/>
    <n v="128394100.26000001"/>
    <n v="4.9299999999999997E-2"/>
    <n v="505.87"/>
    <n v="14434.41"/>
    <n v="143650076.91999999"/>
    <x v="19"/>
    <n v="565.98"/>
    <n v="16149.53"/>
    <n v="8895"/>
    <n v="3.5000000000000003E-2"/>
    <n v="54"/>
    <n v="1407"/>
    <n v="79923833.879999995"/>
    <n v="3.0700000000000002E-2"/>
    <n v="314.89999999999998"/>
    <n v="4744.66"/>
    <n v="87566017"/>
    <n v="3.4299999999999997E-2"/>
    <n v="345.01"/>
    <n v="5198.34"/>
    <n v="16845"/>
    <n v="6.6400000000000001E-2"/>
    <n v="137"/>
    <n v="2411"/>
    <n v="29166181.27"/>
    <n v="1.12E-2"/>
    <n v="114.91"/>
    <n v="10940.05"/>
    <n v="31229113.609999999"/>
    <n v="1.2200000000000001E-2"/>
    <n v="123.04"/>
    <n v="11713.85"/>
    <n v="2666"/>
    <n v="1.0500000000000001E-2"/>
    <n v="11"/>
    <n v="682"/>
    <n v="416798061.66000003"/>
    <n v="0.15989999999999999"/>
    <n v="1642.19"/>
    <n v="2303.77"/>
    <n v="433874426.99000001"/>
    <n v="0.17"/>
    <n v="1709.47"/>
    <n v="2398.16"/>
    <n v="180920"/>
    <n v="0.71279999999999999"/>
    <n v="5767"/>
    <n v="8177564.3499999996"/>
    <n v="3.0999999999999999E-3"/>
    <n v="32.22"/>
    <n v="349.71"/>
    <n v="9083228.2100000009"/>
    <n v="3.5999999999999999E-3"/>
    <n v="35.79"/>
    <n v="388.44"/>
    <n v="23384"/>
    <n v="9.2100000000000001E-2"/>
    <n v="367"/>
    <n v="150786306.5"/>
    <n v="5.79E-2"/>
    <n v="594.1"/>
    <n v="23779.58"/>
    <n v="156037397.38"/>
    <n v="6.1100000000000002E-2"/>
    <n v="614.79"/>
    <n v="24607.7"/>
    <n v="6341"/>
    <n v="2.5000000000000001E-2"/>
    <n v="3393"/>
    <n v="8895598.4100000001"/>
    <n v="3.3999999999999998E-3"/>
    <n v="35.049999999999997"/>
    <n v="808.25"/>
    <n v="9560348.2799999993"/>
    <n v="3.7000000000000002E-3"/>
    <n v="37.67"/>
    <n v="868.65"/>
    <n v="11006"/>
    <n v="4.3400000000000001E-2"/>
    <n v="74"/>
    <n v="246638253.84"/>
    <n v="9.4600000000000004E-2"/>
    <n v="971.76"/>
    <n v="1153.8699999999999"/>
    <n v="262711760.22999999"/>
    <n v="0.10290000000000001"/>
    <n v="1035.08"/>
    <n v="1229.07"/>
    <n v="213749"/>
    <n v="0.84219999999999995"/>
    <n v="14504"/>
    <n v="117218031.95"/>
    <n v="4.4999999999999998E-2"/>
    <n v="461.84"/>
    <n v="929.82"/>
    <n v="119841203.64"/>
    <n v="4.7E-2"/>
    <n v="472.17"/>
    <n v="950.63"/>
    <n v="126064"/>
    <n v="0.49669999999999997"/>
    <n v="3351"/>
    <n v="34028378.68"/>
    <n v="1.3100000000000001E-2"/>
    <n v="134.07"/>
    <n v="219.53"/>
    <n v="35740959.5"/>
    <n v="1.4E-2"/>
    <n v="140.82"/>
    <n v="230.58"/>
    <n v="155003"/>
    <n v="0.61070000000000002"/>
    <n v="3904"/>
    <n v="64893064.57"/>
    <n v="2.4899999999999999E-2"/>
    <n v="255.68"/>
    <n v="896.77"/>
    <n v="72484721.590000004"/>
    <n v="2.8400000000000002E-2"/>
    <n v="285.58999999999997"/>
    <n v="1001.68"/>
    <n v="72363"/>
    <n v="0.28510000000000002"/>
    <n v="2150"/>
    <n v="56237493.130000003"/>
    <n v="2.1600000000000001E-2"/>
    <n v="221.58"/>
    <n v="346.18"/>
    <n v="52788212.75"/>
    <n v="2.07E-2"/>
    <n v="207.99"/>
    <n v="324.95"/>
    <n v="162452"/>
    <n v="0.6401"/>
    <n v="5807"/>
    <n v="55181009.390000001"/>
    <n v="2.12E-2"/>
    <n v="217.41"/>
    <n v="1365.39"/>
    <n v="59299075.579999998"/>
    <n v="2.3199999999999998E-2"/>
    <n v="233.64"/>
    <n v="1467.28"/>
    <n v="40414"/>
    <n v="0.15920000000000001"/>
    <n v="703"/>
    <n v="73985676.359999999"/>
    <n v="2.8400000000000002E-2"/>
    <n v="291.5"/>
    <n v="818.09"/>
    <n v="74301574.109999999"/>
    <n v="2.9100000000000001E-2"/>
    <n v="292.75"/>
    <n v="821.58"/>
    <n v="90437"/>
    <n v="0.35630000000000001"/>
    <n v="339876"/>
    <n v="18807"/>
    <n v="0.22620000000000001"/>
    <n v="1339"/>
    <n v="736"/>
    <n v="2252"/>
    <n v="152"/>
    <n v="1153"/>
    <n v="298"/>
    <n v="799"/>
    <n v="349"/>
    <n v="451"/>
    <n v="164"/>
  </r>
  <r>
    <x v="4"/>
    <x v="1"/>
    <n v="21"/>
    <n v="199579"/>
    <n v="164205"/>
    <n v="35374"/>
    <s v="17.72 %"/>
    <n v="51"/>
    <s v="45.55 %"/>
    <s v="54.45 %"/>
    <s v="89.07 %"/>
    <s v="9.08 %"/>
    <s v="0.81 %"/>
    <s v="1.04 %"/>
    <s v="52.16 %"/>
    <n v="0.98"/>
    <n v="1345990048.9100001"/>
    <n v="1377335098.4000001"/>
    <n v="1513531069.9000001"/>
    <n v="8197.01"/>
    <n v="8387.9"/>
    <n v="9217.33"/>
    <n v="509001489.58999997"/>
    <n v="0.37819999999999998"/>
    <n v="3099.79"/>
    <n v="18108.78"/>
    <x v="20"/>
    <x v="20"/>
    <n v="2808.01"/>
    <n v="16404.21"/>
    <n v="28108"/>
    <n v="0.17119999999999999"/>
    <n v="309"/>
    <n v="1696"/>
    <n v="22968004.850000001"/>
    <x v="18"/>
    <n v="139.87"/>
    <n v="40013.949999999997"/>
    <x v="20"/>
    <x v="18"/>
    <n v="156.59"/>
    <x v="20"/>
    <n v="574"/>
    <x v="12"/>
    <n v="4"/>
    <n v="107"/>
    <n v="20506017.960000001"/>
    <n v="1.52E-2"/>
    <n v="124.88"/>
    <n v="19110.919999999998"/>
    <n v="21470975.190000001"/>
    <x v="11"/>
    <n v="130.76"/>
    <x v="20"/>
    <n v="1073"/>
    <x v="14"/>
    <n v="7"/>
    <n v="88"/>
    <n v="40241175.899999999"/>
    <n v="2.9899999999999999E-2"/>
    <n v="245.07"/>
    <n v="12370.48"/>
    <n v="46956960.920000002"/>
    <x v="20"/>
    <n v="285.97000000000003"/>
    <n v="14434.97"/>
    <n v="3253"/>
    <n v="1.9800000000000002E-2"/>
    <n v="29"/>
    <n v="699"/>
    <n v="39447751.740000002"/>
    <n v="2.93E-2"/>
    <n v="240.23"/>
    <n v="4503.17"/>
    <n v="45205068.119999997"/>
    <n v="3.2800000000000003E-2"/>
    <n v="275.3"/>
    <n v="5160.3999999999996"/>
    <n v="8760"/>
    <n v="5.33E-2"/>
    <n v="107"/>
    <n v="1569"/>
    <n v="9706428.8000000007"/>
    <n v="7.1999999999999998E-3"/>
    <n v="59.11"/>
    <n v="8651.01"/>
    <n v="10954078.029999999"/>
    <n v="8.0000000000000002E-3"/>
    <n v="66.709999999999994"/>
    <n v="9762.99"/>
    <n v="1122"/>
    <n v="6.7999999999999996E-3"/>
    <n v="7"/>
    <n v="364"/>
    <n v="220749404.96000001"/>
    <n v="0.16400000000000001"/>
    <n v="1344.35"/>
    <n v="1976.38"/>
    <n v="236565026.83000001"/>
    <n v="0.17180000000000001"/>
    <n v="1440.67"/>
    <n v="2117.9699999999998"/>
    <n v="111693"/>
    <n v="0.68020000000000003"/>
    <n v="4312"/>
    <n v="13698600.32"/>
    <n v="1.0200000000000001E-2"/>
    <n v="83.42"/>
    <n v="381.95"/>
    <n v="16220055.33"/>
    <n v="1.18E-2"/>
    <n v="98.78"/>
    <n v="452.25"/>
    <n v="35865"/>
    <n v="0.21840000000000001"/>
    <n v="1113"/>
    <n v="54869263.729999997"/>
    <n v="4.0800000000000003E-2"/>
    <n v="334.15"/>
    <n v="23200.53"/>
    <n v="57590685.93"/>
    <n v="4.1799999999999997E-2"/>
    <n v="350.72"/>
    <n v="24351.24"/>
    <n v="2365"/>
    <n v="1.44E-2"/>
    <n v="1965"/>
    <n v="5981379.6799999997"/>
    <n v="4.4000000000000003E-3"/>
    <n v="36.43"/>
    <n v="850.72"/>
    <n v="6605890.7599999998"/>
    <n v="4.7999999999999996E-3"/>
    <n v="40.229999999999997"/>
    <n v="939.54"/>
    <n v="7031"/>
    <n v="4.2799999999999998E-2"/>
    <n v="82"/>
    <n v="123163911.23"/>
    <n v="9.1499999999999998E-2"/>
    <n v="750.06"/>
    <n v="889.57"/>
    <n v="142718348.11000001"/>
    <n v="0.1036"/>
    <n v="869.15"/>
    <n v="1030.8"/>
    <n v="138453"/>
    <n v="0.84319999999999995"/>
    <n v="12709"/>
    <n v="66546392.219999999"/>
    <n v="4.9399999999999999E-2"/>
    <n v="405.26"/>
    <n v="802.44"/>
    <n v="80745772.140000001"/>
    <n v="5.8599999999999999E-2"/>
    <n v="491.74"/>
    <n v="973.66"/>
    <n v="82930"/>
    <n v="0.505"/>
    <n v="3101"/>
    <n v="23918750.09"/>
    <n v="1.78E-2"/>
    <n v="145.66"/>
    <n v="229.3"/>
    <n v="26541481.52"/>
    <n v="1.9300000000000001E-2"/>
    <n v="161.63999999999999"/>
    <n v="254.45"/>
    <n v="104309"/>
    <n v="0.63519999999999999"/>
    <n v="3879"/>
    <n v="52319871.170000002"/>
    <n v="3.8899999999999997E-2"/>
    <n v="318.63"/>
    <n v="969.16"/>
    <n v="54928591.359999999"/>
    <n v="3.9899999999999998E-2"/>
    <n v="334.51"/>
    <n v="1017.48"/>
    <n v="53985"/>
    <n v="0.32879999999999998"/>
    <n v="2634"/>
    <n v="74351404.319999993"/>
    <n v="5.5199999999999999E-2"/>
    <n v="452.8"/>
    <n v="620.73"/>
    <n v="77756504.019999996"/>
    <n v="5.6500000000000002E-2"/>
    <n v="473.53"/>
    <n v="649.16"/>
    <n v="119779"/>
    <n v="0.72950000000000004"/>
    <n v="9031"/>
    <n v="29659382.609999999"/>
    <n v="2.1999999999999999E-2"/>
    <n v="180.62"/>
    <n v="1393.05"/>
    <n v="26430786.41"/>
    <n v="1.9199999999999998E-2"/>
    <n v="160.96"/>
    <n v="1241.4100000000001"/>
    <n v="21291"/>
    <n v="0.12970000000000001"/>
    <n v="472"/>
    <n v="26821907.149999999"/>
    <n v="1.9900000000000001E-2"/>
    <n v="163.34"/>
    <n v="395.85"/>
    <n v="27084716.809999999"/>
    <n v="1.9699999999999999E-2"/>
    <n v="164.94"/>
    <n v="399.73"/>
    <n v="67758"/>
    <n v="0.41260000000000002"/>
    <n v="179874"/>
    <n v="10321"/>
    <n v="0.2104"/>
    <n v="1095"/>
    <n v="561"/>
    <n v="2242"/>
    <n v="158"/>
    <n v="853"/>
    <n v="343"/>
    <n v="1081"/>
    <n v="389"/>
    <n v="298"/>
    <n v="122"/>
  </r>
  <r>
    <x v="2"/>
    <x v="1"/>
    <n v="21"/>
    <n v="191834"/>
    <n v="161774"/>
    <n v="30060"/>
    <s v="15.67 %"/>
    <n v="51"/>
    <s v="44.92 %"/>
    <s v="55.08 %"/>
    <s v="90.23 %"/>
    <s v="8.12 %"/>
    <s v="0.66 %"/>
    <s v="0.99 %"/>
    <s v="48.50 %"/>
    <n v="0.94"/>
    <n v="1284926806.8800001"/>
    <n v="1291558236.95"/>
    <n v="1441131950.55"/>
    <n v="7942.73"/>
    <n v="7983.72"/>
    <n v="8908.2999999999993"/>
    <n v="502779061.83999997"/>
    <n v="0.39129999999999998"/>
    <n v="3107.91"/>
    <n v="16855.38"/>
    <x v="21"/>
    <x v="21"/>
    <n v="2836.86"/>
    <n v="15385.39"/>
    <n v="29829"/>
    <n v="0.18440000000000001"/>
    <n v="336"/>
    <n v="1773"/>
    <n v="20798126.18"/>
    <x v="19"/>
    <n v="128.56"/>
    <n v="39919.629999999997"/>
    <x v="21"/>
    <x v="19"/>
    <n v="144.25"/>
    <x v="21"/>
    <n v="521"/>
    <x v="15"/>
    <n v="4"/>
    <n v="106"/>
    <n v="19084577.699999999"/>
    <n v="1.49E-2"/>
    <n v="117.97"/>
    <n v="18933.11"/>
    <n v="19278941.739999998"/>
    <x v="19"/>
    <n v="119.17"/>
    <x v="21"/>
    <n v="1008"/>
    <x v="13"/>
    <n v="7"/>
    <n v="85"/>
    <n v="40341281.460000001"/>
    <n v="3.1399999999999997E-2"/>
    <n v="249.37"/>
    <n v="13371.32"/>
    <n v="46965346.93"/>
    <x v="21"/>
    <n v="290.31"/>
    <n v="15566.9"/>
    <n v="3017"/>
    <n v="1.8599999999999998E-2"/>
    <n v="27"/>
    <n v="667"/>
    <n v="41357771.729999997"/>
    <n v="3.2199999999999999E-2"/>
    <n v="255.65"/>
    <n v="4788.4399999999996"/>
    <n v="47391752.850000001"/>
    <n v="3.6700000000000003E-2"/>
    <n v="292.95"/>
    <n v="5487.06"/>
    <n v="8637"/>
    <n v="5.3400000000000003E-2"/>
    <n v="111"/>
    <n v="1689"/>
    <n v="9253274.4100000001"/>
    <n v="7.1999999999999998E-3"/>
    <n v="57.2"/>
    <n v="9071.84"/>
    <n v="10294847.630000001"/>
    <n v="8.0000000000000002E-3"/>
    <n v="63.64"/>
    <n v="10092.99"/>
    <n v="1020"/>
    <n v="6.3E-3"/>
    <n v="7"/>
    <n v="360"/>
    <n v="191271533.74000001"/>
    <n v="0.1489"/>
    <n v="1182.3399999999999"/>
    <n v="1769.89"/>
    <n v="201458130.81999999"/>
    <n v="0.156"/>
    <n v="1245.31"/>
    <n v="1864.14"/>
    <n v="108069"/>
    <n v="0.66800000000000004"/>
    <n v="4083"/>
    <n v="11486232.4"/>
    <n v="8.8999999999999999E-3"/>
    <n v="71"/>
    <n v="345.66"/>
    <n v="13460317.08"/>
    <n v="1.04E-2"/>
    <n v="83.2"/>
    <n v="405.07"/>
    <n v="33230"/>
    <n v="0.2054"/>
    <n v="1041"/>
    <n v="48162738.990000002"/>
    <n v="3.7499999999999999E-2"/>
    <n v="297.72000000000003"/>
    <n v="21558.97"/>
    <n v="51207091.030000001"/>
    <n v="3.9600000000000003E-2"/>
    <n v="316.52999999999997"/>
    <n v="22921.71"/>
    <n v="2234"/>
    <n v="1.38E-2"/>
    <n v="1785"/>
    <n v="5353365.91"/>
    <n v="4.1999999999999997E-3"/>
    <n v="33.090000000000003"/>
    <n v="758.8"/>
    <n v="5774513.9100000001"/>
    <n v="4.4999999999999997E-3"/>
    <n v="35.69"/>
    <n v="818.5"/>
    <n v="7055"/>
    <n v="4.36E-2"/>
    <n v="83"/>
    <n v="117172550.31"/>
    <n v="9.1200000000000003E-2"/>
    <n v="724.3"/>
    <n v="865.19"/>
    <n v="130048322.90000001"/>
    <n v="0.1007"/>
    <n v="803.89"/>
    <n v="960.26"/>
    <n v="135429"/>
    <n v="0.83720000000000006"/>
    <n v="12353"/>
    <n v="67204209.239999995"/>
    <n v="5.2299999999999999E-2"/>
    <n v="415.42"/>
    <n v="827.04"/>
    <n v="71957857.379999995"/>
    <n v="5.57E-2"/>
    <n v="444.8"/>
    <n v="885.54"/>
    <n v="81259"/>
    <n v="0.50229999999999997"/>
    <n v="3056"/>
    <n v="27889734.940000001"/>
    <n v="2.1700000000000001E-2"/>
    <n v="172.4"/>
    <n v="271.13"/>
    <n v="29643472.940000001"/>
    <n v="2.3E-2"/>
    <n v="183.24"/>
    <n v="288.18"/>
    <n v="102865"/>
    <n v="0.63590000000000002"/>
    <n v="3892"/>
    <n v="58631309.280000001"/>
    <n v="4.5600000000000002E-2"/>
    <n v="362.43"/>
    <n v="1084.54"/>
    <n v="59366253.609999999"/>
    <n v="4.5999999999999999E-2"/>
    <n v="366.97"/>
    <n v="1098.1300000000001"/>
    <n v="54061"/>
    <n v="0.3342"/>
    <n v="2844"/>
    <n v="50824682.880000003"/>
    <n v="3.9600000000000003E-2"/>
    <n v="314.17"/>
    <n v="440.27"/>
    <n v="52797003.829999998"/>
    <n v="4.0899999999999999E-2"/>
    <n v="326.36"/>
    <n v="457.36"/>
    <n v="115438"/>
    <n v="0.71360000000000001"/>
    <n v="8159"/>
    <n v="30196867.469999999"/>
    <n v="2.35E-2"/>
    <n v="186.66"/>
    <n v="1447.51"/>
    <n v="25907900.59"/>
    <n v="2.01E-2"/>
    <n v="160.15"/>
    <n v="1241.92"/>
    <n v="20861"/>
    <n v="0.129"/>
    <n v="482"/>
    <n v="31452516.449999999"/>
    <n v="2.4500000000000001E-2"/>
    <n v="194.42"/>
    <n v="471.65"/>
    <n v="31629882.32"/>
    <n v="2.4500000000000001E-2"/>
    <n v="195.52"/>
    <n v="474.31"/>
    <n v="66686"/>
    <n v="0.41220000000000001"/>
    <n v="176083"/>
    <n v="11194"/>
    <n v="0.2135"/>
    <n v="1088"/>
    <n v="545"/>
    <n v="2212"/>
    <n v="173"/>
    <n v="922"/>
    <n v="448"/>
    <n v="1180"/>
    <n v="470"/>
    <n v="296"/>
    <n v="93"/>
  </r>
  <r>
    <x v="6"/>
    <x v="3"/>
    <n v="18"/>
    <n v="195677"/>
    <n v="157843"/>
    <n v="37834"/>
    <s v="19.33 %"/>
    <n v="51"/>
    <s v="49.08 %"/>
    <s v="50.92 %"/>
    <s v="80.58 %"/>
    <s v="14.82 %"/>
    <s v="2.76 %"/>
    <s v="1.83 %"/>
    <s v="59.87 %"/>
    <n v="1.1499999999999999"/>
    <n v="1580912087.98"/>
    <n v="1555086060.1099999"/>
    <n v="1402240819.26"/>
    <n v="10015.73"/>
    <n v="9852.11"/>
    <n v="8883.77"/>
    <n v="571604759.41999996"/>
    <n v="0.36159999999999998"/>
    <n v="3621.35"/>
    <n v="19554.75"/>
    <x v="22"/>
    <x v="22"/>
    <n v="3206.68"/>
    <n v="17315.599999999999"/>
    <n v="29231"/>
    <n v="0.1852"/>
    <n v="344"/>
    <n v="1860"/>
    <n v="39845023.399999999"/>
    <x v="3"/>
    <n v="252.43"/>
    <n v="45175.76"/>
    <x v="22"/>
    <x v="20"/>
    <n v="262.89999999999998"/>
    <x v="22"/>
    <n v="882"/>
    <x v="8"/>
    <n v="6"/>
    <n v="177"/>
    <n v="23947546.379999999"/>
    <n v="1.5100000000000001E-2"/>
    <n v="151.72"/>
    <n v="20006.3"/>
    <n v="24929168.379999999"/>
    <x v="10"/>
    <n v="157.94"/>
    <x v="22"/>
    <n v="1197"/>
    <x v="17"/>
    <n v="9"/>
    <n v="105"/>
    <n v="75928293.379999995"/>
    <n v="4.8000000000000001E-2"/>
    <n v="481.04"/>
    <n v="16001.75"/>
    <n v="82129813.019999996"/>
    <x v="22"/>
    <n v="520.33000000000004"/>
    <n v="17308.71"/>
    <n v="4745"/>
    <n v="3.0099999999999998E-2"/>
    <n v="44"/>
    <n v="1288"/>
    <n v="38742227.359999999"/>
    <n v="2.4500000000000001E-2"/>
    <n v="245.45"/>
    <n v="4912.16"/>
    <n v="41256152.530000001"/>
    <n v="2.6499999999999999E-2"/>
    <n v="261.37"/>
    <n v="5230.91"/>
    <n v="7887"/>
    <n v="0.05"/>
    <n v="96"/>
    <n v="1632"/>
    <n v="14004379.630000001"/>
    <n v="8.8999999999999999E-3"/>
    <n v="88.72"/>
    <n v="9738.7900000000009"/>
    <n v="14729208.1"/>
    <n v="9.4999999999999998E-3"/>
    <n v="93.32"/>
    <n v="10242.84"/>
    <n v="1438"/>
    <n v="9.1000000000000004E-3"/>
    <n v="10"/>
    <n v="561"/>
    <n v="272396344.70999998"/>
    <n v="0.17230000000000001"/>
    <n v="1725.74"/>
    <n v="2436.96"/>
    <n v="274788812.66000003"/>
    <n v="0.1767"/>
    <n v="1740.9"/>
    <n v="2458.37"/>
    <n v="111776"/>
    <n v="0.70820000000000005"/>
    <n v="5573"/>
    <n v="7237538.6500000004"/>
    <n v="4.5999999999999999E-3"/>
    <n v="45.85"/>
    <n v="333.1"/>
    <n v="8141993.1200000001"/>
    <n v="5.1999999999999998E-3"/>
    <n v="51.58"/>
    <n v="374.72"/>
    <n v="21728"/>
    <n v="0.13769999999999999"/>
    <n v="556"/>
    <n v="92162015.859999999"/>
    <n v="5.8299999999999998E-2"/>
    <n v="583.88"/>
    <n v="24781.4"/>
    <n v="93788162.390000001"/>
    <n v="6.0299999999999999E-2"/>
    <n v="594.19000000000005"/>
    <n v="25218.65"/>
    <n v="3719"/>
    <n v="2.3599999999999999E-2"/>
    <n v="3372"/>
    <n v="12463617.779999999"/>
    <n v="7.9000000000000008E-3"/>
    <n v="78.959999999999994"/>
    <n v="1156.3900000000001"/>
    <n v="13123223.699999999"/>
    <n v="8.3999999999999995E-3"/>
    <n v="83.14"/>
    <n v="1217.5899999999999"/>
    <n v="10778"/>
    <n v="6.83E-2"/>
    <n v="121"/>
    <n v="142188887.59"/>
    <n v="8.9899999999999994E-2"/>
    <n v="900.82"/>
    <n v="1056.71"/>
    <n v="155736917.61000001"/>
    <n v="0.10009999999999999"/>
    <n v="986.66"/>
    <n v="1157.4000000000001"/>
    <n v="134557"/>
    <n v="0.85250000000000004"/>
    <n v="14092"/>
    <n v="73552709.040000007"/>
    <n v="4.65E-2"/>
    <n v="465.99"/>
    <n v="903.26"/>
    <n v="78269821.549999997"/>
    <n v="5.0299999999999997E-2"/>
    <n v="495.87"/>
    <n v="961.19"/>
    <n v="81430"/>
    <n v="0.51590000000000003"/>
    <n v="3424"/>
    <n v="22502033.640000001"/>
    <n v="1.4200000000000001E-2"/>
    <n v="142.56"/>
    <n v="227.11"/>
    <n v="24094907.960000001"/>
    <n v="1.55E-2"/>
    <n v="152.65"/>
    <n v="243.18"/>
    <n v="99080"/>
    <n v="0.62770000000000004"/>
    <n v="3869"/>
    <n v="48013990.119999997"/>
    <n v="3.04E-2"/>
    <n v="304.19"/>
    <n v="960.03"/>
    <n v="52337799.859999999"/>
    <n v="3.3700000000000001E-2"/>
    <n v="331.58"/>
    <n v="1046.48"/>
    <n v="50013"/>
    <n v="0.31690000000000002"/>
    <n v="2458"/>
    <n v="46783624.439999998"/>
    <n v="2.9600000000000001E-2"/>
    <n v="296.39"/>
    <n v="439.89"/>
    <n v="41673592.700000003"/>
    <n v="2.6800000000000001E-2"/>
    <n v="264.02"/>
    <n v="391.85"/>
    <n v="106351"/>
    <n v="0.67379999999999995"/>
    <n v="6325"/>
    <n v="28358548.18"/>
    <n v="1.7899999999999999E-2"/>
    <n v="179.66"/>
    <n v="1464.03"/>
    <n v="30478826.579999998"/>
    <n v="1.9599999999999999E-2"/>
    <n v="193.1"/>
    <n v="1573.49"/>
    <n v="19370"/>
    <n v="0.1227"/>
    <n v="621"/>
    <n v="50296102.079999998"/>
    <n v="3.1800000000000002E-2"/>
    <n v="318.64999999999998"/>
    <n v="794.07"/>
    <n v="50480915.219999999"/>
    <n v="3.2500000000000001E-2"/>
    <n v="319.82"/>
    <n v="796.98"/>
    <n v="63340"/>
    <n v="0.40129999999999999"/>
    <n v="196961"/>
    <n v="11038"/>
    <n v="0.21560000000000001"/>
    <n v="1248"/>
    <n v="692"/>
    <n v="2209"/>
    <n v="129"/>
    <n v="997"/>
    <n v="314"/>
    <n v="873"/>
    <n v="373"/>
    <n v="385"/>
    <n v="151"/>
  </r>
  <r>
    <x v="5"/>
    <x v="3"/>
    <n v="18"/>
    <n v="167619"/>
    <n v="145207"/>
    <n v="22412"/>
    <s v="13.37 %"/>
    <n v="50"/>
    <s v="48.50 %"/>
    <s v="51.50 %"/>
    <s v="81.77 %"/>
    <s v="14.14 %"/>
    <s v="2.35 %"/>
    <s v="1.73 %"/>
    <s v="53.29 %"/>
    <n v="1.0900000000000001"/>
    <n v="1390701008.8599999"/>
    <n v="1380094534.6500001"/>
    <n v="1274807962.6099999"/>
    <n v="9577.3700000000008"/>
    <n v="9504.33"/>
    <n v="8779.25"/>
    <n v="520207360.88"/>
    <n v="0.37409999999999999"/>
    <n v="3582.52"/>
    <n v="18116.22"/>
    <x v="23"/>
    <x v="23"/>
    <n v="3135.39"/>
    <n v="15855.13"/>
    <n v="28715"/>
    <n v="0.1978"/>
    <n v="370"/>
    <n v="1982"/>
    <n v="36522759.770000003"/>
    <x v="20"/>
    <n v="251.52"/>
    <n v="42419"/>
    <x v="23"/>
    <x v="12"/>
    <n v="265"/>
    <x v="23"/>
    <n v="861"/>
    <x v="4"/>
    <n v="7"/>
    <n v="180"/>
    <n v="19243462.129999999"/>
    <n v="1.38E-2"/>
    <n v="132.52000000000001"/>
    <n v="17768.66"/>
    <n v="19847425.079999998"/>
    <x v="14"/>
    <n v="136.68"/>
    <x v="23"/>
    <n v="1083"/>
    <x v="3"/>
    <n v="8"/>
    <n v="101"/>
    <n v="61673833.710000001"/>
    <n v="4.4299999999999999E-2"/>
    <n v="424.73"/>
    <n v="15280.93"/>
    <n v="67663936.269999996"/>
    <x v="23"/>
    <n v="465.98"/>
    <n v="16765.099999999999"/>
    <n v="4036"/>
    <n v="2.7799999999999998E-2"/>
    <n v="41"/>
    <n v="1229"/>
    <n v="39863600.240000002"/>
    <n v="2.87E-2"/>
    <n v="274.52999999999997"/>
    <n v="5368.11"/>
    <n v="42474892.460000001"/>
    <n v="3.0800000000000001E-2"/>
    <n v="292.51"/>
    <n v="5719.75"/>
    <n v="7426"/>
    <n v="5.11E-2"/>
    <n v="101"/>
    <n v="1869"/>
    <n v="10969714.99"/>
    <n v="7.9000000000000008E-3"/>
    <n v="75.55"/>
    <n v="8789.84"/>
    <n v="11362842.970000001"/>
    <n v="8.2000000000000007E-3"/>
    <n v="78.25"/>
    <n v="9104.84"/>
    <n v="1248"/>
    <n v="8.6E-3"/>
    <n v="9"/>
    <n v="496"/>
    <n v="191596989.74000001"/>
    <n v="0.13780000000000001"/>
    <n v="1319.47"/>
    <n v="1847.07"/>
    <n v="204872243.41999999"/>
    <n v="0.1484"/>
    <n v="1410.9"/>
    <n v="1975.05"/>
    <n v="103729"/>
    <n v="0.71440000000000003"/>
    <n v="5846"/>
    <n v="4291328.4000000004"/>
    <n v="3.0999999999999999E-3"/>
    <n v="29.55"/>
    <n v="322.66000000000003"/>
    <n v="4693544.3499999996"/>
    <n v="3.3999999999999998E-3"/>
    <n v="32.32"/>
    <n v="352.9"/>
    <n v="13300"/>
    <n v="9.1600000000000001E-2"/>
    <n v="397"/>
    <n v="79492160.010000005"/>
    <n v="5.7200000000000001E-2"/>
    <n v="547.44000000000005"/>
    <n v="22981.25"/>
    <n v="81940900.769999996"/>
    <n v="5.9400000000000001E-2"/>
    <n v="564.29999999999995"/>
    <n v="23689.19"/>
    <n v="3459"/>
    <n v="2.3800000000000002E-2"/>
    <n v="3263"/>
    <n v="8642854.8699999992"/>
    <n v="6.1999999999999998E-3"/>
    <n v="59.52"/>
    <n v="897.03"/>
    <n v="9365014.3399999999"/>
    <n v="6.7999999999999996E-3"/>
    <n v="64.489999999999995"/>
    <n v="971.98"/>
    <n v="9635"/>
    <n v="6.6400000000000001E-2"/>
    <n v="119"/>
    <n v="114954831.84"/>
    <n v="8.2699999999999996E-2"/>
    <n v="791.66"/>
    <n v="927.38"/>
    <n v="127259540.87"/>
    <n v="9.2200000000000004E-2"/>
    <n v="876.4"/>
    <n v="1026.6500000000001"/>
    <n v="123955"/>
    <n v="0.85370000000000001"/>
    <n v="13594"/>
    <n v="67285889.310000002"/>
    <n v="4.8399999999999999E-2"/>
    <n v="463.38"/>
    <n v="916.29"/>
    <n v="73938928.290000007"/>
    <n v="5.3600000000000002E-2"/>
    <n v="509.2"/>
    <n v="1006.89"/>
    <n v="73433"/>
    <n v="0.50570000000000004"/>
    <n v="3285"/>
    <n v="24708487.719999999"/>
    <n v="1.78E-2"/>
    <n v="170.16"/>
    <n v="277.23"/>
    <n v="26787864.640000001"/>
    <n v="1.9400000000000001E-2"/>
    <n v="184.48"/>
    <n v="300.57"/>
    <n v="89125"/>
    <n v="0.61380000000000001"/>
    <n v="3846"/>
    <n v="60009249.899999999"/>
    <n v="4.3200000000000002E-2"/>
    <n v="413.27"/>
    <n v="1243.1199999999999"/>
    <n v="60718702.829999998"/>
    <n v="4.3999999999999997E-2"/>
    <n v="418.15"/>
    <n v="1257.82"/>
    <n v="48273"/>
    <n v="0.33239999999999997"/>
    <n v="2959"/>
    <n v="28638065.100000001"/>
    <n v="2.06E-2"/>
    <n v="197.22"/>
    <n v="301.79000000000002"/>
    <n v="30256238.91"/>
    <n v="2.1899999999999999E-2"/>
    <n v="208.37"/>
    <n v="318.85000000000002"/>
    <n v="94892"/>
    <n v="0.65349999999999997"/>
    <n v="6305"/>
    <n v="28378175.449999999"/>
    <n v="2.0400000000000001E-2"/>
    <n v="195.43"/>
    <n v="1591.25"/>
    <n v="29531021.609999999"/>
    <n v="2.1399999999999999E-2"/>
    <n v="203.37"/>
    <n v="1655.89"/>
    <n v="17834"/>
    <n v="0.12280000000000001"/>
    <n v="647"/>
    <n v="79031474.189999998"/>
    <n v="5.6800000000000003E-2"/>
    <n v="544.27"/>
    <n v="1334.52"/>
    <n v="79031474.189999998"/>
    <n v="5.7299999999999997E-2"/>
    <n v="544.27"/>
    <n v="1334.52"/>
    <n v="59221"/>
    <n v="0.4078"/>
    <n v="169241"/>
    <n v="11454"/>
    <n v="0.22370000000000001"/>
    <n v="1166"/>
    <n v="809"/>
    <n v="2199"/>
    <n v="155"/>
    <n v="1023"/>
    <n v="375"/>
    <n v="1090"/>
    <n v="478"/>
    <n v="584"/>
    <n v="107"/>
  </r>
  <r>
    <x v="6"/>
    <x v="6"/>
    <n v="54"/>
    <n v="91764"/>
    <n v="75281"/>
    <n v="16483"/>
    <s v="17.96 %"/>
    <n v="52"/>
    <s v="42.31 %"/>
    <s v="57.69 %"/>
    <s v="94.21 %"/>
    <s v="4.16 %"/>
    <s v="0.55 %"/>
    <s v="1.07 %"/>
    <s v="56.39 %"/>
    <n v="0.97"/>
    <n v="593709439.78999996"/>
    <n v="599380614.66999996"/>
    <n v="645225854.77999997"/>
    <n v="7886.58"/>
    <n v="7961.91"/>
    <n v="8570.9"/>
    <n v="231066516.22999999"/>
    <n v="0.38919999999999999"/>
    <n v="3069.39"/>
    <n v="18913.52"/>
    <x v="24"/>
    <x v="24"/>
    <n v="2778.11"/>
    <n v="17118.66"/>
    <n v="12217"/>
    <n v="0.1623"/>
    <n v="292"/>
    <n v="1693"/>
    <n v="9315149.1699999999"/>
    <x v="21"/>
    <n v="123.74"/>
    <n v="44784.37"/>
    <x v="24"/>
    <x v="21"/>
    <n v="143.09"/>
    <x v="24"/>
    <n v="208"/>
    <x v="2"/>
    <n v="3"/>
    <n v="87"/>
    <n v="9253025.8599999994"/>
    <n v="1.5599999999999999E-2"/>
    <n v="122.91"/>
    <n v="18432.32"/>
    <n v="10369703.960000001"/>
    <x v="20"/>
    <n v="137.75"/>
    <x v="24"/>
    <n v="502"/>
    <x v="18"/>
    <n v="7"/>
    <n v="94"/>
    <n v="14237383.26"/>
    <n v="2.4E-2"/>
    <n v="189.12"/>
    <n v="12199.99"/>
    <n v="17165368.140000001"/>
    <x v="24"/>
    <n v="228.02"/>
    <n v="14708.97"/>
    <n v="1167"/>
    <n v="1.55E-2"/>
    <n v="21"/>
    <n v="532"/>
    <n v="14059486.08"/>
    <n v="2.3699999999999999E-2"/>
    <n v="186.76"/>
    <n v="4246.3"/>
    <n v="16910655.5"/>
    <n v="2.8199999999999999E-2"/>
    <n v="224.63"/>
    <n v="5107.42"/>
    <n v="3311"/>
    <n v="4.3999999999999997E-2"/>
    <n v="83"/>
    <n v="1182"/>
    <n v="4845528.66"/>
    <n v="8.2000000000000007E-3"/>
    <n v="64.37"/>
    <n v="8989.85"/>
    <n v="5466433.1900000004"/>
    <n v="9.1000000000000004E-3"/>
    <n v="72.61"/>
    <n v="10141.81"/>
    <n v="539"/>
    <n v="7.1999999999999998E-3"/>
    <n v="7"/>
    <n v="417"/>
    <n v="110036838.90000001"/>
    <n v="0.18529999999999999"/>
    <n v="1461.68"/>
    <n v="2139.8000000000002"/>
    <n v="116515886.11"/>
    <n v="0.19439999999999999"/>
    <n v="1547.75"/>
    <n v="2265.79"/>
    <n v="51424"/>
    <n v="0.68310000000000004"/>
    <n v="4784"/>
    <n v="8319411.5700000003"/>
    <n v="1.4E-2"/>
    <n v="110.51"/>
    <n v="369.55"/>
    <n v="9805633.6300000008"/>
    <n v="1.6400000000000001E-2"/>
    <n v="130.25"/>
    <n v="435.57"/>
    <n v="22512"/>
    <n v="0.29899999999999999"/>
    <n v="1321"/>
    <n v="20363049.48"/>
    <n v="3.4299999999999997E-2"/>
    <n v="270.49"/>
    <n v="21825.35"/>
    <n v="22035479.600000001"/>
    <n v="3.6799999999999999E-2"/>
    <n v="292.70999999999998"/>
    <n v="23617.88"/>
    <n v="933"/>
    <n v="1.24E-2"/>
    <n v="1682"/>
    <n v="1458691.08"/>
    <n v="2.5000000000000001E-3"/>
    <n v="19.38"/>
    <n v="769.35"/>
    <n v="1661767.97"/>
    <n v="2.8E-3"/>
    <n v="22.07"/>
    <n v="876.46"/>
    <n v="1896"/>
    <n v="2.52E-2"/>
    <n v="46"/>
    <n v="55797989.490000002"/>
    <n v="9.4E-2"/>
    <n v="741.2"/>
    <n v="902.16"/>
    <n v="61076188.840000004"/>
    <n v="0.1019"/>
    <n v="811.31"/>
    <n v="987.5"/>
    <n v="61849"/>
    <n v="0.8216"/>
    <n v="11848"/>
    <n v="28020305.27"/>
    <n v="4.7199999999999999E-2"/>
    <n v="372.21"/>
    <n v="794.41"/>
    <n v="28982703.530000001"/>
    <n v="4.8399999999999999E-2"/>
    <n v="384.99"/>
    <n v="821.69"/>
    <n v="35272"/>
    <n v="0.46850000000000003"/>
    <n v="3024"/>
    <n v="9937715.6899999995"/>
    <n v="1.67E-2"/>
    <n v="132.01"/>
    <n v="214.28"/>
    <n v="10854668.539999999"/>
    <n v="1.8100000000000002E-2"/>
    <n v="144.19"/>
    <n v="234.05"/>
    <n v="46378"/>
    <n v="0.61609999999999998"/>
    <n v="3768"/>
    <n v="19843538.34"/>
    <n v="3.3399999999999999E-2"/>
    <n v="263.58999999999997"/>
    <n v="903.66"/>
    <n v="21360977.73"/>
    <n v="3.56E-2"/>
    <n v="283.75"/>
    <n v="972.77"/>
    <n v="21959"/>
    <n v="0.29170000000000001"/>
    <n v="2253"/>
    <n v="20577406.370000001"/>
    <n v="3.4700000000000002E-2"/>
    <n v="273.33999999999997"/>
    <n v="398.75"/>
    <n v="19502252.960000001"/>
    <n v="3.2500000000000001E-2"/>
    <n v="259.06"/>
    <n v="377.91"/>
    <n v="51605"/>
    <n v="0.6855"/>
    <n v="6622"/>
    <n v="17901420.48"/>
    <n v="3.0200000000000001E-2"/>
    <n v="237.79"/>
    <n v="1590.81"/>
    <n v="18748576.34"/>
    <n v="3.1300000000000001E-2"/>
    <n v="249.05"/>
    <n v="1666.1"/>
    <n v="11253"/>
    <n v="0.14949999999999999"/>
    <n v="668"/>
    <n v="12288605.84"/>
    <n v="2.07E-2"/>
    <n v="163.24"/>
    <n v="451.06"/>
    <n v="12397965.85"/>
    <n v="2.07E-2"/>
    <n v="164.69"/>
    <n v="455.07"/>
    <n v="27244"/>
    <n v="0.3619"/>
    <n v="86313"/>
    <n v="4351"/>
    <n v="0.2142"/>
    <n v="1147"/>
    <n v="539"/>
    <n v="2197"/>
    <n v="101"/>
    <n v="683"/>
    <n v="270"/>
    <n v="854"/>
    <n v="333"/>
    <n v="151"/>
    <n v="128"/>
  </r>
  <r>
    <x v="1"/>
    <x v="5"/>
    <n v="44"/>
    <n v="28828"/>
    <n v="22778"/>
    <n v="6050"/>
    <s v="20.99 %"/>
    <n v="49"/>
    <s v="47.42 %"/>
    <s v="52.58 %"/>
    <s v="76.56 %"/>
    <s v="7.86 %"/>
    <s v="11.00 %"/>
    <s v="4.58 %"/>
    <s v="59.04 %"/>
    <n v="0.96"/>
    <n v="193048806.12"/>
    <n v="170800164.06"/>
    <n v="177244907.66"/>
    <n v="8475.23"/>
    <n v="7498.47"/>
    <n v="7781.41"/>
    <n v="85781132.180000007"/>
    <n v="0.44429999999999997"/>
    <n v="3765.96"/>
    <n v="20635.349999999999"/>
    <x v="25"/>
    <x v="25"/>
    <n v="2820.83"/>
    <n v="15456.53"/>
    <n v="4157"/>
    <n v="0.1825"/>
    <n v="375"/>
    <n v="2500"/>
    <n v="847929.79"/>
    <x v="22"/>
    <n v="37.229999999999997"/>
    <n v="24939.11"/>
    <x v="25"/>
    <x v="22"/>
    <n v="35.26"/>
    <x v="25"/>
    <n v="34"/>
    <x v="16"/>
    <n v="2"/>
    <n v="42"/>
    <n v="1721645.51"/>
    <n v="8.8999999999999999E-3"/>
    <n v="75.58"/>
    <n v="17933.810000000001"/>
    <n v="1586138.9"/>
    <x v="15"/>
    <n v="69.63"/>
    <x v="25"/>
    <n v="96"/>
    <x v="19"/>
    <n v="5"/>
    <n v="62"/>
    <n v="7426309.8099999996"/>
    <n v="3.85E-2"/>
    <n v="326.02999999999997"/>
    <n v="13308.8"/>
    <n v="7158508.5199999996"/>
    <x v="25"/>
    <n v="314.27"/>
    <n v="12828.87"/>
    <n v="558"/>
    <n v="2.4500000000000001E-2"/>
    <n v="35"/>
    <n v="855"/>
    <n v="5876544.8799999999"/>
    <n v="3.04E-2"/>
    <n v="257.99"/>
    <n v="4425.1099999999997"/>
    <n v="5599387.0300000003"/>
    <n v="3.2800000000000003E-2"/>
    <n v="245.82"/>
    <n v="4216.41"/>
    <n v="1328"/>
    <n v="5.8299999999999998E-2"/>
    <n v="100"/>
    <n v="1617"/>
    <n v="1399184.31"/>
    <n v="7.1999999999999998E-3"/>
    <n v="61.43"/>
    <n v="9518.26"/>
    <n v="1289219.45"/>
    <n v="7.4999999999999997E-3"/>
    <n v="56.6"/>
    <n v="8770.2000000000007"/>
    <n v="147"/>
    <n v="6.4999999999999997E-3"/>
    <n v="7"/>
    <n v="316"/>
    <n v="25697949.039999999"/>
    <n v="0.1331"/>
    <n v="1128.19"/>
    <n v="1683.57"/>
    <n v="25255849.73"/>
    <n v="0.1479"/>
    <n v="1108.78"/>
    <n v="1654.6"/>
    <n v="15264"/>
    <n v="0.67010000000000003"/>
    <n v="5055"/>
    <n v="1482368.87"/>
    <n v="7.7000000000000002E-3"/>
    <n v="65.08"/>
    <n v="438.7"/>
    <n v="1423391.45"/>
    <n v="8.3000000000000001E-3"/>
    <n v="62.49"/>
    <n v="421.25"/>
    <n v="3379"/>
    <n v="0.14829999999999999"/>
    <n v="737"/>
    <n v="6806128.8499999996"/>
    <n v="3.5299999999999998E-2"/>
    <n v="298.8"/>
    <n v="23388.76"/>
    <n v="6645567.1100000003"/>
    <n v="3.8899999999999997E-2"/>
    <n v="291.75"/>
    <n v="22837"/>
    <n v="291"/>
    <n v="1.2800000000000001E-2"/>
    <n v="1563"/>
    <n v="639100.05000000005"/>
    <n v="3.3E-3"/>
    <n v="28.06"/>
    <n v="641.66999999999996"/>
    <n v="644954.19999999995"/>
    <n v="3.8E-3"/>
    <n v="28.31"/>
    <n v="647.54"/>
    <n v="996"/>
    <n v="4.3700000000000003E-2"/>
    <n v="68"/>
    <n v="17700657.02"/>
    <n v="9.1700000000000004E-2"/>
    <n v="777.09"/>
    <n v="945.55"/>
    <n v="18693020.350000001"/>
    <n v="0.1094"/>
    <n v="820.66"/>
    <n v="998.56"/>
    <n v="18720"/>
    <n v="0.82179999999999997"/>
    <n v="13009"/>
    <n v="9272130.3399999999"/>
    <n v="4.8000000000000001E-2"/>
    <n v="407.07"/>
    <n v="890.61"/>
    <n v="9175193.6600000001"/>
    <n v="5.3699999999999998E-2"/>
    <n v="402.81"/>
    <n v="881.3"/>
    <n v="10411"/>
    <n v="0.45710000000000001"/>
    <n v="3074"/>
    <n v="5147517.92"/>
    <n v="2.6700000000000002E-2"/>
    <n v="225.99"/>
    <n v="384.06"/>
    <n v="5226232.4000000004"/>
    <n v="3.0599999999999999E-2"/>
    <n v="229.44"/>
    <n v="389.93"/>
    <n v="13403"/>
    <n v="0.58840000000000003"/>
    <n v="3630"/>
    <n v="4875070.21"/>
    <n v="2.53E-2"/>
    <n v="214.03"/>
    <n v="866.99"/>
    <n v="4893860.76"/>
    <n v="2.87E-2"/>
    <n v="214.85"/>
    <n v="870.33"/>
    <n v="5623"/>
    <n v="0.24690000000000001"/>
    <n v="1657"/>
    <n v="4230608.6500000004"/>
    <n v="2.1899999999999999E-2"/>
    <n v="185.73"/>
    <n v="301"/>
    <n v="4399029.68"/>
    <n v="2.58E-2"/>
    <n v="193.13"/>
    <n v="312.99"/>
    <n v="14055"/>
    <n v="0.61699999999999999"/>
    <n v="6259"/>
    <n v="5655722.5300000003"/>
    <n v="2.93E-2"/>
    <n v="248.3"/>
    <n v="1490.47"/>
    <n v="5249889.7"/>
    <n v="3.0700000000000002E-2"/>
    <n v="230.48"/>
    <n v="1383.52"/>
    <n v="3795"/>
    <n v="0.1666"/>
    <n v="823"/>
    <n v="7244997.2800000003"/>
    <n v="3.7499999999999999E-2"/>
    <n v="318.07"/>
    <n v="1146.72"/>
    <n v="7244997.2800000003"/>
    <n v="4.24E-2"/>
    <n v="318.07"/>
    <n v="1146.72"/>
    <n v="6318"/>
    <n v="0.27739999999999998"/>
    <n v="26238"/>
    <n v="1596"/>
    <n v="0.24"/>
    <n v="1152"/>
    <n v="601"/>
    <n v="2182"/>
    <n v="79"/>
    <n v="733"/>
    <n v="272"/>
    <n v="882"/>
    <n v="470"/>
    <n v="422"/>
    <n v="79"/>
  </r>
  <r>
    <x v="6"/>
    <x v="1"/>
    <n v="21"/>
    <n v="200359"/>
    <n v="161302"/>
    <n v="39057"/>
    <s v="19.49 %"/>
    <n v="51"/>
    <s v="45.68 %"/>
    <s v="54.32 %"/>
    <s v="89.20 %"/>
    <s v="8.92 %"/>
    <s v="0.83 %"/>
    <s v="1.06 %"/>
    <s v="53.53 %"/>
    <n v="0.99"/>
    <n v="1345039610.8299999"/>
    <n v="1359318208.1400001"/>
    <n v="1471663166.6199999"/>
    <n v="8338.64"/>
    <n v="8427.16"/>
    <n v="9123.65"/>
    <n v="505321805.22000003"/>
    <n v="0.37569999999999998"/>
    <n v="3132.77"/>
    <n v="18345.32"/>
    <x v="26"/>
    <x v="26"/>
    <n v="2878.54"/>
    <n v="16856.599999999999"/>
    <n v="27545"/>
    <n v="0.17080000000000001"/>
    <n v="307"/>
    <n v="1702"/>
    <n v="27317373.050000001"/>
    <x v="23"/>
    <n v="169.36"/>
    <n v="45377.7"/>
    <x v="26"/>
    <x v="23"/>
    <n v="190.52"/>
    <x v="26"/>
    <n v="602"/>
    <x v="17"/>
    <n v="4"/>
    <n v="127"/>
    <n v="19985234.039999999"/>
    <n v="1.49E-2"/>
    <n v="123.9"/>
    <n v="19216.57"/>
    <n v="20552827.75"/>
    <x v="21"/>
    <n v="127.42"/>
    <x v="26"/>
    <n v="1040"/>
    <x v="20"/>
    <n v="7"/>
    <n v="83"/>
    <n v="40209104.780000001"/>
    <n v="2.9899999999999999E-2"/>
    <n v="249.28"/>
    <n v="12452.49"/>
    <n v="47409407.640000001"/>
    <x v="26"/>
    <n v="293.92"/>
    <n v="14682.38"/>
    <n v="3229"/>
    <n v="0.02"/>
    <n v="29"/>
    <n v="703"/>
    <n v="38662725.609999999"/>
    <n v="2.87E-2"/>
    <n v="239.69"/>
    <n v="4449.62"/>
    <n v="44682519.200000003"/>
    <n v="3.2899999999999999E-2"/>
    <n v="277.01"/>
    <n v="5142.42"/>
    <n v="8689"/>
    <n v="5.3900000000000003E-2"/>
    <n v="107"/>
    <n v="1562"/>
    <n v="7971115.8399999999"/>
    <n v="5.8999999999999999E-3"/>
    <n v="49.42"/>
    <n v="7220.21"/>
    <n v="8927311.1799999997"/>
    <n v="6.6E-3"/>
    <n v="55.35"/>
    <n v="8086.33"/>
    <n v="1104"/>
    <n v="6.7999999999999996E-3"/>
    <n v="7"/>
    <n v="285"/>
    <n v="228324281.53999999"/>
    <n v="0.16980000000000001"/>
    <n v="1415.51"/>
    <n v="2099.34"/>
    <n v="241743378.44"/>
    <n v="0.17780000000000001"/>
    <n v="1498.7"/>
    <n v="2222.7199999999998"/>
    <n v="108759"/>
    <n v="0.67430000000000001"/>
    <n v="4121"/>
    <n v="13863023.800000001"/>
    <n v="1.03E-2"/>
    <n v="85.94"/>
    <n v="382.23"/>
    <n v="16856273.010000002"/>
    <n v="1.24E-2"/>
    <n v="104.5"/>
    <n v="464.76"/>
    <n v="36269"/>
    <n v="0.22489999999999999"/>
    <n v="1141"/>
    <n v="55650220.939999998"/>
    <n v="4.1399999999999999E-2"/>
    <n v="345.01"/>
    <n v="23313.88"/>
    <n v="58844589.369999997"/>
    <n v="4.3299999999999998E-2"/>
    <n v="364.81"/>
    <n v="24652.11"/>
    <n v="2387"/>
    <n v="1.4800000000000001E-2"/>
    <n v="2032"/>
    <n v="5627742.7199999997"/>
    <n v="4.1999999999999997E-3"/>
    <n v="34.89"/>
    <n v="901.59"/>
    <n v="6159238.1200000001"/>
    <n v="4.4999999999999997E-3"/>
    <n v="38.18"/>
    <n v="986.74"/>
    <n v="6242"/>
    <n v="3.8699999999999998E-2"/>
    <n v="72"/>
    <n v="125969960.03"/>
    <n v="9.3700000000000006E-2"/>
    <n v="780.96"/>
    <n v="928.37"/>
    <n v="140037547.13"/>
    <n v="0.10299999999999999"/>
    <n v="868.17"/>
    <n v="1032.04"/>
    <n v="135689"/>
    <n v="0.84119999999999995"/>
    <n v="12644"/>
    <n v="64355006.859999999"/>
    <n v="4.7800000000000002E-2"/>
    <n v="398.97"/>
    <n v="801.75"/>
    <n v="68576613.019999996"/>
    <n v="5.04E-2"/>
    <n v="425.14"/>
    <n v="854.35"/>
    <n v="80268"/>
    <n v="0.49759999999999999"/>
    <n v="2992"/>
    <n v="22360358.289999999"/>
    <n v="1.66E-2"/>
    <n v="138.62"/>
    <n v="217.54"/>
    <n v="24295310.93"/>
    <n v="1.7899999999999999E-2"/>
    <n v="150.62"/>
    <n v="236.37"/>
    <n v="102786"/>
    <n v="0.63719999999999999"/>
    <n v="3881"/>
    <n v="46258044.140000001"/>
    <n v="3.44E-2"/>
    <n v="286.77999999999997"/>
    <n v="899.63"/>
    <n v="49894121.93"/>
    <n v="3.6700000000000003E-2"/>
    <n v="309.32"/>
    <n v="970.34"/>
    <n v="51419"/>
    <n v="0.31879999999999997"/>
    <n v="2438"/>
    <n v="70917501.510000005"/>
    <n v="5.2699999999999997E-2"/>
    <n v="439.66"/>
    <n v="605.09"/>
    <n v="62660977.5"/>
    <n v="4.6100000000000002E-2"/>
    <n v="388.47"/>
    <n v="534.65"/>
    <n v="117200"/>
    <n v="0.72660000000000002"/>
    <n v="8325"/>
    <n v="31054115.25"/>
    <n v="2.3099999999999999E-2"/>
    <n v="192.52"/>
    <n v="1432.09"/>
    <n v="31621850.039999999"/>
    <n v="2.3300000000000001E-2"/>
    <n v="196.04"/>
    <n v="1458.27"/>
    <n v="21685"/>
    <n v="0.13439999999999999"/>
    <n v="503"/>
    <n v="25824690.649999999"/>
    <n v="1.9199999999999998E-2"/>
    <n v="160.1"/>
    <n v="393.23"/>
    <n v="26051722.329999998"/>
    <n v="1.9199999999999998E-2"/>
    <n v="161.51"/>
    <n v="396.68"/>
    <n v="65674"/>
    <n v="0.40710000000000002"/>
    <n v="184762"/>
    <n v="9994"/>
    <n v="0.21029999999999999"/>
    <n v="1145"/>
    <n v="570"/>
    <n v="2176"/>
    <n v="138"/>
    <n v="969"/>
    <n v="328"/>
    <n v="1073"/>
    <n v="360"/>
    <n v="204"/>
    <n v="128"/>
  </r>
  <r>
    <x v="5"/>
    <x v="2"/>
    <n v="47"/>
    <n v="216881"/>
    <n v="160637"/>
    <n v="56244"/>
    <s v="25.93 %"/>
    <n v="51"/>
    <s v="48.72 %"/>
    <s v="51.28 %"/>
    <s v="79.49 %"/>
    <s v="18.32 %"/>
    <s v="0.95 %"/>
    <s v="1.25 %"/>
    <s v="56.05 %"/>
    <n v="1.1100000000000001"/>
    <n v="1442870274.4400001"/>
    <n v="1486370645.4200001"/>
    <n v="1384924783.6500001"/>
    <n v="8982.18"/>
    <n v="9252.98"/>
    <n v="8621.4599999999991"/>
    <n v="528137295.83999997"/>
    <n v="0.36599999999999999"/>
    <n v="3287.77"/>
    <n v="16596.61"/>
    <x v="27"/>
    <x v="27"/>
    <n v="3075.47"/>
    <n v="15524.91"/>
    <n v="31822"/>
    <n v="0.1981"/>
    <n v="374"/>
    <n v="2078"/>
    <n v="19384686.809999999"/>
    <x v="24"/>
    <n v="120.67"/>
    <n v="40217.19"/>
    <x v="27"/>
    <x v="24"/>
    <n v="132.36000000000001"/>
    <x v="27"/>
    <n v="482"/>
    <x v="18"/>
    <n v="3"/>
    <n v="94"/>
    <n v="18783801.149999999"/>
    <n v="1.2999999999999999E-2"/>
    <n v="116.93"/>
    <n v="17720.57"/>
    <n v="19694159.350000001"/>
    <x v="22"/>
    <n v="122.6"/>
    <x v="27"/>
    <n v="1060"/>
    <x v="2"/>
    <n v="7"/>
    <n v="94"/>
    <n v="44031428.460000001"/>
    <n v="3.0499999999999999E-2"/>
    <n v="274.11"/>
    <n v="13238.55"/>
    <n v="51244954.079999998"/>
    <x v="27"/>
    <n v="319.01"/>
    <n v="15407.38"/>
    <n v="3326"/>
    <n v="2.07E-2"/>
    <n v="31"/>
    <n v="836"/>
    <n v="71373277.390000001"/>
    <n v="4.9500000000000002E-2"/>
    <n v="444.31"/>
    <n v="6400.04"/>
    <n v="81095943.879999995"/>
    <n v="5.4600000000000003E-2"/>
    <n v="504.84"/>
    <n v="7271.87"/>
    <n v="11152"/>
    <n v="6.9400000000000003E-2"/>
    <n v="163"/>
    <n v="2745"/>
    <n v="12168445.67"/>
    <n v="8.3999999999999995E-3"/>
    <n v="75.75"/>
    <n v="9121.77"/>
    <n v="13130572.33"/>
    <n v="8.8000000000000005E-3"/>
    <n v="81.739999999999995"/>
    <n v="9843.01"/>
    <n v="1334"/>
    <n v="8.3000000000000001E-3"/>
    <n v="9"/>
    <n v="496"/>
    <n v="163055159.55000001"/>
    <n v="0.113"/>
    <n v="1015.05"/>
    <n v="1572.28"/>
    <n v="179553566.43000001"/>
    <n v="0.1208"/>
    <n v="1117.76"/>
    <n v="1731.37"/>
    <n v="103705"/>
    <n v="0.64559999999999995"/>
    <n v="3687"/>
    <n v="4832837.0999999996"/>
    <n v="3.3E-3"/>
    <n v="30.09"/>
    <n v="321.33"/>
    <n v="5147477.53"/>
    <n v="3.5000000000000001E-3"/>
    <n v="32.04"/>
    <n v="342.25"/>
    <n v="15040"/>
    <n v="9.3600000000000003E-2"/>
    <n v="419"/>
    <n v="89538424.420000002"/>
    <n v="6.2100000000000002E-2"/>
    <n v="557.4"/>
    <n v="22412.62"/>
    <n v="93719754.519999996"/>
    <n v="6.3100000000000003E-2"/>
    <n v="583.42999999999995"/>
    <n v="23459.26"/>
    <n v="3995"/>
    <n v="2.4899999999999999E-2"/>
    <n v="3275"/>
    <n v="10511959.369999999"/>
    <n v="7.3000000000000001E-3"/>
    <n v="65.44"/>
    <n v="726.11"/>
    <n v="12307746.65"/>
    <n v="8.3000000000000001E-3"/>
    <n v="76.62"/>
    <n v="850.16"/>
    <n v="14477"/>
    <n v="9.01E-2"/>
    <n v="173"/>
    <n v="137426747.33000001"/>
    <n v="9.5200000000000007E-2"/>
    <n v="855.51"/>
    <n v="984.93"/>
    <n v="152800754.97999999"/>
    <n v="0.1028"/>
    <n v="951.22"/>
    <n v="1095.1099999999999"/>
    <n v="139529"/>
    <n v="0.86860000000000004"/>
    <n v="14835"/>
    <n v="80773802.019999996"/>
    <n v="5.6000000000000001E-2"/>
    <n v="502.83"/>
    <n v="877.31"/>
    <n v="89487044.640000001"/>
    <n v="6.0199999999999997E-2"/>
    <n v="557.08000000000004"/>
    <n v="971.95"/>
    <n v="92070"/>
    <n v="0.57320000000000004"/>
    <n v="4059"/>
    <n v="33648153.710000001"/>
    <n v="2.3300000000000001E-2"/>
    <n v="209.47"/>
    <n v="319.22000000000003"/>
    <n v="37310770.530000001"/>
    <n v="2.5100000000000001E-2"/>
    <n v="232.27"/>
    <n v="353.96"/>
    <n v="105408"/>
    <n v="0.65620000000000001"/>
    <n v="4303"/>
    <n v="75381420.700000003"/>
    <n v="5.2200000000000003E-2"/>
    <n v="469.27"/>
    <n v="1286.94"/>
    <n v="75718633.700000003"/>
    <n v="5.0900000000000001E-2"/>
    <n v="471.36"/>
    <n v="1292.7"/>
    <n v="58574"/>
    <n v="0.36459999999999998"/>
    <n v="3232"/>
    <n v="64510583.140000001"/>
    <n v="4.4699999999999997E-2"/>
    <n v="401.59"/>
    <n v="529.94000000000005"/>
    <n v="67814961.739999995"/>
    <n v="4.5600000000000002E-2"/>
    <n v="422.16"/>
    <n v="557.08000000000004"/>
    <n v="121731"/>
    <n v="0.75780000000000003"/>
    <n v="10642"/>
    <n v="35150666.600000001"/>
    <n v="2.4400000000000002E-2"/>
    <n v="218.82"/>
    <n v="1596.02"/>
    <n v="36907385.039999999"/>
    <n v="2.4799999999999999E-2"/>
    <n v="229.76"/>
    <n v="1675.79"/>
    <n v="22024"/>
    <n v="0.1371"/>
    <n v="669"/>
    <n v="37984574.609999999"/>
    <n v="2.63E-2"/>
    <n v="236.46"/>
    <n v="476.68"/>
    <n v="37984574.609999999"/>
    <n v="2.5600000000000001E-2"/>
    <n v="236.46"/>
    <n v="476.68"/>
    <n v="79685"/>
    <n v="0.49609999999999999"/>
    <n v="184481"/>
    <n v="12672"/>
    <n v="0.22600000000000001"/>
    <n v="1148"/>
    <n v="735"/>
    <n v="2154"/>
    <n v="214"/>
    <n v="990"/>
    <n v="444"/>
    <n v="1211"/>
    <n v="524"/>
    <n v="424"/>
    <n v="96"/>
  </r>
  <r>
    <x v="7"/>
    <x v="3"/>
    <n v="18"/>
    <n v="184886"/>
    <n v="154466"/>
    <n v="30420"/>
    <s v="16.45 %"/>
    <n v="51"/>
    <s v="48.53 %"/>
    <s v="51.47 %"/>
    <s v="80.97 %"/>
    <s v="14.66 %"/>
    <s v="2.62 %"/>
    <s v="1.75 %"/>
    <s v="55.82 %"/>
    <n v="1.1299999999999999"/>
    <n v="1475886557.96"/>
    <n v="1472589275.78"/>
    <n v="1400940744.48"/>
    <n v="9554.77"/>
    <n v="9533.42"/>
    <n v="9069.57"/>
    <n v="551508934.35000002"/>
    <n v="0.37369999999999998"/>
    <n v="3570.42"/>
    <n v="18545.599999999999"/>
    <x v="28"/>
    <x v="28"/>
    <n v="3208.27"/>
    <n v="16664.490000000002"/>
    <n v="29738"/>
    <n v="0.1925"/>
    <n v="358"/>
    <n v="1921"/>
    <n v="41517839.939999998"/>
    <x v="25"/>
    <n v="268.77999999999997"/>
    <n v="45926.81"/>
    <x v="28"/>
    <x v="25"/>
    <n v="293.70999999999998"/>
    <x v="28"/>
    <n v="904"/>
    <x v="4"/>
    <n v="7"/>
    <n v="185"/>
    <n v="21943968.73"/>
    <n v="1.49E-2"/>
    <n v="142.06"/>
    <n v="18471.349999999999"/>
    <n v="22536077.170000002"/>
    <x v="23"/>
    <n v="145.9"/>
    <x v="28"/>
    <n v="1188"/>
    <x v="10"/>
    <n v="9"/>
    <n v="104"/>
    <n v="65652495.280000001"/>
    <n v="4.4499999999999998E-2"/>
    <n v="425.03"/>
    <n v="15137.77"/>
    <n v="72088531.879999995"/>
    <x v="23"/>
    <n v="466.7"/>
    <n v="16621.75"/>
    <n v="4337"/>
    <n v="2.81E-2"/>
    <n v="41"/>
    <n v="1207"/>
    <n v="38243117.93"/>
    <n v="2.5899999999999999E-2"/>
    <n v="247.58"/>
    <n v="4854.42"/>
    <n v="41410249"/>
    <n v="2.81E-2"/>
    <n v="268.08999999999997"/>
    <n v="5256.44"/>
    <n v="7878"/>
    <n v="5.0999999999999997E-2"/>
    <n v="98"/>
    <n v="1750"/>
    <n v="12885524.699999999"/>
    <n v="8.6999999999999994E-3"/>
    <n v="83.42"/>
    <n v="9566.09"/>
    <n v="13608989.800000001"/>
    <n v="9.1999999999999998E-3"/>
    <n v="88.1"/>
    <n v="10103.18"/>
    <n v="1347"/>
    <n v="8.6999999999999994E-3"/>
    <n v="9"/>
    <n v="530"/>
    <n v="232131299.28"/>
    <n v="0.1573"/>
    <n v="1502.8"/>
    <n v="2081.17"/>
    <n v="235564383.69999999"/>
    <n v="0.16"/>
    <n v="1525.02"/>
    <n v="2111.9499999999998"/>
    <n v="111538"/>
    <n v="0.72209999999999996"/>
    <n v="6010"/>
    <n v="5591388.6200000001"/>
    <n v="3.8E-3"/>
    <n v="36.200000000000003"/>
    <n v="339.61"/>
    <n v="6065822.3300000001"/>
    <n v="4.1000000000000003E-3"/>
    <n v="39.270000000000003"/>
    <n v="368.43"/>
    <n v="16464"/>
    <n v="0.1066"/>
    <n v="463"/>
    <n v="87748553.319999993"/>
    <n v="5.9499999999999997E-2"/>
    <n v="568.08000000000004"/>
    <n v="24280.18"/>
    <n v="90373706.989999995"/>
    <n v="6.1400000000000003E-2"/>
    <n v="585.07000000000005"/>
    <n v="25006.560000000001"/>
    <n v="3614"/>
    <n v="2.3400000000000001E-2"/>
    <n v="3235"/>
    <n v="9951845.4600000009"/>
    <n v="6.7000000000000002E-3"/>
    <n v="64.430000000000007"/>
    <n v="995.68"/>
    <n v="10521525.32"/>
    <n v="7.1000000000000004E-3"/>
    <n v="68.12"/>
    <n v="1052.68"/>
    <n v="9995"/>
    <n v="6.4699999999999994E-2"/>
    <n v="106"/>
    <n v="127194888.90000001"/>
    <n v="8.6199999999999999E-2"/>
    <n v="823.45"/>
    <n v="966.61"/>
    <n v="144058472.78"/>
    <n v="9.7799999999999998E-2"/>
    <n v="932.62"/>
    <n v="1094.76"/>
    <n v="131588"/>
    <n v="0.85189999999999999"/>
    <n v="13862"/>
    <n v="71755568.370000005"/>
    <n v="4.8599999999999997E-2"/>
    <n v="464.54"/>
    <n v="923.88"/>
    <n v="77636038.849999994"/>
    <n v="5.2699999999999997E-2"/>
    <n v="502.61"/>
    <n v="999.59"/>
    <n v="77668"/>
    <n v="0.50280000000000002"/>
    <n v="3262"/>
    <n v="22742374.350000001"/>
    <n v="1.54E-2"/>
    <n v="147.22999999999999"/>
    <n v="238.45"/>
    <n v="24374937.16"/>
    <n v="1.66E-2"/>
    <n v="157.80000000000001"/>
    <n v="255.57"/>
    <n v="95375"/>
    <n v="0.61750000000000005"/>
    <n v="3794"/>
    <n v="59664695.460000001"/>
    <n v="4.0399999999999998E-2"/>
    <n v="386.26"/>
    <n v="1159.21"/>
    <n v="60780249.920000002"/>
    <n v="4.1300000000000003E-2"/>
    <n v="393.49"/>
    <n v="1180.8900000000001"/>
    <n v="51470"/>
    <n v="0.3332"/>
    <n v="2898"/>
    <n v="31679434.829999998"/>
    <n v="2.1499999999999998E-2"/>
    <n v="205.09"/>
    <n v="310.01"/>
    <n v="33289212.59"/>
    <n v="2.2599999999999999E-2"/>
    <n v="215.51"/>
    <n v="325.76"/>
    <n v="102187"/>
    <n v="0.66159999999999997"/>
    <n v="6006"/>
    <n v="29560739.530000001"/>
    <n v="0.02"/>
    <n v="191.37"/>
    <n v="1584.37"/>
    <n v="32414915.379999999"/>
    <n v="2.1999999999999999E-2"/>
    <n v="209.85"/>
    <n v="1737.35"/>
    <n v="18658"/>
    <n v="0.1208"/>
    <n v="632"/>
    <n v="50004936.219999999"/>
    <n v="3.39E-2"/>
    <n v="323.73"/>
    <n v="818.48"/>
    <n v="50172067.280000001"/>
    <n v="3.4099999999999998E-2"/>
    <n v="324.81"/>
    <n v="821.21"/>
    <n v="61095"/>
    <n v="0.39550000000000002"/>
    <n v="189004"/>
    <n v="11850"/>
    <n v="0.22209999999999999"/>
    <n v="1224"/>
    <n v="792"/>
    <n v="2140"/>
    <n v="174"/>
    <n v="957"/>
    <n v="374"/>
    <n v="957"/>
    <n v="437"/>
    <n v="440"/>
    <n v="105"/>
  </r>
  <r>
    <x v="3"/>
    <x v="7"/>
    <n v="17"/>
    <n v="237699"/>
    <n v="215524"/>
    <n v="22175"/>
    <s v="9.33 %"/>
    <n v="50"/>
    <s v="47.39 %"/>
    <s v="52.61 %"/>
    <s v="64.14 %"/>
    <s v="24.93 %"/>
    <s v="8.26 %"/>
    <s v="2.67 %"/>
    <s v="56.86 %"/>
    <n v="1.1399999999999999"/>
    <n v="2081921309.5699999"/>
    <n v="1938883006.73"/>
    <n v="1748399787.77"/>
    <n v="9659.81"/>
    <n v="8996.14"/>
    <n v="8112.32"/>
    <n v="890171505.40999997"/>
    <n v="0.42759999999999998"/>
    <n v="4130.2700000000004"/>
    <n v="18921.3"/>
    <x v="29"/>
    <x v="29"/>
    <n v="3375.65"/>
    <n v="15464.3"/>
    <n v="47046"/>
    <n v="0.21829999999999999"/>
    <n v="461"/>
    <n v="2639"/>
    <n v="31946349.050000001"/>
    <x v="26"/>
    <n v="148.22999999999999"/>
    <n v="36593.760000000002"/>
    <x v="29"/>
    <x v="26"/>
    <n v="143.59"/>
    <x v="29"/>
    <n v="873"/>
    <x v="19"/>
    <n v="5"/>
    <n v="113"/>
    <n v="32132804.800000001"/>
    <n v="1.54E-2"/>
    <n v="149.09"/>
    <n v="20584.759999999998"/>
    <n v="27768501.57"/>
    <x v="24"/>
    <n v="128.84"/>
    <x v="29"/>
    <n v="1561"/>
    <x v="21"/>
    <n v="8"/>
    <n v="108"/>
    <n v="87177639.049999997"/>
    <n v="4.19E-2"/>
    <n v="404.49"/>
    <n v="13210.73"/>
    <n v="88260531"/>
    <x v="3"/>
    <n v="409.52"/>
    <n v="13374.83"/>
    <n v="6599"/>
    <n v="3.0599999999999999E-2"/>
    <n v="49"/>
    <n v="1294"/>
    <n v="94369454.290000007"/>
    <n v="4.53E-2"/>
    <n v="437.86"/>
    <n v="5832.84"/>
    <n v="91284615.069999993"/>
    <n v="4.7100000000000003E-2"/>
    <n v="423.55"/>
    <n v="5642.17"/>
    <n v="16179"/>
    <n v="7.51E-2"/>
    <n v="174"/>
    <n v="2274"/>
    <n v="13425321.9"/>
    <n v="6.4000000000000003E-3"/>
    <n v="62.29"/>
    <n v="9004.24"/>
    <n v="13027053.27"/>
    <n v="6.7000000000000002E-3"/>
    <n v="60.44"/>
    <n v="8737.1200000000008"/>
    <n v="1491"/>
    <n v="6.8999999999999999E-3"/>
    <n v="7"/>
    <n v="388"/>
    <n v="216396092.38"/>
    <n v="0.10390000000000001"/>
    <n v="1004.05"/>
    <n v="1508.23"/>
    <n v="224892035.47"/>
    <n v="0.11600000000000001"/>
    <n v="1043.47"/>
    <n v="1567.44"/>
    <n v="143476"/>
    <n v="0.66569999999999996"/>
    <n v="4877"/>
    <n v="10926098.74"/>
    <n v="5.1999999999999998E-3"/>
    <n v="50.7"/>
    <n v="331.06"/>
    <n v="11780249.220000001"/>
    <n v="6.1000000000000004E-3"/>
    <n v="54.66"/>
    <n v="356.94"/>
    <n v="33003"/>
    <n v="0.15310000000000001"/>
    <n v="714"/>
    <n v="146866778.86000001"/>
    <n v="7.0499999999999993E-2"/>
    <n v="681.44"/>
    <n v="22872.880000000001"/>
    <n v="146679224.94999999"/>
    <n v="7.5700000000000003E-2"/>
    <n v="680.57"/>
    <n v="22843.67"/>
    <n v="6421"/>
    <n v="2.98E-2"/>
    <n v="3992"/>
    <n v="4634934.47"/>
    <n v="2.2000000000000001E-3"/>
    <n v="21.51"/>
    <n v="733.96"/>
    <n v="5511454.7800000003"/>
    <n v="2.8E-3"/>
    <n v="25.57"/>
    <n v="872.76"/>
    <n v="6315"/>
    <n v="2.93E-2"/>
    <n v="54"/>
    <n v="191800872.74000001"/>
    <n v="9.2100000000000001E-2"/>
    <n v="889.93"/>
    <n v="1090.6099999999999"/>
    <n v="205145044.77000001"/>
    <n v="0.10580000000000001"/>
    <n v="951.84"/>
    <n v="1166.48"/>
    <n v="175866"/>
    <n v="0.81599999999999995"/>
    <n v="15949"/>
    <n v="98004112.909999996"/>
    <n v="4.7100000000000003E-2"/>
    <n v="454.72"/>
    <n v="968.11"/>
    <n v="98449126.489999995"/>
    <n v="5.0799999999999998E-2"/>
    <n v="456.79"/>
    <n v="972.51"/>
    <n v="101232"/>
    <n v="0.46970000000000001"/>
    <n v="3372"/>
    <n v="39261360.450000003"/>
    <n v="1.89E-2"/>
    <n v="182.17"/>
    <n v="313.58999999999997"/>
    <n v="40665594.32"/>
    <n v="2.1000000000000001E-2"/>
    <n v="188.68"/>
    <n v="324.8"/>
    <n v="125200"/>
    <n v="0.58089999999999997"/>
    <n v="3677"/>
    <n v="71151798.049999997"/>
    <n v="3.4200000000000001E-2"/>
    <n v="330.13"/>
    <n v="1164.97"/>
    <n v="71161777.989999995"/>
    <n v="3.6700000000000003E-2"/>
    <n v="330.18"/>
    <n v="1165.1300000000001"/>
    <n v="61076"/>
    <n v="0.28339999999999999"/>
    <n v="2361"/>
    <n v="39281674"/>
    <n v="1.89E-2"/>
    <n v="182.26"/>
    <n v="288.5"/>
    <n v="40120331.689999998"/>
    <n v="2.07E-2"/>
    <n v="186.15"/>
    <n v="294.66000000000003"/>
    <n v="136158"/>
    <n v="0.63180000000000003"/>
    <n v="7102"/>
    <n v="32189697.719999999"/>
    <n v="1.55E-2"/>
    <n v="149.36000000000001"/>
    <n v="1198.79"/>
    <n v="32704688.550000001"/>
    <n v="1.6899999999999998E-2"/>
    <n v="151.74"/>
    <n v="1217.97"/>
    <n v="26852"/>
    <n v="0.1246"/>
    <n v="506"/>
    <n v="61360164.32"/>
    <n v="2.9499999999999998E-2"/>
    <n v="284.7"/>
    <n v="974.91"/>
    <n v="61360164.32"/>
    <n v="3.1600000000000003E-2"/>
    <n v="284.7"/>
    <n v="974.91"/>
    <n v="62939"/>
    <n v="0.29199999999999998"/>
    <n v="227970"/>
    <n v="25967"/>
    <n v="0.27839999999999998"/>
    <n v="1058"/>
    <n v="957"/>
    <n v="2137"/>
    <n v="231"/>
    <n v="1293"/>
    <n v="508"/>
    <n v="1040"/>
    <n v="522"/>
    <n v="640"/>
    <n v="101"/>
  </r>
  <r>
    <x v="1"/>
    <x v="8"/>
    <n v="24"/>
    <n v="97633"/>
    <n v="89650"/>
    <n v="7983"/>
    <s v="8.18 %"/>
    <n v="51"/>
    <s v="48.81 %"/>
    <s v="51.19 %"/>
    <s v="55.01 %"/>
    <s v="40.26 %"/>
    <s v="1.93 %"/>
    <s v="2.80 %"/>
    <s v="47.60 %"/>
    <n v="1.24"/>
    <n v="1203777424.0799999"/>
    <n v="1060051710.0599999"/>
    <n v="896151901.38"/>
    <n v="13427.52"/>
    <n v="11824.34"/>
    <n v="9996.1200000000008"/>
    <n v="587981314.79999995"/>
    <n v="0.4884"/>
    <n v="6558.63"/>
    <n v="28265.61"/>
    <x v="30"/>
    <x v="30"/>
    <n v="5214"/>
    <n v="22470.69"/>
    <n v="20802"/>
    <n v="0.23200000000000001"/>
    <n v="494"/>
    <n v="2911"/>
    <n v="10546213.039999999"/>
    <x v="27"/>
    <n v="117.64"/>
    <n v="46459.09"/>
    <x v="30"/>
    <x v="27"/>
    <n v="106.88"/>
    <x v="30"/>
    <n v="227"/>
    <x v="13"/>
    <n v="3"/>
    <n v="95"/>
    <n v="4770399.95"/>
    <n v="4.0000000000000001E-3"/>
    <n v="53.21"/>
    <n v="20473.82"/>
    <n v="4322727.4400000004"/>
    <x v="25"/>
    <n v="48.22"/>
    <x v="30"/>
    <n v="233"/>
    <x v="22"/>
    <n v="3"/>
    <n v="42"/>
    <n v="44553262.409999996"/>
    <n v="3.6999999999999998E-2"/>
    <n v="496.97"/>
    <n v="14900.76"/>
    <n v="45000134.68"/>
    <x v="28"/>
    <n v="501.95"/>
    <n v="15050.21"/>
    <n v="2990"/>
    <n v="3.3399999999999999E-2"/>
    <n v="54"/>
    <n v="1317"/>
    <n v="19371180.449999999"/>
    <n v="1.61E-2"/>
    <n v="216.08"/>
    <n v="4205.6400000000003"/>
    <n v="19355610.550000001"/>
    <n v="1.83E-2"/>
    <n v="215.9"/>
    <n v="4202.26"/>
    <n v="4606"/>
    <n v="5.1400000000000001E-2"/>
    <n v="81"/>
    <n v="1169"/>
    <n v="6041502.6900000004"/>
    <n v="5.0000000000000001E-3"/>
    <n v="67.39"/>
    <n v="9791.74"/>
    <n v="5814992.4800000004"/>
    <n v="5.4999999999999997E-3"/>
    <n v="64.86"/>
    <n v="9424.6200000000008"/>
    <n v="617"/>
    <n v="6.8999999999999999E-3"/>
    <n v="8"/>
    <n v="398"/>
    <n v="154779222.61000001"/>
    <n v="0.12859999999999999"/>
    <n v="1726.48"/>
    <n v="3022.56"/>
    <n v="127667101.36"/>
    <n v="0.12039999999999999"/>
    <n v="1424.06"/>
    <n v="2493.11"/>
    <n v="51208"/>
    <n v="0.57120000000000004"/>
    <n v="4124"/>
    <n v="2552225.89"/>
    <n v="2.0999999999999999E-3"/>
    <n v="28.47"/>
    <n v="390.73"/>
    <n v="2601474.75"/>
    <n v="2.5000000000000001E-3"/>
    <n v="29.02"/>
    <n v="398.27"/>
    <n v="6532"/>
    <n v="7.2900000000000006E-2"/>
    <n v="345"/>
    <n v="84751121.900000006"/>
    <n v="7.0400000000000004E-2"/>
    <n v="945.36"/>
    <n v="24002.02"/>
    <n v="84277240.390000001"/>
    <n v="7.9500000000000001E-2"/>
    <n v="940.07"/>
    <n v="23867.81"/>
    <n v="3531"/>
    <n v="3.9399999999999998E-2"/>
    <n v="5021"/>
    <n v="5437504.9100000001"/>
    <n v="4.4999999999999997E-3"/>
    <n v="60.65"/>
    <n v="726.55"/>
    <n v="5712641.2999999998"/>
    <n v="5.4000000000000003E-3"/>
    <n v="63.72"/>
    <n v="763.31"/>
    <n v="7484"/>
    <n v="8.3500000000000005E-2"/>
    <n v="158"/>
    <n v="90399904.640000001"/>
    <n v="7.51E-2"/>
    <n v="1008.36"/>
    <n v="1214.74"/>
    <n v="95086078.849999994"/>
    <n v="8.9700000000000002E-2"/>
    <n v="1060.6400000000001"/>
    <n v="1277.71"/>
    <n v="74419"/>
    <n v="0.83009999999999995"/>
    <n v="16130"/>
    <n v="54073245.229999997"/>
    <n v="4.4900000000000002E-2"/>
    <n v="603.16"/>
    <n v="1213"/>
    <n v="53644356.950000003"/>
    <n v="5.0599999999999999E-2"/>
    <n v="598.38"/>
    <n v="1203.3800000000001"/>
    <n v="44578"/>
    <n v="0.49719999999999998"/>
    <n v="4128"/>
    <n v="26920014.460000001"/>
    <n v="2.24E-2"/>
    <n v="300.27999999999997"/>
    <n v="498.28"/>
    <n v="27687748.68"/>
    <n v="2.6100000000000002E-2"/>
    <n v="308.83999999999997"/>
    <n v="512.49"/>
    <n v="54026"/>
    <n v="0.60260000000000002"/>
    <n v="4268"/>
    <n v="28563724.32"/>
    <n v="2.3699999999999999E-2"/>
    <n v="318.61"/>
    <n v="1153.3399999999999"/>
    <n v="29012664.210000001"/>
    <n v="2.7400000000000001E-2"/>
    <n v="323.62"/>
    <n v="1171.47"/>
    <n v="24766"/>
    <n v="0.27629999999999999"/>
    <n v="1991"/>
    <n v="25397011.809999999"/>
    <n v="2.1100000000000001E-2"/>
    <n v="283.29000000000002"/>
    <n v="415.8"/>
    <n v="26120744.870000001"/>
    <n v="2.46E-2"/>
    <n v="291.36"/>
    <n v="427.65"/>
    <n v="61079"/>
    <n v="0.68130000000000002"/>
    <n v="8714"/>
    <n v="9830290.9800000004"/>
    <n v="8.2000000000000007E-3"/>
    <n v="109.65"/>
    <n v="1005.6"/>
    <n v="9903846.9100000001"/>
    <n v="9.2999999999999992E-3"/>
    <n v="110.47"/>
    <n v="1013.12"/>
    <n v="9776"/>
    <n v="0.109"/>
    <n v="337"/>
    <n v="31783902.960000001"/>
    <n v="2.64E-2"/>
    <n v="354.53"/>
    <n v="1066.93"/>
    <n v="31783902.960000001"/>
    <n v="0.03"/>
    <n v="354.53"/>
    <n v="1066.93"/>
    <n v="29790"/>
    <n v="0.33229999999999998"/>
    <n v="110386"/>
    <n v="13257"/>
    <n v="0.29749999999999999"/>
    <n v="1231"/>
    <n v="1218"/>
    <n v="2119"/>
    <n v="236"/>
    <n v="2076"/>
    <n v="474"/>
    <n v="927"/>
    <n v="514"/>
    <n v="615"/>
    <n v="133"/>
  </r>
  <r>
    <x v="1"/>
    <x v="9"/>
    <n v="40"/>
    <n v="104207"/>
    <n v="89935"/>
    <n v="14272"/>
    <s v="13.70 %"/>
    <n v="51"/>
    <s v="48.16 %"/>
    <s v="51.84 %"/>
    <s v="72.37 %"/>
    <s v="11.45 %"/>
    <s v="2.62 %"/>
    <s v="13.56 %"/>
    <s v="50.47 %"/>
    <n v="1.04"/>
    <n v="808992687.40999997"/>
    <n v="836371583.20000005"/>
    <n v="827192189.02999997"/>
    <n v="8995.2999999999993"/>
    <n v="9299.73"/>
    <n v="9197.67"/>
    <n v="311575209.70999998"/>
    <n v="0.3851"/>
    <n v="3464.45"/>
    <n v="16757.66"/>
    <x v="31"/>
    <x v="31"/>
    <n v="3213.27"/>
    <n v="15542.72"/>
    <n v="18593"/>
    <n v="0.20669999999999999"/>
    <n v="388"/>
    <n v="2169"/>
    <n v="33552468.739999998"/>
    <x v="28"/>
    <n v="373.07"/>
    <n v="37446.949999999997"/>
    <x v="31"/>
    <x v="28"/>
    <n v="434.59"/>
    <x v="31"/>
    <n v="896"/>
    <x v="20"/>
    <n v="12"/>
    <n v="317"/>
    <n v="11631474"/>
    <n v="1.44E-2"/>
    <n v="129.33000000000001"/>
    <n v="15654.74"/>
    <n v="12459025.880000001"/>
    <x v="19"/>
    <n v="138.53"/>
    <x v="31"/>
    <n v="743"/>
    <x v="23"/>
    <n v="9"/>
    <n v="104"/>
    <n v="18987325.98"/>
    <n v="2.35E-2"/>
    <n v="211.12"/>
    <n v="10444.07"/>
    <n v="22463134.239999998"/>
    <x v="29"/>
    <n v="249.77"/>
    <n v="12355.96"/>
    <n v="1818"/>
    <n v="2.0199999999999999E-2"/>
    <n v="29"/>
    <n v="718"/>
    <n v="60734871.109999999"/>
    <n v="7.51E-2"/>
    <n v="675.32"/>
    <n v="7010.84"/>
    <n v="71023686.640000001"/>
    <n v="8.4900000000000003E-2"/>
    <n v="789.72"/>
    <n v="8198.51"/>
    <n v="8663"/>
    <n v="9.6299999999999997E-2"/>
    <n v="291"/>
    <n v="5193"/>
    <n v="12529321.27"/>
    <n v="1.55E-2"/>
    <n v="139.32"/>
    <n v="12592.28"/>
    <n v="13844923.26"/>
    <n v="1.66E-2"/>
    <n v="153.94"/>
    <n v="13914.5"/>
    <n v="995"/>
    <n v="1.11E-2"/>
    <n v="13"/>
    <n v="1073"/>
    <n v="90914598.599999994"/>
    <n v="0.1124"/>
    <n v="1010.89"/>
    <n v="1584.9"/>
    <n v="96174658.700000003"/>
    <n v="0.115"/>
    <n v="1069.3800000000001"/>
    <n v="1676.6"/>
    <n v="57363"/>
    <n v="0.63780000000000003"/>
    <n v="3810"/>
    <n v="2715263.81"/>
    <n v="3.3999999999999998E-3"/>
    <n v="30.19"/>
    <n v="351.4"/>
    <n v="3861121.36"/>
    <n v="4.5999999999999999E-3"/>
    <n v="42.93"/>
    <n v="499.69"/>
    <n v="7727"/>
    <n v="8.5900000000000004E-2"/>
    <n v="431"/>
    <n v="45849978.200000003"/>
    <n v="5.67E-2"/>
    <n v="509.81"/>
    <n v="20926.509999999998"/>
    <n v="48777081.880000003"/>
    <n v="5.8299999999999998E-2"/>
    <n v="542.36"/>
    <n v="22262.47"/>
    <n v="2191"/>
    <n v="2.4400000000000002E-2"/>
    <n v="3217"/>
    <n v="3356986.59"/>
    <n v="4.1000000000000003E-3"/>
    <n v="37.33"/>
    <n v="689.74"/>
    <n v="3906216.82"/>
    <n v="4.7000000000000002E-3"/>
    <n v="43.43"/>
    <n v="802.59"/>
    <n v="4867"/>
    <n v="5.4100000000000002E-2"/>
    <n v="95"/>
    <n v="58867306.93"/>
    <n v="7.2800000000000004E-2"/>
    <n v="654.54999999999995"/>
    <n v="781.03"/>
    <n v="66968830.670000002"/>
    <n v="8.0100000000000005E-2"/>
    <n v="744.64"/>
    <n v="888.52"/>
    <n v="75371"/>
    <n v="0.83809999999999996"/>
    <n v="12016"/>
    <n v="39815774.039999999"/>
    <n v="4.9200000000000001E-2"/>
    <n v="442.72"/>
    <n v="914.38"/>
    <n v="44703888.18"/>
    <n v="5.3400000000000003E-2"/>
    <n v="497.07"/>
    <n v="1026.6400000000001"/>
    <n v="43544"/>
    <n v="0.48420000000000002"/>
    <n v="3271"/>
    <n v="16577161.32"/>
    <n v="2.0500000000000001E-2"/>
    <n v="184.32"/>
    <n v="302.88"/>
    <n v="19416386.18"/>
    <n v="2.3199999999999998E-2"/>
    <n v="215.89"/>
    <n v="354.76"/>
    <n v="54731"/>
    <n v="0.60860000000000003"/>
    <n v="3761"/>
    <n v="38594071.509999998"/>
    <n v="4.7699999999999999E-2"/>
    <n v="429.13"/>
    <n v="1343.24"/>
    <n v="39068759.859999999"/>
    <n v="4.6699999999999998E-2"/>
    <n v="434.41"/>
    <n v="1359.76"/>
    <n v="28732"/>
    <n v="0.31950000000000001"/>
    <n v="2709"/>
    <n v="18672418.170000002"/>
    <n v="2.3099999999999999E-2"/>
    <n v="207.62"/>
    <n v="318.44"/>
    <n v="19874176.780000001"/>
    <n v="2.3800000000000002E-2"/>
    <n v="220.98"/>
    <n v="338.94"/>
    <n v="58637"/>
    <n v="0.65200000000000002"/>
    <n v="7095"/>
    <n v="12125495.4"/>
    <n v="1.4999999999999999E-2"/>
    <n v="134.83000000000001"/>
    <n v="1222.4100000000001"/>
    <n v="12667378.390000001"/>
    <n v="1.5100000000000001E-2"/>
    <n v="140.85"/>
    <n v="1277.04"/>
    <n v="9919"/>
    <n v="0.1103"/>
    <n v="294"/>
    <n v="26821430.02"/>
    <n v="3.32E-2"/>
    <n v="298.23"/>
    <n v="750.54"/>
    <n v="26821430.02"/>
    <n v="3.2099999999999997E-2"/>
    <n v="298.23"/>
    <n v="750.54"/>
    <n v="35736"/>
    <n v="0.39739999999999998"/>
    <n v="99759"/>
    <n v="6910"/>
    <n v="0.216"/>
    <n v="1109"/>
    <n v="683"/>
    <n v="2116"/>
    <n v="147"/>
    <n v="941"/>
    <n v="570"/>
    <n v="1403"/>
    <n v="476"/>
    <n v="348"/>
    <n v="129"/>
  </r>
  <r>
    <x v="7"/>
    <x v="4"/>
    <n v="39"/>
    <n v="322568"/>
    <n v="255009"/>
    <n v="67559"/>
    <s v="20.94 %"/>
    <n v="50"/>
    <s v="46.72 %"/>
    <s v="53.28 %"/>
    <s v="76.98 %"/>
    <s v="18.73 %"/>
    <s v="2.22 %"/>
    <s v="2.06 %"/>
    <s v="59.32 %"/>
    <n v="1.1599999999999999"/>
    <n v="2593574503.0300002"/>
    <n v="2541018723.7399998"/>
    <n v="2318087119.6900001"/>
    <n v="10170.52"/>
    <n v="9964.43"/>
    <n v="9090.2199999999993"/>
    <n v="1013717016.3"/>
    <n v="0.39090000000000003"/>
    <n v="3975.22"/>
    <n v="19806.509999999998"/>
    <x v="32"/>
    <x v="32"/>
    <n v="3419.88"/>
    <n v="17039.53"/>
    <n v="51181"/>
    <n v="0.20069999999999999"/>
    <n v="395"/>
    <n v="2183"/>
    <n v="63768950.700000003"/>
    <x v="29"/>
    <n v="250.07"/>
    <n v="44750.14"/>
    <x v="32"/>
    <x v="12"/>
    <n v="277.95999999999998"/>
    <x v="32"/>
    <n v="1425"/>
    <x v="8"/>
    <n v="7"/>
    <n v="180"/>
    <n v="26340869.789999999"/>
    <n v="1.0200000000000001E-2"/>
    <n v="103.29"/>
    <n v="18091.259999999998"/>
    <n v="26979031.550000001"/>
    <x v="26"/>
    <n v="105.8"/>
    <x v="32"/>
    <n v="1456"/>
    <x v="24"/>
    <n v="6"/>
    <n v="75"/>
    <n v="123819247.09999999"/>
    <n v="4.7699999999999999E-2"/>
    <n v="485.55"/>
    <n v="13628.98"/>
    <n v="137367990.22999999"/>
    <x v="9"/>
    <n v="538.67999999999995"/>
    <n v="15120.31"/>
    <n v="9085"/>
    <n v="3.56E-2"/>
    <n v="55"/>
    <n v="1399"/>
    <n v="75779776.019999996"/>
    <n v="2.92E-2"/>
    <n v="297.17"/>
    <n v="4650.21"/>
    <n v="82407131.019999996"/>
    <n v="3.2399999999999998E-2"/>
    <n v="323.14999999999998"/>
    <n v="5056.8900000000003"/>
    <n v="16296"/>
    <n v="6.3899999999999998E-2"/>
    <n v="129"/>
    <n v="2345"/>
    <n v="30814788.059999999"/>
    <n v="1.1900000000000001E-2"/>
    <n v="120.84"/>
    <n v="11493.77"/>
    <n v="32402125.98"/>
    <n v="1.2800000000000001E-2"/>
    <n v="127.06"/>
    <n v="12085.84"/>
    <n v="2681"/>
    <n v="1.0500000000000001E-2"/>
    <n v="11"/>
    <n v="709"/>
    <n v="372276711.29000002"/>
    <n v="0.14349999999999999"/>
    <n v="1459.86"/>
    <n v="2036.1"/>
    <n v="386347555.91000003"/>
    <n v="0.152"/>
    <n v="1515.03"/>
    <n v="2113.06"/>
    <n v="182838"/>
    <n v="0.71699999999999997"/>
    <n v="5957"/>
    <n v="7021731.1600000001"/>
    <n v="2.7000000000000001E-3"/>
    <n v="27.54"/>
    <n v="345.46"/>
    <n v="7699673.4199999999"/>
    <n v="3.0000000000000001E-3"/>
    <n v="30.19"/>
    <n v="378.81"/>
    <n v="20326"/>
    <n v="7.9699999999999993E-2"/>
    <n v="322"/>
    <n v="155081449.41999999"/>
    <n v="5.9799999999999999E-2"/>
    <n v="608.14"/>
    <n v="23572.19"/>
    <n v="161751779.63"/>
    <n v="6.3700000000000007E-2"/>
    <n v="634.29999999999995"/>
    <n v="24586.07"/>
    <n v="6579"/>
    <n v="2.58E-2"/>
    <n v="3458"/>
    <n v="9156556.8800000008"/>
    <n v="3.5000000000000001E-3"/>
    <n v="35.909999999999997"/>
    <n v="722.07"/>
    <n v="9862497.9000000004"/>
    <n v="3.8999999999999998E-3"/>
    <n v="38.68"/>
    <n v="777.74"/>
    <n v="12681"/>
    <n v="4.9700000000000001E-2"/>
    <n v="84"/>
    <n v="240587404.38"/>
    <n v="9.2799999999999994E-2"/>
    <n v="943.45"/>
    <n v="1113.9100000000001"/>
    <n v="261406748.75999999"/>
    <n v="0.10290000000000001"/>
    <n v="1025.0899999999999"/>
    <n v="1210.3"/>
    <n v="215985"/>
    <n v="0.84699999999999998"/>
    <n v="14575"/>
    <n v="125425594.34"/>
    <n v="4.8399999999999999E-2"/>
    <n v="491.85"/>
    <n v="962.11"/>
    <n v="129744659.26000001"/>
    <n v="5.11E-2"/>
    <n v="508.78"/>
    <n v="995.24"/>
    <n v="130364"/>
    <n v="0.51119999999999999"/>
    <n v="3474"/>
    <n v="37513727.799999997"/>
    <n v="1.4500000000000001E-2"/>
    <n v="147.11000000000001"/>
    <n v="240.07"/>
    <n v="39147814.159999996"/>
    <n v="1.54E-2"/>
    <n v="153.52000000000001"/>
    <n v="250.53"/>
    <n v="156261"/>
    <n v="0.61280000000000001"/>
    <n v="3989"/>
    <n v="92959489.090000004"/>
    <n v="3.5799999999999998E-2"/>
    <n v="364.53"/>
    <n v="1161.98"/>
    <n v="95425202.280000001"/>
    <n v="3.7600000000000001E-2"/>
    <n v="374.2"/>
    <n v="1192.8"/>
    <n v="80001"/>
    <n v="0.31369999999999998"/>
    <n v="2655"/>
    <n v="56120508.920000002"/>
    <n v="2.1600000000000001E-2"/>
    <n v="220.07"/>
    <n v="338.44"/>
    <n v="58826364.57"/>
    <n v="2.3199999999999998E-2"/>
    <n v="230.68"/>
    <n v="354.76"/>
    <n v="165821"/>
    <n v="0.65029999999999999"/>
    <n v="6388"/>
    <n v="56854342.829999998"/>
    <n v="2.1899999999999999E-2"/>
    <n v="222.95"/>
    <n v="1385.24"/>
    <n v="60925392.520000003"/>
    <n v="2.4E-2"/>
    <n v="238.91"/>
    <n v="1484.43"/>
    <n v="41043"/>
    <n v="0.16089999999999999"/>
    <n v="706"/>
    <n v="72504416.829999998"/>
    <n v="2.8000000000000001E-2"/>
    <n v="284.32"/>
    <n v="787.15"/>
    <n v="72789830.590000004"/>
    <n v="2.86E-2"/>
    <n v="285.44"/>
    <n v="790.25"/>
    <n v="92110"/>
    <n v="0.36120000000000002"/>
    <n v="345873"/>
    <n v="22182"/>
    <n v="0.24060000000000001"/>
    <n v="1356"/>
    <n v="737"/>
    <n v="2105"/>
    <n v="169"/>
    <n v="1114"/>
    <n v="385"/>
    <n v="986"/>
    <n v="433"/>
    <n v="437"/>
    <n v="127"/>
  </r>
  <r>
    <x v="1"/>
    <x v="10"/>
    <n v="1"/>
    <n v="188689"/>
    <n v="141506"/>
    <n v="47183"/>
    <s v="25.01 %"/>
    <n v="51"/>
    <s v="49.00 %"/>
    <s v="51.00 %"/>
    <s v="62.81 %"/>
    <s v="35.64 %"/>
    <s v="0.63 %"/>
    <s v="0.92 %"/>
    <s v="43.69 %"/>
    <n v="0.99"/>
    <n v="1113588636.8499999"/>
    <n v="1191866192.3399999"/>
    <n v="1293884724.76"/>
    <n v="7869.55"/>
    <n v="8422.73"/>
    <n v="9143.67"/>
    <n v="421226249.42000002"/>
    <n v="0.37830000000000003"/>
    <n v="2976.74"/>
    <n v="14957.26"/>
    <x v="33"/>
    <x v="33"/>
    <n v="2983.02"/>
    <n v="14988.83"/>
    <n v="28162"/>
    <n v="0.19900000000000001"/>
    <n v="360"/>
    <n v="2073"/>
    <n v="15723742.57"/>
    <x v="30"/>
    <n v="111.12"/>
    <n v="36397.550000000003"/>
    <x v="33"/>
    <x v="29"/>
    <n v="130.4"/>
    <x v="33"/>
    <n v="432"/>
    <x v="21"/>
    <n v="3"/>
    <n v="93"/>
    <n v="14583863.029999999"/>
    <n v="1.3100000000000001E-2"/>
    <n v="103.06"/>
    <n v="17785.2"/>
    <n v="15796519.390000001"/>
    <x v="27"/>
    <n v="111.63"/>
    <x v="33"/>
    <n v="820"/>
    <x v="25"/>
    <n v="6"/>
    <n v="87"/>
    <n v="28526396.390000001"/>
    <n v="2.5600000000000001E-2"/>
    <n v="201.59"/>
    <n v="11374.16"/>
    <n v="34105153.07"/>
    <x v="24"/>
    <n v="241.02"/>
    <n v="13598.55"/>
    <n v="2508"/>
    <n v="1.77E-2"/>
    <n v="25"/>
    <n v="650"/>
    <n v="41400791.020000003"/>
    <n v="3.7199999999999997E-2"/>
    <n v="292.57"/>
    <n v="5034.1400000000003"/>
    <n v="48911515.049999997"/>
    <n v="4.1000000000000002E-2"/>
    <n v="345.65"/>
    <n v="5947.41"/>
    <n v="8224"/>
    <n v="5.8099999999999999E-2"/>
    <n v="127"/>
    <n v="1927"/>
    <n v="15006483.470000001"/>
    <n v="1.35E-2"/>
    <n v="106.05"/>
    <n v="11083.07"/>
    <n v="16703489.529999999"/>
    <n v="1.4E-2"/>
    <n v="118.04"/>
    <n v="12336.4"/>
    <n v="1354"/>
    <n v="9.5999999999999992E-3"/>
    <n v="11"/>
    <n v="788"/>
    <n v="124199085.09"/>
    <n v="0.1115"/>
    <n v="877.69"/>
    <n v="1390.82"/>
    <n v="140013081.22999999"/>
    <n v="0.11749999999999999"/>
    <n v="989.45"/>
    <n v="1567.91"/>
    <n v="89299"/>
    <n v="0.63109999999999999"/>
    <n v="3388"/>
    <n v="5807759.6600000001"/>
    <n v="5.1999999999999998E-3"/>
    <n v="41.04"/>
    <n v="314.36"/>
    <n v="6672210.4699999997"/>
    <n v="5.5999999999999999E-3"/>
    <n v="47.15"/>
    <n v="361.15"/>
    <n v="18475"/>
    <n v="0.13059999999999999"/>
    <n v="580"/>
    <n v="83026539.859999999"/>
    <n v="7.46E-2"/>
    <n v="586.74"/>
    <n v="22796.959999999999"/>
    <n v="88628704.489999995"/>
    <n v="7.4399999999999994E-2"/>
    <n v="626.32000000000005"/>
    <n v="24335.17"/>
    <n v="3642"/>
    <n v="2.5700000000000001E-2"/>
    <n v="3473"/>
    <n v="5745711.6500000004"/>
    <n v="5.1999999999999998E-3"/>
    <n v="40.6"/>
    <n v="625.62"/>
    <n v="6910722.4199999999"/>
    <n v="5.7999999999999996E-3"/>
    <n v="48.84"/>
    <n v="752.47"/>
    <n v="9184"/>
    <n v="6.4899999999999999E-2"/>
    <n v="115"/>
    <n v="92677615.709999993"/>
    <n v="8.3199999999999996E-2"/>
    <n v="654.94000000000005"/>
    <n v="778.72"/>
    <n v="106251556.90000001"/>
    <n v="8.9099999999999999E-2"/>
    <n v="750.86"/>
    <n v="892.77"/>
    <n v="119012"/>
    <n v="0.84099999999999997"/>
    <n v="11677"/>
    <n v="66160143.880000003"/>
    <n v="5.9400000000000001E-2"/>
    <n v="467.54"/>
    <n v="868.39"/>
    <n v="74965910.150000006"/>
    <n v="6.2899999999999998E-2"/>
    <n v="529.77"/>
    <n v="983.97"/>
    <n v="76187"/>
    <n v="0.53839999999999999"/>
    <n v="3862"/>
    <n v="32631477.899999999"/>
    <n v="2.93E-2"/>
    <n v="230.6"/>
    <n v="358.81"/>
    <n v="39175790.030000001"/>
    <n v="3.2899999999999999E-2"/>
    <n v="276.85000000000002"/>
    <n v="430.77"/>
    <n v="90943"/>
    <n v="0.64270000000000005"/>
    <n v="4024"/>
    <n v="45836531.799999997"/>
    <n v="4.1200000000000001E-2"/>
    <n v="323.92"/>
    <n v="1036.44"/>
    <n v="46219074.869999997"/>
    <n v="3.8800000000000001E-2"/>
    <n v="326.62"/>
    <n v="1045.0899999999999"/>
    <n v="44225"/>
    <n v="0.3125"/>
    <n v="2245"/>
    <n v="37947571.280000001"/>
    <n v="3.4099999999999998E-2"/>
    <n v="268.17"/>
    <n v="375.5"/>
    <n v="41310787.030000001"/>
    <n v="3.4700000000000002E-2"/>
    <n v="291.94"/>
    <n v="408.77"/>
    <n v="101059"/>
    <n v="0.71419999999999995"/>
    <n v="7968"/>
    <n v="18840766.989999998"/>
    <n v="1.6899999999999998E-2"/>
    <n v="133.13999999999999"/>
    <n v="1146.75"/>
    <n v="20665417.059999999"/>
    <n v="1.7299999999999999E-2"/>
    <n v="146.04"/>
    <n v="1257.81"/>
    <n v="16430"/>
    <n v="0.11609999999999999"/>
    <n v="410"/>
    <n v="54793933.619999997"/>
    <n v="4.9200000000000001E-2"/>
    <n v="387.22"/>
    <n v="870.33"/>
    <n v="54793933.619999997"/>
    <n v="4.5999999999999999E-2"/>
    <n v="387.22"/>
    <n v="870.33"/>
    <n v="62958"/>
    <n v="0.44490000000000002"/>
    <n v="147841"/>
    <n v="9870"/>
    <n v="0.20200000000000001"/>
    <n v="1045"/>
    <n v="735"/>
    <n v="2098"/>
    <n v="230"/>
    <n v="1067"/>
    <n v="484"/>
    <n v="970"/>
    <n v="501"/>
    <n v="581"/>
    <n v="105"/>
  </r>
  <r>
    <x v="6"/>
    <x v="11"/>
    <n v="12"/>
    <n v="522153"/>
    <n v="306082"/>
    <n v="216071"/>
    <s v="41.38 %"/>
    <n v="51"/>
    <s v="46.91 %"/>
    <s v="53.09 %"/>
    <s v="63.72 %"/>
    <s v="20.40 %"/>
    <s v="13.21 %"/>
    <s v="2.67 %"/>
    <s v="54.48 %"/>
    <n v="1.26"/>
    <n v="3675648243.5500002"/>
    <n v="3608941687.6999998"/>
    <n v="2949269129.54"/>
    <n v="12008.7"/>
    <n v="11790.77"/>
    <n v="9635.5499999999993"/>
    <n v="1342310651.5999999"/>
    <n v="0.36520000000000002"/>
    <n v="4385.46"/>
    <n v="21017.94"/>
    <x v="34"/>
    <x v="34"/>
    <n v="3931.6"/>
    <n v="18842.740000000002"/>
    <n v="63865"/>
    <n v="0.2087"/>
    <n v="434"/>
    <n v="2679"/>
    <n v="65576214.020000003"/>
    <x v="31"/>
    <n v="214.24"/>
    <n v="45697.71"/>
    <x v="34"/>
    <x v="14"/>
    <n v="231.84"/>
    <x v="34"/>
    <n v="1435"/>
    <x v="22"/>
    <n v="5"/>
    <n v="148"/>
    <n v="42719325.200000003"/>
    <n v="1.1599999999999999E-2"/>
    <n v="139.57"/>
    <n v="20449.650000000001"/>
    <n v="44354138.530000001"/>
    <x v="28"/>
    <n v="144.91"/>
    <x v="34"/>
    <n v="2089"/>
    <x v="26"/>
    <n v="8"/>
    <n v="98"/>
    <n v="158100747.06"/>
    <n v="4.2999999999999997E-2"/>
    <n v="516.53"/>
    <n v="16385.2"/>
    <n v="175358250.21000001"/>
    <x v="30"/>
    <n v="572.91"/>
    <n v="18173.72"/>
    <n v="9649"/>
    <n v="3.15E-2"/>
    <n v="49"/>
    <n v="1329"/>
    <n v="205232698.06999999"/>
    <n v="5.5800000000000002E-2"/>
    <n v="670.52"/>
    <n v="6146.16"/>
    <n v="220787900.75999999"/>
    <n v="6.1199999999999997E-2"/>
    <n v="721.34"/>
    <n v="6612"/>
    <n v="33392"/>
    <n v="0.1091"/>
    <n v="230"/>
    <n v="4419"/>
    <n v="42264128.079999998"/>
    <n v="1.15E-2"/>
    <n v="138.08000000000001"/>
    <n v="11204.7"/>
    <n v="45431488.009999998"/>
    <n v="1.26E-2"/>
    <n v="148.43"/>
    <n v="12044.4"/>
    <n v="3772"/>
    <n v="1.23E-2"/>
    <n v="13"/>
    <n v="707"/>
    <n v="355360210.98000002"/>
    <n v="9.6699999999999994E-2"/>
    <n v="1161"/>
    <n v="2108.88"/>
    <n v="370695871.87"/>
    <n v="0.1027"/>
    <n v="1211.0999999999999"/>
    <n v="2199.88"/>
    <n v="168507"/>
    <n v="0.55049999999999999"/>
    <n v="3164"/>
    <n v="10669095.939999999"/>
    <n v="2.8999999999999998E-3"/>
    <n v="34.86"/>
    <n v="375.29"/>
    <n v="11884768.130000001"/>
    <n v="3.3E-3"/>
    <n v="38.83"/>
    <n v="418.05"/>
    <n v="28429"/>
    <n v="9.2899999999999996E-2"/>
    <n v="410"/>
    <n v="270771547.63999999"/>
    <n v="7.3700000000000002E-2"/>
    <n v="884.64"/>
    <n v="23869.14"/>
    <n v="280337114.18000001"/>
    <n v="7.7700000000000005E-2"/>
    <n v="915.89"/>
    <n v="24712.37"/>
    <n v="11344"/>
    <n v="3.7100000000000001E-2"/>
    <n v="5153"/>
    <n v="26939790.030000001"/>
    <n v="7.3000000000000001E-3"/>
    <n v="88.01"/>
    <n v="939.75"/>
    <n v="29091954.059999999"/>
    <n v="8.0999999999999996E-3"/>
    <n v="95.05"/>
    <n v="1014.82"/>
    <n v="28667"/>
    <n v="9.3700000000000006E-2"/>
    <n v="175"/>
    <n v="411717278.57999998"/>
    <n v="0.112"/>
    <n v="1345.12"/>
    <n v="1619.3"/>
    <n v="414994724.55000001"/>
    <n v="0.115"/>
    <n v="1355.83"/>
    <n v="1632.19"/>
    <n v="254256"/>
    <n v="0.83069999999999999"/>
    <n v="18087"/>
    <n v="219778784.88"/>
    <n v="5.9799999999999999E-2"/>
    <n v="718.04"/>
    <n v="1358.15"/>
    <n v="212448976.28999999"/>
    <n v="5.8900000000000001E-2"/>
    <n v="694.09"/>
    <n v="1312.86"/>
    <n v="161822"/>
    <n v="0.52869999999999995"/>
    <n v="4431"/>
    <n v="78038699.299999997"/>
    <n v="2.12E-2"/>
    <n v="254.96"/>
    <n v="409.86"/>
    <n v="79410268.170000002"/>
    <n v="2.1999999999999999E-2"/>
    <n v="259.44"/>
    <n v="417.06"/>
    <n v="190403"/>
    <n v="0.62209999999999999"/>
    <n v="4345"/>
    <n v="89217234.549999997"/>
    <n v="2.4299999999999999E-2"/>
    <n v="291.48"/>
    <n v="1151.22"/>
    <n v="98449039.310000002"/>
    <n v="2.7300000000000001E-2"/>
    <n v="321.64"/>
    <n v="1270.3399999999999"/>
    <n v="77498"/>
    <n v="0.25319999999999998"/>
    <n v="1695"/>
    <n v="136632586.94999999"/>
    <n v="3.7199999999999997E-2"/>
    <n v="446.39"/>
    <n v="627.42999999999995"/>
    <n v="128009678.39"/>
    <n v="3.5499999999999997E-2"/>
    <n v="418.22"/>
    <n v="587.83000000000004"/>
    <n v="217765"/>
    <n v="0.71150000000000002"/>
    <n v="10404"/>
    <n v="45011169.880000003"/>
    <n v="1.2200000000000001E-2"/>
    <n v="147.06"/>
    <n v="1125.31"/>
    <n v="47529712.450000003"/>
    <n v="1.32E-2"/>
    <n v="155.28"/>
    <n v="1188.27"/>
    <n v="39999"/>
    <n v="0.13070000000000001"/>
    <n v="439"/>
    <n v="136551098.46000001"/>
    <n v="3.7199999999999997E-2"/>
    <n v="446.13"/>
    <n v="1243.78"/>
    <n v="136803622.37"/>
    <n v="3.7900000000000003E-2"/>
    <n v="446.95"/>
    <n v="1246.08"/>
    <n v="109787"/>
    <n v="0.35870000000000002"/>
    <n v="346537"/>
    <n v="31457"/>
    <n v="0.26219999999999999"/>
    <n v="1132"/>
    <n v="994"/>
    <n v="2092"/>
    <n v="206"/>
    <n v="1219"/>
    <n v="311"/>
    <n v="671"/>
    <n v="519"/>
    <n v="390"/>
    <n v="144"/>
  </r>
  <r>
    <x v="3"/>
    <x v="9"/>
    <n v="40"/>
    <n v="99634"/>
    <n v="87517"/>
    <n v="12117"/>
    <s v="12.16 %"/>
    <n v="51"/>
    <s v="47.66 %"/>
    <s v="52.34 %"/>
    <s v="73.09 %"/>
    <s v="11.21 %"/>
    <s v="2.51 %"/>
    <s v="13.19 %"/>
    <s v="49.56 %"/>
    <n v="1.05"/>
    <n v="724329336.42999995"/>
    <n v="754053598.11000001"/>
    <n v="749423676.70000005"/>
    <n v="8276.44"/>
    <n v="8616.08"/>
    <n v="8563.18"/>
    <n v="277546539.05000001"/>
    <n v="0.38319999999999999"/>
    <n v="3171.34"/>
    <n v="15069.31"/>
    <x v="35"/>
    <x v="35"/>
    <n v="2980.15"/>
    <n v="14160.83"/>
    <n v="18418"/>
    <n v="0.21049999999999999"/>
    <n v="388"/>
    <n v="2152"/>
    <n v="30129438.82"/>
    <x v="32"/>
    <n v="344.27"/>
    <n v="37521.089999999997"/>
    <x v="35"/>
    <x v="30"/>
    <n v="398.34"/>
    <x v="35"/>
    <n v="803"/>
    <x v="23"/>
    <n v="11"/>
    <n v="297"/>
    <n v="11170023.77"/>
    <n v="1.54E-2"/>
    <n v="127.63"/>
    <n v="15343.44"/>
    <n v="11965479.32"/>
    <x v="29"/>
    <n v="136.72"/>
    <x v="35"/>
    <n v="728"/>
    <x v="23"/>
    <n v="9"/>
    <n v="105"/>
    <n v="16115204.35"/>
    <n v="2.2200000000000001E-2"/>
    <n v="184.14"/>
    <n v="9229.7800000000007"/>
    <n v="19251642.420000002"/>
    <x v="31"/>
    <n v="219.98"/>
    <n v="11026.14"/>
    <n v="1746"/>
    <n v="0.02"/>
    <n v="29"/>
    <n v="670"/>
    <n v="49958356.770000003"/>
    <n v="6.9000000000000006E-2"/>
    <n v="570.84"/>
    <n v="6480.52"/>
    <n v="58080123.109999999"/>
    <n v="7.6999999999999999E-2"/>
    <n v="663.64"/>
    <n v="7534.07"/>
    <n v="7709"/>
    <n v="8.8099999999999998E-2"/>
    <n v="253"/>
    <n v="4660"/>
    <n v="12056499.24"/>
    <n v="1.66E-2"/>
    <n v="137.76"/>
    <n v="12020.44"/>
    <n v="13398713.949999999"/>
    <n v="1.78E-2"/>
    <n v="153.1"/>
    <n v="13358.64"/>
    <n v="1003"/>
    <n v="1.15E-2"/>
    <n v="13"/>
    <n v="1103"/>
    <n v="78158643.790000007"/>
    <n v="0.1079"/>
    <n v="893.07"/>
    <n v="1411.21"/>
    <n v="81851909.900000006"/>
    <n v="0.1085"/>
    <n v="935.27"/>
    <n v="1477.9"/>
    <n v="55384"/>
    <n v="0.63280000000000003"/>
    <n v="3754"/>
    <n v="2655170.9700000002"/>
    <n v="3.7000000000000002E-3"/>
    <n v="30.34"/>
    <n v="371.56"/>
    <n v="3831278.46"/>
    <n v="5.1000000000000004E-3"/>
    <n v="43.78"/>
    <n v="536.14"/>
    <n v="7146"/>
    <n v="8.1699999999999995E-2"/>
    <n v="444"/>
    <n v="43075017.670000002"/>
    <n v="5.9499999999999997E-2"/>
    <n v="492.19"/>
    <n v="20261.060000000001"/>
    <n v="46283966.969999999"/>
    <n v="6.1400000000000003E-2"/>
    <n v="528.86"/>
    <n v="21770.45"/>
    <n v="2126"/>
    <n v="2.4299999999999999E-2"/>
    <n v="3231"/>
    <n v="3295449.01"/>
    <n v="4.4999999999999997E-3"/>
    <n v="37.65"/>
    <n v="704.16"/>
    <n v="4224118.8"/>
    <n v="5.5999999999999999E-3"/>
    <n v="48.27"/>
    <n v="902.59"/>
    <n v="4680"/>
    <n v="5.3499999999999999E-2"/>
    <n v="94"/>
    <n v="52687138.579999998"/>
    <n v="7.2700000000000001E-2"/>
    <n v="602.02"/>
    <n v="721.16"/>
    <n v="60675475.530000001"/>
    <n v="8.0500000000000002E-2"/>
    <n v="693.3"/>
    <n v="830.5"/>
    <n v="73059"/>
    <n v="0.83479999999999999"/>
    <n v="11601"/>
    <n v="35922380.359999999"/>
    <n v="4.9599999999999998E-2"/>
    <n v="410.46"/>
    <n v="873.98"/>
    <n v="41141376.950000003"/>
    <n v="5.4600000000000003E-2"/>
    <n v="470.1"/>
    <n v="1000.96"/>
    <n v="41102"/>
    <n v="0.46960000000000002"/>
    <n v="3047"/>
    <n v="15822216.289999999"/>
    <n v="2.18E-2"/>
    <n v="180.79"/>
    <n v="300.24"/>
    <n v="19062512.02"/>
    <n v="2.53E-2"/>
    <n v="217.81"/>
    <n v="361.73"/>
    <n v="52698"/>
    <n v="0.60209999999999997"/>
    <n v="3626"/>
    <n v="39065365.340000004"/>
    <n v="5.3900000000000003E-2"/>
    <n v="446.37"/>
    <n v="1406.75"/>
    <n v="39447121.520000003"/>
    <n v="5.2299999999999999E-2"/>
    <n v="450.74"/>
    <n v="1420.49"/>
    <n v="27770"/>
    <n v="0.31730000000000003"/>
    <n v="2808"/>
    <n v="15524237.4"/>
    <n v="2.1399999999999999E-2"/>
    <n v="177.39"/>
    <n v="277.14999999999998"/>
    <n v="16674925.23"/>
    <n v="2.2100000000000002E-2"/>
    <n v="190.53"/>
    <n v="297.69"/>
    <n v="56014"/>
    <n v="0.64"/>
    <n v="6739"/>
    <n v="10445113.939999999"/>
    <n v="1.44E-2"/>
    <n v="119.35"/>
    <n v="1129.79"/>
    <n v="10873392.77"/>
    <n v="1.44E-2"/>
    <n v="124.24"/>
    <n v="1176.1199999999999"/>
    <n v="9245"/>
    <n v="0.1056"/>
    <n v="273"/>
    <n v="25588620.100000001"/>
    <n v="3.5299999999999998E-2"/>
    <n v="292.38"/>
    <n v="740.73"/>
    <n v="25588620.100000001"/>
    <n v="3.39E-2"/>
    <n v="292.38"/>
    <n v="740.73"/>
    <n v="34545"/>
    <n v="0.3947"/>
    <n v="92569"/>
    <n v="6472"/>
    <n v="0.2082"/>
    <n v="1058"/>
    <n v="657"/>
    <n v="2090"/>
    <n v="182"/>
    <n v="1007"/>
    <n v="623"/>
    <n v="1418"/>
    <n v="425"/>
    <n v="288"/>
    <n v="110"/>
  </r>
  <r>
    <x v="2"/>
    <x v="2"/>
    <n v="47"/>
    <n v="227864"/>
    <n v="163149"/>
    <n v="64715"/>
    <s v="28.40 %"/>
    <n v="51"/>
    <s v="48.34 %"/>
    <s v="51.66 %"/>
    <s v="78.85 %"/>
    <s v="18.87 %"/>
    <s v="0.99 %"/>
    <s v="1.29 %"/>
    <s v="56.31 %"/>
    <n v="1.1100000000000001"/>
    <n v="1460048471.3900001"/>
    <n v="1516892518.8699999"/>
    <n v="1443237596.8199999"/>
    <n v="8949.17"/>
    <n v="9297.59"/>
    <n v="8846.1299999999992"/>
    <n v="522981450.85000002"/>
    <n v="0.35820000000000002"/>
    <n v="3205.54"/>
    <n v="16801"/>
    <x v="36"/>
    <x v="36"/>
    <n v="3110.87"/>
    <n v="16304.8"/>
    <n v="31128"/>
    <n v="0.1908"/>
    <n v="356"/>
    <n v="2011"/>
    <n v="22687225.609999999"/>
    <x v="33"/>
    <n v="139.06"/>
    <n v="43545.54"/>
    <x v="36"/>
    <x v="31"/>
    <n v="155.54"/>
    <x v="36"/>
    <n v="521"/>
    <x v="15"/>
    <n v="4"/>
    <n v="100"/>
    <n v="19253009.420000002"/>
    <n v="1.32E-2"/>
    <n v="118.01"/>
    <n v="18129.009999999998"/>
    <n v="20373605.030000001"/>
    <x v="30"/>
    <n v="124.88"/>
    <x v="36"/>
    <n v="1062"/>
    <x v="14"/>
    <n v="7"/>
    <n v="91"/>
    <n v="50489245.710000001"/>
    <n v="3.4599999999999999E-2"/>
    <n v="309.47000000000003"/>
    <n v="14372.12"/>
    <n v="59105617.979999997"/>
    <x v="32"/>
    <n v="362.28"/>
    <n v="16824.830000000002"/>
    <n v="3513"/>
    <n v="2.1499999999999998E-2"/>
    <n v="32"/>
    <n v="849"/>
    <n v="66108178.859999999"/>
    <n v="4.53E-2"/>
    <n v="405.2"/>
    <n v="6016.4"/>
    <n v="76037908.409999996"/>
    <n v="5.0099999999999999E-2"/>
    <n v="466.06"/>
    <n v="6920.09"/>
    <n v="10988"/>
    <n v="6.7299999999999999E-2"/>
    <n v="158"/>
    <n v="2589"/>
    <n v="13143273.01"/>
    <n v="8.9999999999999993E-3"/>
    <n v="80.56"/>
    <n v="9127.27"/>
    <n v="14436212.9"/>
    <n v="9.4999999999999998E-3"/>
    <n v="88.48"/>
    <n v="10025.15"/>
    <n v="1440"/>
    <n v="8.8000000000000005E-3"/>
    <n v="9"/>
    <n v="542"/>
    <n v="175958754.06"/>
    <n v="0.1205"/>
    <n v="1078.52"/>
    <n v="1674.6"/>
    <n v="186731258.21000001"/>
    <n v="0.1231"/>
    <n v="1144.54"/>
    <n v="1777.12"/>
    <n v="105074"/>
    <n v="0.64400000000000002"/>
    <n v="3735"/>
    <n v="4914910.0599999996"/>
    <n v="3.3999999999999998E-3"/>
    <n v="30.13"/>
    <n v="320.45999999999998"/>
    <n v="5832202.6600000001"/>
    <n v="3.8E-3"/>
    <n v="35.75"/>
    <n v="380.27"/>
    <n v="15337"/>
    <n v="9.4E-2"/>
    <n v="431"/>
    <n v="94646845.230000004"/>
    <n v="6.4799999999999996E-2"/>
    <n v="580.13"/>
    <n v="22497.47"/>
    <n v="99417781.549999997"/>
    <n v="6.5500000000000003E-2"/>
    <n v="609.37"/>
    <n v="23631.51"/>
    <n v="4207"/>
    <n v="2.58E-2"/>
    <n v="3419"/>
    <n v="10808019.77"/>
    <n v="7.4000000000000003E-3"/>
    <n v="66.25"/>
    <n v="771.34"/>
    <n v="12169934.529999999"/>
    <n v="8.0000000000000002E-3"/>
    <n v="74.59"/>
    <n v="868.54"/>
    <n v="14012"/>
    <n v="8.5900000000000004E-2"/>
    <n v="159"/>
    <n v="140751617.25"/>
    <n v="9.64E-2"/>
    <n v="862.72"/>
    <n v="1000.17"/>
    <n v="158962317.25"/>
    <n v="0.1048"/>
    <n v="974.34"/>
    <n v="1129.58"/>
    <n v="140726"/>
    <n v="0.86260000000000003"/>
    <n v="14629"/>
    <n v="83224815.689999998"/>
    <n v="5.7000000000000002E-2"/>
    <n v="510.12"/>
    <n v="897.86"/>
    <n v="90380931.040000007"/>
    <n v="5.96E-2"/>
    <n v="553.98"/>
    <n v="975.07"/>
    <n v="92692"/>
    <n v="0.56810000000000005"/>
    <n v="4028"/>
    <n v="32217846.579999998"/>
    <n v="2.2100000000000002E-2"/>
    <n v="197.47"/>
    <n v="303.08999999999997"/>
    <n v="34737980.899999999"/>
    <n v="2.29E-2"/>
    <n v="212.92"/>
    <n v="326.8"/>
    <n v="106297"/>
    <n v="0.65149999999999997"/>
    <n v="4269"/>
    <n v="72669974.299999997"/>
    <n v="4.9799999999999997E-2"/>
    <n v="445.42"/>
    <n v="1253.9000000000001"/>
    <n v="73081794.590000004"/>
    <n v="4.82E-2"/>
    <n v="447.95"/>
    <n v="1261.01"/>
    <n v="57955"/>
    <n v="0.35520000000000002"/>
    <n v="3092"/>
    <n v="62433148.409999996"/>
    <n v="4.2799999999999998E-2"/>
    <n v="382.68"/>
    <n v="507.37"/>
    <n v="65653262.329999998"/>
    <n v="4.3299999999999998E-2"/>
    <n v="402.41"/>
    <n v="533.54"/>
    <n v="123052"/>
    <n v="0.75419999999999998"/>
    <n v="10331"/>
    <n v="34991766.259999998"/>
    <n v="2.4E-2"/>
    <n v="214.48"/>
    <n v="1586.6"/>
    <n v="33575551.740000002"/>
    <n v="2.2100000000000002E-2"/>
    <n v="205.8"/>
    <n v="1522.38"/>
    <n v="22055"/>
    <n v="0.13519999999999999"/>
    <n v="640"/>
    <n v="39005533.270000003"/>
    <n v="2.6700000000000002E-2"/>
    <n v="239.08"/>
    <n v="492.89"/>
    <n v="39205090.299999997"/>
    <n v="2.58E-2"/>
    <n v="240.3"/>
    <n v="495.41"/>
    <n v="79136"/>
    <n v="0.48509999999999998"/>
    <n v="189415"/>
    <n v="12268"/>
    <n v="0.22359999999999999"/>
    <n v="1161"/>
    <n v="658"/>
    <n v="2086"/>
    <n v="161"/>
    <n v="1038"/>
    <n v="371"/>
    <n v="1110"/>
    <n v="449"/>
    <n v="413"/>
    <n v="129"/>
  </r>
  <r>
    <x v="3"/>
    <x v="8"/>
    <n v="24"/>
    <n v="93525"/>
    <n v="86168"/>
    <n v="7357"/>
    <s v="7.87 %"/>
    <n v="50"/>
    <s v="48.62 %"/>
    <s v="51.38 %"/>
    <s v="55.28 %"/>
    <s v="40.05 %"/>
    <s v="1.88 %"/>
    <s v="2.79 %"/>
    <s v="45.67 %"/>
    <n v="1.28"/>
    <n v="1107912647.27"/>
    <n v="979824898.63"/>
    <n v="840749300.24000001"/>
    <n v="12857.59"/>
    <n v="11371.1"/>
    <n v="9757.09"/>
    <n v="551262144.90999997"/>
    <n v="0.49759999999999999"/>
    <n v="6397.53"/>
    <n v="27513.58"/>
    <x v="37"/>
    <x v="37"/>
    <n v="5119.08"/>
    <n v="22015.42"/>
    <n v="20036"/>
    <n v="0.23250000000000001"/>
    <n v="499"/>
    <n v="3013"/>
    <n v="8936116.2300000004"/>
    <x v="34"/>
    <n v="103.71"/>
    <n v="44458.29"/>
    <x v="37"/>
    <x v="32"/>
    <n v="95.75"/>
    <x v="37"/>
    <n v="201"/>
    <x v="24"/>
    <n v="3"/>
    <n v="82"/>
    <n v="3965789.49"/>
    <n v="3.5999999999999999E-3"/>
    <n v="46.02"/>
    <n v="20872.580000000002"/>
    <n v="3577530.85"/>
    <x v="31"/>
    <n v="41.52"/>
    <x v="37"/>
    <n v="190"/>
    <x v="27"/>
    <n v="3"/>
    <n v="39"/>
    <n v="39325364.799999997"/>
    <n v="3.5499999999999997E-2"/>
    <n v="456.38"/>
    <n v="13745.32"/>
    <n v="39550342.090000004"/>
    <x v="33"/>
    <n v="458.99"/>
    <n v="13823.96"/>
    <n v="2861"/>
    <n v="3.32E-2"/>
    <n v="52"/>
    <n v="1268"/>
    <n v="17223217.620000001"/>
    <n v="1.55E-2"/>
    <n v="199.88"/>
    <n v="3950.28"/>
    <n v="16722836.16"/>
    <n v="1.7100000000000001E-2"/>
    <n v="194.07"/>
    <n v="3835.51"/>
    <n v="4360"/>
    <n v="5.0599999999999999E-2"/>
    <n v="80"/>
    <n v="1125"/>
    <n v="4555566.55"/>
    <n v="4.1000000000000003E-3"/>
    <n v="52.87"/>
    <n v="8515.08"/>
    <n v="4370948.0999999996"/>
    <n v="4.4999999999999997E-3"/>
    <n v="50.73"/>
    <n v="8170"/>
    <n v="535"/>
    <n v="6.1999999999999998E-3"/>
    <n v="7"/>
    <n v="310"/>
    <n v="124055619.89"/>
    <n v="0.112"/>
    <n v="1439.69"/>
    <n v="2622.8"/>
    <n v="102406024.48999999"/>
    <n v="0.1045"/>
    <n v="1188.45"/>
    <n v="2165.08"/>
    <n v="47299"/>
    <n v="0.54890000000000005"/>
    <n v="3731"/>
    <n v="2379715.08"/>
    <n v="2.0999999999999999E-3"/>
    <n v="27.62"/>
    <n v="397.15"/>
    <n v="2412806.98"/>
    <n v="2.5000000000000001E-3"/>
    <n v="28"/>
    <n v="402.67"/>
    <n v="5992"/>
    <n v="6.9500000000000006E-2"/>
    <n v="348"/>
    <n v="80488228.129999995"/>
    <n v="7.2599999999999998E-2"/>
    <n v="934.08"/>
    <n v="23728.84"/>
    <n v="79870351.5"/>
    <n v="8.1500000000000003E-2"/>
    <n v="926.91"/>
    <n v="23546.68"/>
    <n v="3392"/>
    <n v="3.9399999999999998E-2"/>
    <n v="5086"/>
    <n v="4584234.53"/>
    <n v="4.1000000000000003E-3"/>
    <n v="53.2"/>
    <n v="678.14"/>
    <n v="4816147.13"/>
    <n v="4.8999999999999998E-3"/>
    <n v="55.89"/>
    <n v="712.45"/>
    <n v="6760"/>
    <n v="7.85E-2"/>
    <n v="142"/>
    <n v="82490257.510000005"/>
    <n v="7.4499999999999997E-2"/>
    <n v="957.32"/>
    <n v="1159.19"/>
    <n v="86934316.349999994"/>
    <n v="8.8700000000000001E-2"/>
    <n v="1008.89"/>
    <n v="1221.6400000000001"/>
    <n v="71162"/>
    <n v="0.82589999999999997"/>
    <n v="15895"/>
    <n v="50326353"/>
    <n v="4.5400000000000003E-2"/>
    <n v="584.04999999999995"/>
    <n v="1200.71"/>
    <n v="49985931.950000003"/>
    <n v="5.0999999999999997E-2"/>
    <n v="580.1"/>
    <n v="1192.58"/>
    <n v="41914"/>
    <n v="0.4864"/>
    <n v="3940"/>
    <n v="26185913.73"/>
    <n v="2.3599999999999999E-2"/>
    <n v="303.89"/>
    <n v="508.73"/>
    <n v="27152438.140000001"/>
    <n v="2.7699999999999999E-2"/>
    <n v="315.11"/>
    <n v="527.51"/>
    <n v="51473"/>
    <n v="0.59740000000000004"/>
    <n v="4226"/>
    <n v="26673589.800000001"/>
    <n v="2.41E-2"/>
    <n v="309.55"/>
    <n v="1139.1199999999999"/>
    <n v="27045745.510000002"/>
    <n v="2.76E-2"/>
    <n v="313.87"/>
    <n v="1155.01"/>
    <n v="23416"/>
    <n v="0.2717"/>
    <n v="1975"/>
    <n v="21484360.66"/>
    <n v="1.9400000000000001E-2"/>
    <n v="249.33"/>
    <n v="371.69"/>
    <n v="22122063.870000001"/>
    <n v="2.2599999999999999E-2"/>
    <n v="256.73"/>
    <n v="382.72"/>
    <n v="57801"/>
    <n v="0.67079999999999995"/>
    <n v="8563"/>
    <n v="7729035.8399999999"/>
    <n v="7.0000000000000001E-3"/>
    <n v="89.7"/>
    <n v="893.41"/>
    <n v="7773772.9299999997"/>
    <n v="7.9000000000000008E-3"/>
    <n v="90.22"/>
    <n v="898.58"/>
    <n v="8651"/>
    <n v="0.1004"/>
    <n v="286"/>
    <n v="28588046.969999999"/>
    <n v="2.58E-2"/>
    <n v="331.77"/>
    <n v="996.93"/>
    <n v="28588046.969999999"/>
    <n v="2.92E-2"/>
    <n v="331.77"/>
    <n v="996.93"/>
    <n v="28676"/>
    <n v="0.33279999999999998"/>
    <n v="97791"/>
    <n v="12669"/>
    <n v="0.2944"/>
    <n v="1135"/>
    <n v="1075"/>
    <n v="2077"/>
    <n v="263"/>
    <n v="2198"/>
    <n v="478"/>
    <n v="902"/>
    <n v="497"/>
    <n v="404"/>
    <n v="130"/>
  </r>
  <r>
    <x v="8"/>
    <x v="1"/>
    <n v="21"/>
    <n v="200085"/>
    <n v="156661"/>
    <n v="43424"/>
    <s v="21.70 %"/>
    <n v="51"/>
    <s v="45.69 %"/>
    <s v="54.31 %"/>
    <s v="89.30 %"/>
    <s v="8.72 %"/>
    <s v="0.87 %"/>
    <s v="1.11 %"/>
    <s v="54.28 %"/>
    <n v="1.02"/>
    <n v="1339860413.7"/>
    <n v="1375571056.51"/>
    <n v="1433000385.5799999"/>
    <n v="8552.61"/>
    <n v="8780.56"/>
    <n v="9147.14"/>
    <n v="498096193.94"/>
    <n v="0.37180000000000002"/>
    <n v="3179.45"/>
    <n v="18916"/>
    <x v="38"/>
    <x v="38"/>
    <n v="2953.82"/>
    <n v="17573.63"/>
    <n v="26332"/>
    <n v="0.1681"/>
    <n v="301"/>
    <n v="1711"/>
    <n v="26492609.719999999"/>
    <x v="35"/>
    <n v="169.11"/>
    <n v="42185.68"/>
    <x v="38"/>
    <x v="33"/>
    <n v="187.66"/>
    <x v="38"/>
    <n v="628"/>
    <x v="25"/>
    <n v="5"/>
    <n v="133"/>
    <n v="22236663.460000001"/>
    <n v="1.66E-2"/>
    <n v="141.94"/>
    <n v="20307.46"/>
    <n v="23344643.809999999"/>
    <x v="32"/>
    <n v="149.01"/>
    <x v="38"/>
    <n v="1095"/>
    <x v="28"/>
    <n v="8"/>
    <n v="93"/>
    <n v="42235807.329999998"/>
    <n v="3.15E-2"/>
    <n v="269.60000000000002"/>
    <n v="12683.43"/>
    <n v="50111521.390000001"/>
    <x v="21"/>
    <n v="319.87"/>
    <n v="15048.5"/>
    <n v="3330"/>
    <n v="2.1299999999999999E-2"/>
    <n v="30"/>
    <n v="743"/>
    <n v="38090322.640000001"/>
    <n v="2.8400000000000002E-2"/>
    <n v="243.14"/>
    <n v="4478.58"/>
    <n v="44468561.060000002"/>
    <n v="3.2300000000000002E-2"/>
    <n v="283.85000000000002"/>
    <n v="5228.5200000000004"/>
    <n v="8505"/>
    <n v="5.4300000000000001E-2"/>
    <n v="109"/>
    <n v="1552"/>
    <n v="8827299.5299999993"/>
    <n v="6.6E-3"/>
    <n v="56.35"/>
    <n v="8304.14"/>
    <n v="9920044.1799999997"/>
    <n v="7.1999999999999998E-3"/>
    <n v="63.32"/>
    <n v="9332.1200000000008"/>
    <n v="1063"/>
    <n v="6.7999999999999996E-3"/>
    <n v="7"/>
    <n v="329"/>
    <n v="231456651.75"/>
    <n v="0.17269999999999999"/>
    <n v="1477.44"/>
    <n v="2139.02"/>
    <n v="247575584.63"/>
    <n v="0.18"/>
    <n v="1580.33"/>
    <n v="2287.98"/>
    <n v="108206"/>
    <n v="0.69069999999999998"/>
    <n v="4551"/>
    <n v="15818033.32"/>
    <n v="1.18E-2"/>
    <n v="100.97"/>
    <n v="424.98"/>
    <n v="19084545.16"/>
    <n v="1.3899999999999999E-2"/>
    <n v="121.82"/>
    <n v="512.74"/>
    <n v="37221"/>
    <n v="0.23760000000000001"/>
    <n v="1208"/>
    <n v="55772022.039999999"/>
    <n v="4.1599999999999998E-2"/>
    <n v="356"/>
    <n v="22671.55"/>
    <n v="59859122.979999997"/>
    <n v="4.3499999999999997E-2"/>
    <n v="382.09"/>
    <n v="24332.98"/>
    <n v="2460"/>
    <n v="1.5699999999999999E-2"/>
    <n v="2123"/>
    <n v="6148151.0899999999"/>
    <n v="4.5999999999999999E-3"/>
    <n v="39.24"/>
    <n v="985.28"/>
    <n v="6737207.6600000001"/>
    <n v="4.8999999999999998E-3"/>
    <n v="43.01"/>
    <n v="1079.68"/>
    <n v="6240"/>
    <n v="3.9800000000000002E-2"/>
    <n v="76"/>
    <n v="123729127.04000001"/>
    <n v="9.2299999999999993E-2"/>
    <n v="789.79"/>
    <n v="943.17"/>
    <n v="138813484.61000001"/>
    <n v="0.1009"/>
    <n v="886.08"/>
    <n v="1058.1500000000001"/>
    <n v="131184"/>
    <n v="0.83740000000000003"/>
    <n v="12649"/>
    <n v="63174330.149999999"/>
    <n v="4.7100000000000003E-2"/>
    <n v="403.25"/>
    <n v="802.84"/>
    <n v="68776789.980000004"/>
    <n v="0.05"/>
    <n v="439.02"/>
    <n v="874.03"/>
    <n v="78689"/>
    <n v="0.50229999999999997"/>
    <n v="3019"/>
    <n v="20856072.870000001"/>
    <n v="1.5599999999999999E-2"/>
    <n v="133.13"/>
    <n v="210.17"/>
    <n v="22733584.010000002"/>
    <n v="1.6500000000000001E-2"/>
    <n v="145.11000000000001"/>
    <n v="229.09"/>
    <n v="99233"/>
    <n v="0.63339999999999996"/>
    <n v="3839"/>
    <n v="49380577.630000003"/>
    <n v="3.6900000000000002E-2"/>
    <n v="315.20999999999998"/>
    <n v="991.7"/>
    <n v="53200930.990000002"/>
    <n v="3.8699999999999998E-2"/>
    <n v="339.59"/>
    <n v="1068.42"/>
    <n v="49794"/>
    <n v="0.31780000000000003"/>
    <n v="2368"/>
    <n v="65791211.359999999"/>
    <n v="4.9099999999999998E-2"/>
    <n v="419.96"/>
    <n v="580.55999999999995"/>
    <n v="65729129.25"/>
    <n v="4.7800000000000002E-2"/>
    <n v="419.56"/>
    <n v="580.01"/>
    <n v="113323"/>
    <n v="0.72340000000000004"/>
    <n v="8054"/>
    <n v="30265386.789999999"/>
    <n v="2.2599999999999999E-2"/>
    <n v="193.19"/>
    <n v="1449.93"/>
    <n v="30660992.84"/>
    <n v="2.23E-2"/>
    <n v="195.72"/>
    <n v="1468.88"/>
    <n v="20874"/>
    <n v="0.13320000000000001"/>
    <n v="489"/>
    <n v="26921464.170000002"/>
    <n v="2.01E-2"/>
    <n v="171.85"/>
    <n v="438.88"/>
    <n v="27146467.510000002"/>
    <n v="1.9699999999999999E-2"/>
    <n v="173.28"/>
    <n v="442.55"/>
    <n v="61341"/>
    <n v="0.3916"/>
    <n v="179452"/>
    <n v="9653"/>
    <n v="0.21190000000000001"/>
    <n v="1145"/>
    <n v="487"/>
    <n v="2071"/>
    <n v="131"/>
    <n v="975"/>
    <n v="351"/>
    <n v="906"/>
    <n v="308"/>
    <n v="154"/>
    <n v="137"/>
  </r>
  <r>
    <x v="3"/>
    <x v="12"/>
    <n v="28"/>
    <n v="114974"/>
    <n v="103129"/>
    <n v="11845"/>
    <s v="10.30 %"/>
    <n v="51"/>
    <s v="48.33 %"/>
    <s v="51.67 %"/>
    <s v="54.21 %"/>
    <s v="44.18 %"/>
    <s v="0.60 %"/>
    <s v="1.02 %"/>
    <s v="53.81 %"/>
    <n v="1.06"/>
    <n v="873622579.24000001"/>
    <n v="915354499.72000003"/>
    <n v="930213516.24000001"/>
    <n v="8471.16"/>
    <n v="8875.82"/>
    <n v="9019.9"/>
    <n v="328806690.17000002"/>
    <n v="0.37640000000000001"/>
    <n v="3188.3"/>
    <n v="15151.68"/>
    <x v="39"/>
    <x v="39"/>
    <n v="3016.38"/>
    <n v="14334.67"/>
    <n v="21701"/>
    <n v="0.2104"/>
    <n v="395"/>
    <n v="2373"/>
    <n v="29270408.600000001"/>
    <x v="36"/>
    <n v="283.82"/>
    <n v="42420.88"/>
    <x v="39"/>
    <x v="34"/>
    <n v="338.23"/>
    <x v="39"/>
    <n v="690"/>
    <x v="26"/>
    <n v="8"/>
    <n v="218"/>
    <n v="9099437.5500000007"/>
    <n v="1.04E-2"/>
    <n v="88.23"/>
    <n v="19116.47"/>
    <n v="9112312.1899999995"/>
    <x v="33"/>
    <n v="88.36"/>
    <x v="39"/>
    <n v="476"/>
    <x v="29"/>
    <n v="5"/>
    <n v="68"/>
    <n v="24462863.359999999"/>
    <n v="2.8000000000000001E-2"/>
    <n v="237.21"/>
    <n v="12603.23"/>
    <n v="29741446.84"/>
    <x v="34"/>
    <n v="288.39"/>
    <n v="15322.74"/>
    <n v="1941"/>
    <n v="1.8800000000000001E-2"/>
    <n v="29"/>
    <n v="785"/>
    <n v="36631162.490000002"/>
    <n v="4.19E-2"/>
    <n v="355.2"/>
    <n v="5537.59"/>
    <n v="42984106.700000003"/>
    <n v="4.7E-2"/>
    <n v="416.8"/>
    <n v="6497.98"/>
    <n v="6615"/>
    <n v="6.4100000000000004E-2"/>
    <n v="155"/>
    <n v="2279"/>
    <n v="16458855.5"/>
    <n v="1.8800000000000001E-2"/>
    <n v="159.59"/>
    <n v="13854.26"/>
    <n v="18407339.199999999"/>
    <n v="2.01E-2"/>
    <n v="178.49"/>
    <n v="15494.39"/>
    <n v="1188"/>
    <n v="1.15E-2"/>
    <n v="14"/>
    <n v="1266"/>
    <n v="104219118.48999999"/>
    <n v="0.1193"/>
    <n v="1010.57"/>
    <n v="1545.29"/>
    <n v="116250517.70999999"/>
    <n v="0.127"/>
    <n v="1127.23"/>
    <n v="1723.69"/>
    <n v="67443"/>
    <n v="0.65400000000000003"/>
    <n v="4395"/>
    <n v="7686608.0700000003"/>
    <n v="8.8000000000000005E-3"/>
    <n v="74.53"/>
    <n v="300.81"/>
    <n v="8378696.0599999996"/>
    <n v="9.1999999999999998E-3"/>
    <n v="81.239999999999995"/>
    <n v="327.89"/>
    <n v="25553"/>
    <n v="0.24779999999999999"/>
    <n v="1145"/>
    <n v="73623885.650000006"/>
    <n v="8.43E-2"/>
    <n v="713.9"/>
    <n v="21756.47"/>
    <n v="79665095.879999995"/>
    <n v="8.6999999999999994E-2"/>
    <n v="772.48"/>
    <n v="23541.7"/>
    <n v="3384"/>
    <n v="3.2800000000000003E-2"/>
    <n v="4469"/>
    <n v="6962996.4500000002"/>
    <n v="8.0000000000000002E-3"/>
    <n v="67.52"/>
    <n v="662.2"/>
    <n v="8544573.6699999999"/>
    <n v="9.2999999999999992E-3"/>
    <n v="82.85"/>
    <n v="812.61"/>
    <n v="10515"/>
    <n v="0.10199999999999999"/>
    <n v="197"/>
    <n v="59633045.82"/>
    <n v="6.83E-2"/>
    <n v="578.24"/>
    <n v="694.42"/>
    <n v="67319256.640000001"/>
    <n v="7.3499999999999996E-2"/>
    <n v="652.77"/>
    <n v="783.92"/>
    <n v="85875"/>
    <n v="0.8327"/>
    <n v="11037"/>
    <n v="43923442.710000001"/>
    <n v="5.0299999999999997E-2"/>
    <n v="425.91"/>
    <n v="871.24"/>
    <n v="49063235.130000003"/>
    <n v="5.3600000000000002E-2"/>
    <n v="475.75"/>
    <n v="973.19"/>
    <n v="50415"/>
    <n v="0.4889"/>
    <n v="3285"/>
    <n v="20068962.969999999"/>
    <n v="2.3E-2"/>
    <n v="194.6"/>
    <n v="310.32"/>
    <n v="23414134.420000002"/>
    <n v="2.5600000000000001E-2"/>
    <n v="227.04"/>
    <n v="362.05"/>
    <n v="64671"/>
    <n v="0.62709999999999999"/>
    <n v="3842"/>
    <n v="46224440.630000003"/>
    <n v="5.2900000000000003E-2"/>
    <n v="448.22"/>
    <n v="1315.02"/>
    <n v="46776601.399999999"/>
    <n v="5.11E-2"/>
    <n v="453.57"/>
    <n v="1330.73"/>
    <n v="35151"/>
    <n v="0.34079999999999999"/>
    <n v="2872"/>
    <n v="20114424.399999999"/>
    <n v="2.3E-2"/>
    <n v="195.04"/>
    <n v="280.97000000000003"/>
    <n v="21926045.879999999"/>
    <n v="2.4E-2"/>
    <n v="212.61"/>
    <n v="306.27999999999997"/>
    <n v="71588"/>
    <n v="0.69420000000000004"/>
    <n v="7458"/>
    <n v="9030220.9000000004"/>
    <n v="1.03E-2"/>
    <n v="87.56"/>
    <n v="1038.02"/>
    <n v="9713065.1999999993"/>
    <n v="1.06E-2"/>
    <n v="94.18"/>
    <n v="1116.51"/>
    <n v="8700"/>
    <n v="8.4400000000000003E-2"/>
    <n v="247"/>
    <n v="27187544.120000001"/>
    <n v="3.1099999999999999E-2"/>
    <n v="263.63"/>
    <n v="652.75"/>
    <n v="27187544.120000001"/>
    <n v="2.9700000000000001E-2"/>
    <n v="263.63"/>
    <n v="652.75"/>
    <n v="41651"/>
    <n v="0.40389999999999998"/>
    <n v="118683"/>
    <n v="8082"/>
    <n v="0.21679999999999999"/>
    <n v="1151"/>
    <n v="762"/>
    <n v="2071"/>
    <n v="208"/>
    <n v="1463"/>
    <n v="566"/>
    <n v="1065"/>
    <n v="585"/>
    <n v="536"/>
    <n v="122"/>
  </r>
  <r>
    <x v="1"/>
    <x v="13"/>
    <n v="26"/>
    <n v="272415"/>
    <n v="237322"/>
    <n v="35093"/>
    <s v="12.88 %"/>
    <n v="50"/>
    <s v="47.44 %"/>
    <s v="52.56 %"/>
    <s v="70.68 %"/>
    <s v="24.17 %"/>
    <s v="2.51 %"/>
    <s v="2.64 %"/>
    <s v="52.16 %"/>
    <n v="1.07"/>
    <n v="2410949651.0999999"/>
    <n v="2235147056.8299999"/>
    <n v="2124016766.29"/>
    <n v="10158.98"/>
    <n v="9418.2000000000007"/>
    <n v="8949.94"/>
    <n v="977162652.66999996"/>
    <n v="0.40529999999999999"/>
    <n v="4117.45"/>
    <n v="20520.87"/>
    <x v="40"/>
    <x v="40"/>
    <n v="3228.12"/>
    <n v="16088.52"/>
    <n v="47618"/>
    <n v="0.2006"/>
    <n v="389"/>
    <n v="2252"/>
    <n v="44976411.18"/>
    <x v="37"/>
    <n v="189.52"/>
    <n v="41074.35"/>
    <x v="40"/>
    <x v="35"/>
    <n v="194.49"/>
    <x v="40"/>
    <n v="1095"/>
    <x v="27"/>
    <n v="5"/>
    <n v="144"/>
    <n v="25094095.350000001"/>
    <n v="1.04E-2"/>
    <n v="105.74"/>
    <n v="20876.95"/>
    <n v="23389493.079999998"/>
    <x v="34"/>
    <n v="98.56"/>
    <x v="40"/>
    <n v="1202"/>
    <x v="30"/>
    <n v="6"/>
    <n v="74"/>
    <n v="65250087.859999999"/>
    <n v="2.7099999999999999E-2"/>
    <n v="274.94"/>
    <n v="14098.98"/>
    <n v="68205553.329999998"/>
    <x v="14"/>
    <n v="287.39999999999998"/>
    <n v="14737.59"/>
    <n v="4628"/>
    <n v="1.95E-2"/>
    <n v="29"/>
    <n v="769"/>
    <n v="148801691.72999999"/>
    <n v="6.1699999999999998E-2"/>
    <n v="627"/>
    <n v="6043.44"/>
    <n v="150563427.43000001"/>
    <n v="6.7400000000000002E-2"/>
    <n v="634.42999999999995"/>
    <n v="6115"/>
    <n v="24622"/>
    <n v="0.1037"/>
    <n v="212"/>
    <n v="3147"/>
    <n v="15867617.630000001"/>
    <n v="6.6E-3"/>
    <n v="66.86"/>
    <n v="8512.67"/>
    <n v="15585137.42"/>
    <n v="7.0000000000000001E-3"/>
    <n v="65.67"/>
    <n v="8361.1299999999992"/>
    <n v="1864"/>
    <n v="7.9000000000000008E-3"/>
    <n v="8"/>
    <n v="410"/>
    <n v="285742680.62"/>
    <n v="0.11849999999999999"/>
    <n v="1204.03"/>
    <n v="1748.35"/>
    <n v="293283166.82999998"/>
    <n v="0.13120000000000001"/>
    <n v="1235.8"/>
    <n v="1794.48"/>
    <n v="163436"/>
    <n v="0.68869999999999998"/>
    <n v="5147"/>
    <n v="12039815.75"/>
    <n v="5.0000000000000001E-3"/>
    <n v="50.73"/>
    <n v="372.04"/>
    <n v="13001983.189999999"/>
    <n v="5.7999999999999996E-3"/>
    <n v="54.79"/>
    <n v="401.77"/>
    <n v="32362"/>
    <n v="0.13639999999999999"/>
    <n v="609"/>
    <n v="131324097.93000001"/>
    <n v="5.45E-2"/>
    <n v="553.36"/>
    <n v="23543.22"/>
    <n v="131999716.70999999"/>
    <n v="5.91E-2"/>
    <n v="556.21"/>
    <n v="23664.35"/>
    <n v="5578"/>
    <n v="2.35E-2"/>
    <n v="3052"/>
    <n v="6869635.79"/>
    <n v="2.8E-3"/>
    <n v="28.95"/>
    <n v="737.88"/>
    <n v="7249383.9199999999"/>
    <n v="3.2000000000000002E-3"/>
    <n v="30.55"/>
    <n v="778.67"/>
    <n v="9310"/>
    <n v="3.9199999999999999E-2"/>
    <n v="71"/>
    <n v="229038384.24000001"/>
    <n v="9.5000000000000001E-2"/>
    <n v="965.1"/>
    <n v="1140.9000000000001"/>
    <n v="241369268.21000001"/>
    <n v="0.108"/>
    <n v="1017.05"/>
    <n v="1202.32"/>
    <n v="200753"/>
    <n v="0.84589999999999999"/>
    <n v="15402"/>
    <n v="131647754.98999999"/>
    <n v="5.4600000000000003E-2"/>
    <n v="554.72"/>
    <n v="1028.57"/>
    <n v="132977838.72"/>
    <n v="5.9499999999999997E-2"/>
    <n v="560.33000000000004"/>
    <n v="1038.96"/>
    <n v="127990"/>
    <n v="0.5393"/>
    <n v="4280"/>
    <n v="58583313.990000002"/>
    <n v="2.4299999999999999E-2"/>
    <n v="246.85"/>
    <n v="388.47"/>
    <n v="60911569.700000003"/>
    <n v="2.7300000000000001E-2"/>
    <n v="256.66000000000003"/>
    <n v="403.91"/>
    <n v="150806"/>
    <n v="0.63539999999999996"/>
    <n v="4267"/>
    <n v="81273623.420000002"/>
    <n v="3.3700000000000001E-2"/>
    <n v="342.46"/>
    <n v="1071.5"/>
    <n v="81870824.310000002"/>
    <n v="3.6600000000000001E-2"/>
    <n v="344.98"/>
    <n v="1079.3800000000001"/>
    <n v="75850"/>
    <n v="0.3196"/>
    <n v="2479"/>
    <n v="59254789.649999999"/>
    <n v="2.46E-2"/>
    <n v="249.68"/>
    <n v="381.49"/>
    <n v="61286925.289999999"/>
    <n v="2.7400000000000001E-2"/>
    <n v="258.24"/>
    <n v="394.57"/>
    <n v="155326"/>
    <n v="0.65449999999999997"/>
    <n v="6843"/>
    <n v="33432622.359999999"/>
    <n v="1.3899999999999999E-2"/>
    <n v="140.87"/>
    <n v="1140.02"/>
    <n v="34501195.390000001"/>
    <n v="1.54E-2"/>
    <n v="145.38"/>
    <n v="1176.46"/>
    <n v="29326"/>
    <n v="0.1236"/>
    <n v="437"/>
    <n v="76254056.569999993"/>
    <n v="3.1600000000000003E-2"/>
    <n v="321.31"/>
    <n v="823.69"/>
    <n v="76254056.569999993"/>
    <n v="3.4099999999999998E-2"/>
    <n v="321.31"/>
    <n v="823.69"/>
    <n v="92576"/>
    <n v="0.3901"/>
    <n v="265862"/>
    <n v="19967"/>
    <n v="0.2399"/>
    <n v="1120"/>
    <n v="740"/>
    <n v="2064"/>
    <n v="165"/>
    <n v="1131"/>
    <n v="354"/>
    <n v="790"/>
    <n v="382"/>
    <n v="630"/>
    <n v="84"/>
  </r>
  <r>
    <x v="3"/>
    <x v="6"/>
    <n v="54"/>
    <n v="86527"/>
    <n v="73234"/>
    <n v="13293"/>
    <s v="15.36 %"/>
    <n v="51"/>
    <s v="39.04 %"/>
    <s v="60.96 %"/>
    <s v="95.00 %"/>
    <s v="3.67 %"/>
    <s v="0.38 %"/>
    <s v="0.95 %"/>
    <s v="45.69 %"/>
    <n v="0.89"/>
    <n v="450037466.38999999"/>
    <n v="464765011.05000001"/>
    <n v="535366032.81"/>
    <n v="6145.2"/>
    <n v="6346.3"/>
    <n v="7310.35"/>
    <n v="184092703.58000001"/>
    <n v="0.40910000000000002"/>
    <n v="2513.7600000000002"/>
    <n v="15182.9"/>
    <x v="41"/>
    <x v="41"/>
    <n v="2376.52"/>
    <n v="14353.97"/>
    <n v="12125"/>
    <n v="0.1656"/>
    <n v="297"/>
    <n v="1711"/>
    <n v="3956038.32"/>
    <x v="27"/>
    <n v="54.02"/>
    <n v="35963.980000000003"/>
    <x v="41"/>
    <x v="36"/>
    <n v="60.87"/>
    <x v="41"/>
    <n v="110"/>
    <x v="16"/>
    <n v="2"/>
    <n v="44"/>
    <n v="7171139.8300000001"/>
    <n v="1.5900000000000001E-2"/>
    <n v="97.92"/>
    <n v="17405.68"/>
    <n v="7642744.2300000004"/>
    <x v="35"/>
    <n v="104.36"/>
    <x v="41"/>
    <n v="412"/>
    <x v="8"/>
    <n v="6"/>
    <n v="90"/>
    <n v="10448548.73"/>
    <n v="2.3199999999999998E-2"/>
    <n v="142.66999999999999"/>
    <n v="10760.61"/>
    <n v="12540804.949999999"/>
    <x v="35"/>
    <n v="171.24"/>
    <n v="12915.35"/>
    <n v="971"/>
    <n v="1.3299999999999999E-2"/>
    <n v="20"/>
    <n v="493"/>
    <n v="8585303.9399999995"/>
    <n v="1.9099999999999999E-2"/>
    <n v="117.23"/>
    <n v="3877.73"/>
    <n v="9867924.2599999998"/>
    <n v="2.12E-2"/>
    <n v="134.75"/>
    <n v="4457.0600000000004"/>
    <n v="2214"/>
    <n v="3.0200000000000001E-2"/>
    <n v="56"/>
    <n v="730"/>
    <n v="3819771.62"/>
    <n v="8.5000000000000006E-3"/>
    <n v="52.16"/>
    <n v="9362.19"/>
    <n v="4178622.7"/>
    <n v="8.9999999999999993E-3"/>
    <n v="57.06"/>
    <n v="10241.719999999999"/>
    <n v="408"/>
    <n v="5.5999999999999999E-3"/>
    <n v="6"/>
    <n v="375"/>
    <n v="67669622.069999993"/>
    <n v="0.15040000000000001"/>
    <n v="924.02"/>
    <n v="1425.4"/>
    <n v="75053559.049999997"/>
    <n v="0.1615"/>
    <n v="1024.8499999999999"/>
    <n v="1580.94"/>
    <n v="47474"/>
    <n v="0.64829999999999999"/>
    <n v="4099"/>
    <n v="6437561.6299999999"/>
    <n v="1.43E-2"/>
    <n v="87.9"/>
    <n v="335.31"/>
    <n v="6642299.2300000004"/>
    <n v="1.43E-2"/>
    <n v="90.7"/>
    <n v="345.97"/>
    <n v="19199"/>
    <n v="0.26219999999999999"/>
    <n v="1233"/>
    <n v="17415449.109999999"/>
    <n v="3.8699999999999998E-2"/>
    <n v="237.81"/>
    <n v="19926.14"/>
    <n v="18706602.170000002"/>
    <n v="4.02E-2"/>
    <n v="255.44"/>
    <n v="21403.43"/>
    <n v="874"/>
    <n v="1.1900000000000001E-2"/>
    <n v="1468"/>
    <n v="1080170.29"/>
    <n v="2.3999999999999998E-3"/>
    <n v="14.75"/>
    <n v="639.15"/>
    <n v="1314142.69"/>
    <n v="2.8E-3"/>
    <n v="17.940000000000001"/>
    <n v="777.6"/>
    <n v="1690"/>
    <n v="2.3099999999999999E-2"/>
    <n v="37"/>
    <n v="40728723.229999997"/>
    <n v="9.0499999999999997E-2"/>
    <n v="556.15"/>
    <n v="692.27"/>
    <n v="45418245.219999999"/>
    <n v="9.7699999999999995E-2"/>
    <n v="620.17999999999995"/>
    <n v="771.97"/>
    <n v="58834"/>
    <n v="0.8034"/>
    <n v="10497"/>
    <n v="24922459.390000001"/>
    <n v="5.5399999999999998E-2"/>
    <n v="340.31"/>
    <n v="763.95"/>
    <n v="27247323.710000001"/>
    <n v="5.8599999999999999E-2"/>
    <n v="372.06"/>
    <n v="835.22"/>
    <n v="32623"/>
    <n v="0.44550000000000001"/>
    <n v="2762"/>
    <n v="11854164.119999999"/>
    <n v="2.63E-2"/>
    <n v="161.87"/>
    <n v="273.11"/>
    <n v="13374689.18"/>
    <n v="2.8799999999999999E-2"/>
    <n v="182.63"/>
    <n v="308.14"/>
    <n v="43405"/>
    <n v="0.5927"/>
    <n v="3509"/>
    <n v="23201388.449999999"/>
    <n v="5.16E-2"/>
    <n v="316.81"/>
    <n v="1087.68"/>
    <n v="23417401.219999999"/>
    <n v="5.04E-2"/>
    <n v="319.76"/>
    <n v="1097.81"/>
    <n v="21331"/>
    <n v="0.2913"/>
    <n v="2506"/>
    <n v="10923214.210000001"/>
    <n v="2.4299999999999999E-2"/>
    <n v="149.15"/>
    <n v="233.51"/>
    <n v="11702004.76"/>
    <n v="2.52E-2"/>
    <n v="159.79"/>
    <n v="250.16"/>
    <n v="46778"/>
    <n v="0.63870000000000005"/>
    <n v="5676"/>
    <n v="12869150.41"/>
    <n v="2.86E-2"/>
    <n v="175.73"/>
    <n v="1382.79"/>
    <n v="14053179.630000001"/>
    <n v="3.0200000000000001E-2"/>
    <n v="191.89"/>
    <n v="1510.01"/>
    <n v="9307"/>
    <n v="0.12709999999999999"/>
    <n v="506"/>
    <n v="10767974.74"/>
    <n v="2.3900000000000001E-2"/>
    <n v="147.04"/>
    <n v="449.75"/>
    <n v="10767974.74"/>
    <n v="2.3199999999999998E-2"/>
    <n v="147.04"/>
    <n v="449.75"/>
    <n v="23942"/>
    <n v="0.32690000000000002"/>
    <n v="71929"/>
    <n v="4288"/>
    <n v="0.2109"/>
    <n v="982"/>
    <n v="542"/>
    <n v="2064"/>
    <n v="117"/>
    <n v="808"/>
    <n v="299"/>
    <n v="885"/>
    <n v="385"/>
    <n v="394"/>
    <n v="59"/>
  </r>
  <r>
    <x v="5"/>
    <x v="9"/>
    <n v="40"/>
    <n v="109305"/>
    <n v="93653"/>
    <n v="15652"/>
    <s v="14.32 %"/>
    <n v="51"/>
    <s v="48.60 %"/>
    <s v="51.40 %"/>
    <s v="72.07 %"/>
    <s v="11.45 %"/>
    <s v="2.69 %"/>
    <s v="13.78 %"/>
    <s v="50.99 %"/>
    <n v="1.05"/>
    <n v="862362377.23000002"/>
    <n v="882557662.23000002"/>
    <n v="856879214.67999995"/>
    <n v="9208.06"/>
    <n v="9423.7000000000007"/>
    <n v="9149.51"/>
    <n v="318314947.23000002"/>
    <n v="0.36909999999999998"/>
    <n v="3398.88"/>
    <n v="16677.93"/>
    <x v="42"/>
    <x v="42"/>
    <n v="3104.75"/>
    <n v="15234.69"/>
    <n v="19086"/>
    <n v="0.20380000000000001"/>
    <n v="373"/>
    <n v="2041"/>
    <n v="35234428.520000003"/>
    <x v="38"/>
    <n v="376.22"/>
    <n v="40313.99"/>
    <x v="42"/>
    <x v="37"/>
    <n v="426.73"/>
    <x v="42"/>
    <n v="874"/>
    <x v="28"/>
    <n v="11"/>
    <n v="304"/>
    <n v="11698736.85"/>
    <n v="1.3599999999999999E-2"/>
    <n v="124.92"/>
    <n v="16270.84"/>
    <n v="12566216.119999999"/>
    <x v="36"/>
    <n v="134.18"/>
    <x v="42"/>
    <n v="719"/>
    <x v="10"/>
    <n v="8"/>
    <n v="95"/>
    <n v="20657155.760000002"/>
    <n v="2.4E-2"/>
    <n v="220.57"/>
    <n v="11106"/>
    <n v="24212762.710000001"/>
    <x v="36"/>
    <n v="258.54000000000002"/>
    <n v="13017.61"/>
    <n v="1860"/>
    <n v="1.9900000000000001E-2"/>
    <n v="29"/>
    <n v="706"/>
    <n v="70844423.189999998"/>
    <n v="8.2199999999999995E-2"/>
    <n v="756.46"/>
    <n v="7490.42"/>
    <n v="81642046.109999999"/>
    <n v="9.2499999999999999E-2"/>
    <n v="871.75"/>
    <n v="8632.06"/>
    <n v="9458"/>
    <n v="0.10100000000000001"/>
    <n v="313"/>
    <n v="5524"/>
    <n v="12493915.32"/>
    <n v="1.4500000000000001E-2"/>
    <n v="133.41"/>
    <n v="12094.79"/>
    <n v="13798675.539999999"/>
    <n v="1.5599999999999999E-2"/>
    <n v="147.34"/>
    <n v="13357.87"/>
    <n v="1033"/>
    <n v="1.0999999999999999E-2"/>
    <n v="13"/>
    <n v="1002"/>
    <n v="103647753.11"/>
    <n v="0.1202"/>
    <n v="1106.72"/>
    <n v="1724.62"/>
    <n v="108842419.92"/>
    <n v="0.12330000000000001"/>
    <n v="1162.19"/>
    <n v="1811.05"/>
    <n v="60099"/>
    <n v="0.64170000000000005"/>
    <n v="3966"/>
    <n v="3136642.44"/>
    <n v="3.5999999999999999E-3"/>
    <n v="33.49"/>
    <n v="369.32"/>
    <n v="4415145.99"/>
    <n v="5.0000000000000001E-3"/>
    <n v="47.14"/>
    <n v="519.86"/>
    <n v="8493"/>
    <n v="9.0700000000000003E-2"/>
    <n v="450"/>
    <n v="47380798.950000003"/>
    <n v="5.4899999999999997E-2"/>
    <n v="505.92"/>
    <n v="21142.7"/>
    <n v="50323303.93"/>
    <n v="5.7000000000000002E-2"/>
    <n v="537.34"/>
    <n v="22455.74"/>
    <n v="2241"/>
    <n v="2.3900000000000001E-2"/>
    <n v="3177"/>
    <n v="3467865.17"/>
    <n v="4.0000000000000001E-3"/>
    <n v="37.03"/>
    <n v="719.18"/>
    <n v="4020978.58"/>
    <n v="4.5999999999999999E-3"/>
    <n v="42.93"/>
    <n v="833.88"/>
    <n v="4822"/>
    <n v="5.1499999999999997E-2"/>
    <n v="92"/>
    <n v="65018309.490000002"/>
    <n v="7.5399999999999995E-2"/>
    <n v="694.25"/>
    <n v="830.86"/>
    <n v="72820072.180000007"/>
    <n v="8.2500000000000004E-2"/>
    <n v="777.55"/>
    <n v="930.56"/>
    <n v="78254"/>
    <n v="0.83560000000000001"/>
    <n v="12014"/>
    <n v="43932749.420000002"/>
    <n v="5.0900000000000001E-2"/>
    <n v="469.1"/>
    <n v="969.18"/>
    <n v="48780861.939999998"/>
    <n v="5.5300000000000002E-2"/>
    <n v="520.87"/>
    <n v="1076.1300000000001"/>
    <n v="45330"/>
    <n v="0.48399999999999999"/>
    <n v="3337"/>
    <n v="16020360.880000001"/>
    <n v="1.8599999999999998E-2"/>
    <n v="171.06"/>
    <n v="284.95"/>
    <n v="17758537.850000001"/>
    <n v="2.01E-2"/>
    <n v="189.62"/>
    <n v="315.86"/>
    <n v="56222"/>
    <n v="0.60029999999999994"/>
    <n v="3620"/>
    <n v="40637038.109999999"/>
    <n v="4.7100000000000003E-2"/>
    <n v="433.91"/>
    <n v="1379.16"/>
    <n v="41104470.219999999"/>
    <n v="4.6600000000000003E-2"/>
    <n v="438.9"/>
    <n v="1395.03"/>
    <n v="29465"/>
    <n v="0.31459999999999999"/>
    <n v="2672"/>
    <n v="21988375.620000001"/>
    <n v="2.5499999999999998E-2"/>
    <n v="234.79"/>
    <n v="360.21"/>
    <n v="23025555.629999999"/>
    <n v="2.6100000000000002E-2"/>
    <n v="245.86"/>
    <n v="377.2"/>
    <n v="61043"/>
    <n v="0.65180000000000005"/>
    <n v="7204"/>
    <n v="13378333.67"/>
    <n v="1.55E-2"/>
    <n v="142.85"/>
    <n v="1276.3900000000001"/>
    <n v="13661258.98"/>
    <n v="1.55E-2"/>
    <n v="145.87"/>
    <n v="1303.3800000000001"/>
    <n v="10481"/>
    <n v="0.1119"/>
    <n v="301"/>
    <n v="28101476"/>
    <n v="3.2599999999999997E-2"/>
    <n v="300.06"/>
    <n v="728.73"/>
    <n v="28101476"/>
    <n v="3.1800000000000002E-2"/>
    <n v="300.06"/>
    <n v="728.73"/>
    <n v="38562"/>
    <n v="0.4118"/>
    <n v="104526"/>
    <n v="6662"/>
    <n v="0.20480000000000001"/>
    <n v="1116"/>
    <n v="691"/>
    <n v="2053"/>
    <n v="167"/>
    <n v="896"/>
    <n v="488"/>
    <n v="1154"/>
    <n v="486"/>
    <n v="291"/>
    <n v="120"/>
  </r>
  <r>
    <x v="5"/>
    <x v="6"/>
    <n v="54"/>
    <n v="90243"/>
    <n v="76628"/>
    <n v="13615"/>
    <s v="15.09 %"/>
    <n v="51"/>
    <s v="40.32 %"/>
    <s v="59.68 %"/>
    <s v="94.71 %"/>
    <s v="3.88 %"/>
    <s v="0.46 %"/>
    <s v="0.95 %"/>
    <s v="48.91 %"/>
    <n v="0.9"/>
    <n v="531078638.88999999"/>
    <n v="542030477.25999999"/>
    <n v="616235077.91999996"/>
    <n v="6930.61"/>
    <n v="7073.53"/>
    <n v="8041.9"/>
    <n v="214609165.77000001"/>
    <n v="0.40410000000000001"/>
    <n v="2800.66"/>
    <n v="16814.95"/>
    <x v="43"/>
    <x v="43"/>
    <n v="2556.09"/>
    <n v="15346.55"/>
    <n v="12763"/>
    <n v="0.1666"/>
    <n v="305"/>
    <n v="1740"/>
    <n v="7858719.8499999996"/>
    <x v="39"/>
    <n v="102.56"/>
    <n v="42943.82"/>
    <x v="43"/>
    <x v="38"/>
    <n v="116.24"/>
    <x v="43"/>
    <n v="183"/>
    <x v="29"/>
    <n v="3"/>
    <n v="73"/>
    <n v="7948497.2400000002"/>
    <n v="1.4999999999999999E-2"/>
    <n v="103.73"/>
    <n v="17942.43"/>
    <n v="8740052.7699999996"/>
    <x v="37"/>
    <n v="114.06"/>
    <x v="43"/>
    <n v="443"/>
    <x v="25"/>
    <n v="7"/>
    <n v="89"/>
    <n v="12998609.75"/>
    <n v="2.4500000000000001E-2"/>
    <n v="169.63"/>
    <n v="11523.59"/>
    <n v="15698268.439999999"/>
    <x v="37"/>
    <n v="204.86"/>
    <n v="13916.9"/>
    <n v="1128"/>
    <n v="1.47E-2"/>
    <n v="22"/>
    <n v="524"/>
    <n v="11600087.08"/>
    <n v="2.18E-2"/>
    <n v="151.38"/>
    <n v="4216.68"/>
    <n v="13674682.279999999"/>
    <n v="2.52E-2"/>
    <n v="178.46"/>
    <n v="4970.8"/>
    <n v="2751"/>
    <n v="3.5900000000000001E-2"/>
    <n v="65"/>
    <n v="871"/>
    <n v="4342452.25"/>
    <n v="8.2000000000000007E-3"/>
    <n v="56.67"/>
    <n v="9869.2099999999991"/>
    <n v="4786546.1900000004"/>
    <n v="8.8000000000000005E-3"/>
    <n v="62.46"/>
    <n v="10878.51"/>
    <n v="440"/>
    <n v="5.7000000000000002E-3"/>
    <n v="6"/>
    <n v="390"/>
    <n v="83405851.629999995"/>
    <n v="0.157"/>
    <n v="1088.45"/>
    <n v="1646.94"/>
    <n v="93640608.230000004"/>
    <n v="0.17280000000000001"/>
    <n v="1222.02"/>
    <n v="1849.03"/>
    <n v="50643"/>
    <n v="0.66090000000000004"/>
    <n v="4304"/>
    <n v="7035250.2000000002"/>
    <n v="1.32E-2"/>
    <n v="91.81"/>
    <n v="337.31"/>
    <n v="7312784.3600000003"/>
    <n v="1.35E-2"/>
    <n v="95.43"/>
    <n v="350.62"/>
    <n v="20857"/>
    <n v="0.2722"/>
    <n v="1197"/>
    <n v="18379013.68"/>
    <n v="3.4599999999999999E-2"/>
    <n v="239.85"/>
    <n v="20627.400000000001"/>
    <n v="19762221.91"/>
    <n v="3.6499999999999998E-2"/>
    <n v="257.89999999999998"/>
    <n v="22179.82"/>
    <n v="891"/>
    <n v="1.1599999999999999E-2"/>
    <n v="1545"/>
    <n v="1340724.6399999999"/>
    <n v="2.5000000000000001E-3"/>
    <n v="17.5"/>
    <n v="697.93"/>
    <n v="1580246.34"/>
    <n v="2.8999999999999998E-3"/>
    <n v="20.62"/>
    <n v="822.62"/>
    <n v="1921"/>
    <n v="2.5100000000000001E-2"/>
    <n v="48"/>
    <n v="49864157.340000004"/>
    <n v="9.3899999999999997E-2"/>
    <n v="650.73"/>
    <n v="800.5"/>
    <n v="54941786.549999997"/>
    <n v="0.1014"/>
    <n v="716.99"/>
    <n v="882.02"/>
    <n v="62291"/>
    <n v="0.81289999999999996"/>
    <n v="11043"/>
    <n v="29006356.5"/>
    <n v="5.4600000000000003E-2"/>
    <n v="378.53"/>
    <n v="815.72"/>
    <n v="31124809.140000001"/>
    <n v="5.74E-2"/>
    <n v="406.18"/>
    <n v="875.3"/>
    <n v="35559"/>
    <n v="0.46400000000000002"/>
    <n v="2931"/>
    <n v="12304487.449999999"/>
    <n v="2.3199999999999998E-2"/>
    <n v="160.57"/>
    <n v="265.38"/>
    <n v="13408817.24"/>
    <n v="2.47E-2"/>
    <n v="174.99"/>
    <n v="289.2"/>
    <n v="46366"/>
    <n v="0.60509999999999997"/>
    <n v="3671"/>
    <n v="24140241.870000001"/>
    <n v="4.5499999999999999E-2"/>
    <n v="315.02999999999997"/>
    <n v="1056.6500000000001"/>
    <n v="24418693.43"/>
    <n v="4.5100000000000001E-2"/>
    <n v="318.67"/>
    <n v="1068.8399999999999"/>
    <n v="22846"/>
    <n v="0.29809999999999998"/>
    <n v="2531"/>
    <n v="14621849.779999999"/>
    <n v="2.75E-2"/>
    <n v="190.82"/>
    <n v="290.31"/>
    <n v="15360940.6"/>
    <n v="2.8299999999999999E-2"/>
    <n v="200.46"/>
    <n v="304.98"/>
    <n v="50367"/>
    <n v="0.6573"/>
    <n v="6167"/>
    <n v="16809489.879999999"/>
    <n v="3.1699999999999999E-2"/>
    <n v="219.36"/>
    <n v="1625.13"/>
    <n v="17665716.969999999"/>
    <n v="3.2599999999999997E-2"/>
    <n v="230.54"/>
    <n v="1707.91"/>
    <n v="10344"/>
    <n v="0.13500000000000001"/>
    <n v="609"/>
    <n v="10330217.199999999"/>
    <n v="1.95E-2"/>
    <n v="134.81"/>
    <n v="372.78"/>
    <n v="10330217.199999999"/>
    <n v="1.9099999999999999E-2"/>
    <n v="134.81"/>
    <n v="372.78"/>
    <n v="27711"/>
    <n v="0.36159999999999998"/>
    <n v="79257"/>
    <n v="4984"/>
    <n v="0.2281"/>
    <n v="1034"/>
    <n v="559"/>
    <n v="2048"/>
    <n v="137"/>
    <n v="719"/>
    <n v="262"/>
    <n v="987"/>
    <n v="412"/>
    <n v="391"/>
    <n v="60"/>
  </r>
  <r>
    <x v="8"/>
    <x v="3"/>
    <n v="18"/>
    <n v="199542"/>
    <n v="158611"/>
    <n v="40931"/>
    <s v="20.51 %"/>
    <n v="51"/>
    <s v="49.31 %"/>
    <s v="50.69 %"/>
    <s v="80.42 %"/>
    <s v="14.87 %"/>
    <s v="2.82 %"/>
    <s v="1.90 %"/>
    <s v="60.66 %"/>
    <n v="1.17"/>
    <n v="1602791199.03"/>
    <n v="1598553588.3299999"/>
    <n v="1406873039.77"/>
    <n v="10105.17"/>
    <n v="10078.450000000001"/>
    <n v="8869.9599999999991"/>
    <n v="566629334.77999997"/>
    <n v="0.35349999999999998"/>
    <n v="3572.45"/>
    <n v="19599.09"/>
    <x v="44"/>
    <x v="44"/>
    <n v="3214.72"/>
    <n v="17636.52"/>
    <n v="28911"/>
    <n v="0.18229999999999999"/>
    <n v="337"/>
    <n v="1817"/>
    <n v="38174461.329999998"/>
    <x v="40"/>
    <n v="240.68"/>
    <n v="46782.43"/>
    <x v="44"/>
    <x v="39"/>
    <n v="252.43"/>
    <x v="44"/>
    <n v="816"/>
    <x v="30"/>
    <n v="6"/>
    <n v="165"/>
    <n v="25598405.579999998"/>
    <n v="1.6E-2"/>
    <n v="161.38999999999999"/>
    <n v="20710.68"/>
    <n v="26499116.879999999"/>
    <x v="38"/>
    <n v="167.07"/>
    <x v="44"/>
    <n v="1236"/>
    <x v="11"/>
    <n v="9"/>
    <n v="107"/>
    <n v="77086464.689999998"/>
    <n v="4.8099999999999997E-2"/>
    <n v="486.01"/>
    <n v="15950.02"/>
    <n v="83661210.790000007"/>
    <x v="38"/>
    <n v="527.46"/>
    <n v="17310.41"/>
    <n v="4833"/>
    <n v="3.0499999999999999E-2"/>
    <n v="45"/>
    <n v="1284"/>
    <n v="40067483.899999999"/>
    <n v="2.5000000000000001E-2"/>
    <n v="252.61"/>
    <n v="5063.5"/>
    <n v="42731674.240000002"/>
    <n v="2.6700000000000002E-2"/>
    <n v="269.41000000000003"/>
    <n v="5400.19"/>
    <n v="7913"/>
    <n v="4.99E-2"/>
    <n v="96"/>
    <n v="1627"/>
    <n v="14874536.289999999"/>
    <n v="9.2999999999999992E-3"/>
    <n v="93.78"/>
    <n v="10057.16"/>
    <n v="15830219.029999999"/>
    <n v="9.9000000000000008E-3"/>
    <n v="99.81"/>
    <n v="10703.33"/>
    <n v="1479"/>
    <n v="9.2999999999999992E-3"/>
    <n v="10"/>
    <n v="591"/>
    <n v="283578129.99000001"/>
    <n v="0.1769"/>
    <n v="1787.88"/>
    <n v="2474.0700000000002"/>
    <n v="287806940.88999999"/>
    <n v="0.18"/>
    <n v="1814.55"/>
    <n v="2510.9699999999998"/>
    <n v="114619"/>
    <n v="0.72260000000000002"/>
    <n v="6057"/>
    <n v="8335867.1699999999"/>
    <n v="5.1999999999999998E-3"/>
    <n v="52.56"/>
    <n v="374.75"/>
    <n v="9314080.5600000005"/>
    <n v="5.7999999999999996E-3"/>
    <n v="58.72"/>
    <n v="418.72"/>
    <n v="22244"/>
    <n v="0.14019999999999999"/>
    <n v="547"/>
    <n v="91336852.200000003"/>
    <n v="5.7000000000000002E-2"/>
    <n v="575.85"/>
    <n v="23835.3"/>
    <n v="93331156.930000007"/>
    <n v="5.8400000000000001E-2"/>
    <n v="588.42999999999995"/>
    <n v="24355.73"/>
    <n v="3832"/>
    <n v="2.4199999999999999E-2"/>
    <n v="3388"/>
    <n v="14849928.039999999"/>
    <n v="9.2999999999999992E-3"/>
    <n v="93.62"/>
    <n v="1295.1300000000001"/>
    <n v="15896571.43"/>
    <n v="9.9000000000000008E-3"/>
    <n v="100.22"/>
    <n v="1386.41"/>
    <n v="11466"/>
    <n v="7.2300000000000003E-2"/>
    <n v="131"/>
    <n v="144295781.53"/>
    <n v="0.09"/>
    <n v="909.75"/>
    <n v="1073.21"/>
    <n v="160052423.77000001"/>
    <n v="0.10009999999999999"/>
    <n v="1009.09"/>
    <n v="1190.4000000000001"/>
    <n v="134452"/>
    <n v="0.84770000000000001"/>
    <n v="14116"/>
    <n v="73698125.049999997"/>
    <n v="4.5999999999999999E-2"/>
    <n v="464.65"/>
    <n v="892.9"/>
    <n v="79937466.129999995"/>
    <n v="0.05"/>
    <n v="503.98"/>
    <n v="968.49"/>
    <n v="82538"/>
    <n v="0.52039999999999997"/>
    <n v="3453"/>
    <n v="21876128.379999999"/>
    <n v="1.3599999999999999E-2"/>
    <n v="137.91999999999999"/>
    <n v="220.55"/>
    <n v="23497494.600000001"/>
    <n v="1.47E-2"/>
    <n v="148.15"/>
    <n v="236.89"/>
    <n v="99190"/>
    <n v="0.62539999999999996"/>
    <n v="3857"/>
    <n v="51131653.82"/>
    <n v="3.1899999999999998E-2"/>
    <n v="322.37"/>
    <n v="1025.79"/>
    <n v="55922347.5"/>
    <n v="3.5000000000000003E-2"/>
    <n v="352.58"/>
    <n v="1121.9000000000001"/>
    <n v="49846"/>
    <n v="0.31430000000000002"/>
    <n v="2388"/>
    <n v="49894777.060000002"/>
    <n v="3.1099999999999999E-2"/>
    <n v="314.57"/>
    <n v="468.13"/>
    <n v="49945400.729999997"/>
    <n v="3.1199999999999999E-2"/>
    <n v="314.89"/>
    <n v="468.61"/>
    <n v="106582"/>
    <n v="0.67200000000000004"/>
    <n v="6228"/>
    <n v="27903306.82"/>
    <n v="1.7399999999999999E-2"/>
    <n v="175.92"/>
    <n v="1445.63"/>
    <n v="29920264.809999999"/>
    <n v="1.8700000000000001E-2"/>
    <n v="188.64"/>
    <n v="1550.12"/>
    <n v="19302"/>
    <n v="0.1217"/>
    <n v="587"/>
    <n v="55189372.140000001"/>
    <n v="3.44E-2"/>
    <n v="347.95"/>
    <n v="895.64"/>
    <n v="55415655.07"/>
    <n v="3.4700000000000002E-2"/>
    <n v="349.38"/>
    <n v="899.31"/>
    <n v="61620"/>
    <n v="0.38850000000000001"/>
    <n v="200981"/>
    <n v="10923"/>
    <n v="0.21659999999999999"/>
    <n v="1267"/>
    <n v="620"/>
    <n v="2042"/>
    <n v="115"/>
    <n v="1036"/>
    <n v="349"/>
    <n v="788"/>
    <n v="345"/>
    <n v="398"/>
    <n v="156"/>
  </r>
  <r>
    <x v="7"/>
    <x v="1"/>
    <n v="21"/>
    <n v="195954"/>
    <n v="168334"/>
    <n v="27620"/>
    <s v="14.10 %"/>
    <n v="51"/>
    <s v="45.58 %"/>
    <s v="54.42 %"/>
    <s v="89.10 %"/>
    <s v="9.16 %"/>
    <s v="0.74 %"/>
    <s v="1.00 %"/>
    <s v="51.17 %"/>
    <n v="0.97"/>
    <n v="1384584038.6700001"/>
    <n v="1396805937.9300001"/>
    <n v="1566274562.3299999"/>
    <n v="8225.2199999999993"/>
    <n v="8297.82"/>
    <n v="9304.56"/>
    <n v="525640491.57999998"/>
    <n v="0.37959999999999999"/>
    <n v="3122.6"/>
    <n v="17478.82"/>
    <x v="45"/>
    <x v="19"/>
    <n v="2823.09"/>
    <n v="15802.25"/>
    <n v="30073"/>
    <n v="0.1787"/>
    <n v="323"/>
    <n v="1745"/>
    <n v="23380518.66"/>
    <x v="41"/>
    <n v="138.88999999999999"/>
    <n v="42821.46"/>
    <x v="45"/>
    <x v="40"/>
    <n v="162.88"/>
    <x v="45"/>
    <n v="546"/>
    <x v="15"/>
    <n v="4"/>
    <n v="110"/>
    <n v="20352661.609999999"/>
    <n v="1.47E-2"/>
    <n v="120.91"/>
    <n v="18985.689999999999"/>
    <n v="20388511.5"/>
    <x v="39"/>
    <n v="121.12"/>
    <x v="45"/>
    <n v="1072"/>
    <x v="20"/>
    <n v="7"/>
    <n v="84"/>
    <n v="39562936.689999998"/>
    <n v="2.86E-2"/>
    <n v="235.03"/>
    <n v="12531.81"/>
    <n v="46072133.140000001"/>
    <x v="39"/>
    <n v="273.69"/>
    <n v="14593.64"/>
    <n v="3157"/>
    <n v="1.8800000000000001E-2"/>
    <n v="28"/>
    <n v="678"/>
    <n v="42313282.799999997"/>
    <n v="3.0599999999999999E-2"/>
    <n v="251.37"/>
    <n v="4640.63"/>
    <n v="48420561.420000002"/>
    <n v="3.4700000000000002E-2"/>
    <n v="287.64999999999998"/>
    <n v="5310.44"/>
    <n v="9118"/>
    <n v="5.4199999999999998E-2"/>
    <n v="110"/>
    <n v="1675"/>
    <n v="10214270.619999999"/>
    <n v="7.4000000000000003E-3"/>
    <n v="60.68"/>
    <n v="9063.24"/>
    <n v="11383578.720000001"/>
    <n v="8.0999999999999996E-3"/>
    <n v="67.62"/>
    <n v="10100.780000000001"/>
    <n v="1127"/>
    <n v="6.7000000000000002E-3"/>
    <n v="7"/>
    <n v="367"/>
    <n v="222047535.86000001"/>
    <n v="0.16039999999999999"/>
    <n v="1319.09"/>
    <n v="1942.95"/>
    <n v="234011419.30000001"/>
    <n v="0.16750000000000001"/>
    <n v="1390.16"/>
    <n v="2047.63"/>
    <n v="114283"/>
    <n v="0.67889999999999995"/>
    <n v="4261"/>
    <n v="12759249.6"/>
    <n v="9.1999999999999998E-3"/>
    <n v="75.8"/>
    <n v="361.89"/>
    <n v="15147397.15"/>
    <n v="1.0800000000000001E-2"/>
    <n v="89.98"/>
    <n v="429.63"/>
    <n v="35257"/>
    <n v="0.2094"/>
    <n v="1059"/>
    <n v="53345959.939999998"/>
    <n v="3.85E-2"/>
    <n v="316.91000000000003"/>
    <n v="22681.11"/>
    <n v="56631090.039999999"/>
    <n v="4.0500000000000001E-2"/>
    <n v="336.42"/>
    <n v="24077.84"/>
    <n v="2352"/>
    <n v="1.4E-2"/>
    <n v="1862"/>
    <n v="5813303.1799999997"/>
    <n v="4.1999999999999997E-3"/>
    <n v="34.53"/>
    <n v="789.96"/>
    <n v="6253577.8099999996"/>
    <n v="4.4999999999999997E-3"/>
    <n v="37.15"/>
    <n v="849.79"/>
    <n v="7359"/>
    <n v="4.3700000000000003E-2"/>
    <n v="82"/>
    <n v="126694850.98999999"/>
    <n v="9.1499999999999998E-2"/>
    <n v="752.64"/>
    <n v="891.53"/>
    <n v="143467615.34999999"/>
    <n v="0.1027"/>
    <n v="852.28"/>
    <n v="1009.56"/>
    <n v="142108"/>
    <n v="0.84419999999999995"/>
    <n v="12712"/>
    <n v="70016814.200000003"/>
    <n v="5.0599999999999999E-2"/>
    <n v="415.94"/>
    <n v="822.43"/>
    <n v="76470246.090000004"/>
    <n v="5.4699999999999999E-2"/>
    <n v="454.28"/>
    <n v="898.23"/>
    <n v="85134"/>
    <n v="0.50570000000000004"/>
    <n v="3093"/>
    <n v="26001534.57"/>
    <n v="1.8800000000000001E-2"/>
    <n v="154.46"/>
    <n v="241.78"/>
    <n v="28368914.780000001"/>
    <n v="2.0299999999999999E-2"/>
    <n v="168.53"/>
    <n v="263.79000000000002"/>
    <n v="107543"/>
    <n v="0.63890000000000002"/>
    <n v="3904"/>
    <n v="60993397.240000002"/>
    <n v="4.41E-2"/>
    <n v="362.34"/>
    <n v="1073.1099999999999"/>
    <n v="61837690.82"/>
    <n v="4.4299999999999999E-2"/>
    <n v="367.35"/>
    <n v="1087.96"/>
    <n v="56838"/>
    <n v="0.3377"/>
    <n v="2797"/>
    <n v="70048421.109999999"/>
    <n v="5.0599999999999999E-2"/>
    <n v="416.13"/>
    <n v="571.91999999999996"/>
    <n v="72795484.409999996"/>
    <n v="5.21E-2"/>
    <n v="432.45"/>
    <n v="594.35"/>
    <n v="122479"/>
    <n v="0.72760000000000002"/>
    <n v="8876"/>
    <n v="30812571.239999998"/>
    <n v="2.23E-2"/>
    <n v="183.04"/>
    <n v="1379.97"/>
    <n v="27413979.09"/>
    <n v="1.9599999999999999E-2"/>
    <n v="162.85"/>
    <n v="1227.76"/>
    <n v="22328"/>
    <n v="0.1326"/>
    <n v="478"/>
    <n v="31778333.010000002"/>
    <n v="2.3E-2"/>
    <n v="188.78"/>
    <n v="460.08"/>
    <n v="31988123.420000002"/>
    <n v="2.29E-2"/>
    <n v="190.03"/>
    <n v="463.11"/>
    <n v="69072"/>
    <n v="0.4103"/>
    <n v="190896"/>
    <n v="11207"/>
    <n v="0.21290000000000001"/>
    <n v="1134"/>
    <n v="567"/>
    <n v="2032"/>
    <n v="175"/>
    <n v="893"/>
    <n v="362"/>
    <n v="1176"/>
    <n v="450"/>
    <n v="320"/>
    <n v="100"/>
  </r>
  <r>
    <x v="1"/>
    <x v="6"/>
    <n v="54"/>
    <n v="88379"/>
    <n v="73602"/>
    <n v="14777"/>
    <s v="16.72 %"/>
    <n v="51"/>
    <s v="39.65 %"/>
    <s v="60.35 %"/>
    <s v="94.93 %"/>
    <s v="3.75 %"/>
    <s v="0.41 %"/>
    <s v="0.90 %"/>
    <s v="47.03 %"/>
    <n v="0.88"/>
    <n v="486587744.14999998"/>
    <n v="499593878.74000001"/>
    <n v="579393781.00999999"/>
    <n v="6611.07"/>
    <n v="6787.78"/>
    <n v="7871.98"/>
    <n v="199067919.49000001"/>
    <n v="0.40910000000000002"/>
    <n v="2704.65"/>
    <n v="16330.43"/>
    <x v="46"/>
    <x v="45"/>
    <n v="2480.77"/>
    <n v="14978.67"/>
    <n v="12190"/>
    <n v="0.1656"/>
    <n v="299"/>
    <n v="1722"/>
    <n v="6532549.3399999999"/>
    <x v="24"/>
    <n v="88.76"/>
    <n v="43550.33"/>
    <x v="46"/>
    <x v="41"/>
    <n v="101.1"/>
    <x v="46"/>
    <n v="150"/>
    <x v="31"/>
    <n v="2"/>
    <n v="59"/>
    <n v="6351407.6399999997"/>
    <n v="1.3100000000000001E-2"/>
    <n v="86.29"/>
    <n v="16714.23"/>
    <n v="6913722.0300000003"/>
    <x v="40"/>
    <n v="93.93"/>
    <x v="46"/>
    <n v="380"/>
    <x v="4"/>
    <n v="6"/>
    <n v="75"/>
    <n v="10894868.27"/>
    <n v="2.24E-2"/>
    <n v="148.02000000000001"/>
    <n v="10702.23"/>
    <n v="13055962.74"/>
    <x v="40"/>
    <n v="177.39"/>
    <n v="12825.11"/>
    <n v="1018"/>
    <n v="1.38E-2"/>
    <n v="20"/>
    <n v="488"/>
    <n v="10598061.039999999"/>
    <n v="2.18E-2"/>
    <n v="143.99"/>
    <n v="4133.41"/>
    <n v="12554833.880000001"/>
    <n v="2.5100000000000001E-2"/>
    <n v="170.58"/>
    <n v="4896.58"/>
    <n v="2564"/>
    <n v="3.4799999999999998E-2"/>
    <n v="64"/>
    <n v="866"/>
    <n v="3651109.67"/>
    <n v="7.4999999999999997E-3"/>
    <n v="49.61"/>
    <n v="8354.94"/>
    <n v="4026490.74"/>
    <n v="8.0999999999999996E-3"/>
    <n v="54.71"/>
    <n v="9213.94"/>
    <n v="437"/>
    <n v="5.8999999999999999E-3"/>
    <n v="6"/>
    <n v="349"/>
    <n v="77411826.5"/>
    <n v="0.15909999999999999"/>
    <n v="1051.76"/>
    <n v="1602.36"/>
    <n v="87162238.030000001"/>
    <n v="0.17449999999999999"/>
    <n v="1184.24"/>
    <n v="1804.19"/>
    <n v="48311"/>
    <n v="0.65639999999999998"/>
    <n v="4272"/>
    <n v="6612102.0599999996"/>
    <n v="1.3599999999999999E-2"/>
    <n v="89.84"/>
    <n v="335.88"/>
    <n v="6827772.9100000001"/>
    <n v="1.37E-2"/>
    <n v="92.77"/>
    <n v="346.83"/>
    <n v="19686"/>
    <n v="0.26750000000000002"/>
    <n v="1224"/>
    <n v="18266172.91"/>
    <n v="3.7499999999999999E-2"/>
    <n v="248.17"/>
    <n v="20639.740000000002"/>
    <n v="19533598.399999999"/>
    <n v="3.9100000000000003E-2"/>
    <n v="265.39"/>
    <n v="22071.86"/>
    <n v="885"/>
    <n v="1.2E-2"/>
    <n v="1566"/>
    <n v="1290067.45"/>
    <n v="2.7000000000000001E-3"/>
    <n v="17.53"/>
    <n v="674.02"/>
    <n v="1534062.24"/>
    <n v="3.0999999999999999E-3"/>
    <n v="20.84"/>
    <n v="801.5"/>
    <n v="1914"/>
    <n v="2.5999999999999999E-2"/>
    <n v="46"/>
    <n v="43417685.950000003"/>
    <n v="8.9200000000000002E-2"/>
    <n v="589.9"/>
    <n v="728.92"/>
    <n v="48965367.799999997"/>
    <n v="9.8000000000000004E-2"/>
    <n v="665.27"/>
    <n v="822.06"/>
    <n v="59564"/>
    <n v="0.80930000000000002"/>
    <n v="10756"/>
    <n v="26483677.890000001"/>
    <n v="5.4399999999999997E-2"/>
    <n v="359.82"/>
    <n v="784.38"/>
    <n v="28809707.489999998"/>
    <n v="5.7700000000000001E-2"/>
    <n v="391.43"/>
    <n v="853.27"/>
    <n v="33764"/>
    <n v="0.4587"/>
    <n v="2916"/>
    <n v="12120555.73"/>
    <n v="2.4899999999999999E-2"/>
    <n v="164.68"/>
    <n v="271.91000000000003"/>
    <n v="13642086.49"/>
    <n v="2.7300000000000001E-2"/>
    <n v="185.35"/>
    <n v="306.05"/>
    <n v="44575"/>
    <n v="0.60560000000000003"/>
    <n v="3640"/>
    <n v="21677358.27"/>
    <n v="4.4499999999999998E-2"/>
    <n v="294.52"/>
    <n v="1005.86"/>
    <n v="21909541.82"/>
    <n v="4.3900000000000002E-2"/>
    <n v="297.68"/>
    <n v="1016.64"/>
    <n v="21551"/>
    <n v="0.2928"/>
    <n v="2434"/>
    <n v="12646433.720000001"/>
    <n v="2.5999999999999999E-2"/>
    <n v="171.82"/>
    <n v="264.32"/>
    <n v="13436499.83"/>
    <n v="2.69E-2"/>
    <n v="182.56"/>
    <n v="280.83"/>
    <n v="47846"/>
    <n v="0.65010000000000001"/>
    <n v="5920"/>
    <n v="14886628.960000001"/>
    <n v="3.0599999999999999E-2"/>
    <n v="202.26"/>
    <n v="1549.32"/>
    <n v="16251530.49"/>
    <n v="3.2500000000000001E-2"/>
    <n v="220.8"/>
    <n v="1691.37"/>
    <n v="9609"/>
    <n v="0.1305"/>
    <n v="560"/>
    <n v="10525210.109999999"/>
    <n v="2.1600000000000001E-2"/>
    <n v="143"/>
    <n v="440.44"/>
    <n v="10525210.109999999"/>
    <n v="2.1100000000000001E-2"/>
    <n v="143"/>
    <n v="440.44"/>
    <n v="23897"/>
    <n v="0.32469999999999999"/>
    <n v="74231"/>
    <n v="4427"/>
    <n v="0.2162"/>
    <n v="1009"/>
    <n v="560"/>
    <n v="2027"/>
    <n v="96"/>
    <n v="758"/>
    <n v="273"/>
    <n v="1020"/>
    <n v="440"/>
    <n v="404"/>
    <n v="88"/>
  </r>
  <r>
    <x v="3"/>
    <x v="10"/>
    <n v="1"/>
    <n v="182528"/>
    <n v="142653"/>
    <n v="39875"/>
    <s v="21.85 %"/>
    <n v="51"/>
    <s v="48.80 %"/>
    <s v="51.20 %"/>
    <s v="63.42 %"/>
    <s v="34.94 %"/>
    <s v="0.60 %"/>
    <s v="1.04 %"/>
    <s v="43.66 %"/>
    <n v="1"/>
    <n v="1066798433.3099999"/>
    <n v="1142886978.98"/>
    <n v="1246441188.1800001"/>
    <n v="7478.28"/>
    <n v="8011.66"/>
    <n v="8737.57"/>
    <n v="423046979.06999999"/>
    <n v="0.39660000000000001"/>
    <n v="2965.57"/>
    <n v="14120.39"/>
    <x v="47"/>
    <x v="46"/>
    <n v="2993.59"/>
    <n v="14253.83"/>
    <n v="29960"/>
    <n v="0.21"/>
    <n v="380"/>
    <n v="2158"/>
    <n v="13890209.82"/>
    <x v="42"/>
    <n v="97.37"/>
    <n v="35434.21"/>
    <x v="47"/>
    <x v="24"/>
    <n v="114.2"/>
    <x v="47"/>
    <n v="392"/>
    <x v="6"/>
    <n v="3"/>
    <n v="84"/>
    <n v="13206288.35"/>
    <n v="1.24E-2"/>
    <n v="92.58"/>
    <n v="17538.23"/>
    <n v="14178567.859999999"/>
    <x v="41"/>
    <n v="99.39"/>
    <x v="47"/>
    <n v="753"/>
    <x v="31"/>
    <n v="6"/>
    <n v="81"/>
    <n v="27752594.399999999"/>
    <n v="2.5999999999999999E-2"/>
    <n v="194.55"/>
    <n v="11056.81"/>
    <n v="32884404.600000001"/>
    <x v="41"/>
    <n v="230.52"/>
    <n v="13101.36"/>
    <n v="2510"/>
    <n v="1.7600000000000001E-2"/>
    <n v="25"/>
    <n v="664"/>
    <n v="36744475.789999999"/>
    <n v="3.44E-2"/>
    <n v="257.58"/>
    <n v="4665.37"/>
    <n v="42522541.759999998"/>
    <n v="3.7199999999999997E-2"/>
    <n v="298.08"/>
    <n v="5399"/>
    <n v="7876"/>
    <n v="5.5199999999999999E-2"/>
    <n v="117"/>
    <n v="1763"/>
    <n v="16988556.469999999"/>
    <n v="1.5900000000000001E-2"/>
    <n v="119.09"/>
    <n v="12221.98"/>
    <n v="18963097.010000002"/>
    <n v="1.66E-2"/>
    <n v="132.93"/>
    <n v="13642.52"/>
    <n v="1390"/>
    <n v="9.7000000000000003E-3"/>
    <n v="12"/>
    <n v="933"/>
    <n v="106034644.09999999"/>
    <n v="9.9400000000000002E-2"/>
    <n v="743.3"/>
    <n v="1184.03"/>
    <n v="119857930.65000001"/>
    <n v="0.10489999999999999"/>
    <n v="840.21"/>
    <n v="1338.39"/>
    <n v="89554"/>
    <n v="0.62780000000000002"/>
    <n v="3281"/>
    <n v="5347747.03"/>
    <n v="5.0000000000000001E-3"/>
    <n v="37.49"/>
    <n v="295.37"/>
    <n v="6158892.5999999996"/>
    <n v="5.4000000000000003E-3"/>
    <n v="43.17"/>
    <n v="340.18"/>
    <n v="18105"/>
    <n v="0.12690000000000001"/>
    <n v="556"/>
    <n v="80746955.510000005"/>
    <n v="7.5700000000000003E-2"/>
    <n v="566.04"/>
    <n v="22485.919999999998"/>
    <n v="86333051.840000004"/>
    <n v="7.5499999999999998E-2"/>
    <n v="605.20000000000005"/>
    <n v="24041.51"/>
    <n v="3591"/>
    <n v="2.52E-2"/>
    <n v="3447"/>
    <n v="4990878.87"/>
    <n v="4.7000000000000002E-3"/>
    <n v="34.99"/>
    <n v="592.25"/>
    <n v="6656070.6699999999"/>
    <n v="5.7999999999999996E-3"/>
    <n v="46.66"/>
    <n v="789.85"/>
    <n v="8427"/>
    <n v="5.91E-2"/>
    <n v="101"/>
    <n v="86934406.209999993"/>
    <n v="8.1500000000000003E-2"/>
    <n v="609.41"/>
    <n v="727.99"/>
    <n v="99821407.469999999"/>
    <n v="8.7300000000000003E-2"/>
    <n v="699.75"/>
    <n v="835.91"/>
    <n v="119416"/>
    <n v="0.83709999999999996"/>
    <n v="11399"/>
    <n v="63873430.460000001"/>
    <n v="5.9900000000000002E-2"/>
    <n v="447.75"/>
    <n v="852.96"/>
    <n v="72566415.340000004"/>
    <n v="6.3500000000000001E-2"/>
    <n v="508.69"/>
    <n v="969.05"/>
    <n v="74884"/>
    <n v="0.52490000000000003"/>
    <n v="3716"/>
    <n v="32299312.77"/>
    <n v="3.0300000000000001E-2"/>
    <n v="226.42"/>
    <n v="356.98"/>
    <n v="39192264.140000001"/>
    <n v="3.4299999999999997E-2"/>
    <n v="274.74"/>
    <n v="433.16"/>
    <n v="90479"/>
    <n v="0.63429999999999997"/>
    <n v="3876"/>
    <n v="48495194.25"/>
    <n v="4.5499999999999999E-2"/>
    <n v="339.95"/>
    <n v="1095"/>
    <n v="48845714.399999999"/>
    <n v="4.2700000000000002E-2"/>
    <n v="342.41"/>
    <n v="1102.9100000000001"/>
    <n v="44288"/>
    <n v="0.3105"/>
    <n v="2289"/>
    <n v="30776236.190000001"/>
    <n v="2.8799999999999999E-2"/>
    <n v="215.74"/>
    <n v="308.99"/>
    <n v="33524484.550000001"/>
    <n v="2.93E-2"/>
    <n v="235.01"/>
    <n v="336.58"/>
    <n v="99603"/>
    <n v="0.69820000000000004"/>
    <n v="7409"/>
    <n v="17525646.16"/>
    <n v="1.6400000000000001E-2"/>
    <n v="122.86"/>
    <n v="1098.1199999999999"/>
    <n v="19093418.379999999"/>
    <n v="1.67E-2"/>
    <n v="133.85"/>
    <n v="1196.3499999999999"/>
    <n v="15960"/>
    <n v="0.1119"/>
    <n v="390"/>
    <n v="49433494.950000003"/>
    <n v="4.6300000000000001E-2"/>
    <n v="346.53"/>
    <n v="806.48"/>
    <n v="49433494.950000003"/>
    <n v="4.3299999999999998E-2"/>
    <n v="346.53"/>
    <n v="806.48"/>
    <n v="61295"/>
    <n v="0.42970000000000003"/>
    <n v="145284"/>
    <n v="10426"/>
    <n v="0.20150000000000001"/>
    <n v="1018"/>
    <n v="798"/>
    <n v="2018"/>
    <n v="224"/>
    <n v="1162"/>
    <n v="603"/>
    <n v="1012"/>
    <n v="448"/>
    <n v="501"/>
    <n v="108"/>
  </r>
  <r>
    <x v="1"/>
    <x v="7"/>
    <n v="17"/>
    <n v="246265"/>
    <n v="223338"/>
    <n v="22927"/>
    <s v="9.31 %"/>
    <n v="50"/>
    <s v="47.79 %"/>
    <s v="52.21 %"/>
    <s v="63.84 %"/>
    <s v="25.07 %"/>
    <s v="8.39 %"/>
    <s v="2.70 %"/>
    <s v="57.50 %"/>
    <n v="1.1200000000000001"/>
    <n v="2329408815.7399998"/>
    <n v="2169065084.1599998"/>
    <n v="1940000491.3199999"/>
    <n v="10429.969999999999"/>
    <n v="9712.0300000000007"/>
    <n v="8686.39"/>
    <n v="978247318.02999997"/>
    <n v="0.42"/>
    <n v="4380.12"/>
    <n v="20251.47"/>
    <x v="48"/>
    <x v="47"/>
    <n v="3524.1"/>
    <n v="16293.67"/>
    <n v="48305"/>
    <n v="0.21629999999999999"/>
    <n v="453"/>
    <n v="2554"/>
    <n v="38610200.920000002"/>
    <x v="43"/>
    <n v="172.88"/>
    <n v="43382.25"/>
    <x v="48"/>
    <x v="42"/>
    <n v="170.21"/>
    <x v="48"/>
    <n v="890"/>
    <x v="25"/>
    <n v="5"/>
    <n v="122"/>
    <n v="33419436.710000001"/>
    <n v="1.43E-2"/>
    <n v="149.63999999999999"/>
    <n v="20059.689999999999"/>
    <n v="29487324.620000001"/>
    <x v="42"/>
    <n v="132.03"/>
    <x v="48"/>
    <n v="1666"/>
    <x v="3"/>
    <n v="9"/>
    <n v="109"/>
    <n v="98501066.959999993"/>
    <n v="4.2299999999999997E-2"/>
    <n v="441.04"/>
    <n v="14156.52"/>
    <n v="101035213.43000001"/>
    <x v="42"/>
    <n v="452.39"/>
    <n v="14520.73"/>
    <n v="6958"/>
    <n v="3.1199999999999999E-2"/>
    <n v="50"/>
    <n v="1326"/>
    <n v="118864464.42"/>
    <n v="5.0999999999999997E-2"/>
    <n v="532.22"/>
    <n v="6338.76"/>
    <n v="118010697.45"/>
    <n v="5.4399999999999997E-2"/>
    <n v="528.4"/>
    <n v="6293.23"/>
    <n v="18752"/>
    <n v="8.4000000000000005E-2"/>
    <n v="207"/>
    <n v="2746"/>
    <n v="15050466.35"/>
    <n v="6.4999999999999997E-3"/>
    <n v="67.39"/>
    <n v="9342.31"/>
    <n v="14648897.369999999"/>
    <n v="6.7999999999999996E-3"/>
    <n v="65.59"/>
    <n v="9093.0499999999993"/>
    <n v="1611"/>
    <n v="7.1999999999999998E-3"/>
    <n v="8"/>
    <n v="409"/>
    <n v="258346467.37"/>
    <n v="0.1109"/>
    <n v="1156.75"/>
    <n v="1705.63"/>
    <n v="270243822.24000001"/>
    <n v="0.1246"/>
    <n v="1210.02"/>
    <n v="1784.18"/>
    <n v="151467"/>
    <n v="0.67820000000000003"/>
    <n v="5154"/>
    <n v="13228989.25"/>
    <n v="5.7000000000000002E-3"/>
    <n v="59.23"/>
    <n v="353.14"/>
    <n v="14223281.18"/>
    <n v="6.6E-3"/>
    <n v="63.69"/>
    <n v="379.68"/>
    <n v="37461"/>
    <n v="0.16769999999999999"/>
    <n v="786"/>
    <n v="152151554.5"/>
    <n v="6.5299999999999997E-2"/>
    <n v="681.26"/>
    <n v="22845.58"/>
    <n v="153237625.88"/>
    <n v="7.0599999999999996E-2"/>
    <n v="686.12"/>
    <n v="23008.65"/>
    <n v="6660"/>
    <n v="2.98E-2"/>
    <n v="3957"/>
    <n v="5455568.3399999999"/>
    <n v="2.3E-3"/>
    <n v="24.43"/>
    <n v="749.19"/>
    <n v="5932980.3200000003"/>
    <n v="2.7000000000000001E-3"/>
    <n v="26.57"/>
    <n v="814.75"/>
    <n v="7282"/>
    <n v="3.2599999999999997E-2"/>
    <n v="60"/>
    <n v="212954373.53"/>
    <n v="9.1399999999999995E-2"/>
    <n v="953.51"/>
    <n v="1156.46"/>
    <n v="227367905.84999999"/>
    <n v="0.1048"/>
    <n v="1018.04"/>
    <n v="1234.74"/>
    <n v="184143"/>
    <n v="0.82450000000000001"/>
    <n v="16354"/>
    <n v="109320346.3"/>
    <n v="4.6899999999999997E-2"/>
    <n v="489.48"/>
    <n v="1010.1"/>
    <n v="109867398.56999999"/>
    <n v="5.0700000000000002E-2"/>
    <n v="491.93"/>
    <n v="1015.16"/>
    <n v="108226"/>
    <n v="0.48459999999999998"/>
    <n v="3640"/>
    <n v="43294165.789999999"/>
    <n v="1.8599999999999998E-2"/>
    <n v="193.85"/>
    <n v="324.64"/>
    <n v="44734847.259999998"/>
    <n v="2.06E-2"/>
    <n v="200.3"/>
    <n v="335.44"/>
    <n v="133360"/>
    <n v="0.59709999999999996"/>
    <n v="3879"/>
    <n v="74350505.640000001"/>
    <n v="3.1899999999999998E-2"/>
    <n v="332.91"/>
    <n v="1138.49"/>
    <n v="74395822.760000005"/>
    <n v="3.4299999999999997E-2"/>
    <n v="333.11"/>
    <n v="1139.19"/>
    <n v="65306"/>
    <n v="0.29239999999999999"/>
    <n v="2370"/>
    <n v="46386917.530000001"/>
    <n v="1.9900000000000001E-2"/>
    <n v="207.7"/>
    <n v="320.8"/>
    <n v="47601328.82"/>
    <n v="2.1899999999999999E-2"/>
    <n v="213.14"/>
    <n v="329.2"/>
    <n v="144598"/>
    <n v="0.64739999999999998"/>
    <n v="7416"/>
    <n v="36702644.549999997"/>
    <n v="1.5800000000000002E-2"/>
    <n v="164.34"/>
    <n v="1290.8699999999999"/>
    <n v="37419214.359999999"/>
    <n v="1.7299999999999999E-2"/>
    <n v="167.55"/>
    <n v="1316.07"/>
    <n v="28433"/>
    <n v="0.1273"/>
    <n v="525"/>
    <n v="70006665.189999998"/>
    <n v="3.0099999999999998E-2"/>
    <n v="313.45999999999998"/>
    <n v="993.52"/>
    <n v="70006665.189999998"/>
    <n v="3.2300000000000002E-2"/>
    <n v="313.45999999999998"/>
    <n v="993.52"/>
    <n v="70463"/>
    <n v="0.3155"/>
    <n v="241513"/>
    <n v="26052"/>
    <n v="0.27410000000000001"/>
    <n v="1081"/>
    <n v="913"/>
    <n v="2016"/>
    <n v="201"/>
    <n v="1256"/>
    <n v="461"/>
    <n v="969"/>
    <n v="510"/>
    <n v="659"/>
    <n v="99"/>
  </r>
  <r>
    <x v="4"/>
    <x v="11"/>
    <n v="12"/>
    <n v="504108"/>
    <n v="310865"/>
    <n v="193243"/>
    <s v="38.33 %"/>
    <n v="51"/>
    <s v="46.90 %"/>
    <s v="53.10 %"/>
    <s v="63.78 %"/>
    <s v="20.46 %"/>
    <s v="13.15 %"/>
    <s v="2.62 %"/>
    <s v="55.23 %"/>
    <n v="1.25"/>
    <n v="3660239988.29"/>
    <n v="3644911425.2600002"/>
    <n v="3049379330.5300002"/>
    <n v="11774.37"/>
    <n v="11725.06"/>
    <n v="9809.34"/>
    <n v="1315641436.3299999"/>
    <n v="0.3594"/>
    <n v="4232.2"/>
    <n v="20470.54"/>
    <x v="49"/>
    <x v="48"/>
    <n v="3850.47"/>
    <n v="18624.18"/>
    <n v="64270"/>
    <n v="0.20669999999999999"/>
    <n v="426"/>
    <n v="2686"/>
    <n v="66533602.960000001"/>
    <x v="44"/>
    <n v="214.03"/>
    <n v="45664.79"/>
    <x v="49"/>
    <x v="43"/>
    <n v="234.76"/>
    <x v="49"/>
    <n v="1457"/>
    <x v="22"/>
    <n v="5"/>
    <n v="147"/>
    <n v="42546089.57"/>
    <n v="1.1599999999999999E-2"/>
    <n v="136.86000000000001"/>
    <n v="20723.86"/>
    <n v="43993224.32"/>
    <x v="43"/>
    <n v="141.52000000000001"/>
    <x v="49"/>
    <n v="2053"/>
    <x v="2"/>
    <n v="7"/>
    <n v="96"/>
    <n v="155069128.94999999"/>
    <n v="4.24E-2"/>
    <n v="498.83"/>
    <n v="16004.66"/>
    <n v="170631907.91"/>
    <x v="43"/>
    <n v="548.89"/>
    <n v="17610.89"/>
    <n v="9689"/>
    <n v="3.1199999999999999E-2"/>
    <n v="48"/>
    <n v="1307"/>
    <n v="230868262.40000001"/>
    <n v="6.3100000000000003E-2"/>
    <n v="742.66"/>
    <n v="6506.45"/>
    <n v="244779560.71000001"/>
    <n v="6.7199999999999996E-2"/>
    <n v="787.41"/>
    <n v="6898.5"/>
    <n v="35483"/>
    <n v="0.11409999999999999"/>
    <n v="245"/>
    <n v="4787"/>
    <n v="44084498.359999999"/>
    <n v="1.2E-2"/>
    <n v="141.81"/>
    <n v="11516.33"/>
    <n v="46837780.670000002"/>
    <n v="1.29E-2"/>
    <n v="150.66999999999999"/>
    <n v="12235.57"/>
    <n v="3828"/>
    <n v="1.23E-2"/>
    <n v="13"/>
    <n v="740"/>
    <n v="344391293.52999997"/>
    <n v="9.4100000000000003E-2"/>
    <n v="1107.8499999999999"/>
    <n v="1973.4"/>
    <n v="362854547.11000001"/>
    <n v="9.9599999999999994E-2"/>
    <n v="1167.24"/>
    <n v="2079.19"/>
    <n v="174517"/>
    <n v="0.56140000000000001"/>
    <n v="3401"/>
    <n v="10060361.289999999"/>
    <n v="2.7000000000000001E-3"/>
    <n v="32.36"/>
    <n v="360.75"/>
    <n v="11110813.48"/>
    <n v="3.0000000000000001E-3"/>
    <n v="35.74"/>
    <n v="398.42"/>
    <n v="27887"/>
    <n v="8.9700000000000002E-2"/>
    <n v="397"/>
    <n v="266638254.97999999"/>
    <n v="7.2800000000000004E-2"/>
    <n v="857.73"/>
    <n v="23982.57"/>
    <n v="273363963.74000001"/>
    <n v="7.4999999999999997E-2"/>
    <n v="879.37"/>
    <n v="24587.51"/>
    <n v="11118"/>
    <n v="3.5799999999999998E-2"/>
    <n v="4920"/>
    <n v="27847805.73"/>
    <n v="7.6E-3"/>
    <n v="89.58"/>
    <n v="933.11"/>
    <n v="30428729.670000002"/>
    <n v="8.3000000000000001E-3"/>
    <n v="97.88"/>
    <n v="1019.59"/>
    <n v="29844"/>
    <n v="9.6000000000000002E-2"/>
    <n v="182"/>
    <n v="400776538.23000002"/>
    <n v="0.1095"/>
    <n v="1289.23"/>
    <n v="1543.85"/>
    <n v="417217620.30000001"/>
    <n v="0.1145"/>
    <n v="1342.12"/>
    <n v="1607.19"/>
    <n v="259595"/>
    <n v="0.83509999999999995"/>
    <n v="18018"/>
    <n v="223999472.72999999"/>
    <n v="6.1199999999999997E-2"/>
    <n v="720.57"/>
    <n v="1356.27"/>
    <n v="223469552.03999999"/>
    <n v="6.13E-2"/>
    <n v="718.86"/>
    <n v="1353.06"/>
    <n v="165159"/>
    <n v="0.53129999999999999"/>
    <n v="4439"/>
    <n v="84730997.049999997"/>
    <n v="2.3099999999999999E-2"/>
    <n v="272.57"/>
    <n v="434.4"/>
    <n v="86849109.730000004"/>
    <n v="2.3800000000000002E-2"/>
    <n v="279.38"/>
    <n v="445.26"/>
    <n v="195051"/>
    <n v="0.62739999999999996"/>
    <n v="4390"/>
    <n v="102300847.73"/>
    <n v="2.7900000000000001E-2"/>
    <n v="329.08"/>
    <n v="1216.0899999999999"/>
    <n v="108644978.47"/>
    <n v="2.98E-2"/>
    <n v="349.49"/>
    <n v="1291.5"/>
    <n v="84123"/>
    <n v="0.27060000000000001"/>
    <n v="1912"/>
    <n v="134400584.28999999"/>
    <n v="3.6700000000000003E-2"/>
    <n v="432.34"/>
    <n v="603.38"/>
    <n v="140018243.09"/>
    <n v="3.8399999999999997E-2"/>
    <n v="450.41"/>
    <n v="628.6"/>
    <n v="222747"/>
    <n v="0.71650000000000003"/>
    <n v="10646"/>
    <n v="44758779.960000001"/>
    <n v="1.2200000000000001E-2"/>
    <n v="143.97999999999999"/>
    <n v="1103.1199999999999"/>
    <n v="48255325.609999999"/>
    <n v="1.32E-2"/>
    <n v="155.22999999999999"/>
    <n v="1189.29"/>
    <n v="40575"/>
    <n v="0.1305"/>
    <n v="428"/>
    <n v="133356150.13"/>
    <n v="3.6400000000000002E-2"/>
    <n v="428.98"/>
    <n v="1184.82"/>
    <n v="133679184.48"/>
    <n v="3.6700000000000003E-2"/>
    <n v="430.02"/>
    <n v="1187.69"/>
    <n v="112554"/>
    <n v="0.36209999999999998"/>
    <n v="337459"/>
    <n v="30255"/>
    <n v="0.25609999999999999"/>
    <n v="1086"/>
    <n v="919"/>
    <n v="2015"/>
    <n v="187"/>
    <n v="1214"/>
    <n v="317"/>
    <n v="704"/>
    <n v="471"/>
    <n v="327"/>
    <n v="143"/>
  </r>
  <r>
    <x v="5"/>
    <x v="8"/>
    <n v="24"/>
    <n v="103481"/>
    <n v="94802"/>
    <n v="8679"/>
    <s v="8.39 %"/>
    <n v="51"/>
    <s v="49.13 %"/>
    <s v="50.87 %"/>
    <s v="54.68 %"/>
    <s v="40.43 %"/>
    <s v="2.02 %"/>
    <s v="2.86 %"/>
    <s v="48.64 %"/>
    <n v="1.22"/>
    <n v="1277936211.28"/>
    <n v="1124466054.1900001"/>
    <n v="955982195.22000003"/>
    <n v="13480.06"/>
    <n v="11861.21"/>
    <n v="10083.99"/>
    <n v="611745287.63999999"/>
    <n v="0.47870000000000001"/>
    <n v="6452.87"/>
    <n v="28689.46"/>
    <x v="50"/>
    <x v="49"/>
    <n v="5121"/>
    <n v="22767.97"/>
    <n v="21323"/>
    <n v="0.22489999999999999"/>
    <n v="472"/>
    <n v="2753"/>
    <n v="10230851.220000001"/>
    <x v="45"/>
    <n v="107.92"/>
    <n v="46084.92"/>
    <x v="50"/>
    <x v="44"/>
    <n v="97.85"/>
    <x v="50"/>
    <n v="222"/>
    <x v="24"/>
    <n v="3"/>
    <n v="88"/>
    <n v="4368572"/>
    <n v="3.3999999999999998E-3"/>
    <n v="46.08"/>
    <n v="21626.59"/>
    <n v="3914426.41"/>
    <x v="44"/>
    <n v="41.29"/>
    <x v="50"/>
    <n v="202"/>
    <x v="32"/>
    <n v="2"/>
    <n v="36"/>
    <n v="48126860.75"/>
    <n v="3.7699999999999997E-2"/>
    <n v="507.66"/>
    <n v="15479.85"/>
    <n v="48278414.659999996"/>
    <x v="44"/>
    <n v="509.26"/>
    <n v="15528.6"/>
    <n v="3109"/>
    <n v="3.2800000000000003E-2"/>
    <n v="51"/>
    <n v="1300"/>
    <n v="22061255.629999999"/>
    <n v="1.7299999999999999E-2"/>
    <n v="232.71"/>
    <n v="4298.76"/>
    <n v="21939729.109999999"/>
    <n v="1.95E-2"/>
    <n v="231.43"/>
    <n v="4275.08"/>
    <n v="5132"/>
    <n v="5.4100000000000002E-2"/>
    <n v="86"/>
    <n v="1224"/>
    <n v="7388327.6100000003"/>
    <n v="5.7999999999999996E-3"/>
    <n v="77.930000000000007"/>
    <n v="10318.89"/>
    <n v="7185715.6900000004"/>
    <n v="6.4000000000000003E-3"/>
    <n v="75.8"/>
    <n v="10035.92"/>
    <n v="716"/>
    <n v="7.6E-3"/>
    <n v="8"/>
    <n v="446"/>
    <n v="175699271.30000001"/>
    <n v="0.13750000000000001"/>
    <n v="1853.33"/>
    <n v="3279.5"/>
    <n v="144638995.88999999"/>
    <n v="0.12859999999999999"/>
    <n v="1525.7"/>
    <n v="2699.75"/>
    <n v="53575"/>
    <n v="0.56510000000000005"/>
    <n v="4092"/>
    <n v="2785424.31"/>
    <n v="2.2000000000000001E-3"/>
    <n v="29.38"/>
    <n v="399.69"/>
    <n v="2819914.16"/>
    <n v="2.5000000000000001E-3"/>
    <n v="29.75"/>
    <n v="404.64"/>
    <n v="6969"/>
    <n v="7.3499999999999996E-2"/>
    <n v="344"/>
    <n v="87812978.420000002"/>
    <n v="6.8699999999999997E-2"/>
    <n v="926.28"/>
    <n v="24756.97"/>
    <n v="87190307.950000003"/>
    <n v="7.7499999999999999E-2"/>
    <n v="919.71"/>
    <n v="24581.42"/>
    <n v="3547"/>
    <n v="3.7400000000000003E-2"/>
    <n v="4948"/>
    <n v="5975793.0999999996"/>
    <n v="4.7000000000000002E-3"/>
    <n v="63.03"/>
    <n v="730.89"/>
    <n v="6250787.1200000001"/>
    <n v="5.5999999999999999E-3"/>
    <n v="65.94"/>
    <n v="764.53"/>
    <n v="8176"/>
    <n v="8.6199999999999999E-2"/>
    <n v="171"/>
    <n v="98879132.340000004"/>
    <n v="7.7399999999999997E-2"/>
    <n v="1043.01"/>
    <n v="1256.6099999999999"/>
    <n v="103477664.95999999"/>
    <n v="9.1999999999999998E-2"/>
    <n v="1091.51"/>
    <n v="1315.05"/>
    <n v="78687"/>
    <n v="0.83"/>
    <n v="15963"/>
    <n v="59543765.549999997"/>
    <n v="4.6600000000000003E-2"/>
    <n v="628.09"/>
    <n v="1258.96"/>
    <n v="59743826.420000002"/>
    <n v="5.3100000000000001E-2"/>
    <n v="630.20000000000005"/>
    <n v="1263.19"/>
    <n v="47296"/>
    <n v="0.49890000000000001"/>
    <n v="4186"/>
    <n v="26154127.52"/>
    <n v="2.0500000000000001E-2"/>
    <n v="275.88"/>
    <n v="460.74"/>
    <n v="26520208.780000001"/>
    <n v="2.3599999999999999E-2"/>
    <n v="279.74"/>
    <n v="467.18"/>
    <n v="56766"/>
    <n v="0.5988"/>
    <n v="4181"/>
    <n v="30137320.899999999"/>
    <n v="2.3599999999999999E-2"/>
    <n v="317.89999999999998"/>
    <n v="1135.5899999999999"/>
    <n v="30639827.379999999"/>
    <n v="2.7199999999999998E-2"/>
    <n v="323.2"/>
    <n v="1154.52"/>
    <n v="26539"/>
    <n v="0.27989999999999998"/>
    <n v="2014"/>
    <n v="28792828.93"/>
    <n v="2.2499999999999999E-2"/>
    <n v="303.72000000000003"/>
    <n v="440.91"/>
    <n v="29608605.510000002"/>
    <n v="2.63E-2"/>
    <n v="312.32"/>
    <n v="453.4"/>
    <n v="65302"/>
    <n v="0.68879999999999997"/>
    <n v="8932"/>
    <n v="11209327.300000001"/>
    <n v="8.8000000000000005E-3"/>
    <n v="118.24"/>
    <n v="1035.97"/>
    <n v="11175279.82"/>
    <n v="9.9000000000000008E-3"/>
    <n v="117.88"/>
    <n v="1032.83"/>
    <n v="10820"/>
    <n v="0.11409999999999999"/>
    <n v="361"/>
    <n v="29855870.02"/>
    <n v="2.3400000000000001E-2"/>
    <n v="314.93"/>
    <n v="860.92"/>
    <n v="29855870.02"/>
    <n v="2.6599999999999999E-2"/>
    <n v="314.93"/>
    <n v="860.92"/>
    <n v="34679"/>
    <n v="0.36580000000000001"/>
    <n v="116375"/>
    <n v="12898"/>
    <n v="0.28589999999999999"/>
    <n v="1228"/>
    <n v="1118"/>
    <n v="2015"/>
    <n v="238"/>
    <n v="1946"/>
    <n v="383"/>
    <n v="853"/>
    <n v="485"/>
    <n v="384"/>
    <n v="128"/>
  </r>
  <r>
    <x v="1"/>
    <x v="14"/>
    <n v="25"/>
    <n v="163082"/>
    <n v="154369"/>
    <n v="8713"/>
    <s v="5.34 %"/>
    <n v="49"/>
    <s v="48.76 %"/>
    <s v="51.24 %"/>
    <s v="74.56 %"/>
    <s v="8.72 %"/>
    <s v="12.54 %"/>
    <s v="4.18 %"/>
    <s v="72.80 %"/>
    <n v="1"/>
    <n v="1510685696.52"/>
    <n v="1296909403.7"/>
    <n v="1289485319.5599999"/>
    <n v="9786.2000000000007"/>
    <n v="8401.36"/>
    <n v="8353.27"/>
    <n v="647225939.79999995"/>
    <n v="0.4284"/>
    <n v="4192.72"/>
    <n v="21009.74"/>
    <x v="51"/>
    <x v="50"/>
    <n v="2955.11"/>
    <n v="14808.06"/>
    <n v="30806"/>
    <n v="0.1996"/>
    <n v="404"/>
    <n v="2566"/>
    <n v="37447824.719999999"/>
    <x v="46"/>
    <n v="242.59"/>
    <n v="34738.239999999998"/>
    <x v="51"/>
    <x v="45"/>
    <n v="220.86"/>
    <x v="51"/>
    <n v="1078"/>
    <x v="32"/>
    <n v="8"/>
    <n v="216"/>
    <n v="19494637.309999999"/>
    <n v="1.29E-2"/>
    <n v="126.29"/>
    <n v="21120.95"/>
    <n v="16606764.91"/>
    <x v="45"/>
    <n v="107.58"/>
    <x v="51"/>
    <n v="923"/>
    <x v="1"/>
    <n v="7"/>
    <n v="98"/>
    <n v="58872733.960000001"/>
    <n v="3.9E-2"/>
    <n v="381.38"/>
    <n v="14685.14"/>
    <n v="54677264.479999997"/>
    <x v="45"/>
    <n v="354.2"/>
    <n v="13638.63"/>
    <n v="4009"/>
    <n v="2.5999999999999999E-2"/>
    <n v="38"/>
    <n v="972"/>
    <n v="52813806.82"/>
    <n v="3.5000000000000003E-2"/>
    <n v="342.13"/>
    <n v="4918.8599999999997"/>
    <n v="48610754.509999998"/>
    <n v="3.7499999999999999E-2"/>
    <n v="314.89999999999998"/>
    <n v="4527.41"/>
    <n v="10737"/>
    <n v="6.9599999999999995E-2"/>
    <n v="131"/>
    <n v="2198"/>
    <n v="8702579.7100000009"/>
    <n v="5.7999999999999996E-3"/>
    <n v="56.38"/>
    <n v="10190.370000000001"/>
    <n v="7702467.2000000002"/>
    <n v="5.8999999999999999E-3"/>
    <n v="49.9"/>
    <n v="9019.2800000000007"/>
    <n v="854"/>
    <n v="5.4999999999999997E-3"/>
    <n v="6"/>
    <n v="317"/>
    <n v="227702064.15000001"/>
    <n v="0.1507"/>
    <n v="1475.05"/>
    <n v="1964.52"/>
    <n v="220087107.83000001"/>
    <n v="0.16969999999999999"/>
    <n v="1425.72"/>
    <n v="1898.82"/>
    <n v="115906"/>
    <n v="0.75080000000000002"/>
    <n v="7500"/>
    <n v="9404332.0700000003"/>
    <n v="6.1999999999999998E-3"/>
    <n v="60.92"/>
    <n v="549.38"/>
    <n v="8750931.8599999994"/>
    <n v="6.7000000000000002E-3"/>
    <n v="56.69"/>
    <n v="511.21"/>
    <n v="17118"/>
    <n v="0.1109"/>
    <n v="725"/>
    <n v="43628858.140000001"/>
    <n v="2.8899999999999999E-2"/>
    <n v="282.63"/>
    <n v="24144.36"/>
    <n v="42251199.68"/>
    <n v="3.2599999999999997E-2"/>
    <n v="273.7"/>
    <n v="23381.96"/>
    <n v="1807"/>
    <n v="1.17E-2"/>
    <n v="1543"/>
    <n v="3254575.86"/>
    <n v="2.2000000000000001E-3"/>
    <n v="21.08"/>
    <n v="718.13"/>
    <n v="3186648.88"/>
    <n v="2.5000000000000001E-3"/>
    <n v="20.64"/>
    <n v="703.14"/>
    <n v="4532"/>
    <n v="2.9399999999999999E-2"/>
    <n v="50"/>
    <n v="147961403.00999999"/>
    <n v="9.7900000000000001E-2"/>
    <n v="958.49"/>
    <n v="1110.55"/>
    <n v="157951686.13"/>
    <n v="0.12180000000000001"/>
    <n v="1023.21"/>
    <n v="1185.53"/>
    <n v="133232"/>
    <n v="0.86309999999999998"/>
    <n v="16867"/>
    <n v="58437802.210000001"/>
    <n v="3.8699999999999998E-2"/>
    <n v="378.56"/>
    <n v="777.21"/>
    <n v="55882925.520000003"/>
    <n v="4.3099999999999999E-2"/>
    <n v="362.01"/>
    <n v="743.23"/>
    <n v="75189"/>
    <n v="0.48709999999999998"/>
    <n v="2907"/>
    <n v="29717364.629999999"/>
    <n v="1.9699999999999999E-2"/>
    <n v="192.51"/>
    <n v="310.41000000000003"/>
    <n v="28583041.949999999"/>
    <n v="2.1999999999999999E-2"/>
    <n v="185.16"/>
    <n v="298.56"/>
    <n v="95735"/>
    <n v="0.62019999999999997"/>
    <n v="3753"/>
    <n v="38110708.43"/>
    <n v="2.52E-2"/>
    <n v="246.88"/>
    <n v="939.17"/>
    <n v="38200226.240000002"/>
    <n v="2.9499999999999998E-2"/>
    <n v="247.46"/>
    <n v="941.38"/>
    <n v="40579"/>
    <n v="0.26290000000000002"/>
    <n v="1844"/>
    <n v="37334184.649999999"/>
    <n v="2.47E-2"/>
    <n v="241.85"/>
    <n v="375.53"/>
    <n v="37978974.350000001"/>
    <n v="2.93E-2"/>
    <n v="246.03"/>
    <n v="382.02"/>
    <n v="99416"/>
    <n v="0.64400000000000002"/>
    <n v="6373"/>
    <n v="38238577.020000003"/>
    <n v="2.53E-2"/>
    <n v="247.71"/>
    <n v="1486.45"/>
    <n v="33832377"/>
    <n v="2.6100000000000002E-2"/>
    <n v="219.17"/>
    <n v="1315.16"/>
    <n v="25725"/>
    <n v="0.1666"/>
    <n v="735"/>
    <n v="34319508.460000001"/>
    <n v="2.2700000000000001E-2"/>
    <n v="222.32"/>
    <n v="793.68"/>
    <n v="34319508.460000001"/>
    <n v="2.6499999999999999E-2"/>
    <n v="222.32"/>
    <n v="793.68"/>
    <n v="43241"/>
    <n v="0.28010000000000002"/>
    <n v="191422"/>
    <n v="11977"/>
    <n v="0.24030000000000001"/>
    <n v="1240"/>
    <n v="641"/>
    <n v="2013"/>
    <n v="84"/>
    <n v="725"/>
    <n v="361"/>
    <n v="847"/>
    <n v="468"/>
    <n v="455"/>
    <n v="74"/>
  </r>
  <r>
    <x v="0"/>
    <x v="9"/>
    <n v="40"/>
    <n v="94720"/>
    <n v="85058"/>
    <n v="9662"/>
    <s v="10.20 %"/>
    <n v="51"/>
    <s v="47.23 %"/>
    <s v="52.77 %"/>
    <s v="73.61 %"/>
    <s v="10.99 %"/>
    <s v="2.39 %"/>
    <s v="13.02 %"/>
    <s v="48.91 %"/>
    <n v="1.03"/>
    <n v="676618191.04999995"/>
    <n v="706241460.14999998"/>
    <n v="712677242.97000003"/>
    <n v="7954.79"/>
    <n v="8303.06"/>
    <n v="8378.7199999999993"/>
    <n v="263954203.87"/>
    <n v="0.3901"/>
    <n v="3103.23"/>
    <n v="14316.55"/>
    <x v="52"/>
    <x v="51"/>
    <n v="2949.57"/>
    <n v="13607.65"/>
    <n v="18437"/>
    <n v="0.21679999999999999"/>
    <n v="404"/>
    <n v="2214"/>
    <n v="29262849.920000002"/>
    <x v="47"/>
    <n v="344.03"/>
    <n v="36171.629999999997"/>
    <x v="52"/>
    <x v="46"/>
    <n v="387.13"/>
    <x v="52"/>
    <n v="809"/>
    <x v="33"/>
    <n v="11"/>
    <n v="305"/>
    <n v="10470762"/>
    <n v="1.55E-2"/>
    <n v="123.1"/>
    <n v="15197.04"/>
    <n v="11208672.380000001"/>
    <x v="29"/>
    <n v="131.78"/>
    <x v="52"/>
    <n v="689"/>
    <x v="33"/>
    <n v="9"/>
    <n v="99"/>
    <n v="14222603.810000001"/>
    <n v="2.1000000000000001E-2"/>
    <n v="167.21"/>
    <n v="8420.7199999999993"/>
    <n v="17121205.940000001"/>
    <x v="46"/>
    <n v="201.29"/>
    <n v="10136.89"/>
    <n v="1689"/>
    <n v="1.9900000000000001E-2"/>
    <n v="28"/>
    <n v="672"/>
    <n v="42819810.32"/>
    <n v="6.3299999999999995E-2"/>
    <n v="503.42"/>
    <n v="6205.77"/>
    <n v="50758703.640000001"/>
    <n v="7.1900000000000006E-2"/>
    <n v="596.75"/>
    <n v="7356.33"/>
    <n v="6900"/>
    <n v="8.1100000000000005E-2"/>
    <n v="223"/>
    <n v="4242"/>
    <n v="12409434.390000001"/>
    <n v="1.83E-2"/>
    <n v="145.88999999999999"/>
    <n v="12178.05"/>
    <n v="13601247.52"/>
    <n v="1.9300000000000001E-2"/>
    <n v="159.91"/>
    <n v="13347.64"/>
    <n v="1019"/>
    <n v="1.2E-2"/>
    <n v="14"/>
    <n v="1188"/>
    <n v="69884785.090000004"/>
    <n v="0.1033"/>
    <n v="821.61"/>
    <n v="1313.57"/>
    <n v="73641855.719999999"/>
    <n v="0.1043"/>
    <n v="865.78"/>
    <n v="1384.19"/>
    <n v="53202"/>
    <n v="0.62549999999999994"/>
    <n v="3630"/>
    <n v="2320321.14"/>
    <n v="3.3999999999999998E-3"/>
    <n v="27.28"/>
    <n v="342.08"/>
    <n v="3313806.41"/>
    <n v="4.7000000000000002E-3"/>
    <n v="38.96"/>
    <n v="488.55"/>
    <n v="6783"/>
    <n v="7.9699999999999993E-2"/>
    <n v="418"/>
    <n v="40562373.950000003"/>
    <n v="5.9900000000000002E-2"/>
    <n v="476.88"/>
    <n v="20200.39"/>
    <n v="43254205.490000002"/>
    <n v="6.1199999999999997E-2"/>
    <n v="508.53"/>
    <n v="21540.94"/>
    <n v="2008"/>
    <n v="2.3599999999999999E-2"/>
    <n v="2511"/>
    <n v="2791645.16"/>
    <n v="4.1000000000000003E-3"/>
    <n v="32.82"/>
    <n v="637.51"/>
    <n v="3186203.04"/>
    <n v="4.4999999999999997E-3"/>
    <n v="37.46"/>
    <n v="727.61"/>
    <n v="4379"/>
    <n v="5.1499999999999997E-2"/>
    <n v="87"/>
    <n v="50002198.369999997"/>
    <n v="7.3899999999999993E-2"/>
    <n v="587.86"/>
    <n v="706.02"/>
    <n v="57941672.600000001"/>
    <n v="8.2000000000000003E-2"/>
    <n v="681.2"/>
    <n v="818.12"/>
    <n v="70823"/>
    <n v="0.83260000000000001"/>
    <n v="11493"/>
    <n v="33782922.369999997"/>
    <n v="4.99E-2"/>
    <n v="397.18"/>
    <n v="854.9"/>
    <n v="38538457.009999998"/>
    <n v="5.4600000000000003E-2"/>
    <n v="453.08"/>
    <n v="975.24"/>
    <n v="39517"/>
    <n v="0.46460000000000001"/>
    <n v="2943"/>
    <n v="15169637.09"/>
    <n v="2.24E-2"/>
    <n v="178.34"/>
    <n v="300.42"/>
    <n v="18557907.149999999"/>
    <n v="2.63E-2"/>
    <n v="218.18"/>
    <n v="367.53"/>
    <n v="50494"/>
    <n v="0.59360000000000002"/>
    <n v="3499"/>
    <n v="35190317.049999997"/>
    <n v="5.1999999999999998E-2"/>
    <n v="413.72"/>
    <n v="1329.84"/>
    <n v="35553068.170000002"/>
    <n v="5.0299999999999997E-2"/>
    <n v="417.99"/>
    <n v="1343.55"/>
    <n v="26462"/>
    <n v="0.31109999999999999"/>
    <n v="2715"/>
    <n v="14077291.17"/>
    <n v="2.0799999999999999E-2"/>
    <n v="165.5"/>
    <n v="263.2"/>
    <n v="15172366.470000001"/>
    <n v="2.1499999999999998E-2"/>
    <n v="178.38"/>
    <n v="283.67"/>
    <n v="53486"/>
    <n v="0.62880000000000003"/>
    <n v="6527"/>
    <n v="8891780.1600000001"/>
    <n v="1.3100000000000001E-2"/>
    <n v="104.54"/>
    <n v="1022.23"/>
    <n v="9256801.9000000004"/>
    <n v="1.3100000000000001E-2"/>
    <n v="108.83"/>
    <n v="1064.19"/>
    <n v="8698"/>
    <n v="0.1023"/>
    <n v="255"/>
    <n v="26091363.93"/>
    <n v="3.8600000000000002E-2"/>
    <n v="306.75"/>
    <n v="785.15"/>
    <n v="26091363.93"/>
    <n v="3.6900000000000002E-2"/>
    <n v="306.75"/>
    <n v="785.15"/>
    <n v="33231"/>
    <n v="0.39069999999999999"/>
    <n v="88435"/>
    <n v="6675"/>
    <n v="0.21149999999999999"/>
    <n v="1040"/>
    <n v="730"/>
    <n v="2008"/>
    <n v="220"/>
    <n v="1272"/>
    <n v="629"/>
    <n v="1460"/>
    <n v="434"/>
    <n v="337"/>
    <n v="138"/>
  </r>
  <r>
    <x v="0"/>
    <x v="2"/>
    <n v="47"/>
    <n v="195090"/>
    <n v="164629"/>
    <n v="30461"/>
    <s v="15.61 %"/>
    <n v="51"/>
    <s v="48.28 %"/>
    <s v="51.72 %"/>
    <s v="79.48 %"/>
    <s v="18.36 %"/>
    <s v="0.77 %"/>
    <s v="1.39 %"/>
    <s v="64.47 %"/>
    <n v="1.1000000000000001"/>
    <n v="1307058716.26"/>
    <n v="1344037139.8699999"/>
    <n v="1271147435.28"/>
    <n v="7939.42"/>
    <n v="8164.04"/>
    <n v="7721.29"/>
    <n v="511825425.81"/>
    <n v="0.3916"/>
    <n v="3108.96"/>
    <n v="14791.36"/>
    <x v="53"/>
    <x v="52"/>
    <n v="2879.88"/>
    <n v="13701.49"/>
    <n v="34603"/>
    <n v="0.2102"/>
    <n v="395"/>
    <n v="2231"/>
    <n v="17612374.539999999"/>
    <x v="48"/>
    <n v="106.98"/>
    <n v="37235.46"/>
    <x v="53"/>
    <x v="47"/>
    <n v="115.53"/>
    <x v="53"/>
    <n v="473"/>
    <x v="34"/>
    <n v="3"/>
    <n v="87"/>
    <n v="19597226.68"/>
    <n v="1.4999999999999999E-2"/>
    <n v="119.04"/>
    <n v="17528.830000000002"/>
    <n v="19352766.43"/>
    <x v="14"/>
    <n v="117.55"/>
    <x v="53"/>
    <n v="1118"/>
    <x v="26"/>
    <n v="8"/>
    <n v="100"/>
    <n v="33353221.66"/>
    <n v="2.5499999999999998E-2"/>
    <n v="202.6"/>
    <n v="10892.63"/>
    <n v="38887160.590000004"/>
    <x v="47"/>
    <n v="236.21"/>
    <n v="12699.92"/>
    <n v="3062"/>
    <n v="1.8599999999999998E-2"/>
    <n v="27"/>
    <n v="739"/>
    <n v="52187061.909999996"/>
    <n v="3.9899999999999998E-2"/>
    <n v="317"/>
    <n v="5335.55"/>
    <n v="59547527.920000002"/>
    <n v="4.4299999999999999E-2"/>
    <n v="361.71"/>
    <n v="6088.08"/>
    <n v="9781"/>
    <n v="5.9400000000000001E-2"/>
    <n v="130"/>
    <n v="2217"/>
    <n v="11321278.16"/>
    <n v="8.6999999999999994E-3"/>
    <n v="68.77"/>
    <n v="9086.1"/>
    <n v="11876391.32"/>
    <n v="8.8000000000000005E-3"/>
    <n v="72.14"/>
    <n v="9531.61"/>
    <n v="1246"/>
    <n v="7.6E-3"/>
    <n v="8"/>
    <n v="458"/>
    <n v="135783775.5"/>
    <n v="0.10390000000000001"/>
    <n v="824.79"/>
    <n v="1264.2"/>
    <n v="150560030.53999999"/>
    <n v="0.112"/>
    <n v="914.54"/>
    <n v="1401.77"/>
    <n v="107406"/>
    <n v="0.65239999999999998"/>
    <n v="3757"/>
    <n v="4655071.47"/>
    <n v="3.5999999999999999E-3"/>
    <n v="28.28"/>
    <n v="311.67"/>
    <n v="4892010.16"/>
    <n v="3.5999999999999999E-3"/>
    <n v="29.72"/>
    <n v="327.52999999999997"/>
    <n v="14936"/>
    <n v="9.0700000000000003E-2"/>
    <n v="417"/>
    <n v="76756116.819999993"/>
    <n v="5.8700000000000002E-2"/>
    <n v="466.24"/>
    <n v="20983.08"/>
    <n v="79709952.019999996"/>
    <n v="5.9299999999999999E-2"/>
    <n v="484.18"/>
    <n v="21790.58"/>
    <n v="3658"/>
    <n v="2.2200000000000001E-2"/>
    <n v="2390"/>
    <n v="10391914.9"/>
    <n v="8.0000000000000002E-3"/>
    <n v="63.12"/>
    <n v="669.63"/>
    <n v="12138133.33"/>
    <n v="8.9999999999999993E-3"/>
    <n v="73.73"/>
    <n v="782.15"/>
    <n v="15519"/>
    <n v="9.4299999999999995E-2"/>
    <n v="173"/>
    <n v="124412583.2"/>
    <n v="9.5200000000000007E-2"/>
    <n v="755.71"/>
    <n v="869.34"/>
    <n v="141549772.44"/>
    <n v="0.1053"/>
    <n v="859.81"/>
    <n v="989.09"/>
    <n v="143111"/>
    <n v="0.86929999999999996"/>
    <n v="14669"/>
    <n v="72227969.299999997"/>
    <n v="5.5300000000000002E-2"/>
    <n v="438.73"/>
    <n v="796.41"/>
    <n v="81262931.709999993"/>
    <n v="6.0499999999999998E-2"/>
    <n v="493.61"/>
    <n v="896.03"/>
    <n v="90692"/>
    <n v="0.55089999999999995"/>
    <n v="3644"/>
    <n v="36513628.600000001"/>
    <n v="2.7900000000000001E-2"/>
    <n v="221.79"/>
    <n v="333.31"/>
    <n v="43675479.609999999"/>
    <n v="3.2500000000000001E-2"/>
    <n v="265.3"/>
    <n v="398.68"/>
    <n v="109548"/>
    <n v="0.66539999999999999"/>
    <n v="4275"/>
    <n v="74913241.290000007"/>
    <n v="5.7299999999999997E-2"/>
    <n v="455.04"/>
    <n v="1255.56"/>
    <n v="75308804.469999999"/>
    <n v="5.6000000000000001E-2"/>
    <n v="457.45"/>
    <n v="1262.19"/>
    <n v="59665"/>
    <n v="0.3624"/>
    <n v="3312"/>
    <n v="42791982.960000001"/>
    <n v="3.27E-2"/>
    <n v="259.93"/>
    <n v="346.28"/>
    <n v="46433918.049999997"/>
    <n v="3.4500000000000003E-2"/>
    <n v="282.05"/>
    <n v="375.75"/>
    <n v="123577"/>
    <n v="0.75060000000000004"/>
    <n v="9588"/>
    <n v="25398787.699999999"/>
    <n v="1.9400000000000001E-2"/>
    <n v="154.28"/>
    <n v="1182.48"/>
    <n v="27336034.280000001"/>
    <n v="2.0299999999999999E-2"/>
    <n v="166.05"/>
    <n v="1272.67"/>
    <n v="21479"/>
    <n v="0.1305"/>
    <n v="506"/>
    <n v="42411768.880000003"/>
    <n v="3.2399999999999998E-2"/>
    <n v="257.62"/>
    <n v="546.11"/>
    <n v="42411768.880000003"/>
    <n v="3.1600000000000003E-2"/>
    <n v="257.62"/>
    <n v="546.11"/>
    <n v="77661"/>
    <n v="0.47170000000000001"/>
    <n v="190293"/>
    <n v="13072"/>
    <n v="0.22009999999999999"/>
    <n v="1156"/>
    <n v="739"/>
    <n v="2006"/>
    <n v="199"/>
    <n v="1279"/>
    <n v="665"/>
    <n v="1392"/>
    <n v="517"/>
    <n v="482"/>
    <n v="104"/>
  </r>
  <r>
    <x v="1"/>
    <x v="12"/>
    <n v="28"/>
    <n v="117546"/>
    <n v="104549"/>
    <n v="12997"/>
    <s v="11.06 %"/>
    <n v="51"/>
    <s v="48.71 %"/>
    <s v="51.29 %"/>
    <s v="53.49 %"/>
    <s v="44.90 %"/>
    <s v="0.62 %"/>
    <s v="0.99 %"/>
    <s v="56.16 %"/>
    <n v="1.03"/>
    <n v="953862768.77999997"/>
    <n v="998607845.42999995"/>
    <n v="1017664725.79"/>
    <n v="9123.6"/>
    <n v="9551.58"/>
    <n v="9733.85"/>
    <n v="356672098.75"/>
    <n v="0.37390000000000001"/>
    <n v="3411.53"/>
    <n v="16444.080000000002"/>
    <x v="54"/>
    <x v="53"/>
    <n v="3194.81"/>
    <n v="15399.47"/>
    <n v="21690"/>
    <n v="0.20749999999999999"/>
    <n v="391"/>
    <n v="2340"/>
    <n v="28844497.23"/>
    <x v="49"/>
    <n v="275.89"/>
    <n v="40683.35"/>
    <x v="54"/>
    <x v="48"/>
    <n v="332.13"/>
    <x v="54"/>
    <n v="709"/>
    <x v="35"/>
    <n v="7"/>
    <n v="205"/>
    <n v="9653900.5"/>
    <n v="1.01E-2"/>
    <n v="92.34"/>
    <n v="18565.189999999999"/>
    <n v="9995550.4499999993"/>
    <x v="33"/>
    <n v="95.61"/>
    <x v="54"/>
    <n v="520"/>
    <x v="34"/>
    <n v="5"/>
    <n v="71"/>
    <n v="27948802"/>
    <n v="2.93E-2"/>
    <n v="267.33"/>
    <n v="13449.86"/>
    <n v="34251303.880000003"/>
    <x v="48"/>
    <n v="327.61"/>
    <n v="16482.82"/>
    <n v="2078"/>
    <n v="1.9900000000000001E-2"/>
    <n v="30"/>
    <n v="845"/>
    <n v="44075234.240000002"/>
    <n v="4.6199999999999998E-2"/>
    <n v="421.57"/>
    <n v="5993.37"/>
    <n v="52963084.649999999"/>
    <n v="5.2999999999999999E-2"/>
    <n v="506.59"/>
    <n v="7201.94"/>
    <n v="7354"/>
    <n v="7.0300000000000001E-2"/>
    <n v="179"/>
    <n v="2645"/>
    <n v="14741009.92"/>
    <n v="1.55E-2"/>
    <n v="141"/>
    <n v="12609.93"/>
    <n v="16608789.41"/>
    <n v="1.66E-2"/>
    <n v="158.86000000000001"/>
    <n v="14207.69"/>
    <n v="1169"/>
    <n v="1.12E-2"/>
    <n v="14"/>
    <n v="1092"/>
    <n v="122483750.86"/>
    <n v="0.12839999999999999"/>
    <n v="1171.54"/>
    <n v="1771.43"/>
    <n v="137530677.50999999"/>
    <n v="0.13769999999999999"/>
    <n v="1315.47"/>
    <n v="1989.05"/>
    <n v="69144"/>
    <n v="0.66139999999999999"/>
    <n v="4522"/>
    <n v="8166378.75"/>
    <n v="8.6E-3"/>
    <n v="78.11"/>
    <n v="302.87"/>
    <n v="8956764.9000000004"/>
    <n v="8.9999999999999993E-3"/>
    <n v="85.67"/>
    <n v="332.19"/>
    <n v="26963"/>
    <n v="0.25790000000000002"/>
    <n v="1167"/>
    <n v="78228239.5"/>
    <n v="8.2000000000000003E-2"/>
    <n v="748.24"/>
    <n v="22596.26"/>
    <n v="84585178.290000007"/>
    <n v="8.4699999999999998E-2"/>
    <n v="809.05"/>
    <n v="24432.46"/>
    <n v="3462"/>
    <n v="3.3099999999999997E-2"/>
    <n v="4523"/>
    <n v="7559290.0499999998"/>
    <n v="7.9000000000000008E-3"/>
    <n v="72.3"/>
    <n v="661.47"/>
    <n v="9086088.4600000009"/>
    <n v="9.1000000000000004E-3"/>
    <n v="86.91"/>
    <n v="795.07"/>
    <n v="11428"/>
    <n v="0.10929999999999999"/>
    <n v="216"/>
    <n v="65407571"/>
    <n v="6.8599999999999994E-2"/>
    <n v="625.62"/>
    <n v="742.53"/>
    <n v="73349348.849999994"/>
    <n v="7.3499999999999996E-2"/>
    <n v="701.58"/>
    <n v="832.68"/>
    <n v="88088"/>
    <n v="0.84260000000000002"/>
    <n v="11372"/>
    <n v="48448225.119999997"/>
    <n v="5.0799999999999998E-2"/>
    <n v="463.4"/>
    <n v="914.31"/>
    <n v="53468277.189999998"/>
    <n v="5.3499999999999999E-2"/>
    <n v="511.42"/>
    <n v="1009.04"/>
    <n v="52989"/>
    <n v="0.50680000000000003"/>
    <n v="3500"/>
    <n v="21527133.940000001"/>
    <n v="2.2599999999999999E-2"/>
    <n v="205.9"/>
    <n v="321.74"/>
    <n v="24898575.539999999"/>
    <n v="2.4899999999999999E-2"/>
    <n v="238.15"/>
    <n v="372.13"/>
    <n v="66908"/>
    <n v="0.64"/>
    <n v="4049"/>
    <n v="43729499.609999999"/>
    <n v="4.58E-2"/>
    <n v="418.27"/>
    <n v="1209.97"/>
    <n v="44311794.890000001"/>
    <n v="4.4400000000000002E-2"/>
    <n v="423.84"/>
    <n v="1226.08"/>
    <n v="36141"/>
    <n v="0.34570000000000001"/>
    <n v="2827"/>
    <n v="23842420.390000001"/>
    <n v="2.5000000000000001E-2"/>
    <n v="228.05"/>
    <n v="319.89999999999998"/>
    <n v="25729957.890000001"/>
    <n v="2.58E-2"/>
    <n v="246.1"/>
    <n v="345.22"/>
    <n v="74530"/>
    <n v="0.71289999999999998"/>
    <n v="8050"/>
    <n v="10445550.449999999"/>
    <n v="1.0999999999999999E-2"/>
    <n v="99.91"/>
    <n v="1125.06"/>
    <n v="11216742.83"/>
    <n v="1.12E-2"/>
    <n v="107.29"/>
    <n v="1208.1300000000001"/>
    <n v="9284"/>
    <n v="8.8800000000000004E-2"/>
    <n v="265"/>
    <n v="29592674.890000001"/>
    <n v="3.1E-2"/>
    <n v="283.05"/>
    <n v="689.53"/>
    <n v="29592674.890000001"/>
    <n v="2.9600000000000001E-2"/>
    <n v="283.05"/>
    <n v="689.53"/>
    <n v="42917"/>
    <n v="0.41049999999999998"/>
    <n v="125129"/>
    <n v="8297"/>
    <n v="0.2205"/>
    <n v="1197"/>
    <n v="837"/>
    <n v="1998"/>
    <n v="191"/>
    <n v="1446"/>
    <n v="501"/>
    <n v="1066"/>
    <n v="562"/>
    <n v="532"/>
    <n v="130"/>
  </r>
  <r>
    <x v="4"/>
    <x v="7"/>
    <n v="17"/>
    <n v="281405"/>
    <n v="250923"/>
    <n v="30482"/>
    <s v="10.83 %"/>
    <n v="51"/>
    <s v="48.48 %"/>
    <s v="51.52 %"/>
    <s v="62.68 %"/>
    <s v="25.27 %"/>
    <s v="9.14 %"/>
    <s v="2.90 %"/>
    <s v="59.00 %"/>
    <n v="1.1599999999999999"/>
    <n v="2790493616.6599998"/>
    <n v="2617000478.5999999"/>
    <n v="2274290565.6500001"/>
    <n v="11120.92"/>
    <n v="10429.5"/>
    <n v="9063.7000000000007"/>
    <n v="1067034409.35"/>
    <n v="0.38240000000000002"/>
    <n v="4252.4399999999996"/>
    <n v="21483.34"/>
    <x v="55"/>
    <x v="54"/>
    <n v="3470.93"/>
    <n v="17535.14"/>
    <n v="49668"/>
    <n v="0.19789999999999999"/>
    <n v="399"/>
    <n v="2194"/>
    <n v="43774085.420000002"/>
    <x v="21"/>
    <n v="174.45"/>
    <n v="47323.34"/>
    <x v="55"/>
    <x v="42"/>
    <n v="182.85"/>
    <x v="55"/>
    <n v="925"/>
    <x v="17"/>
    <n v="4"/>
    <n v="113"/>
    <n v="42157060.590000004"/>
    <n v="1.5100000000000001E-2"/>
    <n v="168.01"/>
    <n v="21741.65"/>
    <n v="38940835.82"/>
    <x v="19"/>
    <n v="155.19"/>
    <x v="55"/>
    <n v="1939"/>
    <x v="10"/>
    <n v="9"/>
    <n v="111"/>
    <n v="144161056.25"/>
    <n v="5.1700000000000003E-2"/>
    <n v="574.52"/>
    <n v="17697.16"/>
    <n v="146759366.44999999"/>
    <x v="49"/>
    <n v="584.88"/>
    <n v="18016.13"/>
    <n v="8146"/>
    <n v="3.2500000000000001E-2"/>
    <n v="50"/>
    <n v="1459"/>
    <n v="148869707.16"/>
    <n v="5.33E-2"/>
    <n v="593.29"/>
    <n v="6247.16"/>
    <n v="147905598.06999999"/>
    <n v="5.6500000000000002E-2"/>
    <n v="589.45000000000005"/>
    <n v="6206.7"/>
    <n v="23830"/>
    <n v="9.5000000000000001E-2"/>
    <n v="238"/>
    <n v="3089"/>
    <n v="18842989.780000001"/>
    <n v="6.7999999999999996E-3"/>
    <n v="75.09"/>
    <n v="9550.43"/>
    <n v="18796864.879999999"/>
    <n v="7.1999999999999998E-3"/>
    <n v="74.91"/>
    <n v="9527.0499999999993"/>
    <n v="1973"/>
    <n v="7.9000000000000008E-3"/>
    <n v="8"/>
    <n v="427"/>
    <n v="383335590.50999999"/>
    <n v="0.13739999999999999"/>
    <n v="1527.7"/>
    <n v="2203.91"/>
    <n v="386122868.44999999"/>
    <n v="0.14749999999999999"/>
    <n v="1538.81"/>
    <n v="2219.94"/>
    <n v="173934"/>
    <n v="0.69320000000000004"/>
    <n v="5593"/>
    <n v="18308371.960000001"/>
    <n v="6.6E-3"/>
    <n v="72.959999999999994"/>
    <n v="384.09"/>
    <n v="20187347.09"/>
    <n v="7.7000000000000002E-3"/>
    <n v="80.45"/>
    <n v="423.51"/>
    <n v="47667"/>
    <n v="0.19"/>
    <n v="873"/>
    <n v="182442105.53"/>
    <n v="6.54E-2"/>
    <n v="727.08"/>
    <n v="25388.55"/>
    <n v="179650237.22999999"/>
    <n v="6.8599999999999994E-2"/>
    <n v="715.96"/>
    <n v="25000.03"/>
    <n v="7186"/>
    <n v="2.86E-2"/>
    <n v="3931"/>
    <n v="8023073.8700000001"/>
    <n v="2.8999999999999998E-3"/>
    <n v="31.97"/>
    <n v="866.52"/>
    <n v="8528034.2200000007"/>
    <n v="3.3E-3"/>
    <n v="33.99"/>
    <n v="921.05"/>
    <n v="9259"/>
    <n v="3.6900000000000002E-2"/>
    <n v="65"/>
    <n v="267466951.69"/>
    <n v="9.5799999999999996E-2"/>
    <n v="1065.93"/>
    <n v="1277.48"/>
    <n v="277420689.63999999"/>
    <n v="0.106"/>
    <n v="1105.5999999999999"/>
    <n v="1325.02"/>
    <n v="209371"/>
    <n v="0.83440000000000003"/>
    <n v="15729"/>
    <n v="136227037.94"/>
    <n v="4.8800000000000003E-2"/>
    <n v="542.9"/>
    <n v="1095.69"/>
    <n v="135862383.44"/>
    <n v="5.1900000000000002E-2"/>
    <n v="541.45000000000005"/>
    <n v="1092.76"/>
    <n v="124329"/>
    <n v="0.4955"/>
    <n v="3852"/>
    <n v="43434568.899999999"/>
    <n v="1.5599999999999999E-2"/>
    <n v="173.1"/>
    <n v="284.61"/>
    <n v="43832506.890000001"/>
    <n v="1.67E-2"/>
    <n v="174.69"/>
    <n v="287.22000000000003"/>
    <n v="152609"/>
    <n v="0.60819999999999996"/>
    <n v="3964"/>
    <n v="76925413.260000005"/>
    <n v="2.76E-2"/>
    <n v="306.57"/>
    <n v="1016.17"/>
    <n v="81290918.200000003"/>
    <n v="3.1099999999999999E-2"/>
    <n v="323.97000000000003"/>
    <n v="1073.8399999999999"/>
    <n v="75701"/>
    <n v="0.30170000000000002"/>
    <n v="2312"/>
    <n v="51372398.869999997"/>
    <n v="1.84E-2"/>
    <n v="204.73"/>
    <n v="305.45"/>
    <n v="52697761.039999999"/>
    <n v="2.01E-2"/>
    <n v="210.02"/>
    <n v="313.33"/>
    <n v="168188"/>
    <n v="0.67030000000000001"/>
    <n v="7235"/>
    <n v="44116464.100000001"/>
    <n v="1.5800000000000002E-2"/>
    <n v="175.82"/>
    <n v="1335.96"/>
    <n v="47333290.960000001"/>
    <n v="1.8100000000000002E-2"/>
    <n v="188.64"/>
    <n v="1433.38"/>
    <n v="33022"/>
    <n v="0.13159999999999999"/>
    <n v="536"/>
    <n v="84530618.230000004"/>
    <n v="3.0300000000000001E-2"/>
    <n v="336.88"/>
    <n v="967.08"/>
    <n v="84868603.5"/>
    <n v="3.2399999999999998E-2"/>
    <n v="338.23"/>
    <n v="970.95"/>
    <n v="87408"/>
    <n v="0.3483"/>
    <n v="293216"/>
    <n v="24207"/>
    <n v="0.25619999999999998"/>
    <n v="1169"/>
    <n v="743"/>
    <n v="1995"/>
    <n v="137"/>
    <n v="1192"/>
    <n v="321"/>
    <n v="770"/>
    <n v="418"/>
    <n v="504"/>
    <n v="128"/>
  </r>
  <r>
    <x v="4"/>
    <x v="2"/>
    <n v="47"/>
    <n v="241266"/>
    <n v="153913"/>
    <n v="87353"/>
    <s v="36.21 %"/>
    <n v="51"/>
    <s v="48.05 %"/>
    <s v="51.95 %"/>
    <s v="78.22 %"/>
    <s v="19.31 %"/>
    <s v="1.10 %"/>
    <s v="1.38 %"/>
    <s v="54.74 %"/>
    <n v="1.1499999999999999"/>
    <n v="1414226539.53"/>
    <n v="1518454041.8299999"/>
    <n v="1399743409.3499999"/>
    <n v="9188.48"/>
    <n v="9865.66"/>
    <n v="9094.3799999999992"/>
    <n v="488030524.75999999"/>
    <n v="0.34510000000000002"/>
    <n v="3170.82"/>
    <n v="17853.03"/>
    <x v="56"/>
    <x v="55"/>
    <n v="3204.94"/>
    <n v="18045.13"/>
    <n v="27336"/>
    <n v="0.17760000000000001"/>
    <n v="331"/>
    <n v="1950"/>
    <n v="23693998.719999999"/>
    <x v="50"/>
    <n v="153.94"/>
    <n v="46826.080000000002"/>
    <x v="56"/>
    <x v="21"/>
    <n v="177.19"/>
    <x v="56"/>
    <n v="506"/>
    <x v="1"/>
    <n v="4"/>
    <n v="106"/>
    <n v="18278233.91"/>
    <n v="1.29E-2"/>
    <n v="118.76"/>
    <n v="18824.13"/>
    <n v="20313753.149999999"/>
    <x v="30"/>
    <n v="131.97999999999999"/>
    <x v="56"/>
    <n v="971"/>
    <x v="12"/>
    <n v="7"/>
    <n v="90"/>
    <n v="46276676.710000001"/>
    <n v="3.27E-2"/>
    <n v="300.67"/>
    <n v="12999.07"/>
    <n v="55605561.859999999"/>
    <x v="50"/>
    <n v="361.28"/>
    <n v="15619.54"/>
    <n v="3560"/>
    <n v="2.3099999999999999E-2"/>
    <n v="33"/>
    <n v="917"/>
    <n v="51602677.409999996"/>
    <n v="3.6499999999999998E-2"/>
    <n v="335.27"/>
    <n v="5280.67"/>
    <n v="60932129.5"/>
    <n v="4.0099999999999997E-2"/>
    <n v="395.89"/>
    <n v="6235.38"/>
    <n v="9772"/>
    <n v="6.3500000000000001E-2"/>
    <n v="143"/>
    <n v="2134"/>
    <n v="13600414.369999999"/>
    <n v="9.5999999999999992E-3"/>
    <n v="88.36"/>
    <n v="9277.23"/>
    <n v="15291147.41"/>
    <n v="1.01E-2"/>
    <n v="99.35"/>
    <n v="10430.52"/>
    <n v="1466"/>
    <n v="9.4999999999999998E-3"/>
    <n v="10"/>
    <n v="604"/>
    <n v="185936869.78999999"/>
    <n v="0.13150000000000001"/>
    <n v="1208.06"/>
    <n v="1878.23"/>
    <n v="203509633.19"/>
    <n v="0.13400000000000001"/>
    <n v="1322.24"/>
    <n v="2055.7399999999998"/>
    <n v="98995"/>
    <n v="0.64319999999999999"/>
    <n v="3797"/>
    <n v="4635381.7699999996"/>
    <n v="3.3E-3"/>
    <n v="30.12"/>
    <n v="313.48"/>
    <n v="5631564.54"/>
    <n v="3.7000000000000002E-3"/>
    <n v="36.590000000000003"/>
    <n v="380.85"/>
    <n v="14787"/>
    <n v="9.6100000000000005E-2"/>
    <n v="403"/>
    <n v="101394254.91"/>
    <n v="7.17E-2"/>
    <n v="658.78"/>
    <n v="23405.88"/>
    <n v="106978622.37"/>
    <n v="7.0499999999999993E-2"/>
    <n v="695.06"/>
    <n v="24694.97"/>
    <n v="4332"/>
    <n v="2.81E-2"/>
    <n v="3828"/>
    <n v="9800148.8100000005"/>
    <n v="6.8999999999999999E-3"/>
    <n v="63.67"/>
    <n v="776.5"/>
    <n v="11522590.880000001"/>
    <n v="7.6E-3"/>
    <n v="74.86"/>
    <n v="912.97"/>
    <n v="12621"/>
    <n v="8.2000000000000003E-2"/>
    <n v="149"/>
    <n v="137233366.22999999"/>
    <n v="9.7000000000000003E-2"/>
    <n v="891.63"/>
    <n v="1037.4000000000001"/>
    <n v="161901962.55000001"/>
    <n v="0.1066"/>
    <n v="1051.9100000000001"/>
    <n v="1223.8800000000001"/>
    <n v="132285"/>
    <n v="0.85950000000000004"/>
    <n v="14989"/>
    <n v="77090179.079999998"/>
    <n v="5.45E-2"/>
    <n v="500.87"/>
    <n v="884.57"/>
    <n v="88062805.260000005"/>
    <n v="5.8000000000000003E-2"/>
    <n v="572.16"/>
    <n v="1010.47"/>
    <n v="87150"/>
    <n v="0.56620000000000004"/>
    <n v="4071"/>
    <n v="27066507.52"/>
    <n v="1.9099999999999999E-2"/>
    <n v="175.86"/>
    <n v="272.05"/>
    <n v="30702297.66"/>
    <n v="2.0199999999999999E-2"/>
    <n v="199.48"/>
    <n v="308.58999999999997"/>
    <n v="99491"/>
    <n v="0.64639999999999997"/>
    <n v="4150"/>
    <n v="61071043.229999997"/>
    <n v="4.3200000000000002E-2"/>
    <n v="396.79"/>
    <n v="1194.96"/>
    <n v="63819973.369999997"/>
    <n v="4.2000000000000003E-2"/>
    <n v="414.65"/>
    <n v="1248.75"/>
    <n v="51107"/>
    <n v="0.33210000000000001"/>
    <n v="2684"/>
    <n v="87104158.109999999"/>
    <n v="6.1600000000000002E-2"/>
    <n v="565.92999999999995"/>
    <n v="746.12"/>
    <n v="91958005.010000005"/>
    <n v="6.0600000000000001E-2"/>
    <n v="597.47"/>
    <n v="787.7"/>
    <n v="116742"/>
    <n v="0.75849999999999995"/>
    <n v="11186"/>
    <n v="32465012.719999999"/>
    <n v="2.3E-2"/>
    <n v="210.93"/>
    <n v="1582.42"/>
    <n v="31789600.98"/>
    <n v="2.0899999999999998E-2"/>
    <n v="206.54"/>
    <n v="1549.5"/>
    <n v="20516"/>
    <n v="0.1333"/>
    <n v="631"/>
    <n v="38293365.560000002"/>
    <n v="2.7099999999999999E-2"/>
    <n v="248.8"/>
    <n v="519.53"/>
    <n v="38573901.299999997"/>
    <n v="2.5399999999999999E-2"/>
    <n v="250.62"/>
    <n v="523.33000000000004"/>
    <n v="73708"/>
    <n v="0.47889999999999999"/>
    <n v="176481"/>
    <n v="10430"/>
    <n v="0.218"/>
    <n v="1147"/>
    <n v="643"/>
    <n v="1992"/>
    <n v="170"/>
    <n v="1092"/>
    <n v="364"/>
    <n v="998"/>
    <n v="407"/>
    <n v="187"/>
    <n v="138"/>
  </r>
  <r>
    <x v="0"/>
    <x v="3"/>
    <n v="18"/>
    <n v="143712"/>
    <n v="132091"/>
    <n v="11621"/>
    <s v="8.09 %"/>
    <n v="50"/>
    <s v="48.02 %"/>
    <s v="51.98 %"/>
    <s v="82.16 %"/>
    <s v="13.99 %"/>
    <s v="2.17 %"/>
    <s v="1.67 %"/>
    <s v="51.25 %"/>
    <n v="1.0900000000000001"/>
    <n v="1051763255.8"/>
    <n v="1064288610.6799999"/>
    <n v="995171467.57000005"/>
    <n v="7962.41"/>
    <n v="8057.24"/>
    <n v="7533.98"/>
    <n v="392514756.69"/>
    <n v="0.37319999999999998"/>
    <n v="2971.55"/>
    <n v="15090.34"/>
    <x v="57"/>
    <x v="56"/>
    <n v="2696.55"/>
    <n v="13693.8"/>
    <n v="26011"/>
    <n v="0.19689999999999999"/>
    <n v="362"/>
    <n v="2017"/>
    <n v="30074064.75"/>
    <x v="51"/>
    <n v="227.68"/>
    <n v="39992.11"/>
    <x v="57"/>
    <x v="49"/>
    <n v="235.31"/>
    <x v="57"/>
    <n v="752"/>
    <x v="36"/>
    <n v="6"/>
    <n v="183"/>
    <n v="18251550.25"/>
    <n v="1.7399999999999999E-2"/>
    <n v="138.16999999999999"/>
    <n v="17025.7"/>
    <n v="18171738.609999999"/>
    <x v="46"/>
    <n v="137.57"/>
    <x v="57"/>
    <n v="1072"/>
    <x v="33"/>
    <n v="9"/>
    <n v="110"/>
    <n v="42933730.960000001"/>
    <n v="4.0800000000000003E-2"/>
    <n v="325.02999999999997"/>
    <n v="12448.17"/>
    <n v="46822063.57"/>
    <x v="51"/>
    <n v="354.47"/>
    <n v="13575.55"/>
    <n v="3449"/>
    <n v="2.6100000000000002E-2"/>
    <n v="38"/>
    <n v="1128"/>
    <n v="26312771.899999999"/>
    <n v="2.5000000000000001E-2"/>
    <n v="199.2"/>
    <n v="4529.66"/>
    <n v="28312999.68"/>
    <n v="2.6599999999999999E-2"/>
    <n v="214.34"/>
    <n v="4873.99"/>
    <n v="5809"/>
    <n v="4.3999999999999997E-2"/>
    <n v="83"/>
    <n v="1570"/>
    <n v="9194860.7100000009"/>
    <n v="8.6999999999999994E-3"/>
    <n v="69.61"/>
    <n v="9112.85"/>
    <n v="9329944.4499999993"/>
    <n v="8.8000000000000005E-3"/>
    <n v="70.63"/>
    <n v="9246.7199999999993"/>
    <n v="1009"/>
    <n v="7.6E-3"/>
    <n v="8"/>
    <n v="490"/>
    <n v="136967227.75999999"/>
    <n v="0.13020000000000001"/>
    <n v="1036.92"/>
    <n v="1489.31"/>
    <n v="148382663.56999999"/>
    <n v="0.1394"/>
    <n v="1123.3399999999999"/>
    <n v="1613.43"/>
    <n v="91967"/>
    <n v="0.69620000000000004"/>
    <n v="5285"/>
    <n v="3125811.7"/>
    <n v="3.0000000000000001E-3"/>
    <n v="23.66"/>
    <n v="316.57"/>
    <n v="3430512.31"/>
    <n v="3.2000000000000002E-3"/>
    <n v="25.97"/>
    <n v="347.43"/>
    <n v="9874"/>
    <n v="7.4800000000000005E-2"/>
    <n v="333"/>
    <n v="70472168.670000002"/>
    <n v="6.7000000000000004E-2"/>
    <n v="533.51"/>
    <n v="22245"/>
    <n v="72202300.909999996"/>
    <n v="6.7799999999999999E-2"/>
    <n v="546.61"/>
    <n v="22791.13"/>
    <n v="3168"/>
    <n v="2.4E-2"/>
    <n v="2729"/>
    <n v="4998844.05"/>
    <n v="4.7999999999999996E-3"/>
    <n v="37.840000000000003"/>
    <n v="667.4"/>
    <n v="5697943.0700000003"/>
    <n v="5.4000000000000003E-3"/>
    <n v="43.14"/>
    <n v="760.74"/>
    <n v="7490"/>
    <n v="5.67E-2"/>
    <n v="98"/>
    <n v="88388602.969999999"/>
    <n v="8.4000000000000005E-2"/>
    <n v="669.15"/>
    <n v="785.36"/>
    <n v="101612546.23999999"/>
    <n v="9.5500000000000002E-2"/>
    <n v="769.26"/>
    <n v="902.86"/>
    <n v="112544"/>
    <n v="0.85199999999999998"/>
    <n v="13028"/>
    <n v="52842869.369999997"/>
    <n v="5.0200000000000002E-2"/>
    <n v="400.05"/>
    <n v="803.8"/>
    <n v="59015861.630000003"/>
    <n v="5.5500000000000001E-2"/>
    <n v="446.78"/>
    <n v="897.7"/>
    <n v="65741"/>
    <n v="0.49769999999999998"/>
    <n v="3120"/>
    <n v="23024550.870000001"/>
    <n v="2.1899999999999999E-2"/>
    <n v="174.31"/>
    <n v="288.47000000000003"/>
    <n v="26871725.289999999"/>
    <n v="2.52E-2"/>
    <n v="203.43"/>
    <n v="336.67"/>
    <n v="79816"/>
    <n v="0.60429999999999995"/>
    <n v="3655"/>
    <n v="49816622.030000001"/>
    <n v="4.7399999999999998E-2"/>
    <n v="377.14"/>
    <n v="1181.47"/>
    <n v="50337280.630000003"/>
    <n v="4.7300000000000002E-2"/>
    <n v="381.08"/>
    <n v="1193.82"/>
    <n v="42165"/>
    <n v="0.31919999999999998"/>
    <n v="2815"/>
    <n v="21426246.059999999"/>
    <n v="2.0400000000000001E-2"/>
    <n v="162.21"/>
    <n v="250.39"/>
    <n v="23222919.940000001"/>
    <n v="2.18E-2"/>
    <n v="175.81"/>
    <n v="271.39"/>
    <n v="85570"/>
    <n v="0.64780000000000004"/>
    <n v="6375"/>
    <n v="17319277.82"/>
    <n v="1.6500000000000001E-2"/>
    <n v="131.12"/>
    <n v="1173.6300000000001"/>
    <n v="18629051.48"/>
    <n v="1.7500000000000002E-2"/>
    <n v="141.03"/>
    <n v="1262.3800000000001"/>
    <n v="14757"/>
    <n v="0.11169999999999999"/>
    <n v="501"/>
    <n v="53319687.649999999"/>
    <n v="5.0700000000000002E-2"/>
    <n v="403.66"/>
    <n v="1089.3800000000001"/>
    <n v="53319687.649999999"/>
    <n v="5.0099999999999999E-2"/>
    <n v="403.66"/>
    <n v="1089.3800000000001"/>
    <n v="48945"/>
    <n v="0.3705"/>
    <n v="142622"/>
    <n v="9706"/>
    <n v="0.21529999999999999"/>
    <n v="1080"/>
    <n v="913"/>
    <n v="1991"/>
    <n v="139"/>
    <n v="1167"/>
    <n v="581"/>
    <n v="1181"/>
    <n v="450"/>
    <n v="452"/>
    <n v="114"/>
  </r>
  <r>
    <x v="2"/>
    <x v="7"/>
    <n v="17"/>
    <n v="268369"/>
    <n v="246450"/>
    <n v="21919"/>
    <s v="8.17 %"/>
    <n v="51"/>
    <s v="48.23 %"/>
    <s v="51.77 %"/>
    <s v="62.98 %"/>
    <s v="25.40 %"/>
    <s v="8.79 %"/>
    <s v="2.83 %"/>
    <s v="58.34 %"/>
    <n v="1.1200000000000001"/>
    <n v="2707680698.5999999"/>
    <n v="2503810050.1700001"/>
    <n v="2254615094.6599998"/>
    <n v="10986.73"/>
    <n v="10159.51"/>
    <n v="9148.3700000000008"/>
    <n v="1081323156.5"/>
    <n v="0.39939999999999998"/>
    <n v="4387.6000000000004"/>
    <n v="20948.16"/>
    <x v="58"/>
    <x v="24"/>
    <n v="3544.91"/>
    <n v="16924.830000000002"/>
    <n v="51619"/>
    <n v="0.20949999999999999"/>
    <n v="437"/>
    <n v="2419"/>
    <n v="44076149.200000003"/>
    <x v="52"/>
    <n v="178.84"/>
    <n v="49137.29"/>
    <x v="58"/>
    <x v="21"/>
    <n v="182.47"/>
    <x v="58"/>
    <n v="897"/>
    <x v="37"/>
    <n v="4"/>
    <n v="122"/>
    <n v="37662131.32"/>
    <n v="1.3899999999999999E-2"/>
    <n v="152.82"/>
    <n v="20819.310000000001"/>
    <n v="34485492.549999997"/>
    <x v="40"/>
    <n v="139.93"/>
    <x v="58"/>
    <n v="1809"/>
    <x v="35"/>
    <n v="8"/>
    <n v="105"/>
    <n v="143143895.55000001"/>
    <n v="5.2900000000000003E-2"/>
    <n v="580.82000000000005"/>
    <n v="17810.61"/>
    <n v="144484483.84999999"/>
    <x v="52"/>
    <n v="586.26"/>
    <n v="17977.41"/>
    <n v="8037"/>
    <n v="3.2599999999999997E-2"/>
    <n v="53"/>
    <n v="1428"/>
    <n v="148153071.5"/>
    <n v="5.4699999999999999E-2"/>
    <n v="601.15"/>
    <n v="6379.03"/>
    <n v="147007639.81"/>
    <n v="5.8700000000000002E-2"/>
    <n v="596.5"/>
    <n v="6329.72"/>
    <n v="23225"/>
    <n v="9.4200000000000006E-2"/>
    <n v="239"/>
    <n v="3142"/>
    <n v="17169332.359999999"/>
    <n v="6.3E-3"/>
    <n v="69.67"/>
    <n v="9485.82"/>
    <n v="17225013.559999999"/>
    <n v="6.8999999999999999E-3"/>
    <n v="69.89"/>
    <n v="9516.58"/>
    <n v="1810"/>
    <n v="7.3000000000000001E-3"/>
    <n v="8"/>
    <n v="401"/>
    <n v="329692574.77999997"/>
    <n v="0.12180000000000001"/>
    <n v="1337.77"/>
    <n v="1959.8"/>
    <n v="325628167.44"/>
    <n v="0.13009999999999999"/>
    <n v="1321.27"/>
    <n v="1935.64"/>
    <n v="168228"/>
    <n v="0.68259999999999998"/>
    <n v="5391"/>
    <n v="17514365.629999999"/>
    <n v="6.4999999999999997E-3"/>
    <n v="71.069999999999993"/>
    <n v="389.23"/>
    <n v="19271191.239999998"/>
    <n v="7.7000000000000002E-3"/>
    <n v="78.2"/>
    <n v="428.27"/>
    <n v="44998"/>
    <n v="0.18260000000000001"/>
    <n v="916"/>
    <n v="166640401.52000001"/>
    <n v="6.1499999999999999E-2"/>
    <n v="676.16"/>
    <n v="24080.98"/>
    <n v="165809079.91999999"/>
    <n v="6.6199999999999995E-2"/>
    <n v="672.79"/>
    <n v="23960.85"/>
    <n v="6920"/>
    <n v="2.81E-2"/>
    <n v="3784"/>
    <n v="7322476.6500000004"/>
    <n v="2.7000000000000001E-3"/>
    <n v="29.71"/>
    <n v="859.65"/>
    <n v="7698410.5700000003"/>
    <n v="3.0999999999999999E-3"/>
    <n v="31.24"/>
    <n v="903.78"/>
    <n v="8518"/>
    <n v="3.4599999999999999E-2"/>
    <n v="61"/>
    <n v="252472274.72999999"/>
    <n v="9.3200000000000005E-2"/>
    <n v="1024.44"/>
    <n v="1235.96"/>
    <n v="261318891.72"/>
    <n v="0.10440000000000001"/>
    <n v="1060.33"/>
    <n v="1279.27"/>
    <n v="204272"/>
    <n v="0.82889999999999997"/>
    <n v="15577"/>
    <n v="133046432.56"/>
    <n v="4.9099999999999998E-2"/>
    <n v="539.85"/>
    <n v="1095.5999999999999"/>
    <n v="129247046.93000001"/>
    <n v="5.16E-2"/>
    <n v="524.44000000000005"/>
    <n v="1064.31"/>
    <n v="121436"/>
    <n v="0.49270000000000003"/>
    <n v="3808"/>
    <n v="44675778.310000002"/>
    <n v="1.6500000000000001E-2"/>
    <n v="181.28"/>
    <n v="300.29000000000002"/>
    <n v="44405316.780000001"/>
    <n v="1.77E-2"/>
    <n v="180.18"/>
    <n v="298.47000000000003"/>
    <n v="148774"/>
    <n v="0.60370000000000001"/>
    <n v="3946"/>
    <n v="84570844.010000005"/>
    <n v="3.1199999999999999E-2"/>
    <n v="343.16"/>
    <n v="1129.18"/>
    <n v="84865581.909999996"/>
    <n v="3.39E-2"/>
    <n v="344.35"/>
    <n v="1133.1099999999999"/>
    <n v="74896"/>
    <n v="0.3039"/>
    <n v="2499"/>
    <n v="47440905.700000003"/>
    <n v="1.7500000000000002E-2"/>
    <n v="192.5"/>
    <n v="290.66000000000003"/>
    <n v="48086410.329999998"/>
    <n v="1.9199999999999998E-2"/>
    <n v="195.12"/>
    <n v="294.61"/>
    <n v="163218"/>
    <n v="0.6623"/>
    <n v="7180"/>
    <n v="42716454.32"/>
    <n v="1.5800000000000002E-2"/>
    <n v="173.33"/>
    <n v="1339.21"/>
    <n v="45659278.960000001"/>
    <n v="1.8200000000000001E-2"/>
    <n v="185.27"/>
    <n v="1431.47"/>
    <n v="31897"/>
    <n v="0.12939999999999999"/>
    <n v="539"/>
    <n v="81570681"/>
    <n v="3.0099999999999998E-2"/>
    <n v="330.98"/>
    <n v="979.8"/>
    <n v="81767223.549999997"/>
    <n v="3.27E-2"/>
    <n v="331.78"/>
    <n v="982.17"/>
    <n v="83252"/>
    <n v="0.33779999999999999"/>
    <n v="281103"/>
    <n v="27836"/>
    <n v="0.27439999999999998"/>
    <n v="1141"/>
    <n v="859"/>
    <n v="1989"/>
    <n v="184"/>
    <n v="1172"/>
    <n v="387"/>
    <n v="869"/>
    <n v="483"/>
    <n v="478"/>
    <n v="116"/>
  </r>
  <r>
    <x v="4"/>
    <x v="15"/>
    <n v="10"/>
    <n v="25285"/>
    <n v="22839"/>
    <n v="2446"/>
    <s v="9.67 %"/>
    <n v="52"/>
    <s v="50.04 %"/>
    <s v="49.96 %"/>
    <s v="61.88 %"/>
    <s v="30.99 %"/>
    <s v="4.55 %"/>
    <s v="2.58 %"/>
    <s v="52.25 %"/>
    <n v="1.19"/>
    <n v="256791980.05000001"/>
    <n v="235759855.72"/>
    <n v="208209561.19"/>
    <n v="11243.57"/>
    <n v="10322.69"/>
    <n v="9116.4"/>
    <n v="105590539.53"/>
    <n v="0.41120000000000001"/>
    <n v="4623.26"/>
    <n v="23792.37"/>
    <x v="59"/>
    <x v="57"/>
    <n v="3633.16"/>
    <n v="18697.11"/>
    <n v="4438"/>
    <n v="0.1943"/>
    <n v="372"/>
    <n v="2476"/>
    <n v="3211011.44"/>
    <x v="2"/>
    <n v="140.59"/>
    <n v="44597.38"/>
    <x v="59"/>
    <x v="50"/>
    <n v="139.15"/>
    <x v="59"/>
    <n v="72"/>
    <x v="15"/>
    <n v="3"/>
    <n v="96"/>
    <n v="3277110.61"/>
    <n v="1.2800000000000001E-2"/>
    <n v="143.49"/>
    <n v="22293.27"/>
    <n v="3059247.05"/>
    <x v="16"/>
    <n v="133.94999999999999"/>
    <x v="59"/>
    <n v="147"/>
    <x v="20"/>
    <n v="7"/>
    <n v="95"/>
    <n v="9446345.9199999999"/>
    <n v="3.6799999999999999E-2"/>
    <n v="413.61"/>
    <n v="16543.509999999998"/>
    <n v="9294961.5999999996"/>
    <x v="53"/>
    <n v="406.98"/>
    <n v="16278.39"/>
    <n v="571"/>
    <n v="2.5000000000000001E-2"/>
    <n v="36"/>
    <n v="977"/>
    <n v="7068233.9100000001"/>
    <n v="2.75E-2"/>
    <n v="309.48"/>
    <n v="4668.58"/>
    <n v="6917256.9400000004"/>
    <n v="2.93E-2"/>
    <n v="302.87"/>
    <n v="4568.8599999999997"/>
    <n v="1514"/>
    <n v="6.6299999999999998E-2"/>
    <n v="117"/>
    <n v="1924"/>
    <n v="2916878.12"/>
    <n v="1.14E-2"/>
    <n v="127.71"/>
    <n v="10843.41"/>
    <n v="2940715.92"/>
    <n v="1.2500000000000001E-2"/>
    <n v="128.76"/>
    <n v="10932.03"/>
    <n v="269"/>
    <n v="1.18E-2"/>
    <n v="13"/>
    <n v="692"/>
    <n v="32869995.920000002"/>
    <n v="0.128"/>
    <n v="1439.2"/>
    <n v="2109.4899999999998"/>
    <n v="32297571.530000001"/>
    <n v="0.13700000000000001"/>
    <n v="1414.14"/>
    <n v="2072.75"/>
    <n v="15582"/>
    <n v="0.68230000000000002"/>
    <n v="4914"/>
    <n v="415681.65"/>
    <n v="1.6000000000000001E-3"/>
    <n v="18.2"/>
    <n v="348.43"/>
    <n v="423291.61"/>
    <n v="1.8E-3"/>
    <n v="18.53"/>
    <n v="354.81"/>
    <n v="1193"/>
    <n v="5.2200000000000003E-2"/>
    <n v="194"/>
    <n v="17669524.149999999"/>
    <n v="6.88E-2"/>
    <n v="773.66"/>
    <n v="25533.99"/>
    <n v="17182938.73"/>
    <n v="7.2900000000000006E-2"/>
    <n v="752.35"/>
    <n v="24830.84"/>
    <n v="692"/>
    <n v="3.0300000000000001E-2"/>
    <n v="4204"/>
    <n v="2041420.4"/>
    <n v="7.9000000000000008E-3"/>
    <n v="89.38"/>
    <n v="818.86"/>
    <n v="2072247.45"/>
    <n v="8.8000000000000005E-3"/>
    <n v="90.73"/>
    <n v="831.23"/>
    <n v="2493"/>
    <n v="0.10920000000000001"/>
    <n v="186"/>
    <n v="25763721.309999999"/>
    <n v="0.1003"/>
    <n v="1128.06"/>
    <n v="1303.57"/>
    <n v="27378467.710000001"/>
    <n v="0.11609999999999999"/>
    <n v="1198.76"/>
    <n v="1385.27"/>
    <n v="19764"/>
    <n v="0.86539999999999995"/>
    <n v="16779"/>
    <n v="13726690.630000001"/>
    <n v="5.3499999999999999E-2"/>
    <n v="601.02"/>
    <n v="1138.77"/>
    <n v="14070160.529999999"/>
    <n v="5.9700000000000003E-2"/>
    <n v="616.05999999999995"/>
    <n v="1167.26"/>
    <n v="12054"/>
    <n v="0.52780000000000005"/>
    <n v="4705"/>
    <n v="4643728.03"/>
    <n v="1.8100000000000002E-2"/>
    <n v="203.32"/>
    <n v="320.19"/>
    <n v="4694326.03"/>
    <n v="1.9900000000000001E-2"/>
    <n v="205.54"/>
    <n v="323.68"/>
    <n v="14503"/>
    <n v="0.63500000000000001"/>
    <n v="3940"/>
    <n v="7321479.1600000001"/>
    <n v="2.8500000000000001E-2"/>
    <n v="320.57"/>
    <n v="1048.47"/>
    <n v="7874398.0999999996"/>
    <n v="3.3399999999999999E-2"/>
    <n v="344.78"/>
    <n v="1127.6500000000001"/>
    <n v="6983"/>
    <n v="0.30570000000000003"/>
    <n v="2297"/>
    <n v="7334336.8099999996"/>
    <n v="2.86E-2"/>
    <n v="321.13"/>
    <n v="454.56"/>
    <n v="7568758.6600000001"/>
    <n v="3.2099999999999997E-2"/>
    <n v="331.4"/>
    <n v="469.09"/>
    <n v="16135"/>
    <n v="0.70650000000000002"/>
    <n v="7426"/>
    <n v="4146989.23"/>
    <n v="1.61E-2"/>
    <n v="181.57"/>
    <n v="1248.97"/>
    <n v="4467571.0599999996"/>
    <n v="1.89E-2"/>
    <n v="195.61"/>
    <n v="1345.52"/>
    <n v="3320"/>
    <n v="0.1454"/>
    <n v="574"/>
    <n v="7786366.0800000001"/>
    <n v="3.0300000000000001E-2"/>
    <n v="340.92"/>
    <n v="824.56"/>
    <n v="7810855.3799999999"/>
    <n v="3.3099999999999997E-2"/>
    <n v="342"/>
    <n v="827.16"/>
    <n v="9443"/>
    <n v="0.41349999999999998"/>
    <n v="25708"/>
    <n v="1706"/>
    <n v="0.23039999999999999"/>
    <n v="1126"/>
    <n v="845"/>
    <n v="1982"/>
    <n v="140"/>
    <n v="1213"/>
    <n v="271"/>
    <n v="845"/>
    <n v="407"/>
    <n v="514"/>
    <n v="149"/>
  </r>
  <r>
    <x v="8"/>
    <x v="5"/>
    <n v="44"/>
    <n v="34491"/>
    <n v="26899"/>
    <n v="7592"/>
    <s v="22.01 %"/>
    <n v="50"/>
    <s v="49.65 %"/>
    <s v="50.35 %"/>
    <s v="73.50 %"/>
    <s v="8.01 %"/>
    <s v="13.67 %"/>
    <s v="4.82 %"/>
    <s v="60.55 %"/>
    <n v="1.02"/>
    <n v="258959643.83000001"/>
    <n v="223765604.59999999"/>
    <n v="214847113.91999999"/>
    <n v="9627.11"/>
    <n v="8318.73"/>
    <n v="7987.18"/>
    <n v="112157070.72"/>
    <n v="0.43309999999999998"/>
    <n v="4169.5600000000004"/>
    <n v="23949.83"/>
    <x v="60"/>
    <x v="58"/>
    <n v="2979.27"/>
    <n v="17112.830000000002"/>
    <n v="4683"/>
    <n v="0.1741"/>
    <n v="358"/>
    <n v="2255"/>
    <n v="2016298.49"/>
    <x v="53"/>
    <n v="74.959999999999994"/>
    <n v="37338.86"/>
    <x v="60"/>
    <x v="51"/>
    <n v="40.53"/>
    <x v="60"/>
    <n v="54"/>
    <x v="31"/>
    <n v="2"/>
    <n v="64"/>
    <n v="2325592.6800000002"/>
    <n v="8.9999999999999993E-3"/>
    <n v="86.46"/>
    <n v="21335.71"/>
    <n v="2222813.37"/>
    <x v="5"/>
    <n v="82.64"/>
    <x v="60"/>
    <n v="109"/>
    <x v="36"/>
    <n v="4"/>
    <n v="55"/>
    <n v="10123425.050000001"/>
    <n v="3.9100000000000003E-2"/>
    <n v="376.35"/>
    <n v="13533.99"/>
    <n v="9846683.9800000004"/>
    <x v="51"/>
    <n v="366.06"/>
    <n v="13164.02"/>
    <n v="748"/>
    <n v="2.7799999999999998E-2"/>
    <n v="42"/>
    <n v="899"/>
    <n v="8022656.5700000003"/>
    <n v="3.1E-2"/>
    <n v="298.25"/>
    <n v="4694.3599999999997"/>
    <n v="7792602.8300000001"/>
    <n v="3.4799999999999998E-2"/>
    <n v="289.7"/>
    <n v="4559.74"/>
    <n v="1709"/>
    <n v="6.3500000000000001E-2"/>
    <n v="111"/>
    <n v="1797"/>
    <n v="1957487.1"/>
    <n v="7.6E-3"/>
    <n v="72.77"/>
    <n v="9365.9699999999993"/>
    <n v="1893185.74"/>
    <n v="8.5000000000000006E-3"/>
    <n v="70.38"/>
    <n v="9058.2999999999993"/>
    <n v="209"/>
    <n v="7.7999999999999996E-3"/>
    <n v="9"/>
    <n v="372"/>
    <n v="41772452.850000001"/>
    <n v="0.1613"/>
    <n v="1552.94"/>
    <n v="2257.6"/>
    <n v="38905074.75"/>
    <n v="0.1739"/>
    <n v="1446.34"/>
    <n v="2102.64"/>
    <n v="18503"/>
    <n v="0.68789999999999996"/>
    <n v="5204"/>
    <n v="3093559.2"/>
    <n v="1.1900000000000001E-2"/>
    <n v="115.01"/>
    <n v="580.95000000000005"/>
    <n v="2962394.16"/>
    <n v="1.32E-2"/>
    <n v="110.13"/>
    <n v="556.32000000000005"/>
    <n v="5325"/>
    <n v="0.19800000000000001"/>
    <n v="976"/>
    <n v="8589711.25"/>
    <n v="3.32E-2"/>
    <n v="319.33"/>
    <n v="24060.82"/>
    <n v="8358058.4100000001"/>
    <n v="3.7400000000000003E-2"/>
    <n v="310.72000000000003"/>
    <n v="23411.93"/>
    <n v="357"/>
    <n v="1.3299999999999999E-2"/>
    <n v="1648"/>
    <n v="790640.71"/>
    <n v="3.0999999999999999E-3"/>
    <n v="29.39"/>
    <n v="691.72"/>
    <n v="781451.16"/>
    <n v="3.5000000000000001E-3"/>
    <n v="29.05"/>
    <n v="683.68"/>
    <n v="1143"/>
    <n v="4.2500000000000003E-2"/>
    <n v="62"/>
    <n v="26124545.77"/>
    <n v="0.1009"/>
    <n v="971.21"/>
    <n v="1194.5899999999999"/>
    <n v="26900701.800000001"/>
    <n v="0.1202"/>
    <n v="1000.06"/>
    <n v="1230.08"/>
    <n v="21869"/>
    <n v="0.81299999999999994"/>
    <n v="13870"/>
    <n v="11152537.85"/>
    <n v="4.3099999999999999E-2"/>
    <n v="414.61"/>
    <n v="911.68"/>
    <n v="11216962.75"/>
    <n v="5.0099999999999999E-2"/>
    <n v="417"/>
    <n v="916.94"/>
    <n v="12233"/>
    <n v="0.45479999999999998"/>
    <n v="3408"/>
    <n v="4218104.62"/>
    <n v="1.6299999999999999E-2"/>
    <n v="156.81"/>
    <n v="267.32"/>
    <n v="4160240.32"/>
    <n v="1.8599999999999998E-2"/>
    <n v="154.66"/>
    <n v="263.66000000000003"/>
    <n v="15779"/>
    <n v="0.58660000000000001"/>
    <n v="3354"/>
    <n v="5443857.6900000004"/>
    <n v="2.1000000000000001E-2"/>
    <n v="202.38"/>
    <n v="846.77"/>
    <n v="6200414.9000000004"/>
    <n v="2.7699999999999999E-2"/>
    <n v="230.51"/>
    <n v="964.44"/>
    <n v="6429"/>
    <n v="0.23899999999999999"/>
    <n v="1412"/>
    <n v="7239202.2999999998"/>
    <n v="2.8000000000000001E-2"/>
    <n v="269.13"/>
    <n v="418.57"/>
    <n v="7155640.5800000001"/>
    <n v="3.2000000000000001E-2"/>
    <n v="266.02"/>
    <n v="413.74"/>
    <n v="17295"/>
    <n v="0.64300000000000002"/>
    <n v="6246"/>
    <n v="6630574.7400000002"/>
    <n v="2.5600000000000001E-2"/>
    <n v="246.5"/>
    <n v="1553.4"/>
    <n v="6843931.2300000004"/>
    <n v="3.0599999999999999E-2"/>
    <n v="254.43"/>
    <n v="1603.39"/>
    <n v="4268"/>
    <n v="0.15870000000000001"/>
    <n v="800"/>
    <n v="5211313.25"/>
    <n v="2.01E-2"/>
    <n v="193.74"/>
    <n v="656.25"/>
    <n v="5238839.4000000004"/>
    <n v="2.3400000000000001E-2"/>
    <n v="194.76"/>
    <n v="659.72"/>
    <n v="7941"/>
    <n v="0.29520000000000002"/>
    <n v="31158"/>
    <n v="1932"/>
    <n v="0.24959999999999999"/>
    <n v="1158"/>
    <n v="613"/>
    <n v="1981"/>
    <n v="63"/>
    <n v="784"/>
    <n v="294"/>
    <n v="342"/>
    <n v="257"/>
    <n v="324"/>
    <n v="104"/>
  </r>
  <r>
    <x v="0"/>
    <x v="4"/>
    <n v="39"/>
    <n v="248977"/>
    <n v="217482"/>
    <n v="31495"/>
    <s v="12.65 %"/>
    <n v="50"/>
    <s v="45.95 %"/>
    <s v="54.05 %"/>
    <s v="78.00 %"/>
    <s v="18.27 %"/>
    <s v="1.81 %"/>
    <s v="1.92 %"/>
    <s v="52.84 %"/>
    <n v="1.1299999999999999"/>
    <n v="1852152381.1500001"/>
    <n v="1841445833.4200001"/>
    <n v="1683319870.72"/>
    <n v="8516.35"/>
    <n v="8467.1200000000008"/>
    <n v="7740.04"/>
    <n v="750904046.63999999"/>
    <n v="0.40539999999999998"/>
    <n v="3452.72"/>
    <n v="16316.2"/>
    <x v="61"/>
    <x v="59"/>
    <n v="3064.89"/>
    <n v="14483.45"/>
    <n v="46022"/>
    <n v="0.21160000000000001"/>
    <n v="419"/>
    <n v="2386"/>
    <n v="44682054.43"/>
    <x v="54"/>
    <n v="205.45"/>
    <n v="41876.339999999997"/>
    <x v="61"/>
    <x v="52"/>
    <n v="219.16"/>
    <x v="61"/>
    <n v="1067"/>
    <x v="38"/>
    <n v="6"/>
    <n v="156"/>
    <n v="19386003.739999998"/>
    <n v="1.0500000000000001E-2"/>
    <n v="89.14"/>
    <n v="18000"/>
    <n v="19168566.789999999"/>
    <x v="47"/>
    <n v="88.14"/>
    <x v="61"/>
    <n v="1077"/>
    <x v="34"/>
    <n v="5"/>
    <n v="73"/>
    <n v="85884575.010000005"/>
    <n v="4.6399999999999997E-2"/>
    <n v="394.9"/>
    <n v="11429.94"/>
    <n v="93685858.120000005"/>
    <x v="54"/>
    <n v="430.78"/>
    <n v="12468.17"/>
    <n v="7514"/>
    <n v="3.4500000000000003E-2"/>
    <n v="54"/>
    <n v="1367"/>
    <n v="48669899.82"/>
    <n v="2.63E-2"/>
    <n v="223.79"/>
    <n v="4122.82"/>
    <n v="52376846.039999999"/>
    <n v="2.8400000000000002E-2"/>
    <n v="240.83"/>
    <n v="4436.84"/>
    <n v="11805"/>
    <n v="5.4300000000000001E-2"/>
    <n v="104"/>
    <n v="1865"/>
    <n v="19937248.739999998"/>
    <n v="1.0800000000000001E-2"/>
    <n v="91.67"/>
    <n v="10346.26"/>
    <n v="20266134.66"/>
    <n v="1.0999999999999999E-2"/>
    <n v="93.19"/>
    <n v="10516.94"/>
    <n v="1927"/>
    <n v="8.8999999999999999E-3"/>
    <n v="10"/>
    <n v="589"/>
    <n v="209189571.59"/>
    <n v="0.1129"/>
    <n v="961.87"/>
    <n v="1397.09"/>
    <n v="228224481.66999999"/>
    <n v="0.1239"/>
    <n v="1049.3900000000001"/>
    <n v="1524.22"/>
    <n v="149731"/>
    <n v="0.6885"/>
    <n v="5103"/>
    <n v="3629678.31"/>
    <n v="2E-3"/>
    <n v="16.690000000000001"/>
    <n v="328.51"/>
    <n v="3860496.69"/>
    <n v="2.0999999999999999E-3"/>
    <n v="17.75"/>
    <n v="349.4"/>
    <n v="11049"/>
    <n v="5.0799999999999998E-2"/>
    <n v="213"/>
    <n v="127622456.81"/>
    <n v="6.8900000000000003E-2"/>
    <n v="586.82000000000005"/>
    <n v="21966"/>
    <n v="131427286.42"/>
    <n v="7.1400000000000005E-2"/>
    <n v="604.30999999999995"/>
    <n v="22620.880000000001"/>
    <n v="5810"/>
    <n v="2.6700000000000002E-2"/>
    <n v="2842"/>
    <n v="7226728.7999999998"/>
    <n v="3.8999999999999998E-3"/>
    <n v="33.229999999999997"/>
    <n v="605.04999999999995"/>
    <n v="8229969.6900000004"/>
    <n v="4.4999999999999997E-3"/>
    <n v="37.840000000000003"/>
    <n v="689.05"/>
    <n v="11944"/>
    <n v="5.4899999999999997E-2"/>
    <n v="89"/>
    <n v="171577161.00999999"/>
    <n v="9.2600000000000002E-2"/>
    <n v="788.93"/>
    <n v="927.85"/>
    <n v="187909972.97999999"/>
    <n v="0.10199999999999999"/>
    <n v="864.03"/>
    <n v="1016.17"/>
    <n v="184920"/>
    <n v="0.85029999999999994"/>
    <n v="14023"/>
    <n v="90752749.780000001"/>
    <n v="4.9000000000000002E-2"/>
    <n v="417.29"/>
    <n v="829.51"/>
    <n v="98083261.299999997"/>
    <n v="5.33E-2"/>
    <n v="450.99"/>
    <n v="896.52"/>
    <n v="109404"/>
    <n v="0.50309999999999999"/>
    <n v="3353"/>
    <n v="39228186.299999997"/>
    <n v="2.12E-2"/>
    <n v="180.37"/>
    <n v="296.33"/>
    <n v="44124315.270000003"/>
    <n v="2.4E-2"/>
    <n v="202.89"/>
    <n v="333.32"/>
    <n v="132378"/>
    <n v="0.60870000000000002"/>
    <n v="3894"/>
    <n v="78305864.719999999"/>
    <n v="4.2299999999999997E-2"/>
    <n v="360.06"/>
    <n v="1195.95"/>
    <n v="78491747.739999995"/>
    <n v="4.2599999999999999E-2"/>
    <n v="360.91"/>
    <n v="1198.79"/>
    <n v="65476"/>
    <n v="0.30109999999999998"/>
    <n v="2581"/>
    <n v="36097626.579999998"/>
    <n v="1.95E-2"/>
    <n v="165.98"/>
    <n v="261.39"/>
    <n v="38430666.880000003"/>
    <n v="2.0899999999999998E-2"/>
    <n v="176.71"/>
    <n v="278.27999999999997"/>
    <n v="138098"/>
    <n v="0.63500000000000001"/>
    <n v="6542"/>
    <n v="39025438.020000003"/>
    <n v="2.1100000000000001E-2"/>
    <n v="179.44"/>
    <n v="1226.6400000000001"/>
    <n v="41375874.25"/>
    <n v="2.2499999999999999E-2"/>
    <n v="190.25"/>
    <n v="1300.52"/>
    <n v="31815"/>
    <n v="0.14630000000000001"/>
    <n v="633"/>
    <n v="57494005.880000003"/>
    <n v="3.1E-2"/>
    <n v="264.36"/>
    <n v="764.57"/>
    <n v="57494005.880000003"/>
    <n v="3.1199999999999999E-2"/>
    <n v="264.36"/>
    <n v="764.57"/>
    <n v="75198"/>
    <n v="0.3458"/>
    <n v="254986"/>
    <n v="19841"/>
    <n v="0.24160000000000001"/>
    <n v="1172"/>
    <n v="912"/>
    <n v="1975"/>
    <n v="183"/>
    <n v="1264"/>
    <n v="598"/>
    <n v="1178"/>
    <n v="515"/>
    <n v="559"/>
    <n v="119"/>
  </r>
  <r>
    <x v="7"/>
    <x v="6"/>
    <n v="54"/>
    <n v="92773"/>
    <n v="78288"/>
    <n v="14485"/>
    <s v="15.61 %"/>
    <n v="52"/>
    <s v="41.23 %"/>
    <s v="58.77 %"/>
    <s v="94.49 %"/>
    <s v="4.03 %"/>
    <s v="0.48 %"/>
    <s v="0.99 %"/>
    <s v="51.51 %"/>
    <n v="0.93"/>
    <n v="587716016.41999996"/>
    <n v="591952479.19000006"/>
    <n v="670864192.29999995"/>
    <n v="7507.1"/>
    <n v="7561.22"/>
    <n v="8569.18"/>
    <n v="236540111.75999999"/>
    <n v="0.40250000000000002"/>
    <n v="3021.41"/>
    <n v="18319.400000000001"/>
    <x v="62"/>
    <x v="60"/>
    <n v="2708.35"/>
    <n v="16421.28"/>
    <n v="12912"/>
    <n v="0.16489999999999999"/>
    <n v="303"/>
    <n v="1727"/>
    <n v="7548631.1699999999"/>
    <x v="55"/>
    <n v="96.42"/>
    <n v="40803.410000000003"/>
    <x v="62"/>
    <x v="29"/>
    <n v="117.31"/>
    <x v="62"/>
    <n v="185"/>
    <x v="29"/>
    <n v="3"/>
    <n v="70"/>
    <n v="8545011.25"/>
    <n v="1.4500000000000001E-2"/>
    <n v="109.15"/>
    <n v="18219.64"/>
    <n v="9428881.8200000003"/>
    <x v="29"/>
    <n v="120.44"/>
    <x v="62"/>
    <n v="469"/>
    <x v="1"/>
    <n v="7"/>
    <n v="86"/>
    <n v="13502534.51"/>
    <n v="2.3E-2"/>
    <n v="172.47"/>
    <n v="11413.81"/>
    <n v="16401820.539999999"/>
    <x v="55"/>
    <n v="209.51"/>
    <n v="13864.6"/>
    <n v="1183"/>
    <n v="1.5100000000000001E-2"/>
    <n v="22"/>
    <n v="529"/>
    <n v="13099764.1"/>
    <n v="2.23E-2"/>
    <n v="167.33"/>
    <n v="4208.08"/>
    <n v="15748744.99"/>
    <n v="2.6599999999999999E-2"/>
    <n v="201.16"/>
    <n v="5059.03"/>
    <n v="3113"/>
    <n v="3.9800000000000002E-2"/>
    <n v="74"/>
    <n v="1022"/>
    <n v="4625856.6399999997"/>
    <n v="7.9000000000000008E-3"/>
    <n v="59.09"/>
    <n v="8777.7199999999993"/>
    <n v="5238090.0199999996"/>
    <n v="8.8000000000000005E-3"/>
    <n v="66.91"/>
    <n v="9939.4500000000007"/>
    <n v="527"/>
    <n v="6.7000000000000002E-3"/>
    <n v="7"/>
    <n v="394"/>
    <n v="100677979.48"/>
    <n v="0.17130000000000001"/>
    <n v="1286"/>
    <n v="1907.57"/>
    <n v="106779742.29000001"/>
    <n v="0.1804"/>
    <n v="1363.93"/>
    <n v="2023.19"/>
    <n v="52778"/>
    <n v="0.67420000000000002"/>
    <n v="4651"/>
    <n v="8173123.3899999997"/>
    <n v="1.3899999999999999E-2"/>
    <n v="104.4"/>
    <n v="370.16"/>
    <n v="9529486.7300000004"/>
    <n v="1.61E-2"/>
    <n v="121.72"/>
    <n v="431.59"/>
    <n v="22080"/>
    <n v="0.28199999999999997"/>
    <n v="1258"/>
    <n v="19425795.68"/>
    <n v="3.3099999999999997E-2"/>
    <n v="248.13"/>
    <n v="21207.200000000001"/>
    <n v="21403503.629999999"/>
    <n v="3.6200000000000003E-2"/>
    <n v="273.39"/>
    <n v="23366.27"/>
    <n v="916"/>
    <n v="1.17E-2"/>
    <n v="1544"/>
    <n v="1499335.34"/>
    <n v="2.5999999999999999E-3"/>
    <n v="19.149999999999999"/>
    <n v="759.16"/>
    <n v="1714114.76"/>
    <n v="2.8999999999999998E-3"/>
    <n v="21.89"/>
    <n v="867.91"/>
    <n v="1975"/>
    <n v="2.52E-2"/>
    <n v="46"/>
    <n v="54216719.990000002"/>
    <n v="9.2200000000000004E-2"/>
    <n v="692.53"/>
    <n v="846.9"/>
    <n v="61359695.009999998"/>
    <n v="0.1037"/>
    <n v="783.77"/>
    <n v="958.48"/>
    <n v="64018"/>
    <n v="0.81769999999999998"/>
    <n v="11585"/>
    <n v="30170807.370000001"/>
    <n v="5.1299999999999998E-2"/>
    <n v="385.38"/>
    <n v="821.98"/>
    <n v="32425041.100000001"/>
    <n v="5.4800000000000001E-2"/>
    <n v="414.18"/>
    <n v="883.4"/>
    <n v="36705"/>
    <n v="0.46879999999999999"/>
    <n v="3028"/>
    <n v="11000706.710000001"/>
    <n v="1.8700000000000001E-2"/>
    <n v="140.52000000000001"/>
    <n v="231.22"/>
    <n v="12013694.26"/>
    <n v="2.0299999999999999E-2"/>
    <n v="153.46"/>
    <n v="252.51"/>
    <n v="47577"/>
    <n v="0.60770000000000002"/>
    <n v="3678"/>
    <n v="24909132.050000001"/>
    <n v="4.24E-2"/>
    <n v="318.17"/>
    <n v="1045.72"/>
    <n v="25268960.899999999"/>
    <n v="4.2700000000000002E-2"/>
    <n v="322.77"/>
    <n v="1060.83"/>
    <n v="23820"/>
    <n v="0.30430000000000001"/>
    <n v="2558"/>
    <n v="18389544.550000001"/>
    <n v="3.1300000000000001E-2"/>
    <n v="234.9"/>
    <n v="347.37"/>
    <n v="19902979.530000001"/>
    <n v="3.3599999999999998E-2"/>
    <n v="254.23"/>
    <n v="375.96"/>
    <n v="52939"/>
    <n v="0.67620000000000002"/>
    <n v="6352"/>
    <n v="18060205.82"/>
    <n v="3.0700000000000002E-2"/>
    <n v="230.69"/>
    <n v="1606.49"/>
    <n v="15820813.189999999"/>
    <n v="2.6700000000000002E-2"/>
    <n v="202.08"/>
    <n v="1407.3"/>
    <n v="11242"/>
    <n v="0.14360000000000001"/>
    <n v="610"/>
    <n v="12217966.609999999"/>
    <n v="2.0799999999999999E-2"/>
    <n v="156.06"/>
    <n v="435.92"/>
    <n v="12317216.970000001"/>
    <n v="2.0799999999999999E-2"/>
    <n v="157.33000000000001"/>
    <n v="439.46"/>
    <n v="28028"/>
    <n v="0.35799999999999998"/>
    <n v="87650"/>
    <n v="5013"/>
    <n v="0.2213"/>
    <n v="1120"/>
    <n v="581"/>
    <n v="1970"/>
    <n v="146"/>
    <n v="731"/>
    <n v="249"/>
    <n v="1013"/>
    <n v="382"/>
    <n v="378"/>
    <n v="114"/>
  </r>
  <r>
    <x v="0"/>
    <x v="1"/>
    <n v="21"/>
    <n v="165758"/>
    <n v="147511"/>
    <n v="18247"/>
    <s v="11.01 %"/>
    <n v="51"/>
    <s v="43.18 %"/>
    <s v="56.82 %"/>
    <s v="91.09 %"/>
    <s v="7.37 %"/>
    <s v="0.48 %"/>
    <s v="1.05 %"/>
    <s v="44.23 %"/>
    <n v="0.93"/>
    <n v="996540912.65999997"/>
    <n v="1017583076.2"/>
    <n v="1160348346.21"/>
    <n v="6755.71"/>
    <n v="6898.35"/>
    <n v="7866.18"/>
    <n v="411241369"/>
    <n v="0.41270000000000001"/>
    <n v="2787.87"/>
    <n v="14713.47"/>
    <x v="63"/>
    <x v="61"/>
    <n v="2535.04"/>
    <n v="13379.1"/>
    <n v="27950"/>
    <n v="0.1895"/>
    <n v="343"/>
    <n v="1865"/>
    <n v="17276527.649999999"/>
    <x v="56"/>
    <n v="117.12"/>
    <n v="38823.660000000003"/>
    <x v="63"/>
    <x v="53"/>
    <n v="127.99"/>
    <x v="63"/>
    <n v="445"/>
    <x v="18"/>
    <n v="4"/>
    <n v="99"/>
    <n v="15899225.57"/>
    <n v="1.6E-2"/>
    <n v="107.78"/>
    <n v="17864.3"/>
    <n v="15376428.49"/>
    <x v="21"/>
    <n v="104.24"/>
    <x v="63"/>
    <n v="890"/>
    <x v="1"/>
    <n v="7"/>
    <n v="86"/>
    <n v="23809558.289999999"/>
    <n v="2.3900000000000001E-2"/>
    <n v="161.41"/>
    <n v="10067.469999999999"/>
    <n v="27880086.030000001"/>
    <x v="36"/>
    <n v="189"/>
    <n v="11788.62"/>
    <n v="2365"/>
    <n v="1.6E-2"/>
    <n v="23"/>
    <n v="586"/>
    <n v="29121858.140000001"/>
    <n v="2.92E-2"/>
    <n v="197.42"/>
    <n v="4288.93"/>
    <n v="33832931.07"/>
    <n v="3.32E-2"/>
    <n v="229.36"/>
    <n v="4982.76"/>
    <n v="6790"/>
    <n v="4.5999999999999999E-2"/>
    <n v="90"/>
    <n v="1466"/>
    <n v="6795262.0899999999"/>
    <n v="6.7999999999999996E-3"/>
    <n v="46.07"/>
    <n v="8612.5"/>
    <n v="7347699.1100000003"/>
    <n v="7.1999999999999998E-3"/>
    <n v="49.81"/>
    <n v="9312.67"/>
    <n v="789"/>
    <n v="5.3E-3"/>
    <n v="6"/>
    <n v="331"/>
    <n v="124457394.29000001"/>
    <n v="0.1249"/>
    <n v="843.72"/>
    <n v="1302.31"/>
    <n v="139612958.33000001"/>
    <n v="0.13719999999999999"/>
    <n v="946.46"/>
    <n v="1460.89"/>
    <n v="95566"/>
    <n v="0.64790000000000003"/>
    <n v="3737"/>
    <n v="8494934.5399999991"/>
    <n v="8.5000000000000006E-3"/>
    <n v="57.59"/>
    <n v="316.92"/>
    <n v="8886831.3800000008"/>
    <n v="8.6999999999999994E-3"/>
    <n v="60.25"/>
    <n v="331.54"/>
    <n v="26805"/>
    <n v="0.1817"/>
    <n v="901"/>
    <n v="42149251.520000003"/>
    <n v="4.2299999999999997E-2"/>
    <n v="285.74"/>
    <n v="20773.41"/>
    <n v="44554367.840000004"/>
    <n v="4.3799999999999999E-2"/>
    <n v="302.04000000000002"/>
    <n v="21958.78"/>
    <n v="2029"/>
    <n v="1.38E-2"/>
    <n v="1444"/>
    <n v="4543267.43"/>
    <n v="4.5999999999999999E-3"/>
    <n v="30.8"/>
    <n v="722.76"/>
    <n v="5263624.68"/>
    <n v="5.1999999999999998E-3"/>
    <n v="35.68"/>
    <n v="837.36"/>
    <n v="6286"/>
    <n v="4.2599999999999999E-2"/>
    <n v="82"/>
    <n v="89182053.480000004"/>
    <n v="8.9499999999999996E-2"/>
    <n v="604.58000000000004"/>
    <n v="719.99"/>
    <n v="101487275.69"/>
    <n v="9.9699999999999997E-2"/>
    <n v="688"/>
    <n v="819.34"/>
    <n v="123864"/>
    <n v="0.8397"/>
    <n v="11957"/>
    <n v="54311468.289999999"/>
    <n v="5.45E-2"/>
    <n v="368.19"/>
    <n v="763.18"/>
    <n v="60361910.890000001"/>
    <n v="5.9299999999999999E-2"/>
    <n v="409.2"/>
    <n v="848.2"/>
    <n v="71165"/>
    <n v="0.4824"/>
    <n v="2768"/>
    <n v="30064132.260000002"/>
    <n v="3.0200000000000001E-2"/>
    <n v="203.81"/>
    <n v="326.67"/>
    <n v="36144126.020000003"/>
    <n v="3.5499999999999997E-2"/>
    <n v="245.03"/>
    <n v="392.73"/>
    <n v="92032"/>
    <n v="0.62390000000000001"/>
    <n v="3726"/>
    <n v="52309556.789999999"/>
    <n v="5.2499999999999998E-2"/>
    <n v="354.61"/>
    <n v="1118.8499999999999"/>
    <n v="52645874.57"/>
    <n v="5.1700000000000003E-2"/>
    <n v="356.89"/>
    <n v="1126.04"/>
    <n v="46753"/>
    <n v="0.31690000000000002"/>
    <n v="2728"/>
    <n v="29679940.75"/>
    <n v="2.98E-2"/>
    <n v="201.2"/>
    <n v="291.02"/>
    <n v="31933251.789999999"/>
    <n v="3.1399999999999997E-2"/>
    <n v="216.48"/>
    <n v="313.11"/>
    <n v="101985"/>
    <n v="0.69140000000000001"/>
    <n v="7497"/>
    <n v="21499072.710000001"/>
    <n v="2.1600000000000001E-2"/>
    <n v="145.75"/>
    <n v="1256.27"/>
    <n v="23138955.190000001"/>
    <n v="2.2700000000000001E-2"/>
    <n v="156.86000000000001"/>
    <n v="1352.09"/>
    <n v="17113"/>
    <n v="0.11600000000000001"/>
    <n v="420"/>
    <n v="27800883.859999999"/>
    <n v="2.7900000000000001E-2"/>
    <n v="188.47"/>
    <n v="480.15"/>
    <n v="27800883.859999999"/>
    <n v="2.7300000000000001E-2"/>
    <n v="188.47"/>
    <n v="480.15"/>
    <n v="57901"/>
    <n v="0.39250000000000002"/>
    <n v="146876"/>
    <n v="10194"/>
    <n v="0.21179999999999999"/>
    <n v="996"/>
    <n v="550"/>
    <n v="1960"/>
    <n v="157"/>
    <n v="1034"/>
    <n v="616"/>
    <n v="1196"/>
    <n v="433"/>
    <n v="301"/>
    <n v="86"/>
  </r>
  <r>
    <x v="4"/>
    <x v="8"/>
    <n v="24"/>
    <n v="118701"/>
    <n v="106904"/>
    <n v="11797"/>
    <s v="9.94 %"/>
    <n v="51"/>
    <s v="49.44 %"/>
    <s v="50.56 %"/>
    <s v="53.42 %"/>
    <s v="40.92 %"/>
    <s v="2.46 %"/>
    <s v="3.21 %"/>
    <s v="50.43 %"/>
    <n v="1.24"/>
    <n v="1498123890.76"/>
    <n v="1180837419.24"/>
    <n v="997970193.05999994"/>
    <n v="14013.73"/>
    <n v="11045.77"/>
    <n v="9335.2000000000007"/>
    <n v="660105549.60000002"/>
    <n v="0.44059999999999999"/>
    <n v="6174.75"/>
    <n v="29970.74"/>
    <x v="64"/>
    <x v="62"/>
    <n v="3880.44"/>
    <n v="18834.73"/>
    <n v="22025"/>
    <n v="0.20599999999999999"/>
    <n v="407"/>
    <n v="2503"/>
    <n v="6561983.04"/>
    <x v="22"/>
    <n v="61.38"/>
    <n v="36254.050000000003"/>
    <x v="64"/>
    <x v="54"/>
    <n v="52.82"/>
    <x v="64"/>
    <n v="181"/>
    <x v="39"/>
    <n v="2"/>
    <n v="50"/>
    <n v="5021122.91"/>
    <n v="3.3999999999999998E-3"/>
    <n v="46.97"/>
    <n v="19690.68"/>
    <n v="4814146.7699999996"/>
    <x v="25"/>
    <n v="45.03"/>
    <x v="64"/>
    <n v="255"/>
    <x v="37"/>
    <n v="3"/>
    <n v="33"/>
    <n v="59064375.759999998"/>
    <n v="3.9399999999999998E-2"/>
    <n v="552.5"/>
    <n v="16019.63"/>
    <n v="60031319.420000002"/>
    <x v="56"/>
    <n v="561.54"/>
    <n v="16281.89"/>
    <n v="3687"/>
    <n v="3.4500000000000003E-2"/>
    <n v="52"/>
    <n v="1394"/>
    <n v="25905604.850000001"/>
    <n v="1.7299999999999999E-2"/>
    <n v="242.33"/>
    <n v="4102.2299999999996"/>
    <n v="26408602.43"/>
    <n v="2.24E-2"/>
    <n v="247.03"/>
    <n v="4181.88"/>
    <n v="6315"/>
    <n v="5.91E-2"/>
    <n v="94"/>
    <n v="1340"/>
    <n v="8686516.9199999999"/>
    <n v="5.7999999999999996E-3"/>
    <n v="81.260000000000005"/>
    <n v="10030.620000000001"/>
    <n v="8444724.4199999999"/>
    <n v="7.1999999999999998E-3"/>
    <n v="78.989999999999995"/>
    <n v="9751.41"/>
    <n v="866"/>
    <n v="8.0999999999999996E-3"/>
    <n v="9"/>
    <n v="440"/>
    <n v="272227517.72000003"/>
    <n v="0.1817"/>
    <n v="2546.4699999999998"/>
    <n v="4396.01"/>
    <n v="196415067.11000001"/>
    <n v="0.1663"/>
    <n v="1837.3"/>
    <n v="3171.77"/>
    <n v="61926"/>
    <n v="0.57930000000000004"/>
    <n v="4383"/>
    <n v="4076395.68"/>
    <n v="2.7000000000000001E-3"/>
    <n v="38.130000000000003"/>
    <n v="436.87"/>
    <n v="4390568.1500000004"/>
    <n v="3.7000000000000002E-3"/>
    <n v="41.07"/>
    <n v="470.54"/>
    <n v="9331"/>
    <n v="8.7300000000000003E-2"/>
    <n v="432"/>
    <n v="97785099.689999998"/>
    <n v="6.5299999999999997E-2"/>
    <n v="914.7"/>
    <n v="24875.38"/>
    <n v="96426560.969999999"/>
    <n v="8.1699999999999995E-2"/>
    <n v="901.99"/>
    <n v="24529.78"/>
    <n v="3931"/>
    <n v="3.6799999999999999E-2"/>
    <n v="4872"/>
    <n v="8455811.5899999999"/>
    <n v="5.5999999999999999E-3"/>
    <n v="79.099999999999994"/>
    <n v="850.94"/>
    <n v="8829131.9199999999"/>
    <n v="7.4999999999999997E-3"/>
    <n v="82.59"/>
    <n v="888.51"/>
    <n v="9937"/>
    <n v="9.2999999999999999E-2"/>
    <n v="181"/>
    <n v="123441493.13"/>
    <n v="8.2400000000000001E-2"/>
    <n v="1154.69"/>
    <n v="1375.41"/>
    <n v="127935114.29000001"/>
    <n v="0.10829999999999999"/>
    <n v="1196.73"/>
    <n v="1425.48"/>
    <n v="89748"/>
    <n v="0.83950000000000002"/>
    <n v="16611"/>
    <n v="71708956.700000003"/>
    <n v="4.7899999999999998E-2"/>
    <n v="670.78"/>
    <n v="1323.95"/>
    <n v="69511496.890000001"/>
    <n v="5.8900000000000001E-2"/>
    <n v="650.22"/>
    <n v="1283.3800000000001"/>
    <n v="54163"/>
    <n v="0.50670000000000004"/>
    <n v="4340"/>
    <n v="27758989.829999998"/>
    <n v="1.8499999999999999E-2"/>
    <n v="259.66000000000003"/>
    <n v="424.98"/>
    <n v="26893456.41"/>
    <n v="2.2800000000000001E-2"/>
    <n v="251.57"/>
    <n v="411.73"/>
    <n v="65318"/>
    <n v="0.61099999999999999"/>
    <n v="4170"/>
    <n v="31766787.82"/>
    <n v="2.12E-2"/>
    <n v="297.14999999999998"/>
    <n v="1036.17"/>
    <n v="34136312.439999998"/>
    <n v="2.8899999999999999E-2"/>
    <n v="319.32"/>
    <n v="1113.46"/>
    <n v="30658"/>
    <n v="0.2868"/>
    <n v="1941"/>
    <n v="34841613.729999997"/>
    <n v="2.3300000000000001E-2"/>
    <n v="325.91000000000003"/>
    <n v="456.51"/>
    <n v="35602727.399999999"/>
    <n v="3.0200000000000001E-2"/>
    <n v="333.03"/>
    <n v="466.49"/>
    <n v="76320"/>
    <n v="0.71389999999999998"/>
    <n v="9038"/>
    <n v="13931043.210000001"/>
    <n v="9.2999999999999992E-3"/>
    <n v="130.31"/>
    <n v="1059.3800000000001"/>
    <n v="14086272.33"/>
    <n v="1.1900000000000001E-2"/>
    <n v="131.77000000000001"/>
    <n v="1071.19"/>
    <n v="13150"/>
    <n v="0.123"/>
    <n v="388"/>
    <n v="33275290.57"/>
    <n v="2.2200000000000001E-2"/>
    <n v="311.26"/>
    <n v="818.38"/>
    <n v="33352254.600000001"/>
    <n v="2.8199999999999999E-2"/>
    <n v="311.98"/>
    <n v="820.27"/>
    <n v="40660"/>
    <n v="0.38030000000000003"/>
    <n v="138277"/>
    <n v="11186"/>
    <n v="0.25659999999999999"/>
    <n v="1293"/>
    <n v="951"/>
    <n v="1960"/>
    <n v="193"/>
    <n v="1560"/>
    <n v="401"/>
    <n v="744"/>
    <n v="436"/>
    <n v="337"/>
    <n v="135"/>
  </r>
  <r>
    <x v="4"/>
    <x v="5"/>
    <n v="44"/>
    <n v="33391"/>
    <n v="26789"/>
    <n v="6602"/>
    <s v="19.77 %"/>
    <n v="50"/>
    <s v="49.20 %"/>
    <s v="50.80 %"/>
    <s v="74.37 %"/>
    <s v="7.86 %"/>
    <s v="12.87 %"/>
    <s v="4.90 %"/>
    <s v="61.66 %"/>
    <n v="0.98"/>
    <n v="239607468.97999999"/>
    <n v="211688360"/>
    <n v="213840043.86000001"/>
    <n v="8944.25"/>
    <n v="7902.06"/>
    <n v="7982.38"/>
    <n v="101804295.95"/>
    <n v="0.4249"/>
    <n v="3800.23"/>
    <n v="22266.91"/>
    <x v="65"/>
    <x v="63"/>
    <n v="2771"/>
    <n v="16236.3"/>
    <n v="4572"/>
    <n v="0.17069999999999999"/>
    <n v="334"/>
    <n v="2186"/>
    <n v="1333426.42"/>
    <x v="57"/>
    <n v="49.78"/>
    <n v="27212.78"/>
    <x v="65"/>
    <x v="55"/>
    <n v="43.56"/>
    <x v="65"/>
    <n v="49"/>
    <x v="40"/>
    <n v="2"/>
    <n v="44"/>
    <n v="2237589.2200000002"/>
    <n v="9.2999999999999992E-3"/>
    <n v="83.53"/>
    <n v="20718.419999999998"/>
    <n v="2184154.2000000002"/>
    <x v="48"/>
    <n v="81.53"/>
    <x v="65"/>
    <n v="108"/>
    <x v="38"/>
    <n v="4"/>
    <n v="57"/>
    <n v="9245961.9000000004"/>
    <n v="3.8600000000000002E-2"/>
    <n v="345.14"/>
    <n v="14051.61"/>
    <n v="8973546.6500000004"/>
    <x v="57"/>
    <n v="334.97"/>
    <n v="13637.61"/>
    <n v="658"/>
    <n v="2.46E-2"/>
    <n v="36"/>
    <n v="834"/>
    <n v="8613643.6199999992"/>
    <n v="3.5900000000000001E-2"/>
    <n v="321.54000000000002"/>
    <n v="4976.1099999999997"/>
    <n v="8322378.6699999999"/>
    <n v="3.9300000000000002E-2"/>
    <n v="310.66000000000003"/>
    <n v="4807.84"/>
    <n v="1731"/>
    <n v="6.4600000000000005E-2"/>
    <n v="120"/>
    <n v="1974"/>
    <n v="1810094.86"/>
    <n v="7.6E-3"/>
    <n v="67.569999999999993"/>
    <n v="9378.73"/>
    <n v="1705213.02"/>
    <n v="8.0999999999999996E-3"/>
    <n v="63.65"/>
    <n v="8835.2999999999993"/>
    <n v="193"/>
    <n v="7.1999999999999998E-3"/>
    <n v="8"/>
    <n v="347"/>
    <n v="37577224.420000002"/>
    <n v="0.15679999999999999"/>
    <n v="1402.71"/>
    <n v="2034.39"/>
    <n v="35749436.979999997"/>
    <n v="0.16889999999999999"/>
    <n v="1334.48"/>
    <n v="1935.44"/>
    <n v="18471"/>
    <n v="0.6895"/>
    <n v="5347"/>
    <n v="2541675.33"/>
    <n v="1.06E-2"/>
    <n v="94.88"/>
    <n v="496.42"/>
    <n v="2392886.0299999998"/>
    <n v="1.1299999999999999E-2"/>
    <n v="89.32"/>
    <n v="467.36"/>
    <n v="5120"/>
    <n v="0.19109999999999999"/>
    <n v="979"/>
    <n v="7918453"/>
    <n v="3.3000000000000002E-2"/>
    <n v="295.58999999999997"/>
    <n v="24822.74"/>
    <n v="7654323.4900000002"/>
    <n v="3.6200000000000003E-2"/>
    <n v="285.73"/>
    <n v="23994.74"/>
    <n v="319"/>
    <n v="1.1900000000000001E-2"/>
    <n v="1501"/>
    <n v="697179.53"/>
    <n v="2.8999999999999998E-3"/>
    <n v="26.02"/>
    <n v="628.66"/>
    <n v="694469.58"/>
    <n v="3.3E-3"/>
    <n v="25.92"/>
    <n v="626.21"/>
    <n v="1109"/>
    <n v="4.1399999999999999E-2"/>
    <n v="59"/>
    <n v="23810437.449999999"/>
    <n v="9.9400000000000002E-2"/>
    <n v="888.81"/>
    <n v="1085.01"/>
    <n v="25115271.859999999"/>
    <n v="0.1186"/>
    <n v="937.52"/>
    <n v="1144.46"/>
    <n v="21945"/>
    <n v="0.81920000000000004"/>
    <n v="13447"/>
    <n v="11318318.300000001"/>
    <n v="4.7199999999999999E-2"/>
    <n v="422.5"/>
    <n v="911.15"/>
    <n v="11309817.42"/>
    <n v="5.3400000000000003E-2"/>
    <n v="422.18"/>
    <n v="910.47"/>
    <n v="12422"/>
    <n v="0.4637"/>
    <n v="3302"/>
    <n v="4555386.16"/>
    <n v="1.9E-2"/>
    <n v="170.05"/>
    <n v="286.43"/>
    <n v="4497590.97"/>
    <n v="2.12E-2"/>
    <n v="167.89"/>
    <n v="282.8"/>
    <n v="15904"/>
    <n v="0.59370000000000001"/>
    <n v="3386"/>
    <n v="5615029.0800000001"/>
    <n v="2.3400000000000001E-2"/>
    <n v="209.6"/>
    <n v="839.19"/>
    <n v="6028594.5700000003"/>
    <n v="2.8500000000000001E-2"/>
    <n v="225.04"/>
    <n v="901"/>
    <n v="6691"/>
    <n v="0.24979999999999999"/>
    <n v="1697"/>
    <n v="6201486.3099999996"/>
    <n v="2.5899999999999999E-2"/>
    <n v="231.49"/>
    <n v="356.74"/>
    <n v="6363938.7000000002"/>
    <n v="3.0099999999999998E-2"/>
    <n v="237.56"/>
    <n v="366.08"/>
    <n v="17384"/>
    <n v="0.64890000000000003"/>
    <n v="6549"/>
    <n v="6570339.2000000002"/>
    <n v="2.7400000000000001E-2"/>
    <n v="245.26"/>
    <n v="1486.24"/>
    <n v="7545127.8099999996"/>
    <n v="3.56E-2"/>
    <n v="281.64999999999998"/>
    <n v="1706.74"/>
    <n v="4421"/>
    <n v="0.16500000000000001"/>
    <n v="816"/>
    <n v="5816604.5099999998"/>
    <n v="2.4299999999999999E-2"/>
    <n v="217.13"/>
    <n v="672.83"/>
    <n v="5837388.9000000004"/>
    <n v="2.76E-2"/>
    <n v="217.9"/>
    <n v="675.23"/>
    <n v="8645"/>
    <n v="0.32269999999999999"/>
    <n v="32010"/>
    <n v="1613"/>
    <n v="0.22470000000000001"/>
    <n v="1195"/>
    <n v="534"/>
    <n v="1954"/>
    <n v="71"/>
    <n v="582"/>
    <n v="194"/>
    <n v="433"/>
    <n v="224"/>
    <s v="*"/>
    <n v="78"/>
  </r>
  <r>
    <x v="6"/>
    <x v="15"/>
    <n v="10"/>
    <n v="25830"/>
    <n v="23124"/>
    <n v="2706"/>
    <s v="10.48 %"/>
    <n v="52"/>
    <s v="49.97 %"/>
    <s v="50.03 %"/>
    <s v="61.95 %"/>
    <s v="30.89 %"/>
    <s v="4.58 %"/>
    <s v="2.58 %"/>
    <s v="53.07 %"/>
    <n v="1.2"/>
    <n v="266356513.53"/>
    <n v="242995715.36000001"/>
    <n v="213674182.02000001"/>
    <n v="11518.62"/>
    <n v="10508.38"/>
    <n v="9240.36"/>
    <n v="107706726.62"/>
    <n v="0.40439999999999998"/>
    <n v="4657.79"/>
    <n v="24057.79"/>
    <x v="66"/>
    <x v="21"/>
    <n v="3733.49"/>
    <n v="19283.71"/>
    <n v="4477"/>
    <n v="0.19359999999999999"/>
    <n v="374"/>
    <n v="2429"/>
    <n v="3523857.61"/>
    <x v="58"/>
    <n v="152.38999999999999"/>
    <n v="45177.66"/>
    <x v="66"/>
    <x v="56"/>
    <n v="147.31"/>
    <x v="66"/>
    <n v="78"/>
    <x v="41"/>
    <n v="4"/>
    <n v="116"/>
    <n v="3380778.84"/>
    <n v="1.2699999999999999E-2"/>
    <n v="146.19999999999999"/>
    <n v="22389.26"/>
    <n v="3140618.8"/>
    <x v="49"/>
    <n v="135.82"/>
    <x v="66"/>
    <n v="151"/>
    <x v="14"/>
    <n v="7"/>
    <n v="95"/>
    <n v="9748074.7200000007"/>
    <n v="3.6600000000000001E-2"/>
    <n v="421.56"/>
    <n v="15473.13"/>
    <n v="9703958.8699999992"/>
    <x v="58"/>
    <n v="419.65"/>
    <n v="15403.11"/>
    <n v="630"/>
    <n v="2.7199999999999998E-2"/>
    <n v="39"/>
    <n v="1029"/>
    <n v="7824620.2999999998"/>
    <n v="2.9399999999999999E-2"/>
    <n v="338.38"/>
    <n v="4616.3"/>
    <n v="7717902.2699999996"/>
    <n v="3.1800000000000002E-2"/>
    <n v="333.76"/>
    <n v="4553.33"/>
    <n v="1695"/>
    <n v="7.3300000000000004E-2"/>
    <n v="127"/>
    <n v="2024"/>
    <n v="2908939.17"/>
    <n v="1.09E-2"/>
    <n v="125.8"/>
    <n v="10315.39"/>
    <n v="2871139.66"/>
    <n v="1.18E-2"/>
    <n v="124.16"/>
    <n v="10181.35"/>
    <n v="282"/>
    <n v="1.2200000000000001E-2"/>
    <n v="13"/>
    <n v="650"/>
    <n v="35396466.82"/>
    <n v="0.13289999999999999"/>
    <n v="1530.72"/>
    <n v="2277.33"/>
    <n v="34217113.390000001"/>
    <n v="0.14080000000000001"/>
    <n v="1479.72"/>
    <n v="2201.4499999999998"/>
    <n v="15543"/>
    <n v="0.67220000000000002"/>
    <n v="4497"/>
    <n v="516071.26"/>
    <n v="1.9E-3"/>
    <n v="22.32"/>
    <n v="400.99"/>
    <n v="515394.45"/>
    <n v="2.0999999999999999E-3"/>
    <n v="22.29"/>
    <n v="400.46"/>
    <n v="1287"/>
    <n v="5.57E-2"/>
    <n v="223"/>
    <n v="17525701.469999999"/>
    <n v="6.5799999999999997E-2"/>
    <n v="757.9"/>
    <n v="25399.57"/>
    <n v="17274383.75"/>
    <n v="7.1099999999999997E-2"/>
    <n v="747.03"/>
    <n v="25035.34"/>
    <n v="690"/>
    <n v="2.98E-2"/>
    <n v="4198"/>
    <n v="2073613.82"/>
    <n v="7.7999999999999996E-3"/>
    <n v="89.67"/>
    <n v="874.2"/>
    <n v="2063026.55"/>
    <n v="8.5000000000000006E-3"/>
    <n v="89.22"/>
    <n v="869.74"/>
    <n v="2372"/>
    <n v="0.1026"/>
    <n v="170"/>
    <n v="27941308.66"/>
    <n v="0.10489999999999999"/>
    <n v="1208.33"/>
    <n v="1394.07"/>
    <n v="28363120.280000001"/>
    <n v="0.1167"/>
    <n v="1226.57"/>
    <n v="1415.11"/>
    <n v="20043"/>
    <n v="0.86680000000000001"/>
    <n v="17089"/>
    <n v="14382083.66"/>
    <n v="5.3999999999999999E-2"/>
    <n v="621.95000000000005"/>
    <n v="1169.56"/>
    <n v="13716175.5"/>
    <n v="5.6399999999999999E-2"/>
    <n v="593.16"/>
    <n v="1115.4100000000001"/>
    <n v="12297"/>
    <n v="0.53180000000000005"/>
    <n v="4740"/>
    <n v="4434161.5199999996"/>
    <n v="1.66E-2"/>
    <n v="191.76"/>
    <n v="301.42"/>
    <n v="4432649.66"/>
    <n v="1.8200000000000001E-2"/>
    <n v="191.69"/>
    <n v="301.32"/>
    <n v="14711"/>
    <n v="0.63619999999999999"/>
    <n v="3944"/>
    <n v="7082053.8399999999"/>
    <n v="2.6599999999999999E-2"/>
    <n v="306.26"/>
    <n v="1012.45"/>
    <n v="7883819.4800000004"/>
    <n v="3.2399999999999998E-2"/>
    <n v="340.94"/>
    <n v="1127.06"/>
    <n v="6995"/>
    <n v="0.30249999999999999"/>
    <n v="2103"/>
    <n v="7097600.7400000002"/>
    <n v="2.6599999999999999E-2"/>
    <n v="306.94"/>
    <n v="431.2"/>
    <n v="6431707.04"/>
    <n v="2.6499999999999999E-2"/>
    <n v="278.14"/>
    <n v="390.75"/>
    <n v="16460"/>
    <n v="0.71179999999999999"/>
    <n v="7239"/>
    <n v="4564975.74"/>
    <n v="1.7100000000000001E-2"/>
    <n v="197.41"/>
    <n v="1307.1400000000001"/>
    <n v="4682315.6100000003"/>
    <n v="1.9300000000000001E-2"/>
    <n v="202.49"/>
    <n v="1340.74"/>
    <n v="3492"/>
    <n v="0.151"/>
    <n v="680"/>
    <n v="7917515.8099999996"/>
    <n v="2.9700000000000001E-2"/>
    <n v="342.39"/>
    <n v="805.2"/>
    <n v="7938898.0899999999"/>
    <n v="3.27E-2"/>
    <n v="343.32"/>
    <n v="807.37"/>
    <n v="9833"/>
    <n v="0.42520000000000002"/>
    <n v="26846"/>
    <n v="1747"/>
    <n v="0.22600000000000001"/>
    <n v="1161"/>
    <n v="969"/>
    <n v="1949"/>
    <n v="156"/>
    <n v="1505"/>
    <n v="337"/>
    <n v="822"/>
    <n v="337"/>
    <n v="380"/>
    <n v="173"/>
  </r>
  <r>
    <x v="2"/>
    <x v="5"/>
    <n v="44"/>
    <n v="31454"/>
    <n v="25772"/>
    <n v="5682"/>
    <s v="18.06 %"/>
    <n v="50"/>
    <s v="48.31 %"/>
    <s v="51.69 %"/>
    <s v="75.18 %"/>
    <s v="7.87 %"/>
    <s v="12.19 %"/>
    <s v="4.76 %"/>
    <s v="61.97 %"/>
    <n v="0.95"/>
    <n v="221735790.33000001"/>
    <n v="196309521.41"/>
    <n v="202006997.24000001"/>
    <n v="8603.75"/>
    <n v="7617.16"/>
    <n v="7838.24"/>
    <n v="92872116.939999998"/>
    <n v="0.41880000000000001"/>
    <n v="3603.61"/>
    <n v="20790.71"/>
    <x v="67"/>
    <x v="64"/>
    <n v="2660.21"/>
    <n v="15347.88"/>
    <n v="4467"/>
    <n v="0.17330000000000001"/>
    <n v="355"/>
    <n v="2276"/>
    <n v="780452.83"/>
    <x v="59"/>
    <n v="30.28"/>
    <n v="26015.09"/>
    <x v="67"/>
    <x v="57"/>
    <n v="29.34"/>
    <x v="67"/>
    <n v="30"/>
    <x v="42"/>
    <n v="1"/>
    <n v="30"/>
    <n v="2192773.61"/>
    <n v="9.9000000000000008E-3"/>
    <n v="85.08"/>
    <n v="18903.22"/>
    <n v="2062678.71"/>
    <x v="34"/>
    <n v="80.040000000000006"/>
    <x v="67"/>
    <n v="116"/>
    <x v="39"/>
    <n v="5"/>
    <n v="63"/>
    <n v="9210817.7899999991"/>
    <n v="4.1500000000000002E-2"/>
    <n v="357.4"/>
    <n v="15224.49"/>
    <n v="8922130.4199999999"/>
    <x v="59"/>
    <n v="346.19"/>
    <n v="14747.32"/>
    <n v="605"/>
    <n v="2.35E-2"/>
    <n v="35"/>
    <n v="808"/>
    <n v="6942782.3399999999"/>
    <n v="3.1300000000000001E-2"/>
    <n v="269.39"/>
    <n v="4385.84"/>
    <n v="6715235.0099999998"/>
    <n v="3.4200000000000001E-2"/>
    <n v="260.56"/>
    <n v="4242.09"/>
    <n v="1583"/>
    <n v="6.1400000000000003E-2"/>
    <n v="108"/>
    <n v="1670"/>
    <n v="2394065.17"/>
    <n v="1.0800000000000001E-2"/>
    <n v="92.89"/>
    <n v="11400.31"/>
    <n v="2219768.52"/>
    <n v="1.1299999999999999E-2"/>
    <n v="86.13"/>
    <n v="10570.33"/>
    <n v="210"/>
    <n v="8.0999999999999996E-3"/>
    <n v="9"/>
    <n v="475"/>
    <n v="32151318.809999999"/>
    <n v="0.14499999999999999"/>
    <n v="1247.53"/>
    <n v="1863.84"/>
    <n v="30482633.190000001"/>
    <n v="0.15529999999999999"/>
    <n v="1182.78"/>
    <n v="1767.11"/>
    <n v="17250"/>
    <n v="0.66930000000000001"/>
    <n v="4959"/>
    <n v="1851883.29"/>
    <n v="8.3999999999999995E-3"/>
    <n v="71.86"/>
    <n v="464.25"/>
    <n v="1834645.58"/>
    <n v="9.2999999999999992E-3"/>
    <n v="71.19"/>
    <n v="459.93"/>
    <n v="3989"/>
    <n v="0.15479999999999999"/>
    <n v="778"/>
    <n v="7937191.7699999996"/>
    <n v="3.5799999999999998E-2"/>
    <n v="307.98"/>
    <n v="23622.59"/>
    <n v="7705161.3200000003"/>
    <n v="3.9300000000000002E-2"/>
    <n v="298.97000000000003"/>
    <n v="22932.03"/>
    <n v="336"/>
    <n v="1.2999999999999999E-2"/>
    <n v="1606"/>
    <n v="683942.03"/>
    <n v="3.0999999999999999E-3"/>
    <n v="26.54"/>
    <n v="604.19000000000005"/>
    <n v="669689.49"/>
    <n v="3.3999999999999998E-3"/>
    <n v="25.99"/>
    <n v="591.6"/>
    <n v="1132"/>
    <n v="4.3900000000000002E-2"/>
    <n v="63"/>
    <n v="21761593.670000002"/>
    <n v="9.8100000000000007E-2"/>
    <n v="844.39"/>
    <n v="1022.1"/>
    <n v="22937643.010000002"/>
    <n v="0.1168"/>
    <n v="890.02"/>
    <n v="1077.3399999999999"/>
    <n v="21291"/>
    <n v="0.82609999999999995"/>
    <n v="13115"/>
    <n v="11198150.25"/>
    <n v="5.0500000000000003E-2"/>
    <n v="434.51"/>
    <n v="938.34"/>
    <n v="10949018.189999999"/>
    <n v="5.5800000000000002E-2"/>
    <n v="424.84"/>
    <n v="917.46"/>
    <n v="11934"/>
    <n v="0.46310000000000001"/>
    <n v="3213"/>
    <n v="4994357.12"/>
    <n v="2.2499999999999999E-2"/>
    <n v="193.79"/>
    <n v="327.93"/>
    <n v="4802306.4400000004"/>
    <n v="2.4500000000000001E-2"/>
    <n v="186.34"/>
    <n v="315.32"/>
    <n v="15230"/>
    <n v="0.59099999999999997"/>
    <n v="3437"/>
    <n v="6058481.9500000002"/>
    <n v="2.7300000000000001E-2"/>
    <n v="235.08"/>
    <n v="933.37"/>
    <n v="6109220.79"/>
    <n v="3.1099999999999999E-2"/>
    <n v="237.05"/>
    <n v="941.18"/>
    <n v="6491"/>
    <n v="0.25190000000000001"/>
    <n v="1902"/>
    <n v="5595225.1399999997"/>
    <n v="2.52E-2"/>
    <n v="217.1"/>
    <n v="341.44"/>
    <n v="5702267.9800000004"/>
    <n v="2.9000000000000001E-2"/>
    <n v="221.26"/>
    <n v="347.98"/>
    <n v="16387"/>
    <n v="0.63580000000000003"/>
    <n v="6132"/>
    <n v="5886203.4800000004"/>
    <n v="2.6499999999999999E-2"/>
    <n v="228.4"/>
    <n v="1402.27"/>
    <n v="6666265.9199999999"/>
    <n v="3.4000000000000002E-2"/>
    <n v="258.66000000000003"/>
    <n v="1588.11"/>
    <n v="4198"/>
    <n v="0.16289999999999999"/>
    <n v="785"/>
    <n v="7542041.71"/>
    <n v="3.4000000000000002E-2"/>
    <n v="292.64"/>
    <n v="928.59"/>
    <n v="7551610.6200000001"/>
    <n v="3.85E-2"/>
    <n v="293.02"/>
    <n v="929.77"/>
    <n v="8122"/>
    <n v="0.31509999999999999"/>
    <n v="28577"/>
    <n v="1653"/>
    <n v="0.23019999999999999"/>
    <n v="1109"/>
    <n v="547"/>
    <n v="1948"/>
    <n v="74"/>
    <n v="485"/>
    <n v="299"/>
    <n v="745"/>
    <n v="404"/>
    <n v="460"/>
    <n v="97"/>
  </r>
  <r>
    <x v="6"/>
    <x v="5"/>
    <n v="44"/>
    <n v="34004"/>
    <n v="26979"/>
    <n v="7025"/>
    <s v="20.66 %"/>
    <n v="50"/>
    <s v="49.37 %"/>
    <s v="50.63 %"/>
    <s v="73.94 %"/>
    <s v="7.92 %"/>
    <s v="13.31 %"/>
    <s v="4.83 %"/>
    <s v="61.71 %"/>
    <n v="1"/>
    <n v="252976251.62"/>
    <n v="218957436.41"/>
    <n v="221759660.03999999"/>
    <n v="9376.7800000000007"/>
    <n v="8115.85"/>
    <n v="8219.7099999999991"/>
    <n v="107293198.95999999"/>
    <n v="0.42409999999999998"/>
    <n v="3976.92"/>
    <n v="22901.43"/>
    <x v="68"/>
    <x v="63"/>
    <n v="2846.57"/>
    <n v="16392.259999999998"/>
    <n v="4685"/>
    <n v="0.17369999999999999"/>
    <n v="354"/>
    <n v="2264"/>
    <n v="1536588.36"/>
    <x v="60"/>
    <n v="56.95"/>
    <n v="27937.97"/>
    <x v="68"/>
    <x v="58"/>
    <n v="53.19"/>
    <x v="68"/>
    <n v="55"/>
    <x v="31"/>
    <n v="2"/>
    <n v="54"/>
    <n v="2863434.56"/>
    <n v="1.1299999999999999E-2"/>
    <n v="106.14"/>
    <n v="21210.63"/>
    <n v="2691587.84"/>
    <x v="28"/>
    <n v="99.77"/>
    <x v="68"/>
    <n v="135"/>
    <x v="34"/>
    <n v="5"/>
    <n v="70"/>
    <n v="10779942.380000001"/>
    <n v="4.2599999999999999E-2"/>
    <n v="399.57"/>
    <n v="15204.43"/>
    <n v="10538525.470000001"/>
    <x v="60"/>
    <n v="390.62"/>
    <n v="14863.93"/>
    <n v="709"/>
    <n v="2.63E-2"/>
    <n v="40"/>
    <n v="969"/>
    <n v="7910669.2000000002"/>
    <n v="3.1300000000000001E-2"/>
    <n v="293.22000000000003"/>
    <n v="4577.93"/>
    <n v="7755422.2800000003"/>
    <n v="3.5400000000000001E-2"/>
    <n v="287.45999999999998"/>
    <n v="4488.09"/>
    <n v="1728"/>
    <n v="6.4000000000000001E-2"/>
    <n v="112"/>
    <n v="1830"/>
    <n v="1906359.75"/>
    <n v="7.4999999999999997E-3"/>
    <n v="70.66"/>
    <n v="9254.17"/>
    <n v="1813916.93"/>
    <n v="8.3000000000000001E-3"/>
    <n v="67.23"/>
    <n v="8805.42"/>
    <n v="206"/>
    <n v="7.6E-3"/>
    <n v="8"/>
    <n v="360"/>
    <n v="40044457.479999997"/>
    <n v="0.1583"/>
    <n v="1484.28"/>
    <n v="2222.35"/>
    <n v="37652692.759999998"/>
    <n v="0.17199999999999999"/>
    <n v="1395.63"/>
    <n v="2089.61"/>
    <n v="18019"/>
    <n v="0.66790000000000005"/>
    <n v="4645"/>
    <n v="2648602.94"/>
    <n v="1.0500000000000001E-2"/>
    <n v="98.17"/>
    <n v="504.21"/>
    <n v="2483751.44"/>
    <n v="1.1299999999999999E-2"/>
    <n v="92.06"/>
    <n v="472.83"/>
    <n v="5253"/>
    <n v="0.19470000000000001"/>
    <n v="987"/>
    <n v="8460613.5999999996"/>
    <n v="3.3399999999999999E-2"/>
    <n v="313.60000000000002"/>
    <n v="24738.639999999999"/>
    <n v="8282758.7300000004"/>
    <n v="3.78E-2"/>
    <n v="307.01"/>
    <n v="24218.59"/>
    <n v="342"/>
    <n v="1.2699999999999999E-2"/>
    <n v="1613"/>
    <n v="693512.48"/>
    <n v="2.7000000000000001E-3"/>
    <n v="25.71"/>
    <n v="624.79"/>
    <n v="690607.23"/>
    <n v="3.2000000000000002E-3"/>
    <n v="25.6"/>
    <n v="622.16999999999996"/>
    <n v="1110"/>
    <n v="4.1099999999999998E-2"/>
    <n v="58"/>
    <n v="26195393.670000002"/>
    <n v="0.10349999999999999"/>
    <n v="970.95"/>
    <n v="1178.17"/>
    <n v="26438318.890000001"/>
    <n v="0.1207"/>
    <n v="979.96"/>
    <n v="1189.0899999999999"/>
    <n v="22234"/>
    <n v="0.82410000000000005"/>
    <n v="13901"/>
    <n v="11159307.630000001"/>
    <n v="4.41E-2"/>
    <n v="413.63"/>
    <n v="893.96"/>
    <n v="10665668.380000001"/>
    <n v="4.87E-2"/>
    <n v="395.33"/>
    <n v="854.42"/>
    <n v="12483"/>
    <n v="0.4627"/>
    <n v="3317"/>
    <n v="4374911.0999999996"/>
    <n v="1.7299999999999999E-2"/>
    <n v="162.16"/>
    <n v="274.12"/>
    <n v="4295722.4000000004"/>
    <n v="1.9599999999999999E-2"/>
    <n v="159.22"/>
    <n v="269.16000000000003"/>
    <n v="15960"/>
    <n v="0.59160000000000001"/>
    <n v="3480"/>
    <n v="5012356.71"/>
    <n v="1.9800000000000002E-2"/>
    <n v="185.79"/>
    <n v="765.83"/>
    <n v="5705755.4100000001"/>
    <n v="2.6100000000000002E-2"/>
    <n v="211.49"/>
    <n v="871.77"/>
    <n v="6545"/>
    <n v="0.24260000000000001"/>
    <n v="1469"/>
    <n v="7020705.7800000003"/>
    <n v="2.7799999999999998E-2"/>
    <n v="260.23"/>
    <n v="401.44"/>
    <n v="6462079.3200000003"/>
    <n v="2.9499999999999998E-2"/>
    <n v="239.52"/>
    <n v="369.49"/>
    <n v="17489"/>
    <n v="0.6482"/>
    <n v="6650"/>
    <n v="6571933.4000000004"/>
    <n v="2.5999999999999999E-2"/>
    <n v="243.59"/>
    <n v="1494.26"/>
    <n v="6757675.9800000004"/>
    <n v="3.09E-2"/>
    <n v="250.48"/>
    <n v="1536.49"/>
    <n v="4398"/>
    <n v="0.16300000000000001"/>
    <n v="806"/>
    <n v="5038280.47"/>
    <n v="1.9900000000000001E-2"/>
    <n v="186.75"/>
    <n v="592.25"/>
    <n v="5053245.0199999996"/>
    <n v="2.3099999999999999E-2"/>
    <n v="187.3"/>
    <n v="594.01"/>
    <n v="8507"/>
    <n v="0.31530000000000002"/>
    <n v="31699"/>
    <n v="1751"/>
    <n v="0.23200000000000001"/>
    <n v="1175"/>
    <n v="704"/>
    <n v="1938"/>
    <n v="67"/>
    <n v="734"/>
    <n v="308"/>
    <n v="345"/>
    <n v="234"/>
    <n v="263"/>
    <n v="119"/>
  </r>
  <r>
    <x v="8"/>
    <x v="6"/>
    <n v="54"/>
    <n v="90926"/>
    <n v="73879"/>
    <n v="17047"/>
    <s v="18.75 %"/>
    <n v="52"/>
    <s v="42.57 %"/>
    <s v="57.43 %"/>
    <s v="94.19 %"/>
    <s v="4.16 %"/>
    <s v="0.56 %"/>
    <s v="1.09 %"/>
    <s v="57.13 %"/>
    <n v="0.99"/>
    <n v="595448554.03999996"/>
    <n v="607065743.37"/>
    <n v="639400605.12"/>
    <n v="8059.78"/>
    <n v="8217.0300000000007"/>
    <n v="8654.7000000000007"/>
    <n v="227528037.47"/>
    <n v="0.3821"/>
    <n v="3079.74"/>
    <n v="19071.919999999998"/>
    <x v="69"/>
    <x v="65"/>
    <n v="2789.98"/>
    <n v="17277.53"/>
    <n v="11930"/>
    <n v="0.1615"/>
    <n v="290"/>
    <n v="1678"/>
    <n v="7496555.8799999999"/>
    <x v="61"/>
    <n v="101.47"/>
    <n v="39248.980000000003"/>
    <x v="69"/>
    <x v="59"/>
    <n v="118.81"/>
    <x v="69"/>
    <n v="191"/>
    <x v="43"/>
    <n v="3"/>
    <n v="78"/>
    <n v="10043517.41"/>
    <n v="1.6899999999999998E-2"/>
    <n v="135.94999999999999"/>
    <n v="20208.28"/>
    <n v="11155607.470000001"/>
    <x v="50"/>
    <n v="151"/>
    <x v="69"/>
    <n v="497"/>
    <x v="18"/>
    <n v="8"/>
    <n v="95"/>
    <n v="14821719.619999999"/>
    <n v="2.4899999999999999E-2"/>
    <n v="200.62"/>
    <n v="12361.73"/>
    <n v="18018909.09"/>
    <x v="61"/>
    <n v="243.9"/>
    <n v="15028.28"/>
    <n v="1199"/>
    <n v="1.6199999999999999E-2"/>
    <n v="23"/>
    <n v="572"/>
    <n v="14898004.68"/>
    <n v="2.5000000000000001E-2"/>
    <n v="201.65"/>
    <n v="4339.6499999999996"/>
    <n v="18025855.960000001"/>
    <n v="2.9700000000000001E-2"/>
    <n v="243.99"/>
    <n v="5250.76"/>
    <n v="3433"/>
    <n v="4.65E-2"/>
    <n v="89"/>
    <n v="1272"/>
    <n v="4539504.38"/>
    <n v="7.6E-3"/>
    <n v="61.45"/>
    <n v="8314.11"/>
    <n v="5121370.0199999996"/>
    <n v="8.3999999999999995E-3"/>
    <n v="69.319999999999993"/>
    <n v="9379.7999999999993"/>
    <n v="546"/>
    <n v="7.4000000000000003E-3"/>
    <n v="8"/>
    <n v="383"/>
    <n v="114756417.56"/>
    <n v="0.19270000000000001"/>
    <n v="1553.3"/>
    <n v="2213.41"/>
    <n v="122643424.39"/>
    <n v="0.20200000000000001"/>
    <n v="1660.06"/>
    <n v="2365.5300000000002"/>
    <n v="51846"/>
    <n v="0.70179999999999998"/>
    <n v="5275"/>
    <n v="9483876.7799999993"/>
    <n v="1.5900000000000001E-2"/>
    <n v="128.37"/>
    <n v="423.33"/>
    <n v="11222288.98"/>
    <n v="1.8499999999999999E-2"/>
    <n v="151.9"/>
    <n v="500.93"/>
    <n v="22403"/>
    <n v="0.30320000000000003"/>
    <n v="1340"/>
    <n v="20025829.239999998"/>
    <n v="3.3599999999999998E-2"/>
    <n v="271.06"/>
    <n v="21672.98"/>
    <n v="21998095.829999998"/>
    <n v="3.6200000000000003E-2"/>
    <n v="297.76"/>
    <n v="23807.46"/>
    <n v="924"/>
    <n v="1.2500000000000001E-2"/>
    <n v="1738"/>
    <n v="1420057.15"/>
    <n v="2.3999999999999998E-3"/>
    <n v="19.22"/>
    <n v="758.17"/>
    <n v="1583112.13"/>
    <n v="2.5999999999999999E-3"/>
    <n v="21.43"/>
    <n v="845.23"/>
    <n v="1873"/>
    <n v="2.5399999999999999E-2"/>
    <n v="47"/>
    <n v="56110555.93"/>
    <n v="9.4200000000000006E-2"/>
    <n v="759.49"/>
    <n v="922.9"/>
    <n v="61947790.280000001"/>
    <n v="0.10199999999999999"/>
    <n v="838.5"/>
    <n v="1018.91"/>
    <n v="60798"/>
    <n v="0.82289999999999996"/>
    <n v="11966"/>
    <n v="27852462.289999999"/>
    <n v="4.6800000000000001E-2"/>
    <n v="377"/>
    <n v="788.6"/>
    <n v="29655974.600000001"/>
    <n v="4.8899999999999999E-2"/>
    <n v="401.41"/>
    <n v="839.66"/>
    <n v="35319"/>
    <n v="0.47810000000000002"/>
    <n v="3125"/>
    <n v="9646933.1400000006"/>
    <n v="1.6199999999999999E-2"/>
    <n v="130.58000000000001"/>
    <n v="208.02"/>
    <n v="10538862.779999999"/>
    <n v="1.7399999999999999E-2"/>
    <n v="142.65"/>
    <n v="227.25"/>
    <n v="46375"/>
    <n v="0.62770000000000004"/>
    <n v="3842"/>
    <n v="20905563.039999999"/>
    <n v="3.5099999999999999E-2"/>
    <n v="282.97000000000003"/>
    <n v="976.07"/>
    <n v="22523129.859999999"/>
    <n v="3.7100000000000001E-2"/>
    <n v="304.87"/>
    <n v="1051.5999999999999"/>
    <n v="21418"/>
    <n v="0.28989999999999999"/>
    <n v="2168"/>
    <n v="19924727.829999998"/>
    <n v="3.3500000000000002E-2"/>
    <n v="269.69"/>
    <n v="389.4"/>
    <n v="20765937.199999999"/>
    <n v="3.4200000000000001E-2"/>
    <n v="281.08"/>
    <n v="405.84"/>
    <n v="51168"/>
    <n v="0.69259999999999999"/>
    <n v="6386"/>
    <n v="18892314.809999999"/>
    <n v="3.1699999999999999E-2"/>
    <n v="255.72"/>
    <n v="1676.41"/>
    <n v="19533849.43"/>
    <n v="3.2199999999999999E-2"/>
    <n v="264.39999999999998"/>
    <n v="1733.34"/>
    <n v="11270"/>
    <n v="0.1525"/>
    <n v="722"/>
    <n v="11825232.640000001"/>
    <n v="1.9900000000000001E-2"/>
    <n v="160.06"/>
    <n v="467.94"/>
    <n v="11924005.859999999"/>
    <n v="1.9599999999999999E-2"/>
    <n v="161.4"/>
    <n v="471.85"/>
    <n v="25271"/>
    <n v="0.34210000000000002"/>
    <n v="87274"/>
    <n v="4180"/>
    <n v="0.2109"/>
    <n v="1181"/>
    <n v="537"/>
    <n v="1936"/>
    <n v="99"/>
    <n v="826"/>
    <n v="241"/>
    <n v="822"/>
    <n v="314"/>
    <n v="110"/>
    <n v="115"/>
  </r>
  <r>
    <x v="8"/>
    <x v="11"/>
    <n v="12"/>
    <n v="534571"/>
    <n v="299455"/>
    <n v="235116"/>
    <s v="43.98 %"/>
    <n v="51"/>
    <s v="47.09 %"/>
    <s v="52.91 %"/>
    <s v="63.55 %"/>
    <s v="20.27 %"/>
    <s v="13.39 %"/>
    <s v="2.80 %"/>
    <s v="54.16 %"/>
    <n v="1.28"/>
    <n v="3597596260.3200002"/>
    <n v="3575109213.23"/>
    <n v="2865694259.6399999"/>
    <n v="12013.81"/>
    <n v="11938.72"/>
    <n v="9569.7000000000007"/>
    <n v="1307335120.99"/>
    <n v="0.3634"/>
    <n v="4365.71"/>
    <n v="21369.37"/>
    <x v="70"/>
    <x v="66"/>
    <n v="3950.05"/>
    <n v="19334.77"/>
    <n v="61178"/>
    <n v="0.20430000000000001"/>
    <n v="427"/>
    <n v="2633"/>
    <n v="61475469.93"/>
    <x v="18"/>
    <n v="205.29"/>
    <n v="44418.69"/>
    <x v="70"/>
    <x v="60"/>
    <n v="224.38"/>
    <x v="70"/>
    <n v="1384"/>
    <x v="27"/>
    <n v="5"/>
    <n v="145"/>
    <n v="47063207.280000001"/>
    <n v="1.3100000000000001E-2"/>
    <n v="157.16"/>
    <n v="21363.24"/>
    <n v="48816901.990000002"/>
    <x v="51"/>
    <n v="163.02000000000001"/>
    <x v="70"/>
    <n v="2203"/>
    <x v="40"/>
    <n v="8"/>
    <n v="104"/>
    <n v="153464141.06"/>
    <n v="4.2700000000000002E-2"/>
    <n v="512.48"/>
    <n v="16186.49"/>
    <n v="170902810.00999999"/>
    <x v="62"/>
    <n v="570.71"/>
    <n v="18025.82"/>
    <n v="9481"/>
    <n v="3.1699999999999999E-2"/>
    <n v="49"/>
    <n v="1301"/>
    <n v="182602136.41"/>
    <n v="5.0799999999999998E-2"/>
    <n v="609.78"/>
    <n v="5993.44"/>
    <n v="198875000.16999999"/>
    <n v="5.5599999999999997E-2"/>
    <n v="664.12"/>
    <n v="6527.55"/>
    <n v="30467"/>
    <n v="0.1017"/>
    <n v="215"/>
    <n v="4105"/>
    <n v="41865645.57"/>
    <n v="1.1599999999999999E-2"/>
    <n v="139.81"/>
    <n v="11245.14"/>
    <n v="45339139.869999997"/>
    <n v="1.2699999999999999E-2"/>
    <n v="151.41"/>
    <n v="12178.12"/>
    <n v="3723"/>
    <n v="1.24E-2"/>
    <n v="13"/>
    <n v="717"/>
    <n v="360199354.56"/>
    <n v="0.10009999999999999"/>
    <n v="1202.8499999999999"/>
    <n v="2156.04"/>
    <n v="377106447.04000002"/>
    <n v="0.1055"/>
    <n v="1259.31"/>
    <n v="2257.2399999999998"/>
    <n v="167065"/>
    <n v="0.55789999999999995"/>
    <n v="3373"/>
    <n v="12381496.42"/>
    <n v="3.3999999999999998E-3"/>
    <n v="41.35"/>
    <n v="442.21"/>
    <n v="13644521.25"/>
    <n v="3.8E-3"/>
    <n v="45.56"/>
    <n v="487.32"/>
    <n v="27999"/>
    <n v="9.35E-2"/>
    <n v="412"/>
    <n v="268271627.69999999"/>
    <n v="7.46E-2"/>
    <n v="895.87"/>
    <n v="23544.99"/>
    <n v="280309678.35000002"/>
    <n v="7.8399999999999997E-2"/>
    <n v="936.07"/>
    <n v="24601.52"/>
    <n v="11394"/>
    <n v="3.7999999999999999E-2"/>
    <n v="5274"/>
    <n v="26947221.43"/>
    <n v="7.4999999999999997E-3"/>
    <n v="89.99"/>
    <n v="965.75"/>
    <n v="28998396.460000001"/>
    <n v="8.0999999999999996E-3"/>
    <n v="96.84"/>
    <n v="1039.26"/>
    <n v="27903"/>
    <n v="9.3200000000000005E-2"/>
    <n v="173"/>
    <n v="402477073.63999999"/>
    <n v="0.1119"/>
    <n v="1344.03"/>
    <n v="1629.52"/>
    <n v="412589873.58999997"/>
    <n v="0.1154"/>
    <n v="1377.8"/>
    <n v="1670.47"/>
    <n v="246991"/>
    <n v="0.82479999999999998"/>
    <n v="18038"/>
    <n v="214255186.66999999"/>
    <n v="5.96E-2"/>
    <n v="715.48"/>
    <n v="1354.79"/>
    <n v="213471347.5"/>
    <n v="5.9700000000000003E-2"/>
    <n v="712.87"/>
    <n v="1349.83"/>
    <n v="158147"/>
    <n v="0.52810000000000001"/>
    <n v="4465"/>
    <n v="73583902.739999995"/>
    <n v="2.0500000000000001E-2"/>
    <n v="245.73"/>
    <n v="397.49"/>
    <n v="75488048.450000003"/>
    <n v="2.1100000000000001E-2"/>
    <n v="252.08"/>
    <n v="407.77"/>
    <n v="185123"/>
    <n v="0.61819999999999997"/>
    <n v="4343"/>
    <n v="90853236.909999996"/>
    <n v="2.53E-2"/>
    <n v="303.39999999999998"/>
    <n v="1243.68"/>
    <n v="100369549.83"/>
    <n v="2.81E-2"/>
    <n v="335.17"/>
    <n v="1373.95"/>
    <n v="73052"/>
    <n v="0.24390000000000001"/>
    <n v="1617"/>
    <n v="132373309.43000001"/>
    <n v="3.6799999999999999E-2"/>
    <n v="442.05"/>
    <n v="626.45000000000005"/>
    <n v="133033087.98999999"/>
    <n v="3.7199999999999997E-2"/>
    <n v="444.25"/>
    <n v="629.57000000000005"/>
    <n v="211308"/>
    <n v="0.7056"/>
    <n v="10139"/>
    <n v="45407017.640000001"/>
    <n v="1.26E-2"/>
    <n v="151.63"/>
    <n v="1178.06"/>
    <n v="48292810.630000003"/>
    <n v="1.35E-2"/>
    <n v="161.27000000000001"/>
    <n v="1252.93"/>
    <n v="38544"/>
    <n v="0.12870000000000001"/>
    <n v="451"/>
    <n v="141397991.81999999"/>
    <n v="3.9300000000000002E-2"/>
    <n v="472.18"/>
    <n v="1377.91"/>
    <n v="141818430.78999999"/>
    <n v="3.9699999999999999E-2"/>
    <n v="473.59"/>
    <n v="1382"/>
    <n v="102618"/>
    <n v="0.3427"/>
    <n v="347012"/>
    <n v="31153"/>
    <n v="0.2676"/>
    <n v="1159"/>
    <n v="914"/>
    <n v="1935"/>
    <n v="215"/>
    <n v="1264"/>
    <n v="349"/>
    <n v="614"/>
    <n v="482"/>
    <n v="333"/>
    <n v="153"/>
  </r>
  <r>
    <x v="6"/>
    <x v="8"/>
    <n v="24"/>
    <n v="121407"/>
    <n v="110086"/>
    <n v="11321"/>
    <s v="9.32 %"/>
    <n v="51"/>
    <s v="49.64 %"/>
    <s v="50.36 %"/>
    <s v="52.76 %"/>
    <s v="41.37 %"/>
    <s v="2.59 %"/>
    <s v="3.28 %"/>
    <s v="52.80 %"/>
    <n v="1.25"/>
    <n v="1574505439.4300001"/>
    <n v="1281764680.1800001"/>
    <n v="1078305862.74"/>
    <n v="14302.5"/>
    <n v="11643.3"/>
    <n v="9795.1200000000008"/>
    <n v="689735381.90999997"/>
    <n v="0.43809999999999999"/>
    <n v="6265.42"/>
    <n v="31136.48"/>
    <x v="71"/>
    <x v="67"/>
    <n v="4189.2299999999996"/>
    <n v="20818.689999999999"/>
    <n v="22152"/>
    <n v="0.20119999999999999"/>
    <n v="400"/>
    <n v="2514"/>
    <n v="4724898.5999999996"/>
    <x v="62"/>
    <n v="42.92"/>
    <n v="55587.040000000001"/>
    <x v="71"/>
    <x v="61"/>
    <n v="43.24"/>
    <x v="71"/>
    <n v="85"/>
    <x v="44"/>
    <n v="1"/>
    <n v="30"/>
    <n v="5078900.49"/>
    <n v="3.2000000000000002E-3"/>
    <n v="46.14"/>
    <n v="19311.41"/>
    <n v="5008301.6100000003"/>
    <x v="52"/>
    <n v="45.49"/>
    <x v="71"/>
    <n v="263"/>
    <x v="37"/>
    <n v="3"/>
    <n v="34"/>
    <n v="65874117.969999999"/>
    <n v="4.1799999999999997E-2"/>
    <n v="598.39"/>
    <n v="16890.8"/>
    <n v="67879916.909999996"/>
    <x v="63"/>
    <n v="616.61"/>
    <n v="17405.11"/>
    <n v="3900"/>
    <n v="3.5400000000000001E-2"/>
    <n v="53"/>
    <n v="1451"/>
    <n v="26569550.829999998"/>
    <n v="1.6899999999999998E-2"/>
    <n v="241.35"/>
    <n v="4088.25"/>
    <n v="27390179.510000002"/>
    <n v="2.1399999999999999E-2"/>
    <n v="248.81"/>
    <n v="4214.5200000000004"/>
    <n v="6499"/>
    <n v="5.8999999999999997E-2"/>
    <n v="95"/>
    <n v="1337"/>
    <n v="8870609.5299999993"/>
    <n v="5.5999999999999999E-3"/>
    <n v="80.58"/>
    <n v="10460.620000000001"/>
    <n v="8709120.1400000006"/>
    <n v="6.7999999999999996E-3"/>
    <n v="79.11"/>
    <n v="10270.19"/>
    <n v="848"/>
    <n v="7.7000000000000002E-3"/>
    <n v="8"/>
    <n v="433"/>
    <n v="295133074.23000002"/>
    <n v="0.18740000000000001"/>
    <n v="2680.93"/>
    <n v="4636.2299999999996"/>
    <n v="237142936.78999999"/>
    <n v="0.185"/>
    <n v="2154.16"/>
    <n v="3725.27"/>
    <n v="63658"/>
    <n v="0.57830000000000004"/>
    <n v="4381"/>
    <n v="4449660.3899999997"/>
    <n v="2.8E-3"/>
    <n v="40.42"/>
    <n v="449.6"/>
    <n v="4739367.71"/>
    <n v="3.7000000000000002E-3"/>
    <n v="43.05"/>
    <n v="478.87"/>
    <n v="9897"/>
    <n v="8.9899999999999994E-2"/>
    <n v="432"/>
    <n v="96917767.269999996"/>
    <n v="6.1600000000000002E-2"/>
    <n v="880.38"/>
    <n v="24673.57"/>
    <n v="97253174.909999996"/>
    <n v="7.5899999999999995E-2"/>
    <n v="883.43"/>
    <n v="24758.95"/>
    <n v="3928"/>
    <n v="3.5700000000000003E-2"/>
    <n v="4770"/>
    <n v="8915790.6400000006"/>
    <n v="5.7000000000000002E-3"/>
    <n v="80.989999999999995"/>
    <n v="874.01"/>
    <n v="9167337.0700000003"/>
    <n v="7.1999999999999998E-3"/>
    <n v="83.27"/>
    <n v="898.67"/>
    <n v="10201"/>
    <n v="9.2700000000000005E-2"/>
    <n v="179"/>
    <n v="136287726.16"/>
    <n v="8.6599999999999996E-2"/>
    <n v="1238.01"/>
    <n v="1469.25"/>
    <n v="133837402.2"/>
    <n v="0.10440000000000001"/>
    <n v="1215.75"/>
    <n v="1442.84"/>
    <n v="92759"/>
    <n v="0.84260000000000002"/>
    <n v="16757"/>
    <n v="74296627.620000005"/>
    <n v="4.7199999999999999E-2"/>
    <n v="674.9"/>
    <n v="1322.99"/>
    <n v="68288924.760000005"/>
    <n v="5.33E-2"/>
    <n v="620.32000000000005"/>
    <n v="1216.01"/>
    <n v="56158"/>
    <n v="0.5101"/>
    <n v="4396"/>
    <n v="26812284.710000001"/>
    <n v="1.7000000000000001E-2"/>
    <n v="243.56"/>
    <n v="395.74"/>
    <n v="25737773.850000001"/>
    <n v="2.01E-2"/>
    <n v="233.8"/>
    <n v="379.88"/>
    <n v="67752"/>
    <n v="0.61539999999999995"/>
    <n v="4181"/>
    <n v="29039776.219999999"/>
    <n v="1.84E-2"/>
    <n v="263.79000000000002"/>
    <n v="942.7"/>
    <n v="33180336.18"/>
    <n v="2.5899999999999999E-2"/>
    <n v="301.39999999999998"/>
    <n v="1077.1099999999999"/>
    <n v="30805"/>
    <n v="0.27979999999999999"/>
    <n v="1783"/>
    <n v="38046359.719999999"/>
    <n v="2.4199999999999999E-2"/>
    <n v="345.61"/>
    <n v="480.21"/>
    <n v="34385430.380000003"/>
    <n v="2.6800000000000001E-2"/>
    <n v="312.35000000000002"/>
    <n v="434"/>
    <n v="79228"/>
    <n v="0.71970000000000001"/>
    <n v="9053"/>
    <n v="15127359.710000001"/>
    <n v="9.5999999999999992E-3"/>
    <n v="137.41"/>
    <n v="1048.75"/>
    <n v="15076381.529999999"/>
    <n v="1.18E-2"/>
    <n v="136.94999999999999"/>
    <n v="1045.22"/>
    <n v="14424"/>
    <n v="0.13100000000000001"/>
    <n v="412"/>
    <n v="34410476.359999999"/>
    <n v="2.1899999999999999E-2"/>
    <n v="312.58"/>
    <n v="815.09"/>
    <n v="34472835.350000001"/>
    <n v="2.69E-2"/>
    <n v="313.14"/>
    <n v="816.56"/>
    <n v="42217"/>
    <n v="0.38350000000000001"/>
    <n v="145524"/>
    <n v="11259"/>
    <n v="0.25740000000000002"/>
    <n v="1322"/>
    <n v="905"/>
    <n v="1931"/>
    <n v="172"/>
    <n v="1604"/>
    <n v="346"/>
    <n v="745"/>
    <n v="449"/>
    <n v="367"/>
    <n v="152"/>
  </r>
  <r>
    <x v="8"/>
    <x v="8"/>
    <n v="24"/>
    <n v="123497"/>
    <n v="111932"/>
    <n v="11565"/>
    <s v="9.36 %"/>
    <n v="51"/>
    <s v="49.88 %"/>
    <s v="50.12 %"/>
    <s v="52.68 %"/>
    <s v="41.23 %"/>
    <s v="2.67 %"/>
    <s v="3.42 %"/>
    <s v="53.40 %"/>
    <n v="1.25"/>
    <n v="1611109746.73"/>
    <n v="1286473201.4400001"/>
    <n v="1082535429.1500001"/>
    <n v="14393.65"/>
    <n v="11493.35"/>
    <n v="9671.3700000000008"/>
    <n v="690423470.38999999"/>
    <n v="0.42849999999999999"/>
    <n v="6168.24"/>
    <n v="31673.71"/>
    <x v="72"/>
    <x v="11"/>
    <n v="3787.79"/>
    <n v="19450.189999999999"/>
    <n v="21798"/>
    <n v="0.19470000000000001"/>
    <n v="376"/>
    <n v="2405"/>
    <n v="6671890.0599999996"/>
    <x v="63"/>
    <n v="59.61"/>
    <n v="51322.23"/>
    <x v="72"/>
    <x v="62"/>
    <n v="60.94"/>
    <x v="72"/>
    <n v="130"/>
    <x v="42"/>
    <n v="1"/>
    <n v="43"/>
    <n v="5437320.71"/>
    <n v="3.3999999999999998E-3"/>
    <n v="48.58"/>
    <n v="22013.439999999999"/>
    <n v="5307016.1399999997"/>
    <x v="25"/>
    <n v="47.41"/>
    <x v="72"/>
    <n v="247"/>
    <x v="27"/>
    <n v="3"/>
    <n v="34"/>
    <n v="68467504.670000002"/>
    <n v="4.2500000000000003E-2"/>
    <n v="611.69000000000005"/>
    <n v="17263.62"/>
    <n v="70861550.650000006"/>
    <x v="13"/>
    <n v="633.08000000000004"/>
    <n v="17867.259999999998"/>
    <n v="3966"/>
    <n v="3.5400000000000001E-2"/>
    <n v="52"/>
    <n v="1445"/>
    <n v="27700452.960000001"/>
    <n v="1.72E-2"/>
    <n v="247.48"/>
    <n v="4088.02"/>
    <n v="28664118.530000001"/>
    <n v="2.23E-2"/>
    <n v="256.08999999999997"/>
    <n v="4230.24"/>
    <n v="6776"/>
    <n v="6.0499999999999998E-2"/>
    <n v="96"/>
    <n v="1350"/>
    <n v="8346011.3300000001"/>
    <n v="5.1999999999999998E-3"/>
    <n v="74.56"/>
    <n v="9912.1299999999992"/>
    <n v="8461964.7200000007"/>
    <n v="6.6E-3"/>
    <n v="75.599999999999994"/>
    <n v="10049.84"/>
    <n v="842"/>
    <n v="7.4999999999999997E-3"/>
    <n v="8"/>
    <n v="412"/>
    <n v="311455725.82999998"/>
    <n v="0.1933"/>
    <n v="2782.54"/>
    <n v="4823.3100000000004"/>
    <n v="251205919.66"/>
    <n v="0.1953"/>
    <n v="2244.27"/>
    <n v="3890.26"/>
    <n v="64573"/>
    <n v="0.57689999999999997"/>
    <n v="4369"/>
    <n v="5642057.2300000004"/>
    <n v="3.5000000000000001E-3"/>
    <n v="50.41"/>
    <n v="558.51"/>
    <n v="5904629.8799999999"/>
    <n v="4.5999999999999999E-3"/>
    <n v="52.75"/>
    <n v="584.5"/>
    <n v="10102"/>
    <n v="9.0300000000000005E-2"/>
    <n v="427"/>
    <n v="95846720.290000007"/>
    <n v="5.9499999999999997E-2"/>
    <n v="856.29"/>
    <n v="24438.23"/>
    <n v="96150291.540000007"/>
    <n v="7.4700000000000003E-2"/>
    <n v="859.01"/>
    <n v="24515.63"/>
    <n v="3922"/>
    <n v="3.5000000000000003E-2"/>
    <n v="4678"/>
    <n v="9883606.3800000008"/>
    <n v="6.1000000000000004E-3"/>
    <n v="88.3"/>
    <n v="949.16"/>
    <n v="10034389.050000001"/>
    <n v="7.7999999999999996E-3"/>
    <n v="89.65"/>
    <n v="963.64"/>
    <n v="10413"/>
    <n v="9.2999999999999999E-2"/>
    <n v="184"/>
    <n v="139364487.52000001"/>
    <n v="8.6499999999999994E-2"/>
    <n v="1245.08"/>
    <n v="1476.82"/>
    <n v="138280901.68000001"/>
    <n v="0.1075"/>
    <n v="1235.4000000000001"/>
    <n v="1465.34"/>
    <n v="94367"/>
    <n v="0.84309999999999996"/>
    <n v="16964"/>
    <n v="77045064.680000007"/>
    <n v="4.7800000000000002E-2"/>
    <n v="688.32"/>
    <n v="1345.25"/>
    <n v="73052179.150000006"/>
    <n v="5.6800000000000003E-2"/>
    <n v="652.65"/>
    <n v="1275.53"/>
    <n v="57272"/>
    <n v="0.51170000000000004"/>
    <n v="4468"/>
    <n v="26429707.059999999"/>
    <n v="1.6400000000000001E-2"/>
    <n v="236.12"/>
    <n v="383.34"/>
    <n v="25484042"/>
    <n v="1.9800000000000002E-2"/>
    <n v="227.67"/>
    <n v="369.63"/>
    <n v="68945"/>
    <n v="0.61599999999999999"/>
    <n v="4086"/>
    <n v="30384136.309999999"/>
    <n v="1.89E-2"/>
    <n v="271.45"/>
    <n v="975.35"/>
    <n v="35081747.43"/>
    <n v="2.7300000000000001E-2"/>
    <n v="313.42"/>
    <n v="1126.1500000000001"/>
    <n v="31152"/>
    <n v="0.27829999999999999"/>
    <n v="1761"/>
    <n v="40996661.090000004"/>
    <n v="2.5399999999999999E-2"/>
    <n v="366.26"/>
    <n v="506.5"/>
    <n v="40562896.090000004"/>
    <n v="3.15E-2"/>
    <n v="362.39"/>
    <n v="501.14"/>
    <n v="80940"/>
    <n v="0.72309999999999997"/>
    <n v="9020"/>
    <n v="15707239.689999999"/>
    <n v="9.7000000000000003E-3"/>
    <n v="140.33000000000001"/>
    <n v="1067.8399999999999"/>
    <n v="15854702.039999999"/>
    <n v="1.23E-2"/>
    <n v="141.65"/>
    <n v="1077.8699999999999"/>
    <n v="14709"/>
    <n v="0.13139999999999999"/>
    <n v="414"/>
    <n v="37435433.710000001"/>
    <n v="2.3199999999999998E-2"/>
    <n v="334.45"/>
    <n v="879.67"/>
    <n v="37547437.990000002"/>
    <n v="2.92E-2"/>
    <n v="335.45"/>
    <n v="882.31"/>
    <n v="42556"/>
    <n v="0.38019999999999998"/>
    <n v="144771"/>
    <n v="10028"/>
    <n v="0.2407"/>
    <n v="1293"/>
    <n v="851"/>
    <n v="1918"/>
    <n v="151"/>
    <n v="1522"/>
    <n v="345"/>
    <n v="696"/>
    <n v="417"/>
    <n v="304"/>
    <n v="172"/>
  </r>
  <r>
    <x v="3"/>
    <x v="13"/>
    <n v="26"/>
    <n v="258944"/>
    <n v="230856"/>
    <n v="28088"/>
    <s v="10.85 %"/>
    <n v="50"/>
    <s v="47.28 %"/>
    <s v="52.72 %"/>
    <s v="70.49 %"/>
    <s v="24.35 %"/>
    <s v="2.52 %"/>
    <s v="2.64 %"/>
    <s v="50.97 %"/>
    <n v="1.0900000000000001"/>
    <n v="2170810304.04"/>
    <n v="2024108863.52"/>
    <n v="1921162953.1500001"/>
    <n v="9403.31"/>
    <n v="8767.84"/>
    <n v="8321.91"/>
    <n v="877147646.01999998"/>
    <n v="0.40410000000000001"/>
    <n v="3799.54"/>
    <n v="19115.38"/>
    <x v="73"/>
    <x v="68"/>
    <n v="3047.54"/>
    <n v="15332.1"/>
    <n v="45887"/>
    <n v="0.1988"/>
    <n v="385"/>
    <n v="2302"/>
    <n v="36765856.909999996"/>
    <x v="41"/>
    <n v="159.26"/>
    <n v="37708.57"/>
    <x v="73"/>
    <x v="63"/>
    <n v="160.58000000000001"/>
    <x v="73"/>
    <n v="975"/>
    <x v="45"/>
    <n v="5"/>
    <n v="126"/>
    <n v="21264544.379999999"/>
    <n v="9.7999999999999997E-3"/>
    <n v="92.11"/>
    <n v="19348.990000000002"/>
    <n v="19689800.039999999"/>
    <x v="4"/>
    <n v="85.29"/>
    <x v="73"/>
    <n v="1099"/>
    <x v="41"/>
    <n v="5"/>
    <n v="66"/>
    <n v="55084169.119999997"/>
    <n v="2.5399999999999999E-2"/>
    <n v="238.61"/>
    <n v="13360.22"/>
    <n v="57115933.920000002"/>
    <x v="64"/>
    <n v="247.41"/>
    <n v="13853"/>
    <n v="4123"/>
    <n v="1.7899999999999999E-2"/>
    <n v="27"/>
    <n v="709"/>
    <n v="122880831.23999999"/>
    <n v="5.6599999999999998E-2"/>
    <n v="532.28"/>
    <n v="5630.28"/>
    <n v="123006089.14"/>
    <n v="6.08E-2"/>
    <n v="532.83000000000004"/>
    <n v="5636.02"/>
    <n v="21825"/>
    <n v="9.4500000000000001E-2"/>
    <n v="187"/>
    <n v="2756"/>
    <n v="15677928.77"/>
    <n v="7.1999999999999998E-3"/>
    <n v="67.91"/>
    <n v="8953.7000000000007"/>
    <n v="15321691.75"/>
    <n v="7.6E-3"/>
    <n v="66.37"/>
    <n v="8750.25"/>
    <n v="1751"/>
    <n v="7.6E-3"/>
    <n v="8"/>
    <n v="437"/>
    <n v="248477530.93000001"/>
    <n v="0.1145"/>
    <n v="1076.33"/>
    <n v="1579.34"/>
    <n v="256275596.75999999"/>
    <n v="0.12659999999999999"/>
    <n v="1110.1099999999999"/>
    <n v="1628.9"/>
    <n v="157330"/>
    <n v="0.68149999999999999"/>
    <n v="4972"/>
    <n v="10471033.439999999"/>
    <n v="4.7999999999999996E-3"/>
    <n v="45.36"/>
    <n v="348.45"/>
    <n v="11342460.689999999"/>
    <n v="5.5999999999999999E-3"/>
    <n v="49.13"/>
    <n v="377.45"/>
    <n v="30050"/>
    <n v="0.13020000000000001"/>
    <n v="579"/>
    <n v="127520646.68000001"/>
    <n v="5.8700000000000002E-2"/>
    <n v="552.38"/>
    <n v="23248.98"/>
    <n v="128193865.56"/>
    <n v="6.3299999999999995E-2"/>
    <n v="555.29999999999995"/>
    <n v="23371.72"/>
    <n v="5485"/>
    <n v="2.3800000000000002E-2"/>
    <n v="3114"/>
    <n v="5745274.1100000003"/>
    <n v="2.5999999999999999E-3"/>
    <n v="24.89"/>
    <n v="691.54"/>
    <n v="6538576.8300000001"/>
    <n v="3.2000000000000002E-3"/>
    <n v="28.32"/>
    <n v="787.02"/>
    <n v="8308"/>
    <n v="3.5999999999999997E-2"/>
    <n v="64"/>
    <n v="209483018.13"/>
    <n v="9.6500000000000002E-2"/>
    <n v="907.42"/>
    <n v="1078.74"/>
    <n v="218942562.15000001"/>
    <n v="0.1082"/>
    <n v="948.39"/>
    <n v="1127.45"/>
    <n v="194193"/>
    <n v="0.84119999999999995"/>
    <n v="15018"/>
    <n v="123508622.14"/>
    <n v="5.6899999999999999E-2"/>
    <n v="535"/>
    <n v="1008.05"/>
    <n v="123218692.84999999"/>
    <n v="6.0900000000000003E-2"/>
    <n v="533.75"/>
    <n v="1005.69"/>
    <n v="122521"/>
    <n v="0.53069999999999995"/>
    <n v="4116"/>
    <n v="57394720.299999997"/>
    <n v="2.64E-2"/>
    <n v="248.62"/>
    <n v="394.71"/>
    <n v="59427007.939999998"/>
    <n v="2.9399999999999999E-2"/>
    <n v="257.42"/>
    <n v="408.68"/>
    <n v="145411"/>
    <n v="0.62990000000000002"/>
    <n v="4083"/>
    <n v="80836260.450000003"/>
    <n v="3.7199999999999997E-2"/>
    <n v="350.16"/>
    <n v="1120.78"/>
    <n v="81490960.180000007"/>
    <n v="4.0300000000000002E-2"/>
    <n v="352.99"/>
    <n v="1129.8599999999999"/>
    <n v="72125"/>
    <n v="0.31240000000000001"/>
    <n v="2518"/>
    <n v="53970522.549999997"/>
    <n v="2.4899999999999999E-2"/>
    <n v="233.78"/>
    <n v="360.38"/>
    <n v="55461709.780000001"/>
    <n v="2.7400000000000001E-2"/>
    <n v="240.24"/>
    <n v="370.34"/>
    <n v="149759"/>
    <n v="0.64870000000000005"/>
    <n v="6793"/>
    <n v="30163238.77"/>
    <n v="1.3899999999999999E-2"/>
    <n v="130.66"/>
    <n v="1049.69"/>
    <n v="31057818.260000002"/>
    <n v="1.5299999999999999E-2"/>
    <n v="134.53"/>
    <n v="1080.82"/>
    <n v="28735"/>
    <n v="0.1245"/>
    <n v="434"/>
    <n v="69845313.290000007"/>
    <n v="3.2199999999999999E-2"/>
    <n v="302.55"/>
    <n v="767.62"/>
    <n v="69845313.290000007"/>
    <n v="3.4500000000000003E-2"/>
    <n v="302.55"/>
    <n v="767.62"/>
    <n v="90990"/>
    <n v="0.39410000000000001"/>
    <n v="251620"/>
    <n v="19081"/>
    <n v="0.24"/>
    <n v="1090"/>
    <n v="746"/>
    <n v="1914"/>
    <n v="142"/>
    <n v="1182"/>
    <n v="354"/>
    <n v="822"/>
    <n v="371"/>
    <n v="500"/>
    <n v="91"/>
  </r>
  <r>
    <x v="2"/>
    <x v="8"/>
    <n v="24"/>
    <n v="109825"/>
    <n v="100206"/>
    <n v="9619"/>
    <s v="8.76 %"/>
    <n v="51"/>
    <s v="49.22 %"/>
    <s v="50.78 %"/>
    <s v="54.52 %"/>
    <s v="40.31 %"/>
    <s v="2.15 %"/>
    <s v="3.02 %"/>
    <s v="49.93 %"/>
    <n v="1.21"/>
    <n v="1390616812.9400001"/>
    <n v="1043661509.99"/>
    <n v="919737474.91999996"/>
    <n v="13877.58"/>
    <n v="10415.16"/>
    <n v="9178.4699999999993"/>
    <n v="656956779.85000002"/>
    <n v="0.47239999999999999"/>
    <n v="6556.06"/>
    <n v="29916.06"/>
    <x v="74"/>
    <x v="69"/>
    <n v="3710.22"/>
    <n v="16930.16"/>
    <n v="21960"/>
    <n v="0.21909999999999999"/>
    <n v="448"/>
    <n v="2676"/>
    <n v="10424523.34"/>
    <x v="64"/>
    <n v="104.03"/>
    <n v="40405.129999999997"/>
    <x v="74"/>
    <x v="64"/>
    <n v="74.760000000000005"/>
    <x v="74"/>
    <n v="258"/>
    <x v="43"/>
    <n v="3"/>
    <n v="88"/>
    <n v="5093364.05"/>
    <n v="3.7000000000000002E-3"/>
    <n v="50.83"/>
    <n v="21766.51"/>
    <n v="4818053.4800000004"/>
    <x v="53"/>
    <n v="48.08"/>
    <x v="74"/>
    <n v="234"/>
    <x v="42"/>
    <n v="3"/>
    <n v="35"/>
    <n v="55621257.82"/>
    <n v="0.04"/>
    <n v="555.07000000000005"/>
    <n v="16658.060000000001"/>
    <n v="55747268.729999997"/>
    <x v="65"/>
    <n v="556.33000000000004"/>
    <n v="16695.8"/>
    <n v="3339"/>
    <n v="3.3300000000000003E-2"/>
    <n v="51"/>
    <n v="1307"/>
    <n v="23500793.289999999"/>
    <n v="1.6899999999999998E-2"/>
    <n v="234.52"/>
    <n v="4084.25"/>
    <n v="23657613.25"/>
    <n v="2.2700000000000001E-2"/>
    <n v="236.09"/>
    <n v="4111.51"/>
    <n v="5754"/>
    <n v="5.74E-2"/>
    <n v="91"/>
    <n v="1281"/>
    <n v="7377051.2300000004"/>
    <n v="5.3E-3"/>
    <n v="73.62"/>
    <n v="9849.2000000000007"/>
    <n v="7177257.8700000001"/>
    <n v="6.8999999999999999E-3"/>
    <n v="71.63"/>
    <n v="9582.4500000000007"/>
    <n v="749"/>
    <n v="7.4999999999999997E-3"/>
    <n v="8"/>
    <n v="415"/>
    <n v="207760088.94"/>
    <n v="0.14940000000000001"/>
    <n v="2073.33"/>
    <n v="3629.31"/>
    <n v="149998036.24000001"/>
    <n v="0.14369999999999999"/>
    <n v="1496.9"/>
    <n v="2620.2800000000002"/>
    <n v="57245"/>
    <n v="0.57130000000000003"/>
    <n v="4240"/>
    <n v="3140223.59"/>
    <n v="2.3E-3"/>
    <n v="31.34"/>
    <n v="405.4"/>
    <n v="3453778.72"/>
    <n v="3.3E-3"/>
    <n v="34.47"/>
    <n v="445.88"/>
    <n v="7746"/>
    <n v="7.7299999999999994E-2"/>
    <n v="378"/>
    <n v="88284641.859999999"/>
    <n v="6.3500000000000001E-2"/>
    <n v="881.03"/>
    <n v="23815.66"/>
    <n v="86601465.019999996"/>
    <n v="8.3000000000000004E-2"/>
    <n v="864.23"/>
    <n v="23361.599999999999"/>
    <n v="3707"/>
    <n v="3.6999999999999998E-2"/>
    <n v="4815"/>
    <n v="6802415.9299999997"/>
    <n v="4.8999999999999998E-3"/>
    <n v="67.88"/>
    <n v="785.41"/>
    <n v="6956337.9800000004"/>
    <n v="6.7000000000000002E-3"/>
    <n v="69.42"/>
    <n v="803.18"/>
    <n v="8661"/>
    <n v="8.6400000000000005E-2"/>
    <n v="171"/>
    <n v="108859636.28"/>
    <n v="7.8299999999999995E-2"/>
    <n v="1086.3599999999999"/>
    <n v="1304.47"/>
    <n v="112632133.45999999"/>
    <n v="0.1079"/>
    <n v="1124.01"/>
    <n v="1349.68"/>
    <n v="83451"/>
    <n v="0.83279999999999998"/>
    <n v="16209"/>
    <n v="65867051.469999999"/>
    <n v="4.7399999999999998E-2"/>
    <n v="657.32"/>
    <n v="1307.92"/>
    <n v="63329954.719999999"/>
    <n v="6.0699999999999997E-2"/>
    <n v="632"/>
    <n v="1257.54"/>
    <n v="50360"/>
    <n v="0.50260000000000005"/>
    <n v="4264"/>
    <n v="27254777.260000002"/>
    <n v="1.9599999999999999E-2"/>
    <n v="271.99"/>
    <n v="450.88"/>
    <n v="26119662.93"/>
    <n v="2.5000000000000001E-2"/>
    <n v="260.66000000000003"/>
    <n v="432.1"/>
    <n v="60448"/>
    <n v="0.60319999999999996"/>
    <n v="4211"/>
    <n v="31892768.66"/>
    <n v="2.29E-2"/>
    <n v="318.27"/>
    <n v="1124.29"/>
    <n v="32514143.969999999"/>
    <n v="3.1199999999999999E-2"/>
    <n v="324.47000000000003"/>
    <n v="1146.2"/>
    <n v="28367"/>
    <n v="0.28310000000000002"/>
    <n v="2051"/>
    <n v="29785938.289999999"/>
    <n v="2.1399999999999999E-2"/>
    <n v="297.25"/>
    <n v="424.2"/>
    <n v="30157964.289999999"/>
    <n v="2.8899999999999999E-2"/>
    <n v="300.95999999999998"/>
    <n v="429.5"/>
    <n v="70216"/>
    <n v="0.70069999999999999"/>
    <n v="8824"/>
    <n v="12579222.49"/>
    <n v="8.9999999999999993E-3"/>
    <n v="125.53"/>
    <n v="1062"/>
    <n v="12729004.859999999"/>
    <n v="1.2200000000000001E-2"/>
    <n v="127.03"/>
    <n v="1074.6500000000001"/>
    <n v="11845"/>
    <n v="0.1182"/>
    <n v="381"/>
    <n v="31215339.640000001"/>
    <n v="2.24E-2"/>
    <n v="311.51"/>
    <n v="860.8"/>
    <n v="31254362.59"/>
    <n v="2.9899999999999999E-2"/>
    <n v="311.89999999999998"/>
    <n v="861.88"/>
    <n v="36263"/>
    <n v="0.3619"/>
    <n v="129101"/>
    <n v="12409"/>
    <n v="0.27350000000000002"/>
    <n v="1288"/>
    <n v="1021"/>
    <n v="1910"/>
    <n v="245"/>
    <n v="1622"/>
    <n v="377"/>
    <n v="871"/>
    <n v="499"/>
    <n v="421"/>
    <n v="119"/>
  </r>
  <r>
    <x v="1"/>
    <x v="11"/>
    <n v="12"/>
    <n v="413092"/>
    <n v="292638"/>
    <n v="120454"/>
    <s v="29.16 %"/>
    <n v="51"/>
    <s v="47.21 %"/>
    <s v="52.79 %"/>
    <s v="65.20 %"/>
    <s v="19.98 %"/>
    <s v="12.47 %"/>
    <s v="2.35 %"/>
    <s v="50.62 %"/>
    <n v="1.18"/>
    <n v="3411434102.9400001"/>
    <n v="3361206499.4899998"/>
    <n v="2942713036.9699998"/>
    <n v="11657.52"/>
    <n v="11485.89"/>
    <n v="10055.81"/>
    <n v="1244956441.8599999"/>
    <n v="0.3649"/>
    <n v="4254.25"/>
    <n v="19440.900000000001"/>
    <x v="75"/>
    <x v="70"/>
    <n v="3770.55"/>
    <n v="17230.47"/>
    <n v="64038"/>
    <n v="0.21879999999999999"/>
    <n v="454"/>
    <n v="2911"/>
    <n v="42341758.479999997"/>
    <x v="65"/>
    <n v="144.69"/>
    <n v="39205.33"/>
    <x v="75"/>
    <x v="65"/>
    <n v="155.69"/>
    <x v="75"/>
    <n v="1080"/>
    <x v="17"/>
    <n v="4"/>
    <n v="117"/>
    <n v="33336777.879999999"/>
    <n v="9.7999999999999997E-3"/>
    <n v="113.92"/>
    <n v="19348.099999999999"/>
    <n v="32733266.300000001"/>
    <x v="4"/>
    <n v="111.86"/>
    <x v="75"/>
    <n v="1723"/>
    <x v="6"/>
    <n v="7"/>
    <n v="89"/>
    <n v="141577347.66"/>
    <n v="4.1500000000000002E-2"/>
    <n v="483.8"/>
    <n v="16019.16"/>
    <n v="155452952.59999999"/>
    <x v="66"/>
    <n v="531.21"/>
    <n v="17589.16"/>
    <n v="8838"/>
    <n v="3.0200000000000001E-2"/>
    <n v="47"/>
    <n v="1279"/>
    <n v="268823719.23000002"/>
    <n v="7.8799999999999995E-2"/>
    <n v="918.62"/>
    <n v="9026.99"/>
    <n v="279723842.85000002"/>
    <n v="8.3199999999999996E-2"/>
    <n v="955.87"/>
    <n v="9393.01"/>
    <n v="29780"/>
    <n v="0.1018"/>
    <n v="224"/>
    <n v="9324"/>
    <n v="44365501.939999998"/>
    <n v="1.2999999999999999E-2"/>
    <n v="151.61000000000001"/>
    <n v="12781.76"/>
    <n v="45416009.57"/>
    <n v="1.35E-2"/>
    <n v="155.19999999999999"/>
    <n v="13084.42"/>
    <n v="3471"/>
    <n v="1.1900000000000001E-2"/>
    <n v="13"/>
    <n v="816"/>
    <n v="259120268.99000001"/>
    <n v="7.5999999999999998E-2"/>
    <n v="885.46"/>
    <n v="1599.47"/>
    <n v="276226617.99000001"/>
    <n v="8.2199999999999995E-2"/>
    <n v="943.92"/>
    <n v="1705.06"/>
    <n v="162004"/>
    <n v="0.55359999999999998"/>
    <n v="3266"/>
    <n v="8411976.9299999997"/>
    <n v="2.5000000000000001E-3"/>
    <n v="28.75"/>
    <n v="351.77"/>
    <n v="8531128.8200000003"/>
    <n v="2.5000000000000001E-3"/>
    <n v="29.15"/>
    <n v="356.76"/>
    <n v="23913"/>
    <n v="8.1699999999999995E-2"/>
    <n v="388"/>
    <n v="219550398.22999999"/>
    <n v="6.4399999999999999E-2"/>
    <n v="750.25"/>
    <n v="22822.29"/>
    <n v="227126011.97"/>
    <n v="6.7599999999999993E-2"/>
    <n v="776.13"/>
    <n v="23609.77"/>
    <n v="9620"/>
    <n v="3.2899999999999999E-2"/>
    <n v="4256"/>
    <n v="22113097.859999999"/>
    <n v="6.4999999999999997E-3"/>
    <n v="75.56"/>
    <n v="778.79"/>
    <n v="24545542.109999999"/>
    <n v="7.3000000000000001E-3"/>
    <n v="83.88"/>
    <n v="864.46"/>
    <n v="28394"/>
    <n v="9.7000000000000003E-2"/>
    <n v="184"/>
    <n v="338770042.06"/>
    <n v="9.9299999999999999E-2"/>
    <n v="1157.6400000000001"/>
    <n v="1382.1"/>
    <n v="353650077.64999998"/>
    <n v="0.1052"/>
    <n v="1208.49"/>
    <n v="1442.8"/>
    <n v="245113"/>
    <n v="0.83760000000000001"/>
    <n v="17895"/>
    <n v="194722772.16999999"/>
    <n v="5.7099999999999998E-2"/>
    <n v="665.4"/>
    <n v="1246.9000000000001"/>
    <n v="196142947.81999999"/>
    <n v="5.8400000000000001E-2"/>
    <n v="670.26"/>
    <n v="1256"/>
    <n v="156165"/>
    <n v="0.53359999999999996"/>
    <n v="4555"/>
    <n v="103397015.03"/>
    <n v="3.0300000000000001E-2"/>
    <n v="353.33"/>
    <n v="553.6"/>
    <n v="109841762.77"/>
    <n v="3.27E-2"/>
    <n v="375.35"/>
    <n v="588.1"/>
    <n v="186773"/>
    <n v="0.63819999999999999"/>
    <n v="4687"/>
    <n v="120580339.15000001"/>
    <n v="3.5299999999999998E-2"/>
    <n v="412.05"/>
    <n v="1397.58"/>
    <n v="122138290.31999999"/>
    <n v="3.6299999999999999E-2"/>
    <n v="417.37"/>
    <n v="1415.64"/>
    <n v="86278"/>
    <n v="0.29480000000000001"/>
    <n v="2425"/>
    <n v="112579329.14"/>
    <n v="3.3000000000000002E-2"/>
    <n v="384.71"/>
    <n v="544.87"/>
    <n v="117752560.66"/>
    <n v="3.5000000000000003E-2"/>
    <n v="402.38"/>
    <n v="569.9"/>
    <n v="206618"/>
    <n v="0.70609999999999995"/>
    <n v="10438"/>
    <n v="38636151.740000002"/>
    <n v="1.1299999999999999E-2"/>
    <n v="132.03"/>
    <n v="1043.1400000000001"/>
    <n v="40257517.119999997"/>
    <n v="1.2E-2"/>
    <n v="137.57"/>
    <n v="1086.92"/>
    <n v="37038"/>
    <n v="0.12659999999999999"/>
    <n v="419"/>
    <n v="106980766.39"/>
    <n v="3.1399999999999997E-2"/>
    <n v="365.57"/>
    <n v="987.07"/>
    <n v="106980766.39"/>
    <n v="3.1800000000000002E-2"/>
    <n v="365.57"/>
    <n v="987.07"/>
    <n v="108382"/>
    <n v="0.37040000000000001"/>
    <n v="287555"/>
    <n v="29478"/>
    <n v="0.25330000000000003"/>
    <n v="983"/>
    <n v="927"/>
    <n v="1895"/>
    <n v="217"/>
    <n v="1329"/>
    <n v="355"/>
    <n v="803"/>
    <n v="525"/>
    <n v="451"/>
    <n v="91"/>
  </r>
  <r>
    <x v="5"/>
    <x v="7"/>
    <n v="17"/>
    <n v="257464"/>
    <n v="235474"/>
    <n v="21990"/>
    <s v="8.54 %"/>
    <n v="51"/>
    <s v="48.12 %"/>
    <s v="51.88 %"/>
    <s v="63.36 %"/>
    <s v="25.29 %"/>
    <s v="8.60 %"/>
    <s v="2.76 %"/>
    <s v="57.97 %"/>
    <n v="1.1100000000000001"/>
    <n v="2532237690.0599999"/>
    <n v="2348038302.7399998"/>
    <n v="2117770497.1199999"/>
    <n v="10753.79"/>
    <n v="9971.5400000000009"/>
    <n v="8993.65"/>
    <n v="1027533638.9400001"/>
    <n v="0.40579999999999999"/>
    <n v="4363.68"/>
    <n v="20502.7"/>
    <x v="76"/>
    <x v="71"/>
    <n v="3472.42"/>
    <n v="16315.13"/>
    <n v="50117"/>
    <n v="0.21279999999999999"/>
    <n v="445"/>
    <n v="2476"/>
    <n v="40002635.32"/>
    <x v="66"/>
    <n v="169.88"/>
    <n v="42063.76"/>
    <x v="76"/>
    <x v="31"/>
    <n v="166.57"/>
    <x v="76"/>
    <n v="951"/>
    <x v="25"/>
    <n v="5"/>
    <n v="122"/>
    <n v="35146541.719999999"/>
    <n v="1.3899999999999999E-2"/>
    <n v="149.26"/>
    <n v="20957.990000000002"/>
    <n v="32040638"/>
    <x v="42"/>
    <n v="136.07"/>
    <x v="76"/>
    <n v="1677"/>
    <x v="43"/>
    <n v="8"/>
    <n v="108"/>
    <n v="111997080.63"/>
    <n v="4.4200000000000003E-2"/>
    <n v="475.62"/>
    <n v="15229.41"/>
    <n v="114044563.89"/>
    <x v="30"/>
    <n v="484.32"/>
    <n v="15507.83"/>
    <n v="7354"/>
    <n v="3.1199999999999999E-2"/>
    <n v="50"/>
    <n v="1313"/>
    <n v="154398468"/>
    <n v="6.0999999999999999E-2"/>
    <n v="655.69"/>
    <n v="6901.72"/>
    <n v="152045251.09"/>
    <n v="6.4799999999999996E-2"/>
    <n v="645.70000000000005"/>
    <n v="6796.53"/>
    <n v="22371"/>
    <n v="9.5000000000000001E-2"/>
    <n v="243"/>
    <n v="3268"/>
    <n v="16333980.460000001"/>
    <n v="6.4999999999999997E-3"/>
    <n v="69.37"/>
    <n v="9474.4699999999993"/>
    <n v="16076673.27"/>
    <n v="6.7999999999999996E-3"/>
    <n v="68.27"/>
    <n v="9325.2199999999993"/>
    <n v="1724"/>
    <n v="7.3000000000000001E-3"/>
    <n v="8"/>
    <n v="404"/>
    <n v="290148887.39999998"/>
    <n v="0.11459999999999999"/>
    <n v="1232.19"/>
    <n v="1809.81"/>
    <n v="302632810.25999999"/>
    <n v="0.12889999999999999"/>
    <n v="1285.21"/>
    <n v="1887.68"/>
    <n v="160320"/>
    <n v="0.68079999999999996"/>
    <n v="5292"/>
    <n v="15869085.880000001"/>
    <n v="6.3E-3"/>
    <n v="67.39"/>
    <n v="377.78"/>
    <n v="16867429.899999999"/>
    <n v="7.1999999999999998E-3"/>
    <n v="71.63"/>
    <n v="401.55"/>
    <n v="42006"/>
    <n v="0.1784"/>
    <n v="873"/>
    <n v="155662670.11000001"/>
    <n v="6.1499999999999999E-2"/>
    <n v="661.06"/>
    <n v="22925.279999999999"/>
    <n v="156408095.72"/>
    <n v="6.6600000000000006E-2"/>
    <n v="664.23"/>
    <n v="23035.07"/>
    <n v="6790"/>
    <n v="2.8799999999999999E-2"/>
    <n v="3831"/>
    <n v="6345299.5300000003"/>
    <n v="2.5000000000000001E-3"/>
    <n v="26.95"/>
    <n v="790.99"/>
    <n v="6943410.5700000003"/>
    <n v="3.0000000000000001E-3"/>
    <n v="29.49"/>
    <n v="865.55"/>
    <n v="8022"/>
    <n v="3.4099999999999998E-2"/>
    <n v="64"/>
    <n v="234884171.27000001"/>
    <n v="9.2799999999999994E-2"/>
    <n v="997.5"/>
    <n v="1205.83"/>
    <n v="245645659.72"/>
    <n v="0.1046"/>
    <n v="1043.2"/>
    <n v="1261.07"/>
    <n v="194791"/>
    <n v="0.82720000000000005"/>
    <n v="15652"/>
    <n v="122561257.04000001"/>
    <n v="4.8399999999999999E-2"/>
    <n v="520.49"/>
    <n v="1065.53"/>
    <n v="123524321.63"/>
    <n v="5.2600000000000001E-2"/>
    <n v="524.58000000000004"/>
    <n v="1073.9000000000001"/>
    <n v="115023"/>
    <n v="0.48849999999999999"/>
    <n v="3744"/>
    <n v="43779923.100000001"/>
    <n v="1.7299999999999999E-2"/>
    <n v="185.92"/>
    <n v="310.39"/>
    <n v="45015872.520000003"/>
    <n v="1.9199999999999998E-2"/>
    <n v="191.17"/>
    <n v="319.16000000000003"/>
    <n v="141046"/>
    <n v="0.59899999999999998"/>
    <n v="3893"/>
    <n v="81715526.920000002"/>
    <n v="3.2300000000000002E-2"/>
    <n v="347.03"/>
    <n v="1158.49"/>
    <n v="81763484.049999997"/>
    <n v="3.4799999999999998E-2"/>
    <n v="347.23"/>
    <n v="1159.17"/>
    <n v="70536"/>
    <n v="0.29949999999999999"/>
    <n v="2428"/>
    <n v="51524211.899999999"/>
    <n v="2.0299999999999999E-2"/>
    <n v="218.81"/>
    <n v="333.65"/>
    <n v="52854657"/>
    <n v="2.2499999999999999E-2"/>
    <n v="224.46"/>
    <n v="342.27"/>
    <n v="154425"/>
    <n v="0.65580000000000005"/>
    <n v="7627"/>
    <n v="40104223.18"/>
    <n v="1.5800000000000002E-2"/>
    <n v="170.31"/>
    <n v="1336.31"/>
    <n v="40296598.789999999"/>
    <n v="1.72E-2"/>
    <n v="171.13"/>
    <n v="1342.72"/>
    <n v="30011"/>
    <n v="0.1275"/>
    <n v="530"/>
    <n v="77162175.129999995"/>
    <n v="3.0499999999999999E-2"/>
    <n v="327.69"/>
    <n v="958.74"/>
    <n v="77162175.129999995"/>
    <n v="3.2899999999999999E-2"/>
    <n v="327.69"/>
    <n v="958.74"/>
    <n v="80483"/>
    <n v="0.34179999999999999"/>
    <n v="261704"/>
    <n v="27440"/>
    <n v="0.27729999999999999"/>
    <n v="1111"/>
    <n v="892"/>
    <n v="1889"/>
    <n v="192"/>
    <n v="1200"/>
    <n v="400"/>
    <n v="864"/>
    <n v="488"/>
    <n v="563"/>
    <n v="97"/>
  </r>
  <r>
    <x v="5"/>
    <x v="13"/>
    <n v="26"/>
    <n v="291389"/>
    <n v="257980"/>
    <n v="33409"/>
    <s v="11.47 %"/>
    <n v="51"/>
    <s v="48.05 %"/>
    <s v="51.95 %"/>
    <s v="71.09 %"/>
    <s v="23.64 %"/>
    <s v="2.54 %"/>
    <s v="2.74 %"/>
    <s v="51.04 %"/>
    <n v="1.08"/>
    <n v="2631512959.9000001"/>
    <n v="2458905979.9499998"/>
    <n v="2341779670.1700001"/>
    <n v="10200.450000000001"/>
    <n v="9531.3799999999992"/>
    <n v="9077.3700000000008"/>
    <n v="1044134378.86"/>
    <n v="0.39679999999999999"/>
    <n v="4047.35"/>
    <n v="20318.25"/>
    <x v="77"/>
    <x v="72"/>
    <n v="3200.37"/>
    <n v="16066.31"/>
    <n v="51389"/>
    <n v="0.19919999999999999"/>
    <n v="382"/>
    <n v="2196"/>
    <n v="47484651.469999999"/>
    <x v="67"/>
    <n v="184.06"/>
    <n v="41219.32"/>
    <x v="77"/>
    <x v="66"/>
    <n v="188.97"/>
    <x v="77"/>
    <n v="1152"/>
    <x v="46"/>
    <n v="5"/>
    <n v="141"/>
    <n v="24851165.949999999"/>
    <n v="9.4000000000000004E-3"/>
    <n v="96.33"/>
    <n v="20918.490000000002"/>
    <n v="23652723.219999999"/>
    <x v="54"/>
    <n v="91.68"/>
    <x v="77"/>
    <n v="1188"/>
    <x v="29"/>
    <n v="5"/>
    <n v="68"/>
    <n v="74975012.730000004"/>
    <n v="2.8500000000000001E-2"/>
    <n v="290.62"/>
    <n v="14037.64"/>
    <n v="79235491.040000007"/>
    <x v="2"/>
    <n v="307.14"/>
    <n v="14835.33"/>
    <n v="5341"/>
    <n v="2.07E-2"/>
    <n v="31"/>
    <n v="779"/>
    <n v="155931814.72999999"/>
    <n v="5.9299999999999999E-2"/>
    <n v="604.42999999999995"/>
    <n v="5808.17"/>
    <n v="159680799.36000001"/>
    <n v="6.4899999999999999E-2"/>
    <n v="618.97"/>
    <n v="5947.81"/>
    <n v="26847"/>
    <n v="0.1041"/>
    <n v="206"/>
    <n v="3060"/>
    <n v="18889758.809999999"/>
    <n v="7.1999999999999998E-3"/>
    <n v="73.22"/>
    <n v="9232.5300000000007"/>
    <n v="18759357.190000001"/>
    <n v="7.6E-3"/>
    <n v="72.72"/>
    <n v="9168.7999999999993"/>
    <n v="2046"/>
    <n v="7.9000000000000008E-3"/>
    <n v="8"/>
    <n v="451"/>
    <n v="331012676.41000003"/>
    <n v="0.1258"/>
    <n v="1283.0899999999999"/>
    <n v="1837.17"/>
    <n v="342418223.10000002"/>
    <n v="0.13930000000000001"/>
    <n v="1327.31"/>
    <n v="1900.48"/>
    <n v="180175"/>
    <n v="0.69840000000000002"/>
    <n v="5259"/>
    <n v="14320454.07"/>
    <n v="5.4000000000000003E-3"/>
    <n v="55.51"/>
    <n v="390.14"/>
    <n v="15697569.140000001"/>
    <n v="6.4000000000000003E-3"/>
    <n v="60.85"/>
    <n v="427.66"/>
    <n v="36706"/>
    <n v="0.14230000000000001"/>
    <n v="631"/>
    <n v="137612777.41"/>
    <n v="5.2299999999999999E-2"/>
    <n v="533.41999999999996"/>
    <n v="23284.73"/>
    <n v="139207037.41999999"/>
    <n v="5.6599999999999998E-2"/>
    <n v="539.6"/>
    <n v="23554.49"/>
    <n v="5910"/>
    <n v="2.29E-2"/>
    <n v="2981"/>
    <n v="8625552.0600000005"/>
    <n v="3.3E-3"/>
    <n v="33.43"/>
    <n v="772.07"/>
    <n v="9020929.2799999993"/>
    <n v="3.7000000000000002E-3"/>
    <n v="34.97"/>
    <n v="807.46"/>
    <n v="11172"/>
    <n v="4.3299999999999998E-2"/>
    <n v="78"/>
    <n v="265073672.77000001"/>
    <n v="0.1007"/>
    <n v="1027.5"/>
    <n v="1209.73"/>
    <n v="277130145.04000002"/>
    <n v="0.11269999999999999"/>
    <n v="1074.23"/>
    <n v="1264.75"/>
    <n v="219118"/>
    <n v="0.84940000000000004"/>
    <n v="15544"/>
    <n v="150913268.63999999"/>
    <n v="5.7299999999999997E-2"/>
    <n v="584.98"/>
    <n v="1079.2"/>
    <n v="152591371.90000001"/>
    <n v="6.2100000000000002E-2"/>
    <n v="591.49"/>
    <n v="1091.2"/>
    <n v="139838"/>
    <n v="0.54200000000000004"/>
    <n v="4393"/>
    <n v="57296396.170000002"/>
    <n v="2.18E-2"/>
    <n v="222.1"/>
    <n v="347.29"/>
    <n v="59348325.890000001"/>
    <n v="2.41E-2"/>
    <n v="230.05"/>
    <n v="359.73"/>
    <n v="164981"/>
    <n v="0.63949999999999996"/>
    <n v="4225"/>
    <n v="90627035.370000005"/>
    <n v="3.44E-2"/>
    <n v="351.29"/>
    <n v="1102.52"/>
    <n v="91246551.519999996"/>
    <n v="3.7100000000000001E-2"/>
    <n v="353.7"/>
    <n v="1110.06"/>
    <n v="82200"/>
    <n v="0.31859999999999999"/>
    <n v="2495"/>
    <n v="63404690.280000001"/>
    <n v="2.41E-2"/>
    <n v="245.77"/>
    <n v="372.26"/>
    <n v="66017798.920000002"/>
    <n v="2.6800000000000001E-2"/>
    <n v="255.9"/>
    <n v="387.6"/>
    <n v="170323"/>
    <n v="0.66020000000000001"/>
    <n v="6843"/>
    <n v="37497919.380000003"/>
    <n v="1.4200000000000001E-2"/>
    <n v="145.35"/>
    <n v="1165.7"/>
    <n v="38124504.310000002"/>
    <n v="1.55E-2"/>
    <n v="147.78"/>
    <n v="1185.17"/>
    <n v="32168"/>
    <n v="0.12470000000000001"/>
    <n v="445"/>
    <n v="76773181.920000002"/>
    <n v="2.92E-2"/>
    <n v="297.58999999999997"/>
    <n v="719.16"/>
    <n v="76773181.920000002"/>
    <n v="3.1199999999999999E-2"/>
    <n v="297.58999999999997"/>
    <n v="719.16"/>
    <n v="106754"/>
    <n v="0.4138"/>
    <n v="291631"/>
    <n v="20767"/>
    <n v="0.2331"/>
    <n v="1130"/>
    <n v="769"/>
    <n v="1886"/>
    <n v="177"/>
    <n v="1074"/>
    <n v="309"/>
    <n v="747"/>
    <n v="390"/>
    <n v="619"/>
    <n v="79"/>
  </r>
  <r>
    <x v="0"/>
    <x v="8"/>
    <n v="24"/>
    <n v="90197"/>
    <n v="84248"/>
    <n v="5949"/>
    <s v="6.60 %"/>
    <n v="50"/>
    <s v="48.27 %"/>
    <s v="51.73 %"/>
    <s v="55.63 %"/>
    <s v="39.88 %"/>
    <s v="1.77 %"/>
    <s v="2.72 %"/>
    <s v="44.61 %"/>
    <n v="1.25"/>
    <n v="1029536219.12"/>
    <n v="910554394.72000003"/>
    <n v="773227823.61000001"/>
    <n v="12220.3"/>
    <n v="10808.02"/>
    <n v="9178"/>
    <n v="518851357.38999999"/>
    <n v="0.504"/>
    <n v="6158.62"/>
    <n v="26592.76"/>
    <x v="78"/>
    <x v="73"/>
    <n v="4893.9799999999996"/>
    <n v="21132.1"/>
    <n v="19511"/>
    <n v="0.2316"/>
    <n v="492"/>
    <n v="3010"/>
    <n v="7635941.8499999996"/>
    <x v="68"/>
    <n v="90.64"/>
    <n v="36189.300000000003"/>
    <x v="78"/>
    <x v="67"/>
    <n v="98.78"/>
    <x v="78"/>
    <n v="211"/>
    <x v="13"/>
    <n v="3"/>
    <n v="99"/>
    <n v="4070508.15"/>
    <n v="4.0000000000000001E-3"/>
    <n v="48.32"/>
    <n v="20454.810000000001"/>
    <n v="3484093.7"/>
    <x v="55"/>
    <n v="41.36"/>
    <x v="78"/>
    <n v="199"/>
    <x v="37"/>
    <n v="3"/>
    <n v="39"/>
    <n v="33881479.920000002"/>
    <n v="3.2899999999999999E-2"/>
    <n v="402.16"/>
    <n v="12320.54"/>
    <n v="33863906.979999997"/>
    <x v="67"/>
    <n v="401.96"/>
    <n v="12314.15"/>
    <n v="2750"/>
    <n v="3.2599999999999997E-2"/>
    <n v="50"/>
    <n v="1215"/>
    <n v="15397283.48"/>
    <n v="1.4999999999999999E-2"/>
    <n v="182.76"/>
    <n v="3778.47"/>
    <n v="15460695.77"/>
    <n v="1.7000000000000001E-2"/>
    <n v="183.51"/>
    <n v="3794.04"/>
    <n v="4075"/>
    <n v="4.8399999999999999E-2"/>
    <n v="76"/>
    <n v="1080"/>
    <n v="4174225.19"/>
    <n v="4.1000000000000003E-3"/>
    <n v="49.55"/>
    <n v="8315.19"/>
    <n v="3993326.01"/>
    <n v="4.4000000000000003E-3"/>
    <n v="47.4"/>
    <n v="7954.83"/>
    <n v="502"/>
    <n v="6.0000000000000001E-3"/>
    <n v="6"/>
    <n v="306"/>
    <n v="108513600.22"/>
    <n v="0.10539999999999999"/>
    <n v="1288.03"/>
    <n v="2353.8200000000002"/>
    <n v="89542419.819999993"/>
    <n v="9.8299999999999998E-2"/>
    <n v="1062.8399999999999"/>
    <n v="1942.31"/>
    <n v="46101"/>
    <n v="0.54720000000000002"/>
    <n v="3755"/>
    <n v="2066611.59"/>
    <n v="2E-3"/>
    <n v="24.53"/>
    <n v="383.13"/>
    <n v="2103336.17"/>
    <n v="2.3E-3"/>
    <n v="24.97"/>
    <n v="389.94"/>
    <n v="5394"/>
    <n v="6.4000000000000001E-2"/>
    <n v="308"/>
    <n v="77851213.939999998"/>
    <n v="7.5600000000000001E-2"/>
    <n v="924.07"/>
    <n v="23735.13"/>
    <n v="77211000.859999999"/>
    <n v="8.48E-2"/>
    <n v="916.47"/>
    <n v="23539.94"/>
    <n v="3280"/>
    <n v="3.8899999999999997E-2"/>
    <n v="4138"/>
    <n v="3951127.41"/>
    <n v="3.8E-3"/>
    <n v="46.9"/>
    <n v="632.28"/>
    <n v="4271492.62"/>
    <n v="4.7000000000000002E-3"/>
    <n v="50.7"/>
    <n v="683.55"/>
    <n v="6249"/>
    <n v="7.4200000000000002E-2"/>
    <n v="129"/>
    <n v="78082022.209999993"/>
    <n v="7.5800000000000006E-2"/>
    <n v="926.81"/>
    <n v="1125.93"/>
    <n v="83072494.480000004"/>
    <n v="9.1200000000000003E-2"/>
    <n v="986.05"/>
    <n v="1197.8900000000001"/>
    <n v="69349"/>
    <n v="0.82320000000000004"/>
    <n v="15677"/>
    <n v="47037025.93"/>
    <n v="4.5699999999999998E-2"/>
    <n v="558.32000000000005"/>
    <n v="1173.49"/>
    <n v="46947420.869999997"/>
    <n v="5.16E-2"/>
    <n v="557.25"/>
    <n v="1171.26"/>
    <n v="40083"/>
    <n v="0.4758"/>
    <n v="3815"/>
    <n v="24118807.539999999"/>
    <n v="2.3400000000000001E-2"/>
    <n v="286.27999999999997"/>
    <n v="486.48"/>
    <n v="25589893.66"/>
    <n v="2.81E-2"/>
    <n v="303.74"/>
    <n v="516.15"/>
    <n v="49578"/>
    <n v="0.58850000000000002"/>
    <n v="4022"/>
    <n v="25047838.600000001"/>
    <n v="2.4299999999999999E-2"/>
    <n v="297.31"/>
    <n v="1123.6199999999999"/>
    <n v="25406683.949999999"/>
    <n v="2.7900000000000001E-2"/>
    <n v="301.57"/>
    <n v="1139.72"/>
    <n v="22292"/>
    <n v="0.2646"/>
    <n v="1953"/>
    <n v="19380765.640000001"/>
    <n v="1.8800000000000001E-2"/>
    <n v="230.04"/>
    <n v="345.92"/>
    <n v="20049629.620000001"/>
    <n v="2.1999999999999999E-2"/>
    <n v="237.98"/>
    <n v="357.86"/>
    <n v="56026"/>
    <n v="0.66500000000000004"/>
    <n v="8258"/>
    <n v="6820900.6299999999"/>
    <n v="6.6E-3"/>
    <n v="80.959999999999994"/>
    <n v="814.1"/>
    <n v="6833803.7699999996"/>
    <n v="7.4999999999999997E-3"/>
    <n v="81.12"/>
    <n v="815.64"/>
    <n v="8379"/>
    <n v="9.9500000000000005E-2"/>
    <n v="262"/>
    <n v="24857915.829999998"/>
    <n v="2.41E-2"/>
    <n v="295.06"/>
    <n v="903.76"/>
    <n v="24857915.829999998"/>
    <n v="2.7300000000000001E-2"/>
    <n v="295.06"/>
    <n v="903.76"/>
    <n v="27505"/>
    <n v="0.32650000000000001"/>
    <n v="98307"/>
    <n v="12042"/>
    <n v="0.29049999999999998"/>
    <n v="1167"/>
    <n v="1207"/>
    <n v="1883"/>
    <n v="235"/>
    <n v="2024"/>
    <n v="602"/>
    <n v="863"/>
    <n v="516"/>
    <n v="422"/>
    <n v="137"/>
  </r>
  <r>
    <x v="1"/>
    <x v="16"/>
    <n v="29"/>
    <n v="170381"/>
    <n v="146651"/>
    <n v="23730"/>
    <s v="13.93 %"/>
    <n v="51"/>
    <s v="48.42 %"/>
    <s v="51.58 %"/>
    <s v="81.39 %"/>
    <s v="15.65 %"/>
    <s v="1.31 %"/>
    <s v="1.66 %"/>
    <s v="55.09 %"/>
    <n v="1.07"/>
    <n v="1328206479.23"/>
    <n v="1352289700.75"/>
    <n v="1314050525.8299999"/>
    <n v="9056.92"/>
    <n v="9221.14"/>
    <n v="8960.39"/>
    <n v="535205597.94999999"/>
    <n v="0.40300000000000002"/>
    <n v="3649.52"/>
    <n v="17343.02"/>
    <x v="79"/>
    <x v="74"/>
    <n v="3326.06"/>
    <n v="15805.91"/>
    <n v="30860"/>
    <n v="0.2104"/>
    <n v="406"/>
    <n v="2242"/>
    <n v="20583947.16"/>
    <x v="33"/>
    <n v="140.36000000000001"/>
    <n v="37838.14"/>
    <x v="79"/>
    <x v="31"/>
    <n v="153.62"/>
    <x v="79"/>
    <n v="544"/>
    <x v="17"/>
    <n v="4"/>
    <n v="115"/>
    <n v="18196888.100000001"/>
    <n v="1.37E-2"/>
    <n v="124.08"/>
    <n v="18740.36"/>
    <n v="18124865.940000001"/>
    <x v="30"/>
    <n v="123.59"/>
    <x v="79"/>
    <n v="971"/>
    <x v="2"/>
    <n v="8"/>
    <n v="98"/>
    <n v="47763847.960000001"/>
    <n v="3.5999999999999997E-2"/>
    <n v="325.7"/>
    <n v="12138.21"/>
    <n v="54314216.619999997"/>
    <x v="68"/>
    <n v="370.36"/>
    <n v="13802.85"/>
    <n v="3935"/>
    <n v="2.6800000000000001E-2"/>
    <n v="42"/>
    <n v="1149"/>
    <n v="36355109.700000003"/>
    <n v="2.7400000000000001E-2"/>
    <n v="247.9"/>
    <n v="4284.63"/>
    <n v="40005267.909999996"/>
    <n v="2.9600000000000001E-2"/>
    <n v="272.79000000000002"/>
    <n v="4714.82"/>
    <n v="8485"/>
    <n v="5.79E-2"/>
    <n v="103"/>
    <n v="1525"/>
    <n v="11852780.939999999"/>
    <n v="8.8999999999999999E-3"/>
    <n v="80.819999999999993"/>
    <n v="9505.0400000000009"/>
    <n v="12419468.060000001"/>
    <n v="9.1999999999999998E-3"/>
    <n v="84.69"/>
    <n v="9959.48"/>
    <n v="1247"/>
    <n v="8.5000000000000006E-3"/>
    <n v="9"/>
    <n v="581"/>
    <n v="188600629.44999999"/>
    <n v="0.14199999999999999"/>
    <n v="1286.05"/>
    <n v="1882.58"/>
    <n v="215788070.81999999"/>
    <n v="0.15959999999999999"/>
    <n v="1471.44"/>
    <n v="2153.96"/>
    <n v="100181"/>
    <n v="0.68310000000000004"/>
    <n v="5392"/>
    <n v="17989939.84"/>
    <n v="1.35E-2"/>
    <n v="122.67"/>
    <n v="418.47"/>
    <n v="18852179.300000001"/>
    <n v="1.3899999999999999E-2"/>
    <n v="128.55000000000001"/>
    <n v="438.52"/>
    <n v="42990"/>
    <n v="0.29310000000000003"/>
    <n v="1738"/>
    <n v="73429151.319999993"/>
    <n v="5.5300000000000002E-2"/>
    <n v="500.71"/>
    <n v="22393.759999999998"/>
    <n v="76273012.439999998"/>
    <n v="5.6399999999999999E-2"/>
    <n v="520.1"/>
    <n v="23261.06"/>
    <n v="3279"/>
    <n v="2.24E-2"/>
    <n v="3038"/>
    <n v="6206574.0499999998"/>
    <n v="4.7000000000000002E-3"/>
    <n v="42.32"/>
    <n v="812.27"/>
    <n v="6922936"/>
    <n v="5.1000000000000004E-3"/>
    <n v="47.21"/>
    <n v="906.02"/>
    <n v="7641"/>
    <n v="5.21E-2"/>
    <n v="96"/>
    <n v="104766223.26000001"/>
    <n v="7.8899999999999998E-2"/>
    <n v="714.39"/>
    <n v="862.27"/>
    <n v="118428740.26000001"/>
    <n v="8.7599999999999997E-2"/>
    <n v="807.55"/>
    <n v="974.72"/>
    <n v="121499"/>
    <n v="0.82850000000000001"/>
    <n v="12805"/>
    <n v="66434690.770000003"/>
    <n v="0.05"/>
    <n v="453.01"/>
    <n v="911.88"/>
    <n v="72272042.299999997"/>
    <n v="5.3400000000000003E-2"/>
    <n v="492.82"/>
    <n v="992"/>
    <n v="72855"/>
    <n v="0.49680000000000002"/>
    <n v="3295"/>
    <n v="27800834.059999999"/>
    <n v="2.0899999999999998E-2"/>
    <n v="189.57"/>
    <n v="300.31"/>
    <n v="31080832.140000001"/>
    <n v="2.3E-2"/>
    <n v="211.94"/>
    <n v="335.74"/>
    <n v="92572"/>
    <n v="0.63119999999999998"/>
    <n v="4152"/>
    <n v="59937637.299999997"/>
    <n v="4.5100000000000001E-2"/>
    <n v="408.71"/>
    <n v="1239.8399999999999"/>
    <n v="60702393.210000001"/>
    <n v="4.4900000000000002E-2"/>
    <n v="413.92"/>
    <n v="1255.6600000000001"/>
    <n v="48343"/>
    <n v="0.3296"/>
    <n v="2977"/>
    <n v="32151693.219999999"/>
    <n v="2.4199999999999999E-2"/>
    <n v="219.24"/>
    <n v="320.42"/>
    <n v="34018862.460000001"/>
    <n v="2.52E-2"/>
    <n v="231.97"/>
    <n v="339.03"/>
    <n v="100342"/>
    <n v="0.68420000000000003"/>
    <n v="7770"/>
    <n v="19315443.350000001"/>
    <n v="1.4500000000000001E-2"/>
    <n v="131.71"/>
    <n v="1174.8900000000001"/>
    <n v="20490889.670000002"/>
    <n v="1.52E-2"/>
    <n v="139.72999999999999"/>
    <n v="1246.3900000000001"/>
    <n v="16440"/>
    <n v="0.11210000000000001"/>
    <n v="318"/>
    <n v="45255742.039999999"/>
    <n v="3.4099999999999998E-2"/>
    <n v="308.58999999999997"/>
    <n v="908.6"/>
    <n v="45255742.039999999"/>
    <n v="3.3500000000000002E-2"/>
    <n v="308.58999999999997"/>
    <n v="908.6"/>
    <n v="49808"/>
    <n v="0.33960000000000001"/>
    <n v="166646"/>
    <n v="12590"/>
    <n v="0.23330000000000001"/>
    <n v="1136"/>
    <n v="758"/>
    <n v="1881"/>
    <n v="151"/>
    <n v="1031"/>
    <n v="423"/>
    <n v="1107"/>
    <n v="453"/>
    <n v="336"/>
    <n v="100"/>
  </r>
  <r>
    <x v="1"/>
    <x v="17"/>
    <n v="56"/>
    <n v="10181"/>
    <n v="9544"/>
    <n v="637"/>
    <s v="6.26 %"/>
    <n v="51"/>
    <s v="46.72 %"/>
    <s v="53.28 %"/>
    <s v="86.79 %"/>
    <s v="1.36 %"/>
    <s v="7.15 %"/>
    <s v="4.70 %"/>
    <s v="47.39 %"/>
    <n v="0.9"/>
    <n v="71766620.370000005"/>
    <n v="69611321.439999998"/>
    <n v="83656423.170000002"/>
    <n v="7519.55"/>
    <n v="7293.73"/>
    <n v="8765.34"/>
    <n v="31711087.609999999"/>
    <n v="0.44190000000000002"/>
    <n v="3322.62"/>
    <n v="18664.560000000001"/>
    <x v="80"/>
    <x v="75"/>
    <n v="2807.61"/>
    <n v="15771.53"/>
    <n v="1699"/>
    <n v="0.17799999999999999"/>
    <n v="309"/>
    <n v="1632"/>
    <n v="960248.46"/>
    <x v="24"/>
    <n v="100.61"/>
    <n v="41749.93"/>
    <x v="80"/>
    <x v="24"/>
    <n v="104.56"/>
    <x v="80"/>
    <n v="23"/>
    <x v="29"/>
    <n v="3"/>
    <n v="72"/>
    <n v="857460.43"/>
    <n v="1.1900000000000001E-2"/>
    <n v="89.84"/>
    <n v="15878.9"/>
    <n v="877237.91"/>
    <x v="56"/>
    <n v="91.92"/>
    <x v="80"/>
    <n v="54"/>
    <x v="24"/>
    <n v="6"/>
    <n v="73"/>
    <n v="2518505.2400000002"/>
    <n v="3.5099999999999999E-2"/>
    <n v="263.88"/>
    <n v="12406.43"/>
    <n v="2657513.65"/>
    <x v="69"/>
    <n v="278.45"/>
    <n v="13091.2"/>
    <n v="203"/>
    <n v="2.1299999999999999E-2"/>
    <n v="30"/>
    <n v="769"/>
    <n v="1460516.13"/>
    <n v="2.0400000000000001E-2"/>
    <n v="153.03"/>
    <n v="5088.91"/>
    <n v="1537705.79"/>
    <n v="2.2100000000000002E-2"/>
    <n v="161.12"/>
    <n v="5357.86"/>
    <n v="287"/>
    <n v="3.0099999999999998E-2"/>
    <n v="58"/>
    <n v="1026"/>
    <n v="444429.8"/>
    <n v="6.1999999999999998E-3"/>
    <n v="46.57"/>
    <n v="8230.18"/>
    <n v="446533.47"/>
    <n v="6.4000000000000003E-3"/>
    <n v="46.79"/>
    <n v="8269.14"/>
    <n v="54"/>
    <n v="5.7000000000000002E-3"/>
    <n v="6"/>
    <n v="312"/>
    <n v="10879923.93"/>
    <n v="0.15160000000000001"/>
    <n v="1139.98"/>
    <n v="1844.05"/>
    <n v="11538517.369999999"/>
    <n v="0.1658"/>
    <n v="1208.98"/>
    <n v="1955.68"/>
    <n v="5900"/>
    <n v="0.61819999999999997"/>
    <n v="4279"/>
    <n v="598169.96"/>
    <n v="8.3000000000000001E-3"/>
    <n v="62.67"/>
    <n v="415.4"/>
    <n v="607205.23"/>
    <n v="8.6999999999999994E-3"/>
    <n v="63.62"/>
    <n v="421.67"/>
    <n v="1440"/>
    <n v="0.15090000000000001"/>
    <n v="750"/>
    <n v="2361626.91"/>
    <n v="3.2899999999999999E-2"/>
    <n v="247.45"/>
    <n v="18166.36"/>
    <n v="2423714.79"/>
    <n v="3.4799999999999998E-2"/>
    <n v="253.95"/>
    <n v="18643.96"/>
    <n v="130"/>
    <n v="1.3599999999999999E-2"/>
    <n v="1693"/>
    <n v="470145.73"/>
    <n v="6.6E-3"/>
    <n v="49.26"/>
    <n v="674.53"/>
    <n v="524671.79"/>
    <n v="7.4999999999999997E-3"/>
    <n v="54.97"/>
    <n v="752.76"/>
    <n v="697"/>
    <n v="7.2999999999999995E-2"/>
    <n v="122"/>
    <n v="5208221.1399999997"/>
    <n v="7.2599999999999998E-2"/>
    <n v="545.71"/>
    <n v="697.41"/>
    <n v="6085270.4100000001"/>
    <n v="8.7400000000000005E-2"/>
    <n v="637.6"/>
    <n v="814.85"/>
    <n v="7468"/>
    <n v="0.78249999999999997"/>
    <n v="10629"/>
    <n v="3975067.09"/>
    <n v="5.5399999999999998E-2"/>
    <n v="416.5"/>
    <n v="923.15"/>
    <n v="4379668.1500000004"/>
    <n v="6.2899999999999998E-2"/>
    <n v="458.89"/>
    <n v="1017.11"/>
    <n v="4306"/>
    <n v="0.45119999999999999"/>
    <n v="3396"/>
    <n v="1560752.56"/>
    <n v="2.1700000000000001E-2"/>
    <n v="163.53"/>
    <n v="299.11"/>
    <n v="1790385.81"/>
    <n v="2.5700000000000001E-2"/>
    <n v="187.59"/>
    <n v="343.12"/>
    <n v="5218"/>
    <n v="0.54669999999999996"/>
    <n v="3241"/>
    <n v="3951127.66"/>
    <n v="5.5100000000000003E-2"/>
    <n v="413.99"/>
    <n v="1390.75"/>
    <n v="3960624.06"/>
    <n v="5.6899999999999999E-2"/>
    <n v="414.99"/>
    <n v="1394.1"/>
    <n v="2841"/>
    <n v="0.29770000000000002"/>
    <n v="3140"/>
    <n v="1133489.45"/>
    <n v="1.5800000000000002E-2"/>
    <n v="118.76"/>
    <n v="211.67"/>
    <n v="1241066.8899999999"/>
    <n v="1.78E-2"/>
    <n v="130.04"/>
    <n v="231.76"/>
    <n v="5355"/>
    <n v="0.56110000000000004"/>
    <n v="4163"/>
    <n v="650991.80000000005"/>
    <n v="9.1000000000000004E-3"/>
    <n v="68.209999999999994"/>
    <n v="929.55"/>
    <n v="655963.51"/>
    <n v="9.4000000000000004E-3"/>
    <n v="68.73"/>
    <n v="936.64"/>
    <n v="700"/>
    <n v="7.3400000000000007E-2"/>
    <n v="157"/>
    <n v="2293790.2799999998"/>
    <n v="3.2000000000000001E-2"/>
    <n v="240.34"/>
    <n v="701.46"/>
    <n v="2293790.2799999998"/>
    <n v="3.3000000000000002E-2"/>
    <n v="240.34"/>
    <n v="701.46"/>
    <n v="3270"/>
    <n v="0.34260000000000002"/>
    <n v="9666"/>
    <n v="529"/>
    <n v="0.1908"/>
    <n v="1013"/>
    <n v="398"/>
    <n v="1876"/>
    <s v="*"/>
    <n v="534"/>
    <n v="346"/>
    <n v="1603"/>
    <n v="367"/>
    <n v="0"/>
    <s v="*"/>
  </r>
  <r>
    <x v="5"/>
    <x v="14"/>
    <n v="25"/>
    <n v="171272"/>
    <n v="163191"/>
    <n v="8081"/>
    <s v="4.72 %"/>
    <n v="49"/>
    <s v="48.86 %"/>
    <s v="51.14 %"/>
    <s v="73.73 %"/>
    <s v="8.82 %"/>
    <s v="13.14 %"/>
    <s v="4.31 %"/>
    <s v="72.53 %"/>
    <n v="0.99"/>
    <n v="1632498547.4000001"/>
    <n v="1391384961.47"/>
    <n v="1397562826.03"/>
    <n v="10003.61"/>
    <n v="8526.11"/>
    <n v="8563.9699999999993"/>
    <n v="698214992.63"/>
    <n v="0.42770000000000002"/>
    <n v="4278.51"/>
    <n v="21724.18"/>
    <x v="81"/>
    <x v="76"/>
    <n v="2970.91"/>
    <n v="15084.83"/>
    <n v="32140"/>
    <n v="0.19689999999999999"/>
    <n v="399"/>
    <n v="2517"/>
    <n v="40364345.049999997"/>
    <x v="69"/>
    <n v="247.34"/>
    <n v="36266.26"/>
    <x v="81"/>
    <x v="68"/>
    <n v="218.72"/>
    <x v="81"/>
    <n v="1113"/>
    <x v="35"/>
    <n v="8"/>
    <n v="215"/>
    <n v="19279452.66"/>
    <n v="1.18E-2"/>
    <n v="118.14"/>
    <n v="21469.32"/>
    <n v="16689479.939999999"/>
    <x v="57"/>
    <n v="102.27"/>
    <x v="81"/>
    <n v="898"/>
    <x v="9"/>
    <n v="6"/>
    <n v="87"/>
    <n v="64266460.520000003"/>
    <n v="3.9399999999999998E-2"/>
    <n v="393.81"/>
    <n v="15071.87"/>
    <n v="59239164.939999998"/>
    <x v="70"/>
    <n v="363.01"/>
    <n v="13892.86"/>
    <n v="4264"/>
    <n v="2.6100000000000002E-2"/>
    <n v="38"/>
    <n v="942"/>
    <n v="58174633"/>
    <n v="3.56E-2"/>
    <n v="356.48"/>
    <n v="5065.2700000000004"/>
    <n v="52729351.57"/>
    <n v="3.7900000000000003E-2"/>
    <n v="323.11"/>
    <n v="4591.1499999999996"/>
    <n v="11485"/>
    <n v="7.0400000000000004E-2"/>
    <n v="133"/>
    <n v="2264"/>
    <n v="9136466.2799999993"/>
    <n v="5.5999999999999999E-3"/>
    <n v="55.99"/>
    <n v="10231.209999999999"/>
    <n v="8099399.1100000003"/>
    <n v="5.7999999999999996E-3"/>
    <n v="49.63"/>
    <n v="9069.8799999999992"/>
    <n v="893"/>
    <n v="5.4999999999999997E-3"/>
    <n v="6"/>
    <n v="306"/>
    <n v="249441007.19999999"/>
    <n v="0.15279999999999999"/>
    <n v="1528.52"/>
    <n v="2030.55"/>
    <n v="240160938.97999999"/>
    <n v="0.1726"/>
    <n v="1471.66"/>
    <n v="1955.01"/>
    <n v="122843"/>
    <n v="0.75280000000000002"/>
    <n v="7508"/>
    <n v="11280641.189999999"/>
    <n v="6.8999999999999999E-3"/>
    <n v="69.13"/>
    <n v="601.03"/>
    <n v="10387734.73"/>
    <n v="7.4999999999999997E-3"/>
    <n v="63.65"/>
    <n v="553.45000000000005"/>
    <n v="18769"/>
    <n v="0.115"/>
    <n v="774"/>
    <n v="44905358.259999998"/>
    <n v="2.75E-2"/>
    <n v="275.17"/>
    <n v="24207.74"/>
    <n v="43300027.030000001"/>
    <n v="3.1099999999999999E-2"/>
    <n v="265.33"/>
    <n v="23342.33"/>
    <n v="1855"/>
    <n v="1.14E-2"/>
    <n v="1509"/>
    <n v="3480304.71"/>
    <n v="2.0999999999999999E-3"/>
    <n v="21.33"/>
    <n v="691.63"/>
    <n v="3391487.52"/>
    <n v="2.3999999999999998E-3"/>
    <n v="20.78"/>
    <n v="673.98"/>
    <n v="5032"/>
    <n v="3.0800000000000001E-2"/>
    <n v="55"/>
    <n v="164311992.75"/>
    <n v="0.1007"/>
    <n v="1006.87"/>
    <n v="1165.98"/>
    <n v="173216924.05000001"/>
    <n v="0.1245"/>
    <n v="1061.44"/>
    <n v="1229.17"/>
    <n v="140921"/>
    <n v="0.86350000000000005"/>
    <n v="16969"/>
    <n v="65337248.100000001"/>
    <n v="0.04"/>
    <n v="400.37"/>
    <n v="809.28"/>
    <n v="63092266.009999998"/>
    <n v="4.53E-2"/>
    <n v="386.62"/>
    <n v="781.47"/>
    <n v="80735"/>
    <n v="0.49469999999999997"/>
    <n v="2983"/>
    <n v="29377080.949999999"/>
    <n v="1.7999999999999999E-2"/>
    <n v="180.02"/>
    <n v="291.64999999999998"/>
    <n v="27823271.399999999"/>
    <n v="0.02"/>
    <n v="170.5"/>
    <n v="276.22000000000003"/>
    <n v="100726"/>
    <n v="0.61719999999999997"/>
    <n v="3677"/>
    <n v="39906765.729999997"/>
    <n v="2.4400000000000002E-2"/>
    <n v="244.54"/>
    <n v="929.08"/>
    <n v="39932695.57"/>
    <n v="2.87E-2"/>
    <n v="244.7"/>
    <n v="929.68"/>
    <n v="42953"/>
    <n v="0.26319999999999999"/>
    <n v="1863"/>
    <n v="39564241.700000003"/>
    <n v="2.4199999999999999E-2"/>
    <n v="242.44"/>
    <n v="375.98"/>
    <n v="40078304.869999997"/>
    <n v="2.8799999999999999E-2"/>
    <n v="245.59"/>
    <n v="380.86"/>
    <n v="105229"/>
    <n v="0.64480000000000004"/>
    <n v="6291"/>
    <n v="40137190.060000002"/>
    <n v="2.46E-2"/>
    <n v="245.95"/>
    <n v="1406.25"/>
    <n v="37061075.280000001"/>
    <n v="2.6599999999999999E-2"/>
    <n v="227.1"/>
    <n v="1298.48"/>
    <n v="28542"/>
    <n v="0.1749"/>
    <n v="761"/>
    <n v="34101462.850000001"/>
    <n v="2.0899999999999998E-2"/>
    <n v="208.97"/>
    <n v="624.83000000000004"/>
    <n v="34101462.850000001"/>
    <n v="2.4500000000000001E-2"/>
    <n v="208.97"/>
    <n v="624.83000000000004"/>
    <n v="54577"/>
    <n v="0.33439999999999998"/>
    <n v="206088"/>
    <n v="12756"/>
    <n v="0.2407"/>
    <n v="1263"/>
    <n v="611"/>
    <n v="1862"/>
    <n v="94"/>
    <n v="694"/>
    <n v="338"/>
    <n v="760"/>
    <n v="482"/>
    <n v="491"/>
    <n v="47"/>
  </r>
  <r>
    <x v="3"/>
    <x v="16"/>
    <n v="29"/>
    <n v="163484"/>
    <n v="142933"/>
    <n v="20551"/>
    <s v="12.57 %"/>
    <n v="50"/>
    <s v="48.30 %"/>
    <s v="51.70 %"/>
    <s v="81.61 %"/>
    <s v="15.48 %"/>
    <s v="1.27 %"/>
    <s v="1.63 %"/>
    <s v="54.24 %"/>
    <n v="1.08"/>
    <n v="1208907609.52"/>
    <n v="1227869877.9200001"/>
    <n v="1195041909.5999999"/>
    <n v="8457.86"/>
    <n v="8590.5300000000007"/>
    <n v="8360.85"/>
    <n v="489600929.00999999"/>
    <n v="0.40500000000000003"/>
    <n v="3425.39"/>
    <n v="16027.27"/>
    <x v="82"/>
    <x v="77"/>
    <n v="3163.04"/>
    <n v="14799.77"/>
    <n v="30548"/>
    <n v="0.2137"/>
    <n v="406"/>
    <n v="2307"/>
    <n v="20567210.25"/>
    <x v="70"/>
    <n v="143.88999999999999"/>
    <n v="40248.94"/>
    <x v="82"/>
    <x v="69"/>
    <n v="156.13"/>
    <x v="82"/>
    <n v="511"/>
    <x v="37"/>
    <n v="4"/>
    <n v="119"/>
    <n v="15980688.6"/>
    <n v="1.32E-2"/>
    <n v="111.81"/>
    <n v="17736.61"/>
    <n v="15857269.970000001"/>
    <x v="49"/>
    <n v="110.94"/>
    <x v="82"/>
    <n v="901"/>
    <x v="12"/>
    <n v="7"/>
    <n v="89"/>
    <n v="42363260.960000001"/>
    <n v="3.5000000000000003E-2"/>
    <n v="296.39"/>
    <n v="11195.36"/>
    <n v="48284189.219999999"/>
    <x v="71"/>
    <n v="337.81"/>
    <n v="12760.09"/>
    <n v="3784"/>
    <n v="2.6499999999999999E-2"/>
    <n v="41"/>
    <n v="1083"/>
    <n v="31243678.34"/>
    <n v="2.58E-2"/>
    <n v="218.59"/>
    <n v="3912.31"/>
    <n v="33891694.729999997"/>
    <n v="2.76E-2"/>
    <n v="237.12"/>
    <n v="4243.8900000000003"/>
    <n v="7986"/>
    <n v="5.5899999999999998E-2"/>
    <n v="98"/>
    <n v="1429"/>
    <n v="9969540.6099999994"/>
    <n v="8.2000000000000007E-3"/>
    <n v="69.75"/>
    <n v="8661.6299999999992"/>
    <n v="10479096.57"/>
    <n v="8.5000000000000006E-3"/>
    <n v="73.31"/>
    <n v="9104.34"/>
    <n v="1151"/>
    <n v="8.0999999999999996E-3"/>
    <n v="9"/>
    <n v="517"/>
    <n v="163968333.44999999"/>
    <n v="0.1356"/>
    <n v="1147.17"/>
    <n v="1693.35"/>
    <n v="177974554.25"/>
    <n v="0.1449"/>
    <n v="1245.1600000000001"/>
    <n v="1837.99"/>
    <n v="96830"/>
    <n v="0.67749999999999999"/>
    <n v="5195"/>
    <n v="16503534.890000001"/>
    <n v="1.37E-2"/>
    <n v="115.46"/>
    <n v="410.36"/>
    <n v="17379745.510000002"/>
    <n v="1.4200000000000001E-2"/>
    <n v="121.59"/>
    <n v="432.15"/>
    <n v="40217"/>
    <n v="0.28139999999999998"/>
    <n v="1711"/>
    <n v="69495246.159999996"/>
    <n v="5.7500000000000002E-2"/>
    <n v="486.21"/>
    <n v="21985.21"/>
    <n v="72528820.870000005"/>
    <n v="5.91E-2"/>
    <n v="507.43"/>
    <n v="22944.9"/>
    <n v="3161"/>
    <n v="2.2100000000000002E-2"/>
    <n v="3005"/>
    <n v="5358779.0999999996"/>
    <n v="4.4000000000000003E-3"/>
    <n v="37.49"/>
    <n v="748.75"/>
    <n v="6793086.8399999999"/>
    <n v="5.4999999999999997E-3"/>
    <n v="47.53"/>
    <n v="949.15"/>
    <n v="7157"/>
    <n v="5.0099999999999999E-2"/>
    <n v="90"/>
    <n v="95375683.769999996"/>
    <n v="7.8899999999999998E-2"/>
    <n v="667.28"/>
    <n v="807.28"/>
    <n v="108357751.94"/>
    <n v="8.8200000000000001E-2"/>
    <n v="758.1"/>
    <n v="917.17"/>
    <n v="118143"/>
    <n v="0.8266"/>
    <n v="12542"/>
    <n v="61195654.32"/>
    <n v="5.0599999999999999E-2"/>
    <n v="428.14"/>
    <n v="880.55"/>
    <n v="67050712.32"/>
    <n v="5.4600000000000003E-2"/>
    <n v="469.11"/>
    <n v="964.8"/>
    <n v="69497"/>
    <n v="0.48620000000000002"/>
    <n v="3141"/>
    <n v="26086679.850000001"/>
    <n v="2.1600000000000001E-2"/>
    <n v="182.51"/>
    <n v="291.2"/>
    <n v="29511052.41"/>
    <n v="2.4E-2"/>
    <n v="206.47"/>
    <n v="329.42"/>
    <n v="89584"/>
    <n v="0.62680000000000002"/>
    <n v="4019"/>
    <n v="60682099.229999997"/>
    <n v="5.0200000000000002E-2"/>
    <n v="424.55"/>
    <n v="1296.9000000000001"/>
    <n v="61326918.07"/>
    <n v="4.99E-2"/>
    <n v="429.06"/>
    <n v="1310.68"/>
    <n v="46790"/>
    <n v="0.32740000000000002"/>
    <n v="2995"/>
    <n v="27534461.890000001"/>
    <n v="2.2800000000000001E-2"/>
    <n v="192.64"/>
    <n v="284.64999999999998"/>
    <n v="29187946.309999999"/>
    <n v="2.3800000000000002E-2"/>
    <n v="204.21"/>
    <n v="301.74"/>
    <n v="96730"/>
    <n v="0.67679999999999996"/>
    <n v="7529"/>
    <n v="18178384.449999999"/>
    <n v="1.4999999999999999E-2"/>
    <n v="127.18"/>
    <n v="1169.27"/>
    <n v="19166569.16"/>
    <n v="1.5599999999999999E-2"/>
    <n v="134.09"/>
    <n v="1232.83"/>
    <n v="15547"/>
    <n v="0.10879999999999999"/>
    <n v="325"/>
    <n v="40932283.350000001"/>
    <n v="3.39E-2"/>
    <n v="286.37"/>
    <n v="856.83"/>
    <n v="40932283.350000001"/>
    <n v="3.3300000000000003E-2"/>
    <n v="286.37"/>
    <n v="856.83"/>
    <n v="47772"/>
    <n v="0.3342"/>
    <n v="159894"/>
    <n v="11785"/>
    <n v="0.2281"/>
    <n v="1119"/>
    <n v="736"/>
    <n v="1860"/>
    <n v="131"/>
    <n v="1053"/>
    <n v="509"/>
    <n v="1136"/>
    <n v="409"/>
    <n v="309"/>
    <n v="101"/>
  </r>
  <r>
    <x v="0"/>
    <x v="6"/>
    <n v="54"/>
    <n v="84189"/>
    <n v="73169"/>
    <n v="11020"/>
    <s v="13.09 %"/>
    <n v="51"/>
    <s v="38.30 %"/>
    <s v="61.70 %"/>
    <s v="94.93 %"/>
    <s v="3.65 %"/>
    <s v="0.37 %"/>
    <s v="1.05 %"/>
    <s v="44.97 %"/>
    <n v="0.89"/>
    <n v="428276125.10000002"/>
    <n v="443665148.08999997"/>
    <n v="507728467.75999999"/>
    <n v="5853.25"/>
    <n v="6063.57"/>
    <n v="6939.12"/>
    <n v="177879357.83000001"/>
    <n v="0.4153"/>
    <n v="2431.08"/>
    <n v="14603.02"/>
    <x v="83"/>
    <x v="78"/>
    <n v="2293.2399999999998"/>
    <n v="13775.04"/>
    <n v="12181"/>
    <n v="0.16650000000000001"/>
    <n v="306"/>
    <n v="1759"/>
    <n v="3965180.76"/>
    <x v="71"/>
    <n v="54.19"/>
    <n v="32237.24"/>
    <x v="83"/>
    <x v="70"/>
    <n v="60.88"/>
    <x v="83"/>
    <n v="123"/>
    <x v="39"/>
    <n v="2"/>
    <n v="43"/>
    <n v="6540205.2999999998"/>
    <n v="1.5299999999999999E-2"/>
    <n v="89.38"/>
    <n v="18268.73"/>
    <n v="6784411.0499999998"/>
    <x v="23"/>
    <n v="92.72"/>
    <x v="83"/>
    <n v="358"/>
    <x v="44"/>
    <n v="6"/>
    <n v="83"/>
    <n v="8731841.2699999996"/>
    <n v="2.0400000000000001E-2"/>
    <n v="119.34"/>
    <n v="9181.75"/>
    <n v="10451758.210000001"/>
    <x v="72"/>
    <n v="142.84"/>
    <n v="10990.28"/>
    <n v="951"/>
    <n v="1.2999999999999999E-2"/>
    <n v="18"/>
    <n v="445"/>
    <n v="8176486.4500000002"/>
    <n v="1.9099999999999999E-2"/>
    <n v="111.75"/>
    <n v="3797.72"/>
    <n v="9691475.8300000001"/>
    <n v="2.18E-2"/>
    <n v="132.44999999999999"/>
    <n v="4501.38"/>
    <n v="2153"/>
    <n v="2.9399999999999999E-2"/>
    <n v="54"/>
    <n v="734"/>
    <n v="3439037.08"/>
    <n v="8.0000000000000002E-3"/>
    <n v="47"/>
    <n v="9345.2099999999991"/>
    <n v="3718145.65"/>
    <n v="8.3999999999999995E-3"/>
    <n v="50.82"/>
    <n v="10103.66"/>
    <n v="368"/>
    <n v="5.0000000000000001E-3"/>
    <n v="5"/>
    <n v="352"/>
    <n v="62386010.420000002"/>
    <n v="0.1457"/>
    <n v="852.63"/>
    <n v="1321.29"/>
    <n v="70818933.260000005"/>
    <n v="0.15959999999999999"/>
    <n v="967.88"/>
    <n v="1499.89"/>
    <n v="47216"/>
    <n v="0.64529999999999998"/>
    <n v="4088"/>
    <n v="6042417.0700000003"/>
    <n v="1.41E-2"/>
    <n v="82.58"/>
    <n v="325.07"/>
    <n v="6205243.4199999999"/>
    <n v="1.4E-2"/>
    <n v="84.81"/>
    <n v="333.83"/>
    <n v="18588"/>
    <n v="0.254"/>
    <n v="1193"/>
    <n v="17077012.109999999"/>
    <n v="3.9899999999999998E-2"/>
    <n v="233.39"/>
    <n v="20329.78"/>
    <n v="18170673.300000001"/>
    <n v="4.1000000000000002E-2"/>
    <n v="248.34"/>
    <n v="21631.75"/>
    <n v="840"/>
    <n v="1.15E-2"/>
    <n v="1142"/>
    <n v="992707.22"/>
    <n v="2.3E-3"/>
    <n v="13.57"/>
    <n v="665.35"/>
    <n v="1233599.5"/>
    <n v="2.8E-3"/>
    <n v="16.86"/>
    <n v="826.81"/>
    <n v="1492"/>
    <n v="2.0400000000000001E-2"/>
    <n v="33"/>
    <n v="40078504.899999999"/>
    <n v="9.3600000000000003E-2"/>
    <n v="547.75"/>
    <n v="680.51"/>
    <n v="44751714.219999999"/>
    <n v="0.1009"/>
    <n v="611.62"/>
    <n v="759.86"/>
    <n v="58895"/>
    <n v="0.80489999999999995"/>
    <n v="10407"/>
    <n v="24209133.359999999"/>
    <n v="5.6500000000000002E-2"/>
    <n v="330.87"/>
    <n v="746.25"/>
    <n v="26578711.780000001"/>
    <n v="5.9900000000000002E-2"/>
    <n v="363.25"/>
    <n v="819.29"/>
    <n v="32441"/>
    <n v="0.44340000000000002"/>
    <n v="2739"/>
    <n v="11592526.859999999"/>
    <n v="2.7099999999999999E-2"/>
    <n v="158.43"/>
    <n v="265.48"/>
    <n v="13479130.810000001"/>
    <n v="3.04E-2"/>
    <n v="184.22"/>
    <n v="308.68"/>
    <n v="43667"/>
    <n v="0.5968"/>
    <n v="3438"/>
    <n v="21866070.510000002"/>
    <n v="5.11E-2"/>
    <n v="298.83999999999997"/>
    <n v="1060.69"/>
    <n v="22052157.039999999"/>
    <n v="4.9700000000000001E-2"/>
    <n v="301.39"/>
    <n v="1069.71"/>
    <n v="20615"/>
    <n v="0.28170000000000001"/>
    <n v="2429"/>
    <n v="10058010.449999999"/>
    <n v="2.35E-2"/>
    <n v="137.46"/>
    <n v="216.52"/>
    <n v="10837223.960000001"/>
    <n v="2.4400000000000002E-2"/>
    <n v="148.11000000000001"/>
    <n v="233.29"/>
    <n v="46453"/>
    <n v="0.63490000000000002"/>
    <n v="5622"/>
    <n v="11705864.68"/>
    <n v="2.7300000000000001E-2"/>
    <n v="159.97999999999999"/>
    <n v="1275.69"/>
    <n v="12823479.140000001"/>
    <n v="2.8899999999999999E-2"/>
    <n v="175.26"/>
    <n v="1397.49"/>
    <n v="9176"/>
    <n v="0.12540000000000001"/>
    <n v="481"/>
    <n v="9604048.5199999996"/>
    <n v="2.24E-2"/>
    <n v="131.26"/>
    <n v="402.04"/>
    <n v="9604048.5199999996"/>
    <n v="2.1600000000000001E-2"/>
    <n v="131.26"/>
    <n v="402.04"/>
    <n v="23888"/>
    <n v="0.32650000000000001"/>
    <n v="70611"/>
    <n v="4590"/>
    <n v="0.2213"/>
    <n v="965"/>
    <n v="663"/>
    <n v="1856"/>
    <n v="133"/>
    <n v="907"/>
    <n v="374"/>
    <n v="939"/>
    <n v="413"/>
    <n v="366"/>
    <n v="79"/>
  </r>
  <r>
    <x v="4"/>
    <x v="9"/>
    <n v="40"/>
    <n v="119115"/>
    <n v="100187"/>
    <n v="18928"/>
    <s v="15.89 %"/>
    <n v="51"/>
    <s v="49.17 %"/>
    <s v="50.83 %"/>
    <s v="70.33 %"/>
    <s v="11.98 %"/>
    <s v="3.19 %"/>
    <s v="14.50 %"/>
    <s v="52.71 %"/>
    <n v="1.0900000000000001"/>
    <n v="946549444.05999994"/>
    <n v="981921077.40999997"/>
    <n v="943101376.82000005"/>
    <n v="9447.83"/>
    <n v="9800.8799999999992"/>
    <n v="9413.41"/>
    <n v="335686604.66000003"/>
    <n v="0.35460000000000003"/>
    <n v="3350.6"/>
    <n v="18088.509999999998"/>
    <x v="84"/>
    <x v="79"/>
    <n v="3171.86"/>
    <n v="17123.57"/>
    <n v="18558"/>
    <n v="0.1852"/>
    <n v="332"/>
    <n v="1902"/>
    <n v="40934088.780000001"/>
    <x v="47"/>
    <n v="408.58"/>
    <n v="41642"/>
    <x v="84"/>
    <x v="71"/>
    <n v="466.34"/>
    <x v="84"/>
    <n v="983"/>
    <x v="47"/>
    <n v="11"/>
    <n v="321"/>
    <n v="13051319.34"/>
    <n v="1.38E-2"/>
    <n v="130.27000000000001"/>
    <n v="17781.09"/>
    <n v="14287091.58"/>
    <x v="39"/>
    <n v="142.6"/>
    <x v="84"/>
    <n v="734"/>
    <x v="35"/>
    <n v="8"/>
    <n v="94"/>
    <n v="26789044.550000001"/>
    <n v="2.8299999999999999E-2"/>
    <n v="267.39"/>
    <n v="12396.6"/>
    <n v="31776920.359999999"/>
    <x v="73"/>
    <n v="317.18"/>
    <n v="14704.73"/>
    <n v="2161"/>
    <n v="2.1600000000000001E-2"/>
    <n v="31"/>
    <n v="819"/>
    <n v="63311871.420000002"/>
    <n v="6.6900000000000001E-2"/>
    <n v="631.94000000000005"/>
    <n v="6637.16"/>
    <n v="74143417.359999999"/>
    <n v="7.5499999999999998E-2"/>
    <n v="740.05"/>
    <n v="7772.66"/>
    <n v="9539"/>
    <n v="9.5200000000000007E-2"/>
    <n v="294"/>
    <n v="4455"/>
    <n v="11586616.119999999"/>
    <n v="1.2200000000000001E-2"/>
    <n v="115.65"/>
    <n v="10982.57"/>
    <n v="12921806.74"/>
    <n v="1.32E-2"/>
    <n v="128.97999999999999"/>
    <n v="12248.16"/>
    <n v="1055"/>
    <n v="1.0500000000000001E-2"/>
    <n v="12"/>
    <n v="819"/>
    <n v="142979968.12"/>
    <n v="0.15110000000000001"/>
    <n v="1427.13"/>
    <n v="2151.98"/>
    <n v="145241035.11000001"/>
    <n v="0.1479"/>
    <n v="1449.7"/>
    <n v="2186.02"/>
    <n v="66441"/>
    <n v="0.66320000000000001"/>
    <n v="4476"/>
    <n v="3920149.67"/>
    <n v="4.1000000000000003E-3"/>
    <n v="39.130000000000003"/>
    <n v="384.03"/>
    <n v="4547337.51"/>
    <n v="4.5999999999999999E-3"/>
    <n v="45.39"/>
    <n v="445.47"/>
    <n v="10208"/>
    <n v="0.1019"/>
    <n v="478"/>
    <n v="54828579.159999996"/>
    <n v="5.79E-2"/>
    <n v="547.26"/>
    <n v="22544.65"/>
    <n v="58743477.759999998"/>
    <n v="5.9799999999999999E-2"/>
    <n v="586.34"/>
    <n v="24154.39"/>
    <n v="2432"/>
    <n v="2.4299999999999999E-2"/>
    <n v="3310"/>
    <n v="3753198.54"/>
    <n v="4.0000000000000001E-3"/>
    <n v="37.46"/>
    <n v="802.82"/>
    <n v="4283889.82"/>
    <n v="4.4000000000000003E-3"/>
    <n v="42.76"/>
    <n v="916.34"/>
    <n v="4675"/>
    <n v="4.6699999999999998E-2"/>
    <n v="76"/>
    <n v="73869902.219999999"/>
    <n v="7.8E-2"/>
    <n v="737.32"/>
    <n v="875.3"/>
    <n v="86594572.939999998"/>
    <n v="8.8200000000000001E-2"/>
    <n v="864.33"/>
    <n v="1026.07"/>
    <n v="84394"/>
    <n v="0.84240000000000004"/>
    <n v="12512"/>
    <n v="45412008.369999997"/>
    <n v="4.8000000000000001E-2"/>
    <n v="453.27"/>
    <n v="916.32"/>
    <n v="51322594.329999998"/>
    <n v="5.2299999999999999E-2"/>
    <n v="512.27"/>
    <n v="1035.5899999999999"/>
    <n v="49559"/>
    <n v="0.49469999999999997"/>
    <n v="3285"/>
    <n v="13271783.51"/>
    <n v="1.4E-2"/>
    <n v="132.47"/>
    <n v="218.1"/>
    <n v="14980497.85"/>
    <n v="1.5299999999999999E-2"/>
    <n v="149.53"/>
    <n v="246.18"/>
    <n v="60851"/>
    <n v="0.60740000000000005"/>
    <n v="3636"/>
    <n v="38190634.909999996"/>
    <n v="4.0300000000000002E-2"/>
    <n v="381.19"/>
    <n v="1257.8"/>
    <n v="40058038.869999997"/>
    <n v="4.0800000000000003E-2"/>
    <n v="399.83"/>
    <n v="1319.3"/>
    <n v="30363"/>
    <n v="0.30309999999999998"/>
    <n v="2352"/>
    <n v="32028941.559999999"/>
    <n v="3.3799999999999997E-2"/>
    <n v="319.69"/>
    <n v="474.05"/>
    <n v="33735856.649999999"/>
    <n v="3.44E-2"/>
    <n v="336.73"/>
    <n v="499.32"/>
    <n v="67563"/>
    <n v="0.6744"/>
    <n v="7471"/>
    <n v="14762490.449999999"/>
    <n v="1.5599999999999999E-2"/>
    <n v="147.35"/>
    <n v="1238.56"/>
    <n v="12116619.060000001"/>
    <n v="1.23E-2"/>
    <n v="120.94"/>
    <n v="1016.57"/>
    <n v="11919"/>
    <n v="0.11899999999999999"/>
    <n v="319"/>
    <n v="26326148.149999999"/>
    <n v="2.7799999999999998E-2"/>
    <n v="262.77"/>
    <n v="658.22"/>
    <n v="26481168.050000001"/>
    <n v="2.7E-2"/>
    <n v="264.32"/>
    <n v="662.1"/>
    <n v="39996"/>
    <n v="0.3992"/>
    <n v="119791"/>
    <n v="6007"/>
    <n v="0.1958"/>
    <n v="1196"/>
    <n v="634"/>
    <n v="1854"/>
    <n v="154"/>
    <n v="821"/>
    <n v="394"/>
    <n v="950"/>
    <n v="415"/>
    <n v="361"/>
    <n v="154"/>
  </r>
  <r>
    <x v="8"/>
    <x v="4"/>
    <n v="39"/>
    <n v="345917"/>
    <n v="224028"/>
    <n v="121889"/>
    <s v="35.24 %"/>
    <n v="51"/>
    <s v="45.73 %"/>
    <s v="54.27 %"/>
    <s v="80.05 %"/>
    <s v="15.64 %"/>
    <s v="2.12 %"/>
    <s v="2.20 %"/>
    <s v="53.66 %"/>
    <n v="1.1100000000000001"/>
    <n v="2124965848.03"/>
    <n v="2109279238.5999999"/>
    <n v="1948018153.9300001"/>
    <n v="9485.27"/>
    <n v="9415.25"/>
    <n v="8695.42"/>
    <n v="810708535.86000001"/>
    <n v="0.38150000000000001"/>
    <n v="3618.78"/>
    <n v="20627.14"/>
    <x v="85"/>
    <x v="80"/>
    <n v="3157.38"/>
    <n v="17997.150000000001"/>
    <n v="39303"/>
    <n v="0.1754"/>
    <n v="327"/>
    <n v="1876"/>
    <n v="46821416.630000003"/>
    <x v="72"/>
    <n v="209"/>
    <n v="43840.28"/>
    <x v="85"/>
    <x v="72"/>
    <n v="227.76"/>
    <x v="85"/>
    <n v="1068"/>
    <x v="48"/>
    <n v="6"/>
    <n v="145"/>
    <n v="25043348.010000002"/>
    <n v="1.18E-2"/>
    <n v="111.79"/>
    <n v="19102.48"/>
    <n v="26440778.940000001"/>
    <x v="2"/>
    <n v="118.02"/>
    <x v="85"/>
    <n v="1311"/>
    <x v="6"/>
    <n v="6"/>
    <n v="76"/>
    <n v="93194560.739999995"/>
    <n v="4.3900000000000002E-2"/>
    <n v="416"/>
    <n v="13628.92"/>
    <n v="104749417.42"/>
    <x v="74"/>
    <n v="467.57"/>
    <n v="15318.72"/>
    <n v="6838"/>
    <n v="3.0499999999999999E-2"/>
    <n v="45"/>
    <n v="1117"/>
    <n v="63403977.359999999"/>
    <n v="2.98E-2"/>
    <n v="283.02"/>
    <n v="4707.75"/>
    <n v="69744239.75"/>
    <n v="3.3099999999999997E-2"/>
    <n v="311.32"/>
    <n v="5178.51"/>
    <n v="13468"/>
    <n v="6.0100000000000001E-2"/>
    <n v="121"/>
    <n v="2112"/>
    <n v="21259643.100000001"/>
    <n v="0.01"/>
    <n v="94.9"/>
    <n v="10114.01"/>
    <n v="23172469"/>
    <n v="1.0999999999999999E-2"/>
    <n v="103.44"/>
    <n v="11024.01"/>
    <n v="2102"/>
    <n v="9.4000000000000004E-3"/>
    <n v="10"/>
    <n v="550"/>
    <n v="370886607.41000003"/>
    <n v="0.17449999999999999"/>
    <n v="1655.54"/>
    <n v="2320.9299999999998"/>
    <n v="388641939.95999998"/>
    <n v="0.18429999999999999"/>
    <n v="1734.79"/>
    <n v="2432.04"/>
    <n v="159801"/>
    <n v="0.71330000000000005"/>
    <n v="6112"/>
    <n v="8850706.1999999993"/>
    <n v="4.1999999999999997E-3"/>
    <n v="39.51"/>
    <n v="417.56"/>
    <n v="9861742.5600000005"/>
    <n v="4.7000000000000002E-3"/>
    <n v="44.02"/>
    <n v="465.26"/>
    <n v="21196"/>
    <n v="9.4600000000000004E-2"/>
    <n v="373"/>
    <n v="110929209.13"/>
    <n v="5.2200000000000003E-2"/>
    <n v="495.16"/>
    <n v="23211.8"/>
    <n v="116161403.36"/>
    <n v="5.5100000000000003E-2"/>
    <n v="518.51"/>
    <n v="24306.63"/>
    <n v="4779"/>
    <n v="2.1299999999999999E-2"/>
    <n v="2891"/>
    <n v="7721825"/>
    <n v="3.5999999999999999E-3"/>
    <n v="34.47"/>
    <n v="810.69"/>
    <n v="8505454.7899999991"/>
    <n v="4.0000000000000001E-3"/>
    <n v="37.97"/>
    <n v="892.96"/>
    <n v="9525"/>
    <n v="4.2500000000000003E-2"/>
    <n v="70"/>
    <n v="201211407.56"/>
    <n v="9.4700000000000006E-2"/>
    <n v="898.15"/>
    <n v="1083.48"/>
    <n v="219121395.49000001"/>
    <n v="0.10390000000000001"/>
    <n v="978.1"/>
    <n v="1179.92"/>
    <n v="185709"/>
    <n v="0.82899999999999996"/>
    <n v="13564"/>
    <n v="97535794.170000002"/>
    <n v="4.5900000000000003E-2"/>
    <n v="435.37"/>
    <n v="891.82"/>
    <n v="103407395.28"/>
    <n v="4.9000000000000002E-2"/>
    <n v="461.58"/>
    <n v="945.51"/>
    <n v="109366"/>
    <n v="0.48820000000000002"/>
    <n v="3197"/>
    <n v="27303003.829999998"/>
    <n v="1.2800000000000001E-2"/>
    <n v="121.87"/>
    <n v="204.36"/>
    <n v="28993698.460000001"/>
    <n v="1.37E-2"/>
    <n v="129.41999999999999"/>
    <n v="217.01"/>
    <n v="133604"/>
    <n v="0.59640000000000004"/>
    <n v="3659"/>
    <n v="55770443.609999999"/>
    <n v="2.6200000000000001E-2"/>
    <n v="248.94"/>
    <n v="910"/>
    <n v="62372072.859999999"/>
    <n v="2.9600000000000001E-2"/>
    <n v="278.41000000000003"/>
    <n v="1017.72"/>
    <n v="61286"/>
    <n v="0.27360000000000001"/>
    <n v="1979"/>
    <n v="49655573.560000002"/>
    <n v="2.3400000000000001E-2"/>
    <n v="221.65"/>
    <n v="354.06"/>
    <n v="51106214.100000001"/>
    <n v="2.4199999999999999E-2"/>
    <n v="228.12"/>
    <n v="364.4"/>
    <n v="140247"/>
    <n v="0.626"/>
    <n v="5198"/>
    <n v="43041085.600000001"/>
    <n v="2.0299999999999999E-2"/>
    <n v="192.12"/>
    <n v="1296.74"/>
    <n v="45836644.380000003"/>
    <n v="2.1700000000000001E-2"/>
    <n v="204.6"/>
    <n v="1380.96"/>
    <n v="33192"/>
    <n v="0.1482"/>
    <n v="579"/>
    <n v="68486893.069999993"/>
    <n v="3.2199999999999999E-2"/>
    <n v="305.70999999999998"/>
    <n v="892.27"/>
    <n v="68867591.219999999"/>
    <n v="3.2599999999999997E-2"/>
    <n v="307.41000000000003"/>
    <n v="897.23"/>
    <n v="76756"/>
    <n v="0.34260000000000002"/>
    <n v="278220"/>
    <n v="14289"/>
    <n v="0.21579999999999999"/>
    <n v="1242"/>
    <n v="623"/>
    <n v="1853"/>
    <n v="112"/>
    <n v="1090"/>
    <n v="358"/>
    <n v="684"/>
    <n v="287"/>
    <n v="273"/>
    <n v="133"/>
  </r>
  <r>
    <x v="0"/>
    <x v="12"/>
    <n v="28"/>
    <n v="112623"/>
    <n v="103007"/>
    <n v="9616"/>
    <s v="8.54 %"/>
    <n v="51"/>
    <s v="47.85 %"/>
    <s v="52.15 %"/>
    <s v="54.54 %"/>
    <s v="43.81 %"/>
    <s v="0.56 %"/>
    <s v="1.08 %"/>
    <s v="52.77 %"/>
    <n v="1.03"/>
    <n v="820101647.5"/>
    <n v="861187508.63999999"/>
    <n v="873053305.86000001"/>
    <n v="7961.61"/>
    <n v="8360.48"/>
    <n v="8475.67"/>
    <n v="309421890.55000001"/>
    <n v="0.37730000000000002"/>
    <n v="3003.89"/>
    <n v="14063.99"/>
    <x v="86"/>
    <x v="81"/>
    <n v="2845.32"/>
    <n v="13321.57"/>
    <n v="22001"/>
    <n v="0.21360000000000001"/>
    <n v="400"/>
    <n v="2395"/>
    <n v="24063700.09"/>
    <x v="73"/>
    <n v="233.61"/>
    <n v="38501.919999999998"/>
    <x v="86"/>
    <x v="73"/>
    <n v="273.04000000000002"/>
    <x v="86"/>
    <n v="625"/>
    <x v="49"/>
    <n v="7"/>
    <n v="184"/>
    <n v="8587429.3399999999"/>
    <n v="1.0500000000000001E-2"/>
    <n v="83.37"/>
    <n v="18709"/>
    <n v="8656671.5099999998"/>
    <x v="58"/>
    <n v="84.04"/>
    <x v="86"/>
    <n v="459"/>
    <x v="39"/>
    <n v="5"/>
    <n v="64"/>
    <n v="22358919.739999998"/>
    <n v="2.7300000000000001E-2"/>
    <n v="217.06"/>
    <n v="12112.09"/>
    <n v="27250058.670000002"/>
    <x v="75"/>
    <n v="264.55"/>
    <n v="14761.68"/>
    <n v="1846"/>
    <n v="1.7899999999999999E-2"/>
    <n v="26"/>
    <n v="722"/>
    <n v="32082595.449999999"/>
    <n v="3.9100000000000003E-2"/>
    <n v="311.45999999999998"/>
    <n v="5162.95"/>
    <n v="38311423.909999996"/>
    <n v="4.4499999999999998E-2"/>
    <n v="371.93"/>
    <n v="6165.34"/>
    <n v="6214"/>
    <n v="6.0299999999999999E-2"/>
    <n v="139"/>
    <n v="2179"/>
    <n v="17440062.079999998"/>
    <n v="2.1299999999999999E-2"/>
    <n v="169.31"/>
    <n v="13593.19"/>
    <n v="19517420.030000001"/>
    <n v="2.2700000000000001E-2"/>
    <n v="189.48"/>
    <n v="15212.33"/>
    <n v="1283"/>
    <n v="1.2500000000000001E-2"/>
    <n v="16"/>
    <n v="1386"/>
    <n v="95192700.989999995"/>
    <n v="0.11609999999999999"/>
    <n v="924.14"/>
    <n v="1418.73"/>
    <n v="106403345.78"/>
    <n v="0.1236"/>
    <n v="1032.97"/>
    <n v="1585.81"/>
    <n v="67097"/>
    <n v="0.65139999999999998"/>
    <n v="4272"/>
    <n v="7374005.3899999997"/>
    <n v="8.9999999999999993E-3"/>
    <n v="71.59"/>
    <n v="296.62"/>
    <n v="8105383.8499999996"/>
    <n v="9.4000000000000004E-3"/>
    <n v="78.69"/>
    <n v="326.04000000000002"/>
    <n v="24860"/>
    <n v="0.24129999999999999"/>
    <n v="1126"/>
    <n v="73435126.799999997"/>
    <n v="8.9499999999999996E-2"/>
    <n v="712.91"/>
    <n v="22026.13"/>
    <n v="79298473.75"/>
    <n v="9.2100000000000001E-2"/>
    <n v="769.84"/>
    <n v="23784.79"/>
    <n v="3334"/>
    <n v="3.2399999999999998E-2"/>
    <n v="4060"/>
    <n v="7207739.4900000002"/>
    <n v="8.8000000000000005E-3"/>
    <n v="69.97"/>
    <n v="683.13"/>
    <n v="8657673.3000000007"/>
    <n v="1.01E-2"/>
    <n v="84.05"/>
    <n v="820.55"/>
    <n v="10551"/>
    <n v="0.1024"/>
    <n v="196"/>
    <n v="57190075.560000002"/>
    <n v="6.9699999999999998E-2"/>
    <n v="555.21"/>
    <n v="670.22"/>
    <n v="64771312.310000002"/>
    <n v="7.5200000000000003E-2"/>
    <n v="628.79999999999995"/>
    <n v="759.07"/>
    <n v="85330"/>
    <n v="0.82840000000000003"/>
    <n v="10838"/>
    <n v="41754585.57"/>
    <n v="5.0900000000000001E-2"/>
    <n v="405.36"/>
    <n v="841.45"/>
    <n v="47998024.719999999"/>
    <n v="5.57E-2"/>
    <n v="465.97"/>
    <n v="967.27"/>
    <n v="49622"/>
    <n v="0.48170000000000002"/>
    <n v="3163"/>
    <n v="18769510.129999999"/>
    <n v="2.29E-2"/>
    <n v="182.22"/>
    <n v="294.64999999999998"/>
    <n v="22384052.02"/>
    <n v="2.5999999999999999E-2"/>
    <n v="217.31"/>
    <n v="351.39"/>
    <n v="63702"/>
    <n v="0.61839999999999995"/>
    <n v="3666"/>
    <n v="43488610.43"/>
    <n v="5.2999999999999999E-2"/>
    <n v="422.19"/>
    <n v="1283.3"/>
    <n v="44035193.850000001"/>
    <n v="5.11E-2"/>
    <n v="427.5"/>
    <n v="1299.43"/>
    <n v="33888"/>
    <n v="0.32900000000000001"/>
    <n v="2720"/>
    <n v="18390670.68"/>
    <n v="2.24E-2"/>
    <n v="178.54"/>
    <n v="260.02"/>
    <n v="20178180.98"/>
    <n v="2.3400000000000001E-2"/>
    <n v="195.89"/>
    <n v="285.3"/>
    <n v="70726"/>
    <n v="0.68659999999999999"/>
    <n v="7189"/>
    <n v="7896544.4500000002"/>
    <n v="9.5999999999999992E-3"/>
    <n v="76.66"/>
    <n v="933.03"/>
    <n v="8547566.6999999993"/>
    <n v="9.9000000000000008E-3"/>
    <n v="82.98"/>
    <n v="1009.95"/>
    <n v="8463"/>
    <n v="8.2199999999999995E-2"/>
    <n v="232"/>
    <n v="26689729.18"/>
    <n v="3.2500000000000001E-2"/>
    <n v="259.11"/>
    <n v="660.05"/>
    <n v="26689729.18"/>
    <n v="3.1E-2"/>
    <n v="259.11"/>
    <n v="660.05"/>
    <n v="40436"/>
    <n v="0.3926"/>
    <n v="117194"/>
    <n v="7801"/>
    <n v="0.2099"/>
    <n v="1138"/>
    <n v="953"/>
    <n v="1843"/>
    <n v="232"/>
    <n v="1468"/>
    <n v="639"/>
    <n v="1142"/>
    <n v="497"/>
    <n v="640"/>
    <n v="141"/>
  </r>
  <r>
    <x v="6"/>
    <x v="2"/>
    <n v="47"/>
    <n v="245073"/>
    <n v="149321"/>
    <n v="95752"/>
    <s v="39.07 %"/>
    <n v="52"/>
    <s v="48.13 %"/>
    <s v="51.87 %"/>
    <s v="77.89 %"/>
    <s v="19.54 %"/>
    <s v="1.17 %"/>
    <s v="1.41 %"/>
    <s v="52.51 %"/>
    <n v="1.1599999999999999"/>
    <n v="1411147542.1800001"/>
    <n v="1474135127.5899999"/>
    <n v="1357196840.77"/>
    <n v="9450.43"/>
    <n v="9872.26"/>
    <n v="9089.1200000000008"/>
    <n v="478763081.47000003"/>
    <n v="0.33929999999999999"/>
    <n v="3206.27"/>
    <n v="17868.29"/>
    <x v="87"/>
    <x v="82"/>
    <n v="3134.19"/>
    <n v="17466.59"/>
    <n v="26794"/>
    <n v="0.1794"/>
    <n v="336"/>
    <n v="1968"/>
    <n v="23129096.620000001"/>
    <x v="74"/>
    <n v="154.9"/>
    <n v="45351.17"/>
    <x v="87"/>
    <x v="74"/>
    <n v="175.59"/>
    <x v="87"/>
    <n v="510"/>
    <x v="41"/>
    <n v="4"/>
    <n v="111"/>
    <n v="19493085.550000001"/>
    <n v="1.38E-2"/>
    <n v="130.54"/>
    <n v="18888.650000000001"/>
    <n v="21457593.25"/>
    <x v="39"/>
    <n v="143.69999999999999"/>
    <x v="87"/>
    <n v="1032"/>
    <x v="45"/>
    <n v="8"/>
    <n v="96"/>
    <n v="50130195.329999998"/>
    <n v="3.5499999999999997E-2"/>
    <n v="335.72"/>
    <n v="13844.3"/>
    <n v="60773115.25"/>
    <x v="76"/>
    <n v="407"/>
    <n v="16783.52"/>
    <n v="3621"/>
    <n v="2.4199999999999999E-2"/>
    <n v="36"/>
    <n v="994"/>
    <n v="47378609.399999999"/>
    <n v="3.3599999999999998E-2"/>
    <n v="317.29000000000002"/>
    <n v="5099.41"/>
    <n v="56304726.310000002"/>
    <n v="3.8199999999999998E-2"/>
    <n v="377.07"/>
    <n v="6060.14"/>
    <n v="9291"/>
    <n v="6.2199999999999998E-2"/>
    <n v="135"/>
    <n v="1983"/>
    <n v="12687619.970000001"/>
    <n v="8.9999999999999993E-3"/>
    <n v="84.97"/>
    <n v="9539.56"/>
    <n v="14248462.470000001"/>
    <n v="9.7000000000000003E-3"/>
    <n v="95.42"/>
    <n v="10713.13"/>
    <n v="1330"/>
    <n v="8.8999999999999999E-3"/>
    <n v="10"/>
    <n v="566"/>
    <n v="193412332.28999999"/>
    <n v="0.1371"/>
    <n v="1295.28"/>
    <n v="2064.25"/>
    <n v="209351930.65000001"/>
    <n v="0.14199999999999999"/>
    <n v="1402.03"/>
    <n v="2234.37"/>
    <n v="93696"/>
    <n v="0.62749999999999995"/>
    <n v="3566"/>
    <n v="4924889.46"/>
    <n v="3.5000000000000001E-3"/>
    <n v="32.979999999999997"/>
    <n v="330.42"/>
    <n v="5994845.8300000001"/>
    <n v="4.1000000000000003E-3"/>
    <n v="40.15"/>
    <n v="402.2"/>
    <n v="14905"/>
    <n v="9.98E-2"/>
    <n v="420"/>
    <n v="101270308.61"/>
    <n v="7.1800000000000003E-2"/>
    <n v="678.21"/>
    <n v="23474.799999999999"/>
    <n v="107922952.52"/>
    <n v="7.3200000000000001E-2"/>
    <n v="722.76"/>
    <n v="25016.91"/>
    <n v="4314"/>
    <n v="2.8899999999999999E-2"/>
    <n v="4039"/>
    <n v="9414733.5299999993"/>
    <n v="6.7000000000000002E-3"/>
    <n v="63.05"/>
    <n v="830.52"/>
    <n v="10949146.02"/>
    <n v="7.4000000000000003E-3"/>
    <n v="73.33"/>
    <n v="965.87"/>
    <n v="11336"/>
    <n v="7.5899999999999995E-2"/>
    <n v="133"/>
    <n v="140027859.27000001"/>
    <n v="9.9199999999999997E-2"/>
    <n v="937.76"/>
    <n v="1096.6099999999999"/>
    <n v="158152632.87"/>
    <n v="0.10730000000000001"/>
    <n v="1059.1500000000001"/>
    <n v="1238.55"/>
    <n v="127691"/>
    <n v="0.85519999999999996"/>
    <n v="15118"/>
    <n v="74026873.780000001"/>
    <n v="5.2499999999999998E-2"/>
    <n v="495.76"/>
    <n v="880.03"/>
    <n v="81008270.840000004"/>
    <n v="5.5E-2"/>
    <n v="542.51"/>
    <n v="963.02"/>
    <n v="84119"/>
    <n v="0.56330000000000002"/>
    <n v="4022"/>
    <n v="24168079.34"/>
    <n v="1.7100000000000001E-2"/>
    <n v="161.85"/>
    <n v="252.23"/>
    <n v="26867534.039999999"/>
    <n v="1.8200000000000001E-2"/>
    <n v="179.93"/>
    <n v="280.39999999999998"/>
    <n v="95816"/>
    <n v="0.64170000000000005"/>
    <n v="4106"/>
    <n v="52971032.950000003"/>
    <n v="3.7499999999999999E-2"/>
    <n v="354.75"/>
    <n v="1124.44"/>
    <n v="56409378.590000004"/>
    <n v="3.8300000000000001E-2"/>
    <n v="377.77"/>
    <n v="1197.42"/>
    <n v="47109"/>
    <n v="0.3155"/>
    <n v="2389"/>
    <n v="97399726.760000005"/>
    <n v="6.9000000000000006E-2"/>
    <n v="652.28"/>
    <n v="860.64"/>
    <n v="85783571.090000004"/>
    <n v="5.8200000000000002E-2"/>
    <n v="574.49"/>
    <n v="758"/>
    <n v="113170"/>
    <n v="0.75790000000000002"/>
    <n v="11363"/>
    <n v="31640054.809999999"/>
    <n v="2.24E-2"/>
    <n v="211.89"/>
    <n v="1584.22"/>
    <n v="33743215.780000001"/>
    <n v="2.29E-2"/>
    <n v="225.98"/>
    <n v="1689.53"/>
    <n v="19972"/>
    <n v="0.1338"/>
    <n v="658"/>
    <n v="38175711.909999996"/>
    <n v="2.7099999999999999E-2"/>
    <n v="255.66"/>
    <n v="528.63"/>
    <n v="38408853.840000004"/>
    <n v="2.6100000000000002E-2"/>
    <n v="257.22000000000003"/>
    <n v="531.86"/>
    <n v="72216"/>
    <n v="0.48359999999999997"/>
    <n v="175083"/>
    <n v="10077"/>
    <n v="0.21859999999999999"/>
    <n v="1173"/>
    <n v="658"/>
    <n v="1842"/>
    <n v="160"/>
    <n v="1154"/>
    <n v="307"/>
    <n v="828"/>
    <n v="381"/>
    <n v="239"/>
    <n v="165"/>
  </r>
  <r>
    <x v="0"/>
    <x v="7"/>
    <n v="17"/>
    <n v="230767"/>
    <n v="212988"/>
    <n v="17779"/>
    <s v="7.70 %"/>
    <n v="50"/>
    <s v="47.14 %"/>
    <s v="52.86 %"/>
    <s v="64.04 %"/>
    <s v="25.30 %"/>
    <s v="8.02 %"/>
    <s v="2.65 %"/>
    <s v="56.21 %"/>
    <n v="1.1100000000000001"/>
    <n v="1941878659.3900001"/>
    <n v="1812128407.8299999"/>
    <n v="1647652936.79"/>
    <n v="9117.31"/>
    <n v="8508.1200000000008"/>
    <n v="7735.9"/>
    <n v="831353830.90999997"/>
    <n v="0.42809999999999998"/>
    <n v="3903.29"/>
    <n v="17718.16"/>
    <x v="88"/>
    <x v="83"/>
    <n v="3191.3"/>
    <n v="14486.23"/>
    <n v="46921"/>
    <n v="0.2203"/>
    <n v="468"/>
    <n v="2723"/>
    <n v="32563089.98"/>
    <x v="50"/>
    <n v="152.88999999999999"/>
    <n v="44791.05"/>
    <x v="88"/>
    <x v="75"/>
    <n v="149.38"/>
    <x v="88"/>
    <n v="727"/>
    <x v="41"/>
    <n v="4"/>
    <n v="115"/>
    <n v="31939592.09"/>
    <n v="1.6400000000000001E-2"/>
    <n v="149.96"/>
    <n v="19875.29"/>
    <n v="27691504.879999999"/>
    <x v="23"/>
    <n v="130.01"/>
    <x v="88"/>
    <n v="1607"/>
    <x v="3"/>
    <n v="9"/>
    <n v="111"/>
    <n v="77438329.170000002"/>
    <n v="3.9899999999999998E-2"/>
    <n v="363.58"/>
    <n v="11991.07"/>
    <n v="77872750.569999993"/>
    <x v="77"/>
    <n v="365.62"/>
    <n v="12058.34"/>
    <n v="6458"/>
    <n v="3.0300000000000001E-2"/>
    <n v="49"/>
    <n v="1237"/>
    <n v="80152426.579999998"/>
    <n v="4.1300000000000003E-2"/>
    <n v="376.32"/>
    <n v="5475.64"/>
    <n v="79787906.400000006"/>
    <n v="4.3999999999999997E-2"/>
    <n v="374.61"/>
    <n v="5450.74"/>
    <n v="14638"/>
    <n v="6.8699999999999997E-2"/>
    <n v="149"/>
    <n v="2003"/>
    <n v="12346178.689999999"/>
    <n v="6.4000000000000003E-3"/>
    <n v="57.97"/>
    <n v="9213.57"/>
    <n v="11932446.380000001"/>
    <n v="6.6E-3"/>
    <n v="56.02"/>
    <n v="8904.81"/>
    <n v="1340"/>
    <n v="6.3E-3"/>
    <n v="7"/>
    <n v="373"/>
    <n v="197128100.25"/>
    <n v="0.10150000000000001"/>
    <n v="925.54"/>
    <n v="1395.03"/>
    <n v="207368548.15000001"/>
    <n v="0.1144"/>
    <n v="973.62"/>
    <n v="1467.5"/>
    <n v="141306"/>
    <n v="0.66349999999999998"/>
    <n v="4818"/>
    <n v="9827151.2100000009"/>
    <n v="5.1000000000000004E-3"/>
    <n v="46.14"/>
    <n v="315.86"/>
    <n v="10589382.9"/>
    <n v="5.7999999999999996E-3"/>
    <n v="49.72"/>
    <n v="340.36"/>
    <n v="31112"/>
    <n v="0.14610000000000001"/>
    <n v="675"/>
    <n v="143219329.12"/>
    <n v="7.3800000000000004E-2"/>
    <n v="672.43"/>
    <n v="22557.78"/>
    <n v="142923442.75999999"/>
    <n v="7.8899999999999998E-2"/>
    <n v="671.04"/>
    <n v="22511.17"/>
    <n v="6349"/>
    <n v="2.98E-2"/>
    <n v="3289"/>
    <n v="4073916.37"/>
    <n v="2.0999999999999999E-3"/>
    <n v="19.13"/>
    <n v="688.05"/>
    <n v="4599257.3499999996"/>
    <n v="2.5000000000000001E-3"/>
    <n v="21.59"/>
    <n v="776.77"/>
    <n v="5921"/>
    <n v="2.7799999999999998E-2"/>
    <n v="49"/>
    <n v="184289977.09"/>
    <n v="9.4899999999999998E-2"/>
    <n v="865.26"/>
    <n v="1061.44"/>
    <n v="196578251.88"/>
    <n v="0.1085"/>
    <n v="922.95"/>
    <n v="1132.22"/>
    <n v="173622"/>
    <n v="0.81520000000000004"/>
    <n v="15557"/>
    <n v="92213724.370000005"/>
    <n v="4.7500000000000001E-2"/>
    <n v="432.95"/>
    <n v="937.7"/>
    <n v="92284761.239999995"/>
    <n v="5.0900000000000001E-2"/>
    <n v="433.29"/>
    <n v="938.43"/>
    <n v="98340"/>
    <n v="0.4617"/>
    <n v="3297"/>
    <n v="36909800.960000001"/>
    <n v="1.9E-2"/>
    <n v="173.3"/>
    <n v="300.83"/>
    <n v="38651692.780000001"/>
    <n v="2.1299999999999999E-2"/>
    <n v="181.47"/>
    <n v="315.02999999999997"/>
    <n v="122693"/>
    <n v="0.57609999999999995"/>
    <n v="3540"/>
    <n v="64523252.270000003"/>
    <n v="3.32E-2"/>
    <n v="302.94"/>
    <n v="1110.19"/>
    <n v="64505648.799999997"/>
    <n v="3.56E-2"/>
    <n v="302.86"/>
    <n v="1109.8900000000001"/>
    <n v="58119"/>
    <n v="0.27289999999999998"/>
    <n v="2235"/>
    <n v="37474681.710000001"/>
    <n v="1.9300000000000001E-2"/>
    <n v="175.95"/>
    <n v="281.67"/>
    <n v="38350441.5"/>
    <n v="2.12E-2"/>
    <n v="180.06"/>
    <n v="288.25"/>
    <n v="133045"/>
    <n v="0.62470000000000003"/>
    <n v="6999"/>
    <n v="30784338.329999998"/>
    <n v="1.5900000000000001E-2"/>
    <n v="144.54"/>
    <n v="1163.3800000000001"/>
    <n v="31007461.57"/>
    <n v="1.7100000000000001E-2"/>
    <n v="145.58000000000001"/>
    <n v="1171.81"/>
    <n v="26461"/>
    <n v="0.1242"/>
    <n v="508"/>
    <n v="56180234.130000003"/>
    <n v="2.8899999999999999E-2"/>
    <n v="263.77"/>
    <n v="941.67"/>
    <n v="56180234.130000003"/>
    <n v="3.1E-2"/>
    <n v="263.77"/>
    <n v="941.67"/>
    <n v="59660"/>
    <n v="0.28010000000000002"/>
    <n v="224031"/>
    <n v="25665"/>
    <n v="0.27800000000000002"/>
    <n v="1052"/>
    <n v="994"/>
    <n v="1840"/>
    <n v="220"/>
    <n v="1444"/>
    <n v="618"/>
    <n v="1234"/>
    <n v="568"/>
    <n v="565"/>
    <n v="115"/>
  </r>
  <r>
    <x v="4"/>
    <x v="12"/>
    <n v="28"/>
    <n v="130045"/>
    <n v="109300"/>
    <n v="20745"/>
    <s v="15.95 %"/>
    <n v="52"/>
    <s v="48.91 %"/>
    <s v="51.09 %"/>
    <s v="52.34 %"/>
    <s v="45.86 %"/>
    <s v="0.71 %"/>
    <s v="1.08 %"/>
    <s v="59.52 %"/>
    <n v="1.1000000000000001"/>
    <n v="1059766137.72"/>
    <n v="1116123968.7"/>
    <n v="1087967478.3900001"/>
    <n v="9695.94"/>
    <n v="10211.56"/>
    <n v="9953.9599999999991"/>
    <n v="355657415.82999998"/>
    <n v="0.33560000000000001"/>
    <n v="3253.96"/>
    <n v="17323.79"/>
    <x v="89"/>
    <x v="84"/>
    <n v="3111.4"/>
    <n v="16564.810000000001"/>
    <n v="20530"/>
    <n v="0.18779999999999999"/>
    <n v="340"/>
    <n v="1998"/>
    <n v="40645843.759999998"/>
    <x v="75"/>
    <n v="371.87"/>
    <n v="44036.67"/>
    <x v="89"/>
    <x v="76"/>
    <n v="435.37"/>
    <x v="89"/>
    <n v="923"/>
    <x v="50"/>
    <n v="10"/>
    <n v="274"/>
    <n v="9897360.5199999996"/>
    <n v="9.2999999999999992E-3"/>
    <n v="90.55"/>
    <n v="19914.21"/>
    <n v="10833811.359999999"/>
    <x v="4"/>
    <n v="99.12"/>
    <x v="89"/>
    <n v="497"/>
    <x v="39"/>
    <n v="5"/>
    <n v="66"/>
    <n v="36313830.759999998"/>
    <n v="3.4299999999999997E-2"/>
    <n v="332.24"/>
    <n v="15374.19"/>
    <n v="44265535.869999997"/>
    <x v="78"/>
    <n v="404.99"/>
    <n v="18740.7"/>
    <n v="2362"/>
    <n v="2.1600000000000001E-2"/>
    <n v="31"/>
    <n v="880"/>
    <n v="43924608.229999997"/>
    <n v="4.1399999999999999E-2"/>
    <n v="401.87"/>
    <n v="5352.09"/>
    <n v="52726016.229999997"/>
    <n v="4.7199999999999999E-2"/>
    <n v="482.4"/>
    <n v="6424.52"/>
    <n v="8207"/>
    <n v="7.51E-2"/>
    <n v="183"/>
    <n v="2544"/>
    <n v="16699451.35"/>
    <n v="1.5800000000000002E-2"/>
    <n v="152.79"/>
    <n v="11810.08"/>
    <n v="19165194.52"/>
    <n v="1.72E-2"/>
    <n v="175.34"/>
    <n v="13553.89"/>
    <n v="1414"/>
    <n v="1.29E-2"/>
    <n v="15"/>
    <n v="1098"/>
    <n v="168833052.69"/>
    <n v="0.1593"/>
    <n v="1544.68"/>
    <n v="2253.39"/>
    <n v="179265478.88999999"/>
    <n v="0.16059999999999999"/>
    <n v="1640.12"/>
    <n v="2392.63"/>
    <n v="74924"/>
    <n v="0.6855"/>
    <n v="5203"/>
    <n v="10054156.369999999"/>
    <n v="9.4999999999999998E-3"/>
    <n v="91.99"/>
    <n v="327.16000000000003"/>
    <n v="11982010.460000001"/>
    <n v="1.0699999999999999E-2"/>
    <n v="109.62"/>
    <n v="389.89"/>
    <n v="30732"/>
    <n v="0.28120000000000001"/>
    <n v="1216"/>
    <n v="90516052.140000001"/>
    <n v="8.5400000000000004E-2"/>
    <n v="828.14"/>
    <n v="23713.93"/>
    <n v="98152854.560000002"/>
    <n v="8.7900000000000006E-2"/>
    <n v="898.01"/>
    <n v="25714.66"/>
    <n v="3817"/>
    <n v="3.49E-2"/>
    <n v="5030"/>
    <n v="9355600.6799999997"/>
    <n v="8.8000000000000005E-3"/>
    <n v="85.6"/>
    <n v="736.84"/>
    <n v="10966464.27"/>
    <n v="9.7999999999999997E-3"/>
    <n v="100.33"/>
    <n v="863.71"/>
    <n v="12697"/>
    <n v="0.1162"/>
    <n v="228"/>
    <n v="77276684.629999995"/>
    <n v="7.2900000000000006E-2"/>
    <n v="707.01"/>
    <n v="829.53"/>
    <n v="89320771.609999999"/>
    <n v="0.08"/>
    <n v="817.21"/>
    <n v="958.82"/>
    <n v="93157"/>
    <n v="0.85229999999999995"/>
    <n v="11705"/>
    <n v="52650983.079999998"/>
    <n v="4.9700000000000001E-2"/>
    <n v="481.71"/>
    <n v="906.01"/>
    <n v="58901071.219999999"/>
    <n v="5.28E-2"/>
    <n v="538.89"/>
    <n v="1013.56"/>
    <n v="58113"/>
    <n v="0.53169999999999995"/>
    <n v="3696"/>
    <n v="18160427.68"/>
    <n v="1.7100000000000001E-2"/>
    <n v="166.15"/>
    <n v="257.44"/>
    <n v="20404003.539999999"/>
    <n v="1.83E-2"/>
    <n v="186.68"/>
    <n v="289.24"/>
    <n v="70543"/>
    <n v="0.64539999999999997"/>
    <n v="3973"/>
    <n v="43839030.939999998"/>
    <n v="4.1399999999999999E-2"/>
    <n v="401.09"/>
    <n v="1188.95"/>
    <n v="45523861.659999996"/>
    <n v="4.0800000000000003E-2"/>
    <n v="416.5"/>
    <n v="1234.6500000000001"/>
    <n v="36872"/>
    <n v="0.33729999999999999"/>
    <n v="2557"/>
    <n v="31552909.140000001"/>
    <n v="2.98E-2"/>
    <n v="288.68"/>
    <n v="390.97"/>
    <n v="33670891.520000003"/>
    <n v="3.0200000000000001E-2"/>
    <n v="308.06"/>
    <n v="417.21"/>
    <n v="80704"/>
    <n v="0.73839999999999995"/>
    <n v="8309"/>
    <n v="14382799.109999999"/>
    <n v="1.3599999999999999E-2"/>
    <n v="131.59"/>
    <n v="1261.2"/>
    <n v="12454626.060000001"/>
    <n v="1.12E-2"/>
    <n v="113.95"/>
    <n v="1092.1199999999999"/>
    <n v="11404"/>
    <n v="0.1043"/>
    <n v="319"/>
    <n v="30184819.5"/>
    <n v="2.8500000000000001E-2"/>
    <n v="276.16000000000003"/>
    <n v="651.30999999999995"/>
    <n v="30360890.440000001"/>
    <n v="2.7199999999999998E-2"/>
    <n v="277.77999999999997"/>
    <n v="655.11"/>
    <n v="46345"/>
    <n v="0.42399999999999999"/>
    <n v="139755"/>
    <n v="7068"/>
    <n v="0.2029"/>
    <n v="1279"/>
    <n v="821"/>
    <n v="1836"/>
    <n v="169"/>
    <n v="1454"/>
    <n v="370"/>
    <n v="961"/>
    <n v="431"/>
    <n v="292"/>
    <n v="182"/>
  </r>
  <r>
    <x v="2"/>
    <x v="13"/>
    <n v="26"/>
    <n v="311484"/>
    <n v="267139"/>
    <n v="44345"/>
    <s v="14.24 %"/>
    <n v="51"/>
    <s v="47.82 %"/>
    <s v="52.18 %"/>
    <s v="71.07 %"/>
    <s v="23.51 %"/>
    <s v="2.60 %"/>
    <s v="2.81 %"/>
    <s v="52.78 %"/>
    <n v="1.08"/>
    <n v="2712758294.0700002"/>
    <n v="2531154990.7800002"/>
    <n v="2407949987.77"/>
    <n v="10154.86"/>
    <n v="9475.0499999999993"/>
    <n v="9013.85"/>
    <n v="1077711673.26"/>
    <n v="0.39729999999999999"/>
    <n v="4034.27"/>
    <n v="20658.09"/>
    <x v="90"/>
    <x v="85"/>
    <n v="3235.13"/>
    <n v="16565.96"/>
    <n v="52169"/>
    <n v="0.1953"/>
    <n v="379"/>
    <n v="2180"/>
    <n v="51014928.200000003"/>
    <x v="76"/>
    <n v="190.97"/>
    <n v="41509.300000000003"/>
    <x v="90"/>
    <x v="77"/>
    <n v="201.16"/>
    <x v="90"/>
    <n v="1229"/>
    <x v="27"/>
    <n v="5"/>
    <n v="145"/>
    <n v="27014859.25"/>
    <n v="0.01"/>
    <n v="101.13"/>
    <n v="20342.509999999998"/>
    <n v="26059829.66"/>
    <x v="48"/>
    <n v="97.55"/>
    <x v="90"/>
    <n v="1328"/>
    <x v="34"/>
    <n v="5"/>
    <n v="71"/>
    <n v="85861385.739999995"/>
    <n v="3.1699999999999999E-2"/>
    <n v="321.41000000000003"/>
    <n v="15167.18"/>
    <n v="90808133.579999998"/>
    <x v="79"/>
    <n v="339.93"/>
    <n v="16041.01"/>
    <n v="5661"/>
    <n v="2.12E-2"/>
    <n v="32"/>
    <n v="800"/>
    <n v="143409479.43000001"/>
    <n v="5.2900000000000003E-2"/>
    <n v="536.83000000000004"/>
    <n v="5326.65"/>
    <n v="149586497.84999999"/>
    <n v="5.91E-2"/>
    <n v="559.96"/>
    <n v="5556.09"/>
    <n v="26923"/>
    <n v="0.1008"/>
    <n v="195"/>
    <n v="2822"/>
    <n v="21055662.66"/>
    <n v="7.7999999999999996E-3"/>
    <n v="78.819999999999993"/>
    <n v="9592.56"/>
    <n v="21304176.190000001"/>
    <n v="8.3999999999999995E-3"/>
    <n v="79.75"/>
    <n v="9705.7800000000007"/>
    <n v="2195"/>
    <n v="8.2000000000000007E-3"/>
    <n v="9"/>
    <n v="480"/>
    <n v="356212689.49000001"/>
    <n v="0.1313"/>
    <n v="1333.44"/>
    <n v="1911.7"/>
    <n v="355831411.94999999"/>
    <n v="0.1406"/>
    <n v="1332.01"/>
    <n v="1909.65"/>
    <n v="186333"/>
    <n v="0.69750000000000001"/>
    <n v="5293"/>
    <n v="15242737.51"/>
    <n v="5.5999999999999999E-3"/>
    <n v="57.06"/>
    <n v="388.2"/>
    <n v="15983984.869999999"/>
    <n v="6.3E-3"/>
    <n v="59.83"/>
    <n v="407.08"/>
    <n v="39265"/>
    <n v="0.14699999999999999"/>
    <n v="637"/>
    <n v="140347552.97"/>
    <n v="5.1700000000000003E-2"/>
    <n v="525.37"/>
    <n v="23731.41"/>
    <n v="141699665.81999999"/>
    <n v="5.6000000000000001E-2"/>
    <n v="530.42999999999995"/>
    <n v="23960.04"/>
    <n v="5914"/>
    <n v="2.2100000000000002E-2"/>
    <n v="2914"/>
    <n v="9661328.9600000009"/>
    <n v="3.5999999999999999E-3"/>
    <n v="36.17"/>
    <n v="837.2"/>
    <n v="10095236.6"/>
    <n v="4.0000000000000001E-3"/>
    <n v="37.79"/>
    <n v="874.8"/>
    <n v="11540"/>
    <n v="4.3200000000000002E-2"/>
    <n v="73"/>
    <n v="276755164.30000001"/>
    <n v="0.10199999999999999"/>
    <n v="1036"/>
    <n v="1225.79"/>
    <n v="291192240.41000003"/>
    <n v="0.115"/>
    <n v="1090.04"/>
    <n v="1289.73"/>
    <n v="225777"/>
    <n v="0.84519999999999995"/>
    <n v="15496"/>
    <n v="158740362.53"/>
    <n v="5.8500000000000003E-2"/>
    <n v="594.22"/>
    <n v="1097.02"/>
    <n v="154518317.12"/>
    <n v="6.0999999999999999E-2"/>
    <n v="578.41999999999996"/>
    <n v="1067.8399999999999"/>
    <n v="144702"/>
    <n v="0.54169999999999996"/>
    <n v="4424"/>
    <n v="55111058.310000002"/>
    <n v="2.0299999999999999E-2"/>
    <n v="206.3"/>
    <n v="325.2"/>
    <n v="55060681.350000001"/>
    <n v="2.18E-2"/>
    <n v="206.11"/>
    <n v="324.89999999999998"/>
    <n v="169468"/>
    <n v="0.63439999999999996"/>
    <n v="4123"/>
    <n v="90129162.609999999"/>
    <n v="3.32E-2"/>
    <n v="337.39"/>
    <n v="1065.42"/>
    <n v="91021997.340000004"/>
    <n v="3.5999999999999997E-2"/>
    <n v="340.73"/>
    <n v="1075.97"/>
    <n v="84595"/>
    <n v="0.31669999999999998"/>
    <n v="2509"/>
    <n v="58526202.649999999"/>
    <n v="2.1600000000000001E-2"/>
    <n v="219.09"/>
    <n v="333.75"/>
    <n v="61057389.810000002"/>
    <n v="2.41E-2"/>
    <n v="228.56"/>
    <n v="348.18"/>
    <n v="175360"/>
    <n v="0.65639999999999998"/>
    <n v="6327"/>
    <n v="39880086.859999999"/>
    <n v="1.47E-2"/>
    <n v="149.29"/>
    <n v="1173.27"/>
    <n v="42366441.299999997"/>
    <n v="1.67E-2"/>
    <n v="158.59"/>
    <n v="1246.42"/>
    <n v="33991"/>
    <n v="0.12720000000000001"/>
    <n v="461"/>
    <n v="75702030.319999993"/>
    <n v="2.7900000000000001E-2"/>
    <n v="283.38"/>
    <n v="708.89"/>
    <n v="75878301.969999999"/>
    <n v="0.03"/>
    <n v="284.04000000000002"/>
    <n v="710.54"/>
    <n v="106789"/>
    <n v="0.39979999999999999"/>
    <n v="308134"/>
    <n v="21362"/>
    <n v="0.2356"/>
    <n v="1153"/>
    <n v="732"/>
    <n v="1823"/>
    <n v="171"/>
    <n v="965"/>
    <n v="302"/>
    <n v="761"/>
    <n v="362"/>
    <n v="541"/>
    <n v="93"/>
  </r>
  <r>
    <x v="5"/>
    <x v="10"/>
    <n v="1"/>
    <n v="197198"/>
    <n v="147093"/>
    <n v="50105"/>
    <s v="25.41 %"/>
    <n v="51"/>
    <s v="49.27 %"/>
    <s v="50.73 %"/>
    <s v="61.97 %"/>
    <s v="36.38 %"/>
    <s v="0.67 %"/>
    <s v="0.98 %"/>
    <s v="42.92 %"/>
    <n v="1"/>
    <n v="1178024776.1300001"/>
    <n v="1255534318.27"/>
    <n v="1333837438.71"/>
    <n v="8008.71"/>
    <n v="8535.65"/>
    <n v="9067.99"/>
    <n v="432790277.05000001"/>
    <n v="0.3674"/>
    <n v="2942.29"/>
    <n v="15162.22"/>
    <x v="91"/>
    <x v="86"/>
    <n v="2930.22"/>
    <n v="15100.01"/>
    <n v="28544"/>
    <n v="0.19409999999999999"/>
    <n v="348"/>
    <n v="2003"/>
    <n v="17121787.52"/>
    <x v="77"/>
    <n v="116.4"/>
    <n v="37383.82"/>
    <x v="91"/>
    <x v="78"/>
    <n v="134.62"/>
    <x v="91"/>
    <n v="458"/>
    <x v="21"/>
    <n v="3"/>
    <n v="94"/>
    <n v="15106532.529999999"/>
    <n v="1.2800000000000001E-2"/>
    <n v="102.7"/>
    <n v="17898.740000000002"/>
    <n v="16677263.619999999"/>
    <x v="27"/>
    <n v="113.38"/>
    <x v="91"/>
    <n v="844"/>
    <x v="24"/>
    <n v="6"/>
    <n v="85"/>
    <n v="33520349.170000002"/>
    <n v="2.8500000000000001E-2"/>
    <n v="227.89"/>
    <n v="11907.76"/>
    <n v="40279227.340000004"/>
    <x v="80"/>
    <n v="273.83999999999997"/>
    <n v="14308.78"/>
    <n v="2815"/>
    <n v="1.9099999999999999E-2"/>
    <n v="27"/>
    <n v="712"/>
    <n v="45592673.700000003"/>
    <n v="3.8699999999999998E-2"/>
    <n v="309.95999999999998"/>
    <n v="5129.6899999999996"/>
    <n v="54184722.310000002"/>
    <n v="4.3200000000000002E-2"/>
    <n v="368.37"/>
    <n v="6096.39"/>
    <n v="8888"/>
    <n v="6.0400000000000002E-2"/>
    <n v="130"/>
    <n v="2017"/>
    <n v="14547643.26"/>
    <n v="1.23E-2"/>
    <n v="98.9"/>
    <n v="10752.14"/>
    <n v="16415113.890000001"/>
    <n v="1.3100000000000001E-2"/>
    <n v="111.6"/>
    <n v="12132.38"/>
    <n v="1353"/>
    <n v="9.1999999999999998E-3"/>
    <n v="11"/>
    <n v="733"/>
    <n v="136371049.71000001"/>
    <n v="0.1158"/>
    <n v="927.11"/>
    <n v="1484.04"/>
    <n v="153518018.38"/>
    <n v="0.12230000000000001"/>
    <n v="1043.68"/>
    <n v="1670.64"/>
    <n v="91892"/>
    <n v="0.62470000000000003"/>
    <n v="3329"/>
    <n v="6242760.1200000001"/>
    <n v="5.3E-3"/>
    <n v="42.44"/>
    <n v="311.17"/>
    <n v="7258155.1500000004"/>
    <n v="5.7999999999999996E-3"/>
    <n v="49.34"/>
    <n v="361.79"/>
    <n v="20062"/>
    <n v="0.13639999999999999"/>
    <n v="592"/>
    <n v="87053496.790000007"/>
    <n v="7.3899999999999993E-2"/>
    <n v="591.83000000000004"/>
    <n v="22800.81"/>
    <n v="93327712.239999995"/>
    <n v="7.4300000000000005E-2"/>
    <n v="634.48"/>
    <n v="24444.14"/>
    <n v="3818"/>
    <n v="2.5999999999999999E-2"/>
    <n v="3528"/>
    <n v="6184785.6399999997"/>
    <n v="5.3E-3"/>
    <n v="42.05"/>
    <n v="642.24"/>
    <n v="7566600.3600000003"/>
    <n v="6.0000000000000001E-3"/>
    <n v="51.44"/>
    <n v="785.73"/>
    <n v="9630"/>
    <n v="6.5500000000000003E-2"/>
    <n v="115"/>
    <n v="102382790.33"/>
    <n v="8.6900000000000005E-2"/>
    <n v="696.04"/>
    <n v="832.14"/>
    <n v="115731779.04000001"/>
    <n v="9.2200000000000004E-2"/>
    <n v="786.79"/>
    <n v="940.63"/>
    <n v="123035"/>
    <n v="0.83650000000000002"/>
    <n v="11615"/>
    <n v="73243445.909999996"/>
    <n v="6.2199999999999998E-2"/>
    <n v="497.94"/>
    <n v="919.57"/>
    <n v="81916140.609999999"/>
    <n v="6.5199999999999994E-2"/>
    <n v="556.9"/>
    <n v="1028.45"/>
    <n v="79650"/>
    <n v="0.54149999999999998"/>
    <n v="3980"/>
    <n v="32955516.379999999"/>
    <n v="2.8000000000000001E-2"/>
    <n v="224.05"/>
    <n v="351.32"/>
    <n v="37363848.130000003"/>
    <n v="2.98E-2"/>
    <n v="254.02"/>
    <n v="398.32"/>
    <n v="93803"/>
    <n v="0.63770000000000004"/>
    <n v="4005"/>
    <n v="47402755.880000003"/>
    <n v="4.02E-2"/>
    <n v="322.26"/>
    <n v="1041.6099999999999"/>
    <n v="47744471.770000003"/>
    <n v="3.7999999999999999E-2"/>
    <n v="324.58999999999997"/>
    <n v="1049.1199999999999"/>
    <n v="45509"/>
    <n v="0.30940000000000001"/>
    <n v="2239"/>
    <n v="42269456.799999997"/>
    <n v="3.5900000000000001E-2"/>
    <n v="287.37"/>
    <n v="402.1"/>
    <n v="45388139.689999998"/>
    <n v="3.6200000000000003E-2"/>
    <n v="308.57"/>
    <n v="431.77"/>
    <n v="105120"/>
    <n v="0.7147"/>
    <n v="8268"/>
    <n v="21716435.18"/>
    <n v="1.84E-2"/>
    <n v="147.63999999999999"/>
    <n v="1235.44"/>
    <n v="23087134.09"/>
    <n v="1.84E-2"/>
    <n v="156.96"/>
    <n v="1313.42"/>
    <n v="17578"/>
    <n v="0.1195"/>
    <n v="443"/>
    <n v="53922467.590000004"/>
    <n v="4.58E-2"/>
    <n v="366.59"/>
    <n v="795.29"/>
    <n v="53922467.590000004"/>
    <n v="4.2900000000000001E-2"/>
    <n v="366.59"/>
    <n v="795.29"/>
    <n v="67802"/>
    <n v="0.46089999999999998"/>
    <n v="152309"/>
    <n v="9848"/>
    <n v="0.2006"/>
    <n v="1035"/>
    <n v="680"/>
    <n v="1820"/>
    <n v="204"/>
    <n v="1025"/>
    <n v="449"/>
    <n v="948"/>
    <n v="472"/>
    <n v="484"/>
    <n v="110"/>
  </r>
  <r>
    <x v="0"/>
    <x v="5"/>
    <n v="44"/>
    <n v="26672"/>
    <n v="21440"/>
    <n v="5232"/>
    <s v="19.62 %"/>
    <n v="49"/>
    <s v="47.10 %"/>
    <s v="52.90 %"/>
    <s v="77.01 %"/>
    <s v="7.88 %"/>
    <s v="10.42 %"/>
    <s v="4.69 %"/>
    <s v="60.53 %"/>
    <n v="0.95"/>
    <n v="155578211.56999999"/>
    <n v="139777458.59999999"/>
    <n v="148072061.87"/>
    <n v="7256.45"/>
    <n v="6519.47"/>
    <n v="6906.35"/>
    <n v="70472650.849999994"/>
    <n v="0.45300000000000001"/>
    <n v="3286.97"/>
    <n v="17693.36"/>
    <x v="92"/>
    <x v="87"/>
    <n v="2482.4699999999998"/>
    <n v="13362.83"/>
    <n v="3983"/>
    <n v="0.18579999999999999"/>
    <n v="367"/>
    <n v="2469"/>
    <n v="358129.79"/>
    <x v="78"/>
    <n v="16.7"/>
    <n v="21066.46"/>
    <x v="92"/>
    <x v="79"/>
    <n v="15.06"/>
    <x v="92"/>
    <n v="17"/>
    <x v="44"/>
    <n v="1"/>
    <n v="22"/>
    <n v="1674405.42"/>
    <n v="1.0800000000000001E-2"/>
    <n v="78.099999999999994"/>
    <n v="19933.400000000001"/>
    <n v="1442320.57"/>
    <x v="48"/>
    <n v="67.27"/>
    <x v="92"/>
    <n v="84"/>
    <x v="46"/>
    <n v="4"/>
    <n v="60"/>
    <n v="5256518.46"/>
    <n v="3.3799999999999997E-2"/>
    <n v="245.17"/>
    <n v="11231.88"/>
    <n v="5002651.6399999997"/>
    <x v="81"/>
    <n v="233.33"/>
    <n v="10689.43"/>
    <n v="468"/>
    <n v="2.18E-2"/>
    <n v="32"/>
    <n v="730"/>
    <n v="4405784.9400000004"/>
    <n v="2.8299999999999999E-2"/>
    <n v="205.49"/>
    <n v="4016.21"/>
    <n v="4196122.2"/>
    <n v="0.03"/>
    <n v="195.71"/>
    <n v="3825.09"/>
    <n v="1097"/>
    <n v="5.1200000000000002E-2"/>
    <n v="88"/>
    <n v="1487"/>
    <n v="1159171.6299999999"/>
    <n v="7.4999999999999997E-3"/>
    <n v="54.07"/>
    <n v="10079.75"/>
    <n v="1045378.22"/>
    <n v="7.4999999999999997E-3"/>
    <n v="48.76"/>
    <n v="9090.25"/>
    <n v="115"/>
    <n v="5.4000000000000003E-3"/>
    <n v="6"/>
    <n v="321"/>
    <n v="19601283.75"/>
    <n v="0.126"/>
    <n v="914.24"/>
    <n v="1373.02"/>
    <n v="20285088"/>
    <n v="0.14510000000000001"/>
    <n v="946.13"/>
    <n v="1420.92"/>
    <n v="14276"/>
    <n v="0.66590000000000005"/>
    <n v="4834"/>
    <n v="916058.27"/>
    <n v="5.8999999999999999E-3"/>
    <n v="42.73"/>
    <n v="378.07"/>
    <n v="866194.75"/>
    <n v="6.1999999999999998E-3"/>
    <n v="40.4"/>
    <n v="357.49"/>
    <n v="2423"/>
    <n v="0.113"/>
    <n v="496"/>
    <n v="5601558.7800000003"/>
    <n v="3.5999999999999997E-2"/>
    <n v="261.27"/>
    <n v="21298.7"/>
    <n v="5418810.0099999998"/>
    <n v="3.8800000000000001E-2"/>
    <n v="252.74"/>
    <n v="20603.84"/>
    <n v="263"/>
    <n v="1.23E-2"/>
    <n v="1204"/>
    <n v="335698.12"/>
    <n v="2.2000000000000001E-3"/>
    <n v="15.66"/>
    <n v="620.51"/>
    <n v="352030.77"/>
    <n v="2.5000000000000001E-3"/>
    <n v="16.420000000000002"/>
    <n v="650.70000000000005"/>
    <n v="541"/>
    <n v="2.52E-2"/>
    <n v="40"/>
    <n v="14727484.869999999"/>
    <n v="9.4700000000000006E-2"/>
    <n v="686.92"/>
    <n v="834.84"/>
    <n v="15809904.109999999"/>
    <n v="0.11310000000000001"/>
    <n v="737.4"/>
    <n v="896.2"/>
    <n v="17641"/>
    <n v="0.82279999999999998"/>
    <n v="12308"/>
    <n v="7204432.9699999997"/>
    <n v="4.6300000000000001E-2"/>
    <n v="336.03"/>
    <n v="772.1"/>
    <n v="7316117"/>
    <n v="5.2299999999999999E-2"/>
    <n v="341.24"/>
    <n v="784.07"/>
    <n v="9331"/>
    <n v="0.43519999999999998"/>
    <n v="2639"/>
    <n v="4143524.35"/>
    <n v="2.6599999999999999E-2"/>
    <n v="193.26"/>
    <n v="336.54"/>
    <n v="4610962.9400000004"/>
    <n v="3.3000000000000002E-2"/>
    <n v="215.06"/>
    <n v="374.51"/>
    <n v="12312"/>
    <n v="0.57430000000000003"/>
    <n v="3321"/>
    <n v="4708918.9800000004"/>
    <n v="3.0300000000000001E-2"/>
    <n v="219.63"/>
    <n v="936.73"/>
    <n v="4732438.07"/>
    <n v="3.39E-2"/>
    <n v="220.73"/>
    <n v="941.4"/>
    <n v="5027"/>
    <n v="0.23449999999999999"/>
    <n v="1705"/>
    <n v="3429361.75"/>
    <n v="2.1999999999999999E-2"/>
    <n v="159.94999999999999"/>
    <n v="265.49"/>
    <n v="3637083.33"/>
    <n v="2.5999999999999999E-2"/>
    <n v="169.64"/>
    <n v="281.57"/>
    <n v="12917"/>
    <n v="0.60250000000000004"/>
    <n v="6149"/>
    <n v="4173777.43"/>
    <n v="2.6800000000000001E-2"/>
    <n v="194.67"/>
    <n v="1303.69"/>
    <n v="4082601.26"/>
    <n v="2.92E-2"/>
    <n v="190.42"/>
    <n v="1275.22"/>
    <n v="3202"/>
    <n v="0.14929999999999999"/>
    <n v="693"/>
    <n v="6505675.1799999997"/>
    <n v="4.1799999999999997E-2"/>
    <n v="303.44"/>
    <n v="1191.52"/>
    <n v="6505675.1799999997"/>
    <n v="4.65E-2"/>
    <n v="303.44"/>
    <n v="1191.52"/>
    <n v="5460"/>
    <n v="0.25469999999999998"/>
    <n v="24871"/>
    <n v="1419"/>
    <n v="0.2286"/>
    <n v="1160"/>
    <n v="588"/>
    <n v="1810"/>
    <n v="103"/>
    <n v="756"/>
    <n v="364"/>
    <n v="826"/>
    <n v="424"/>
    <n v="513"/>
    <n v="84"/>
  </r>
  <r>
    <x v="5"/>
    <x v="11"/>
    <n v="12"/>
    <n v="435975"/>
    <n v="307210"/>
    <n v="128765"/>
    <s v="29.53 %"/>
    <n v="51"/>
    <s v="47.16 %"/>
    <s v="52.84 %"/>
    <s v="64.83 %"/>
    <s v="20.22 %"/>
    <s v="12.51 %"/>
    <s v="2.44 %"/>
    <s v="52.79 %"/>
    <n v="1.2"/>
    <n v="3522591318.4299998"/>
    <n v="3474080899.6199999"/>
    <n v="3025097995.8000002"/>
    <n v="11466.4"/>
    <n v="11308.49"/>
    <n v="9847"/>
    <n v="1292109962.5799999"/>
    <n v="0.36680000000000001"/>
    <n v="4205.95"/>
    <n v="19391.439999999999"/>
    <x v="93"/>
    <x v="88"/>
    <n v="3725.37"/>
    <n v="17175.72"/>
    <n v="66633"/>
    <n v="0.21690000000000001"/>
    <n v="448"/>
    <n v="2835"/>
    <n v="48304783.57"/>
    <x v="79"/>
    <n v="157.24"/>
    <n v="40866.99"/>
    <x v="93"/>
    <x v="80"/>
    <n v="166.83"/>
    <x v="93"/>
    <n v="1182"/>
    <x v="51"/>
    <n v="4"/>
    <n v="119"/>
    <n v="34607596"/>
    <n v="9.7999999999999997E-3"/>
    <n v="112.65"/>
    <n v="19025.62"/>
    <n v="35054364.32"/>
    <x v="58"/>
    <n v="114.11"/>
    <x v="93"/>
    <n v="1819"/>
    <x v="6"/>
    <n v="7"/>
    <n v="87"/>
    <n v="156483046.78"/>
    <n v="4.4400000000000002E-2"/>
    <n v="509.37"/>
    <n v="16806.259999999998"/>
    <n v="171297509.49000001"/>
    <x v="82"/>
    <n v="557.59"/>
    <n v="18397.330000000002"/>
    <n v="9311"/>
    <n v="3.0300000000000001E-2"/>
    <n v="47"/>
    <n v="1291"/>
    <n v="226252631.49000001"/>
    <n v="6.4199999999999993E-2"/>
    <n v="736.48"/>
    <n v="6511.62"/>
    <n v="236244938.37"/>
    <n v="6.8000000000000005E-2"/>
    <n v="769"/>
    <n v="6799.2"/>
    <n v="34746"/>
    <n v="0.11310000000000001"/>
    <n v="242"/>
    <n v="5792"/>
    <n v="47034768.159999996"/>
    <n v="1.34E-2"/>
    <n v="153.1"/>
    <n v="12809.03"/>
    <n v="48691714.280000001"/>
    <n v="1.4E-2"/>
    <n v="158.5"/>
    <n v="13260.27"/>
    <n v="3672"/>
    <n v="1.2E-2"/>
    <n v="13"/>
    <n v="817"/>
    <n v="292256131.38999999"/>
    <n v="8.3000000000000004E-2"/>
    <n v="951.32"/>
    <n v="1705.81"/>
    <n v="317433228.25999999"/>
    <n v="9.1399999999999995E-2"/>
    <n v="1033.28"/>
    <n v="1852.76"/>
    <n v="171330"/>
    <n v="0.55769999999999997"/>
    <n v="3350"/>
    <n v="9248497.1600000001"/>
    <n v="2.5999999999999999E-3"/>
    <n v="30.1"/>
    <n v="358.75"/>
    <n v="9407643.2599999998"/>
    <n v="2.7000000000000001E-3"/>
    <n v="30.62"/>
    <n v="364.92"/>
    <n v="25780"/>
    <n v="8.3900000000000002E-2"/>
    <n v="389"/>
    <n v="231421033.62"/>
    <n v="6.5699999999999995E-2"/>
    <n v="753.3"/>
    <n v="22715.06"/>
    <n v="239415255.68000001"/>
    <n v="6.8900000000000003E-2"/>
    <n v="779.32"/>
    <n v="23499.73"/>
    <n v="10188"/>
    <n v="3.32E-2"/>
    <n v="4371"/>
    <n v="24792686.620000001"/>
    <n v="7.0000000000000001E-3"/>
    <n v="80.7"/>
    <n v="824.5"/>
    <n v="27393534.600000001"/>
    <n v="7.9000000000000008E-3"/>
    <n v="89.17"/>
    <n v="910.99"/>
    <n v="30070"/>
    <n v="9.7900000000000001E-2"/>
    <n v="190"/>
    <n v="375721030.12"/>
    <n v="0.1067"/>
    <n v="1223.01"/>
    <n v="1458.41"/>
    <n v="388599087.95999998"/>
    <n v="0.1119"/>
    <n v="1264.93"/>
    <n v="1508.4"/>
    <n v="257623"/>
    <n v="0.83860000000000001"/>
    <n v="17877"/>
    <n v="214427645.13999999"/>
    <n v="6.0900000000000003E-2"/>
    <n v="697.98"/>
    <n v="1305.73"/>
    <n v="216076047.28999999"/>
    <n v="6.2199999999999998E-2"/>
    <n v="703.35"/>
    <n v="1315.76"/>
    <n v="164221"/>
    <n v="0.53459999999999996"/>
    <n v="4550"/>
    <n v="98562632.840000004"/>
    <n v="2.8000000000000001E-2"/>
    <n v="320.83"/>
    <n v="505.17"/>
    <n v="104358565.62"/>
    <n v="0.03"/>
    <n v="339.7"/>
    <n v="534.87"/>
    <n v="195109"/>
    <n v="0.6351"/>
    <n v="4601"/>
    <n v="118646960.42"/>
    <n v="3.3700000000000001E-2"/>
    <n v="386.21"/>
    <n v="1330.2"/>
    <n v="120150826.81999999"/>
    <n v="3.4599999999999999E-2"/>
    <n v="391.1"/>
    <n v="1347.06"/>
    <n v="89195"/>
    <n v="0.2903"/>
    <n v="2251"/>
    <n v="128203900.91"/>
    <n v="3.6400000000000002E-2"/>
    <n v="417.32"/>
    <n v="587.35"/>
    <n v="134435345.69999999"/>
    <n v="3.8699999999999998E-2"/>
    <n v="437.6"/>
    <n v="615.9"/>
    <n v="218274"/>
    <n v="0.71050000000000002"/>
    <n v="10781"/>
    <n v="41970698.509999998"/>
    <n v="1.1900000000000001E-2"/>
    <n v="136.62"/>
    <n v="1054.3"/>
    <n v="43223133.490000002"/>
    <n v="1.24E-2"/>
    <n v="140.69999999999999"/>
    <n v="1085.76"/>
    <n v="39809"/>
    <n v="0.12959999999999999"/>
    <n v="425"/>
    <n v="114126481.77"/>
    <n v="3.2399999999999998E-2"/>
    <n v="371.49"/>
    <n v="984.71"/>
    <n v="114126481.77"/>
    <n v="3.2899999999999999E-2"/>
    <n v="371.49"/>
    <n v="984.71"/>
    <n v="115899"/>
    <n v="0.37730000000000002"/>
    <n v="311599"/>
    <n v="30561"/>
    <n v="0.25090000000000001"/>
    <n v="1014"/>
    <n v="933"/>
    <n v="1798"/>
    <n v="211"/>
    <n v="1227"/>
    <n v="323"/>
    <n v="749"/>
    <n v="514"/>
    <n v="421"/>
    <n v="103"/>
  </r>
  <r>
    <x v="1"/>
    <x v="18"/>
    <n v="34"/>
    <n v="160185"/>
    <n v="141759"/>
    <n v="18426"/>
    <s v="11.50 %"/>
    <n v="51"/>
    <s v="48.66 %"/>
    <s v="51.34 %"/>
    <s v="62.06 %"/>
    <s v="20.88 %"/>
    <s v="13.36 %"/>
    <s v="3.70 %"/>
    <s v="43.27 %"/>
    <n v="1.1499999999999999"/>
    <n v="1593298217.25"/>
    <n v="1359555786.49"/>
    <n v="1224442351.5599999"/>
    <n v="11239.49"/>
    <n v="9590.61"/>
    <n v="8637.49"/>
    <n v="669859356.40999997"/>
    <n v="0.4204"/>
    <n v="4725.34"/>
    <n v="23376.7"/>
    <x v="94"/>
    <x v="89"/>
    <n v="3395.22"/>
    <n v="16796.48"/>
    <n v="28655"/>
    <n v="0.2021"/>
    <n v="405"/>
    <n v="2922"/>
    <n v="15987774.85"/>
    <x v="80"/>
    <n v="112.78"/>
    <n v="51908.36"/>
    <x v="94"/>
    <x v="81"/>
    <n v="101.92"/>
    <x v="94"/>
    <n v="308"/>
    <x v="11"/>
    <n v="2"/>
    <n v="72"/>
    <n v="22052865.760000002"/>
    <n v="1.38E-2"/>
    <n v="155.57"/>
    <n v="20765.41"/>
    <n v="18771923.809999999"/>
    <x v="40"/>
    <n v="132.41999999999999"/>
    <x v="94"/>
    <n v="1062"/>
    <x v="3"/>
    <n v="9"/>
    <n v="116"/>
    <n v="79151403.180000007"/>
    <n v="4.9700000000000001E-2"/>
    <n v="558.35"/>
    <n v="15842.96"/>
    <n v="71944148.420000002"/>
    <x v="83"/>
    <n v="507.51"/>
    <n v="14400.35"/>
    <n v="4996"/>
    <n v="3.5200000000000002E-2"/>
    <n v="56"/>
    <n v="1274"/>
    <n v="32993328.289999999"/>
    <n v="2.07E-2"/>
    <n v="232.74"/>
    <n v="4708.62"/>
    <n v="30012014.890000001"/>
    <n v="2.2100000000000002E-2"/>
    <n v="211.71"/>
    <n v="4283.1499999999996"/>
    <n v="7007"/>
    <n v="4.9399999999999999E-2"/>
    <n v="86"/>
    <n v="1422"/>
    <n v="8851220.75"/>
    <n v="5.5999999999999999E-3"/>
    <n v="62.44"/>
    <n v="9652.3700000000008"/>
    <n v="7794331.3399999999"/>
    <n v="5.7000000000000002E-3"/>
    <n v="54.98"/>
    <n v="8499.82"/>
    <n v="917"/>
    <n v="6.4999999999999997E-3"/>
    <n v="7"/>
    <n v="342"/>
    <n v="154774371.97"/>
    <n v="9.7100000000000006E-2"/>
    <n v="1091.81"/>
    <n v="1836.02"/>
    <n v="147039523"/>
    <n v="0.1082"/>
    <n v="1037.25"/>
    <n v="1744.26"/>
    <n v="84299"/>
    <n v="0.59470000000000001"/>
    <n v="4955"/>
    <n v="2028379.15"/>
    <n v="1.2999999999999999E-3"/>
    <n v="14.31"/>
    <n v="355.92"/>
    <n v="1910814.13"/>
    <n v="1.4E-3"/>
    <n v="13.48"/>
    <n v="335.29"/>
    <n v="5699"/>
    <n v="4.02E-2"/>
    <n v="164"/>
    <n v="106143094.19"/>
    <n v="6.6600000000000006E-2"/>
    <n v="748.76"/>
    <n v="24423.17"/>
    <n v="102121508.45999999"/>
    <n v="7.51E-2"/>
    <n v="720.39"/>
    <n v="23497.82"/>
    <n v="4346"/>
    <n v="3.0700000000000002E-2"/>
    <n v="3938"/>
    <n v="7998259.3399999999"/>
    <n v="5.0000000000000001E-3"/>
    <n v="56.42"/>
    <n v="748.55"/>
    <n v="7719156.7599999998"/>
    <n v="5.7000000000000002E-3"/>
    <n v="54.45"/>
    <n v="722.43"/>
    <n v="10685"/>
    <n v="7.5399999999999995E-2"/>
    <n v="131"/>
    <n v="168855313.27000001"/>
    <n v="0.106"/>
    <n v="1191.1400000000001"/>
    <n v="1430.54"/>
    <n v="163468444.40000001"/>
    <n v="0.1202"/>
    <n v="1153.1400000000001"/>
    <n v="1384.9"/>
    <n v="118035"/>
    <n v="0.8327"/>
    <n v="17110"/>
    <n v="93200853.659999996"/>
    <n v="5.8500000000000003E-2"/>
    <n v="657.46"/>
    <n v="1253.19"/>
    <n v="86685483.239999995"/>
    <n v="6.3799999999999996E-2"/>
    <n v="611.5"/>
    <n v="1165.58"/>
    <n v="74371"/>
    <n v="0.52459999999999996"/>
    <n v="5029"/>
    <n v="47606455.469999999"/>
    <n v="2.9899999999999999E-2"/>
    <n v="335.83"/>
    <n v="553.83000000000004"/>
    <n v="45561844.799999997"/>
    <n v="3.3500000000000002E-2"/>
    <n v="321.39999999999998"/>
    <n v="530.04"/>
    <n v="85958"/>
    <n v="0.60640000000000005"/>
    <n v="4110"/>
    <n v="38573942.289999999"/>
    <n v="2.4199999999999999E-2"/>
    <n v="272.11"/>
    <n v="1094.79"/>
    <n v="39071927.509999998"/>
    <n v="2.87E-2"/>
    <n v="275.62"/>
    <n v="1108.93"/>
    <n v="35234"/>
    <n v="0.2485"/>
    <n v="1781"/>
    <n v="50342734.869999997"/>
    <n v="3.1600000000000003E-2"/>
    <n v="355.13"/>
    <n v="512.87"/>
    <n v="49689104.369999997"/>
    <n v="3.6499999999999998E-2"/>
    <n v="350.52"/>
    <n v="506.22"/>
    <n v="98157"/>
    <n v="0.69240000000000002"/>
    <n v="9744"/>
    <n v="31653453.84"/>
    <n v="1.9900000000000001E-2"/>
    <n v="223.29"/>
    <n v="1871.42"/>
    <n v="29221456.640000001"/>
    <n v="2.1499999999999998E-2"/>
    <n v="206.13"/>
    <n v="1727.63"/>
    <n v="16914"/>
    <n v="0.1193"/>
    <n v="698"/>
    <n v="47857806.859999999"/>
    <n v="0.03"/>
    <n v="337.6"/>
    <n v="991.85"/>
    <n v="47857806.859999999"/>
    <n v="3.5200000000000002E-2"/>
    <n v="337.6"/>
    <n v="991.85"/>
    <n v="48251"/>
    <n v="0.34039999999999998"/>
    <n v="139232"/>
    <n v="12829"/>
    <n v="0.2525"/>
    <n v="982"/>
    <n v="1036"/>
    <n v="1791"/>
    <n v="165"/>
    <n v="1153"/>
    <n v="335"/>
    <n v="801"/>
    <n v="493"/>
    <n v="740"/>
    <n v="124"/>
  </r>
  <r>
    <x v="7"/>
    <x v="7"/>
    <n v="17"/>
    <n v="275620"/>
    <n v="249200"/>
    <n v="26420"/>
    <s v="9.59 %"/>
    <n v="51"/>
    <s v="48.36 %"/>
    <s v="51.64 %"/>
    <s v="62.81 %"/>
    <s v="25.28 %"/>
    <s v="9.00 %"/>
    <s v="2.91 %"/>
    <s v="59.28 %"/>
    <n v="1.1599999999999999"/>
    <n v="2789567547.4699998"/>
    <n v="2586389518.4699998"/>
    <n v="2357838617.21"/>
    <n v="11194.09"/>
    <n v="10378.77"/>
    <n v="9461.6299999999992"/>
    <n v="1085825392.1800001"/>
    <n v="0.38919999999999999"/>
    <n v="4357.24"/>
    <n v="21364.84"/>
    <x v="95"/>
    <x v="90"/>
    <n v="3520.07"/>
    <n v="17259.93"/>
    <n v="50823"/>
    <n v="0.2039"/>
    <n v="421"/>
    <n v="2328"/>
    <n v="45405582.189999998"/>
    <x v="52"/>
    <n v="182.21"/>
    <n v="46713.56"/>
    <x v="95"/>
    <x v="21"/>
    <n v="186.48"/>
    <x v="95"/>
    <n v="972"/>
    <x v="52"/>
    <n v="5"/>
    <n v="119"/>
    <n v="42016698.460000001"/>
    <n v="1.5100000000000001E-2"/>
    <n v="168.61"/>
    <n v="21826.86"/>
    <n v="37917188.200000003"/>
    <x v="59"/>
    <n v="152.16"/>
    <x v="95"/>
    <n v="1925"/>
    <x v="10"/>
    <n v="9"/>
    <n v="115"/>
    <n v="135402351.19999999"/>
    <n v="4.8500000000000001E-2"/>
    <n v="543.35"/>
    <n v="16603.599999999999"/>
    <n v="137825654.28999999"/>
    <x v="84"/>
    <n v="553.07000000000005"/>
    <n v="16900.75"/>
    <n v="8155"/>
    <n v="3.27E-2"/>
    <n v="52"/>
    <n v="1434"/>
    <n v="148176213"/>
    <n v="5.3100000000000001E-2"/>
    <n v="594.61"/>
    <n v="6293.05"/>
    <n v="147729267.11000001"/>
    <n v="5.7099999999999998E-2"/>
    <n v="592.80999999999995"/>
    <n v="6274.07"/>
    <n v="23546"/>
    <n v="9.4500000000000001E-2"/>
    <n v="236"/>
    <n v="3116"/>
    <n v="18601955.370000001"/>
    <n v="6.7000000000000002E-3"/>
    <n v="74.650000000000006"/>
    <n v="9603.49"/>
    <n v="18705246.09"/>
    <n v="7.1999999999999998E-3"/>
    <n v="75.06"/>
    <n v="9656.81"/>
    <n v="1937"/>
    <n v="7.7999999999999996E-3"/>
    <n v="8"/>
    <n v="432"/>
    <n v="362035694.19999999"/>
    <n v="0.1298"/>
    <n v="1452.79"/>
    <n v="2115.19"/>
    <n v="358909846.87"/>
    <n v="0.13880000000000001"/>
    <n v="1440.25"/>
    <n v="2096.9299999999998"/>
    <n v="171160"/>
    <n v="0.68679999999999997"/>
    <n v="5528"/>
    <n v="18294361.84"/>
    <n v="6.6E-3"/>
    <n v="73.41"/>
    <n v="392.36"/>
    <n v="20223533.620000001"/>
    <n v="7.7999999999999996E-3"/>
    <n v="81.150000000000006"/>
    <n v="433.73"/>
    <n v="46627"/>
    <n v="0.18709999999999999"/>
    <n v="876"/>
    <n v="176882114.28999999"/>
    <n v="6.3399999999999998E-2"/>
    <n v="709.8"/>
    <n v="25039.94"/>
    <n v="176791382.34"/>
    <n v="6.8400000000000002E-2"/>
    <n v="709.44"/>
    <n v="25027.09"/>
    <n v="7064"/>
    <n v="2.8299999999999999E-2"/>
    <n v="3871"/>
    <n v="7668041.29"/>
    <n v="2.7000000000000001E-3"/>
    <n v="30.77"/>
    <n v="854.19"/>
    <n v="8044593.5899999999"/>
    <n v="3.0999999999999999E-3"/>
    <n v="32.28"/>
    <n v="896.13"/>
    <n v="8977"/>
    <n v="3.5999999999999997E-2"/>
    <n v="62"/>
    <n v="263638496.06999999"/>
    <n v="9.4500000000000001E-2"/>
    <n v="1057.94"/>
    <n v="1269.81"/>
    <n v="270808445.94999999"/>
    <n v="0.1047"/>
    <n v="1086.71"/>
    <n v="1304.3499999999999"/>
    <n v="207620"/>
    <n v="0.83309999999999995"/>
    <n v="15689"/>
    <n v="139141375.09999999"/>
    <n v="4.99E-2"/>
    <n v="558.35"/>
    <n v="1125.98"/>
    <n v="135350666.66999999"/>
    <n v="5.2299999999999999E-2"/>
    <n v="543.14"/>
    <n v="1095.3"/>
    <n v="123573"/>
    <n v="0.49590000000000001"/>
    <n v="3867"/>
    <n v="44265078.810000002"/>
    <n v="1.5900000000000001E-2"/>
    <n v="177.63"/>
    <n v="292.12"/>
    <n v="44074930.189999998"/>
    <n v="1.7000000000000001E-2"/>
    <n v="176.87"/>
    <n v="290.86"/>
    <n v="151533"/>
    <n v="0.60809999999999997"/>
    <n v="3962"/>
    <n v="87850323.810000002"/>
    <n v="3.15E-2"/>
    <n v="352.53"/>
    <n v="1148.48"/>
    <n v="88243252.439999998"/>
    <n v="3.4099999999999998E-2"/>
    <n v="354.11"/>
    <n v="1153.6099999999999"/>
    <n v="76493"/>
    <n v="0.307"/>
    <n v="2508"/>
    <n v="51854734.840000004"/>
    <n v="1.8599999999999998E-2"/>
    <n v="208.08"/>
    <n v="311.83"/>
    <n v="52940311.149999999"/>
    <n v="2.0500000000000001E-2"/>
    <n v="212.44"/>
    <n v="318.36"/>
    <n v="166290"/>
    <n v="0.6673"/>
    <n v="7188"/>
    <n v="44243115.670000002"/>
    <n v="1.5900000000000001E-2"/>
    <n v="177.54"/>
    <n v="1352.99"/>
    <n v="46815637.210000001"/>
    <n v="1.8100000000000002E-2"/>
    <n v="187.86"/>
    <n v="1431.66"/>
    <n v="32700"/>
    <n v="0.13120000000000001"/>
    <n v="537"/>
    <n v="87902500.739999995"/>
    <n v="3.15E-2"/>
    <n v="352.74"/>
    <n v="1052.46"/>
    <n v="88122520.959999993"/>
    <n v="3.4099999999999998E-2"/>
    <n v="353.62"/>
    <n v="1055.0899999999999"/>
    <n v="83521"/>
    <n v="0.3352"/>
    <n v="292886"/>
    <n v="26475"/>
    <n v="0.26629999999999998"/>
    <n v="1175"/>
    <n v="814"/>
    <n v="1789"/>
    <n v="175"/>
    <n v="1085"/>
    <n v="331"/>
    <n v="809"/>
    <n v="460"/>
    <n v="480"/>
    <n v="117"/>
  </r>
  <r>
    <x v="7"/>
    <x v="2"/>
    <n v="47"/>
    <n v="235080"/>
    <n v="159729"/>
    <n v="75351"/>
    <s v="32.05 %"/>
    <n v="51"/>
    <s v="48.22 %"/>
    <s v="51.78 %"/>
    <s v="78.39 %"/>
    <s v="19.25 %"/>
    <s v="1.02 %"/>
    <s v="1.34 %"/>
    <s v="55.60 %"/>
    <n v="1.1499999999999999"/>
    <n v="1463278615.4200001"/>
    <n v="1539308348.24"/>
    <n v="1489584028.6300001"/>
    <n v="9161.01"/>
    <n v="9637"/>
    <n v="9325.7000000000007"/>
    <n v="505028966.54000002"/>
    <n v="0.34510000000000002"/>
    <n v="3161.79"/>
    <n v="17212.98"/>
    <x v="96"/>
    <x v="91"/>
    <n v="3114.68"/>
    <n v="16956.54"/>
    <n v="29340"/>
    <n v="0.1837"/>
    <n v="341"/>
    <n v="1977"/>
    <n v="23552989.32"/>
    <x v="81"/>
    <n v="147.46"/>
    <n v="45120.67"/>
    <x v="96"/>
    <x v="75"/>
    <n v="169.36"/>
    <x v="96"/>
    <n v="522"/>
    <x v="1"/>
    <n v="4"/>
    <n v="103"/>
    <n v="17648412.920000002"/>
    <n v="1.21E-2"/>
    <n v="110.49"/>
    <n v="19100.009999999998"/>
    <n v="18799371.879999999"/>
    <x v="60"/>
    <n v="117.7"/>
    <x v="96"/>
    <n v="924"/>
    <x v="25"/>
    <n v="6"/>
    <n v="83"/>
    <n v="47095875.789999999"/>
    <n v="3.2199999999999999E-2"/>
    <n v="294.85000000000002"/>
    <n v="13406.17"/>
    <n v="55654769.880000003"/>
    <x v="85"/>
    <n v="348.43"/>
    <n v="15842.52"/>
    <n v="3513"/>
    <n v="2.1999999999999999E-2"/>
    <n v="32"/>
    <n v="890"/>
    <n v="58299593.479999997"/>
    <n v="3.9800000000000002E-2"/>
    <n v="364.99"/>
    <n v="5611.13"/>
    <n v="67591121.629999995"/>
    <n v="4.3900000000000002E-2"/>
    <n v="423.16"/>
    <n v="6505.4"/>
    <n v="10390"/>
    <n v="6.5000000000000002E-2"/>
    <n v="151"/>
    <n v="2344"/>
    <n v="13631703.6"/>
    <n v="9.2999999999999992E-3"/>
    <n v="85.34"/>
    <n v="9546.01"/>
    <n v="15123652.9"/>
    <n v="9.7999999999999997E-3"/>
    <n v="94.68"/>
    <n v="10590.79"/>
    <n v="1428"/>
    <n v="8.8999999999999999E-3"/>
    <n v="10"/>
    <n v="556"/>
    <n v="187057611.59"/>
    <n v="0.1278"/>
    <n v="1171.0899999999999"/>
    <n v="1805.07"/>
    <n v="200085646.61000001"/>
    <n v="0.13"/>
    <n v="1252.6600000000001"/>
    <n v="1930.79"/>
    <n v="103628"/>
    <n v="0.64880000000000004"/>
    <n v="3889"/>
    <n v="4888062.74"/>
    <n v="3.3E-3"/>
    <n v="30.6"/>
    <n v="321.02999999999997"/>
    <n v="5841677.2199999997"/>
    <n v="3.8E-3"/>
    <n v="36.57"/>
    <n v="383.66"/>
    <n v="15226"/>
    <n v="9.5299999999999996E-2"/>
    <n v="417"/>
    <n v="101074170.08"/>
    <n v="6.9099999999999995E-2"/>
    <n v="632.79"/>
    <n v="23516.560000000001"/>
    <n v="106987611.02"/>
    <n v="6.9500000000000006E-2"/>
    <n v="669.81"/>
    <n v="24892.42"/>
    <n v="4298"/>
    <n v="2.69E-2"/>
    <n v="3657"/>
    <n v="10657718.4"/>
    <n v="7.3000000000000001E-3"/>
    <n v="66.72"/>
    <n v="771.91"/>
    <n v="12115847"/>
    <n v="7.9000000000000008E-3"/>
    <n v="75.849999999999994"/>
    <n v="877.51"/>
    <n v="13807"/>
    <n v="8.6400000000000005E-2"/>
    <n v="160"/>
    <n v="141542352.87"/>
    <n v="9.6699999999999994E-2"/>
    <n v="886.14"/>
    <n v="1027.05"/>
    <n v="163281199.71000001"/>
    <n v="0.1061"/>
    <n v="1022.24"/>
    <n v="1184.79"/>
    <n v="137814"/>
    <n v="0.86280000000000001"/>
    <n v="14924"/>
    <n v="81574361.799999997"/>
    <n v="5.57E-2"/>
    <n v="510.7"/>
    <n v="897.61"/>
    <n v="90845010.260000005"/>
    <n v="5.8999999999999997E-2"/>
    <n v="568.74"/>
    <n v="999.61"/>
    <n v="90880"/>
    <n v="0.56899999999999995"/>
    <n v="4112"/>
    <n v="29866949.02"/>
    <n v="2.0400000000000001E-2"/>
    <n v="186.99"/>
    <n v="286.95"/>
    <n v="33274584.199999999"/>
    <n v="2.1600000000000001E-2"/>
    <n v="208.32"/>
    <n v="319.69"/>
    <n v="104082"/>
    <n v="0.65159999999999996"/>
    <n v="4224"/>
    <n v="71377151.079999998"/>
    <n v="4.8800000000000003E-2"/>
    <n v="446.86"/>
    <n v="1263.31"/>
    <n v="71758297.040000007"/>
    <n v="4.6600000000000003E-2"/>
    <n v="449.25"/>
    <n v="1270.06"/>
    <n v="56500"/>
    <n v="0.35370000000000001"/>
    <n v="2953"/>
    <n v="80134498.730000004"/>
    <n v="5.4800000000000001E-2"/>
    <n v="501.69"/>
    <n v="661.75"/>
    <n v="83984177.019999996"/>
    <n v="5.4600000000000003E-2"/>
    <n v="525.79"/>
    <n v="693.55"/>
    <n v="121093"/>
    <n v="0.7581"/>
    <n v="10868"/>
    <n v="34824984.409999996"/>
    <n v="2.3800000000000002E-2"/>
    <n v="218.03"/>
    <n v="1618.94"/>
    <n v="33486048.969999999"/>
    <n v="2.18E-2"/>
    <n v="209.64"/>
    <n v="1556.7"/>
    <n v="21511"/>
    <n v="0.13469999999999999"/>
    <n v="637"/>
    <n v="42598580.950000003"/>
    <n v="2.9100000000000001E-2"/>
    <n v="266.69"/>
    <n v="552.47"/>
    <n v="42827416.439999998"/>
    <n v="2.7799999999999998E-2"/>
    <n v="268.13"/>
    <n v="555.44000000000005"/>
    <n v="77105"/>
    <n v="0.48270000000000002"/>
    <n v="189477"/>
    <n v="11055"/>
    <n v="0.21249999999999999"/>
    <n v="1186"/>
    <n v="711"/>
    <n v="1782"/>
    <n v="153"/>
    <n v="957"/>
    <n v="343"/>
    <n v="1052"/>
    <n v="446"/>
    <n v="353"/>
    <n v="129"/>
  </r>
  <r>
    <x v="6"/>
    <x v="7"/>
    <n v="17"/>
    <n v="284279"/>
    <n v="206026"/>
    <n v="78253"/>
    <s v="27.53 %"/>
    <n v="52"/>
    <s v="48.22 %"/>
    <s v="51.78 %"/>
    <s v="67.25 %"/>
    <s v="21.32 %"/>
    <s v="8.55 %"/>
    <s v="2.88 %"/>
    <s v="52.14 %"/>
    <n v="1.1599999999999999"/>
    <n v="2228379433.5100002"/>
    <n v="2102258512.3499999"/>
    <n v="1863606430.03"/>
    <n v="10816.01"/>
    <n v="10203.85"/>
    <n v="9045.49"/>
    <n v="820604137.13999999"/>
    <n v="0.36830000000000002"/>
    <n v="3983.01"/>
    <n v="21544.39"/>
    <x v="97"/>
    <x v="92"/>
    <n v="3343.89"/>
    <n v="18087.330000000002"/>
    <n v="38089"/>
    <n v="0.18490000000000001"/>
    <n v="358"/>
    <n v="1961"/>
    <n v="36866121.75"/>
    <x v="82"/>
    <n v="178.94"/>
    <n v="49617.93"/>
    <x v="97"/>
    <x v="74"/>
    <n v="181.19"/>
    <x v="97"/>
    <n v="743"/>
    <x v="37"/>
    <n v="4"/>
    <n v="116"/>
    <n v="33925429.170000002"/>
    <n v="1.52E-2"/>
    <n v="164.67"/>
    <n v="21581.06"/>
    <n v="32027585.940000001"/>
    <x v="61"/>
    <n v="155.44999999999999"/>
    <x v="97"/>
    <n v="1572"/>
    <x v="17"/>
    <n v="9"/>
    <n v="109"/>
    <n v="113673044.22"/>
    <n v="5.0999999999999997E-2"/>
    <n v="551.74"/>
    <n v="17498.93"/>
    <n v="117672135.55"/>
    <x v="86"/>
    <n v="571.15"/>
    <n v="18114.55"/>
    <n v="6496"/>
    <n v="3.15E-2"/>
    <n v="48"/>
    <n v="1372"/>
    <n v="108815941.2"/>
    <n v="4.8800000000000003E-2"/>
    <n v="528.16999999999996"/>
    <n v="6086.58"/>
    <n v="109724484.7"/>
    <n v="5.2200000000000003E-2"/>
    <n v="532.58000000000004"/>
    <n v="6137.4"/>
    <n v="17878"/>
    <n v="8.6800000000000002E-2"/>
    <n v="211"/>
    <n v="2822"/>
    <n v="17385683.969999999"/>
    <n v="7.7999999999999996E-3"/>
    <n v="84.39"/>
    <n v="9097.69"/>
    <n v="17501754.75"/>
    <n v="8.3000000000000001E-3"/>
    <n v="84.95"/>
    <n v="9158.43"/>
    <n v="1911"/>
    <n v="9.2999999999999992E-3"/>
    <n v="10"/>
    <n v="481"/>
    <n v="331957458.45999998"/>
    <n v="0.14899999999999999"/>
    <n v="1611.24"/>
    <n v="2402.86"/>
    <n v="332269451.32999998"/>
    <n v="0.15809999999999999"/>
    <n v="1612.75"/>
    <n v="2405.12"/>
    <n v="138150"/>
    <n v="0.67059999999999997"/>
    <n v="5146"/>
    <n v="15813761.970000001"/>
    <n v="7.1000000000000004E-3"/>
    <n v="76.760000000000005"/>
    <n v="400.49"/>
    <n v="17660567.690000001"/>
    <n v="8.3999999999999995E-3"/>
    <n v="85.72"/>
    <n v="447.26"/>
    <n v="39486"/>
    <n v="0.19170000000000001"/>
    <n v="894"/>
    <n v="140326646.69"/>
    <n v="6.3E-2"/>
    <n v="681.11"/>
    <n v="24644.65"/>
    <n v="140385193.84"/>
    <n v="6.6799999999999998E-2"/>
    <n v="681.4"/>
    <n v="24654.93"/>
    <n v="5694"/>
    <n v="2.76E-2"/>
    <n v="3833"/>
    <n v="7632846.0099999998"/>
    <n v="3.3999999999999998E-3"/>
    <n v="37.049999999999997"/>
    <n v="944.78"/>
    <n v="8120369.1100000003"/>
    <n v="3.8999999999999998E-3"/>
    <n v="39.409999999999997"/>
    <n v="1005.12"/>
    <n v="8079"/>
    <n v="3.9199999999999999E-2"/>
    <n v="69"/>
    <n v="215044677.28"/>
    <n v="9.6500000000000002E-2"/>
    <n v="1043.77"/>
    <n v="1268.8499999999999"/>
    <n v="215186397.06"/>
    <n v="0.1024"/>
    <n v="1044.46"/>
    <n v="1269.69"/>
    <n v="169480"/>
    <n v="0.8226"/>
    <n v="14600"/>
    <n v="110900792.14"/>
    <n v="4.9799999999999997E-2"/>
    <n v="538.29"/>
    <n v="1089.75"/>
    <n v="105417599.70999999"/>
    <n v="5.0099999999999999E-2"/>
    <n v="511.67"/>
    <n v="1035.8699999999999"/>
    <n v="101766"/>
    <n v="0.49399999999999999"/>
    <n v="3889"/>
    <n v="33607512.479999997"/>
    <n v="1.5100000000000001E-2"/>
    <n v="163.12"/>
    <n v="269.86"/>
    <n v="33883693.280000001"/>
    <n v="1.61E-2"/>
    <n v="164.46"/>
    <n v="272.08"/>
    <n v="124536"/>
    <n v="0.60450000000000004"/>
    <n v="3896"/>
    <n v="55771444.210000001"/>
    <n v="2.5000000000000001E-2"/>
    <n v="270.7"/>
    <n v="956.42"/>
    <n v="61499300.619999997"/>
    <n v="2.93E-2"/>
    <n v="298.5"/>
    <n v="1054.6400000000001"/>
    <n v="58313"/>
    <n v="0.28299999999999997"/>
    <n v="2064"/>
    <n v="44899299.009999998"/>
    <n v="2.01E-2"/>
    <n v="217.93"/>
    <n v="331.41"/>
    <n v="41946995.57"/>
    <n v="0.02"/>
    <n v="203.6"/>
    <n v="309.62"/>
    <n v="135478"/>
    <n v="0.65759999999999996"/>
    <n v="6714"/>
    <n v="34208213.25"/>
    <n v="1.54E-2"/>
    <n v="166.04"/>
    <n v="1330.59"/>
    <n v="35554659.549999997"/>
    <n v="1.6899999999999998E-2"/>
    <n v="172.57"/>
    <n v="1382.97"/>
    <n v="25709"/>
    <n v="0.12479999999999999"/>
    <n v="486"/>
    <n v="78331556.760000005"/>
    <n v="3.5200000000000002E-2"/>
    <n v="380.2"/>
    <n v="1078.99"/>
    <n v="78555382.640000001"/>
    <n v="3.7400000000000003E-2"/>
    <n v="381.29"/>
    <n v="1082.07"/>
    <n v="72597"/>
    <n v="0.35239999999999999"/>
    <n v="221646"/>
    <n v="16758"/>
    <n v="0.2389"/>
    <n v="1076"/>
    <n v="735"/>
    <n v="1780"/>
    <n v="115"/>
    <n v="1107"/>
    <n v="314"/>
    <n v="757"/>
    <n v="391"/>
    <n v="280"/>
    <n v="131"/>
  </r>
  <r>
    <x v="4"/>
    <x v="13"/>
    <n v="26"/>
    <n v="334902"/>
    <n v="275801"/>
    <n v="59101"/>
    <s v="17.65 %"/>
    <n v="51"/>
    <s v="48.07 %"/>
    <s v="51.93 %"/>
    <s v="71.48 %"/>
    <s v="22.85 %"/>
    <s v="2.74 %"/>
    <s v="2.92 %"/>
    <s v="53.05 %"/>
    <n v="1.1100000000000001"/>
    <n v="2756957441.8600001"/>
    <n v="2630203979.7800002"/>
    <n v="2445234918.8699999"/>
    <n v="9996.18"/>
    <n v="9536.6"/>
    <n v="8865.94"/>
    <n v="1070158011.13"/>
    <n v="0.38819999999999999"/>
    <n v="3880.18"/>
    <n v="21061.13"/>
    <x v="98"/>
    <x v="93"/>
    <n v="3193.62"/>
    <n v="17334.560000000001"/>
    <n v="50812"/>
    <n v="0.1842"/>
    <n v="348"/>
    <n v="1992"/>
    <n v="50359003.509999998"/>
    <x v="83"/>
    <n v="182.59"/>
    <n v="41757.050000000003"/>
    <x v="98"/>
    <x v="82"/>
    <n v="198.51"/>
    <x v="98"/>
    <n v="1206"/>
    <x v="53"/>
    <n v="5"/>
    <n v="135"/>
    <n v="28126850.41"/>
    <n v="1.0200000000000001E-2"/>
    <n v="101.98"/>
    <n v="21132.12"/>
    <n v="27502829.510000002"/>
    <x v="34"/>
    <n v="99.72"/>
    <x v="98"/>
    <n v="1331"/>
    <x v="41"/>
    <n v="5"/>
    <n v="67"/>
    <n v="85654376.280000001"/>
    <n v="3.1099999999999999E-2"/>
    <n v="310.57"/>
    <n v="13927.54"/>
    <n v="92367680.909999996"/>
    <x v="87"/>
    <n v="334.91"/>
    <n v="15019.14"/>
    <n v="6150"/>
    <n v="2.23E-2"/>
    <n v="33"/>
    <n v="835"/>
    <n v="124623524.90000001"/>
    <n v="4.5199999999999997E-2"/>
    <n v="451.86"/>
    <n v="4884.71"/>
    <n v="132640323.61"/>
    <n v="5.04E-2"/>
    <n v="480.93"/>
    <n v="5198.93"/>
    <n v="25513"/>
    <n v="9.2499999999999999E-2"/>
    <n v="177"/>
    <n v="2428"/>
    <n v="21254079.809999999"/>
    <n v="7.7000000000000002E-3"/>
    <n v="77.06"/>
    <n v="9059.7099999999991"/>
    <n v="22077356.68"/>
    <n v="8.3999999999999995E-3"/>
    <n v="80.05"/>
    <n v="9410.64"/>
    <n v="2346"/>
    <n v="8.5000000000000006E-3"/>
    <n v="9"/>
    <n v="486"/>
    <n v="412332085.81999999"/>
    <n v="0.14960000000000001"/>
    <n v="1495.03"/>
    <n v="2101.5300000000002"/>
    <n v="420395422.64999998"/>
    <n v="0.1598"/>
    <n v="1524.27"/>
    <n v="2142.62"/>
    <n v="196206"/>
    <n v="0.71140000000000003"/>
    <n v="5518"/>
    <n v="18240530.75"/>
    <n v="6.6E-3"/>
    <n v="66.14"/>
    <n v="417.37"/>
    <n v="19694911.899999999"/>
    <n v="7.4999999999999997E-3"/>
    <n v="71.41"/>
    <n v="450.64"/>
    <n v="43704"/>
    <n v="0.1585"/>
    <n v="699"/>
    <n v="150080226.25999999"/>
    <n v="5.4399999999999997E-2"/>
    <n v="544.16"/>
    <n v="24619.46"/>
    <n v="152178453.97"/>
    <n v="5.79E-2"/>
    <n v="551.77"/>
    <n v="24963.66"/>
    <n v="6096"/>
    <n v="2.2100000000000002E-2"/>
    <n v="3002"/>
    <n v="11058419.789999999"/>
    <n v="4.0000000000000001E-3"/>
    <n v="40.1"/>
    <n v="900.67"/>
    <n v="11809431.789999999"/>
    <n v="4.4999999999999997E-3"/>
    <n v="42.82"/>
    <n v="961.84"/>
    <n v="12278"/>
    <n v="4.4499999999999998E-2"/>
    <n v="73"/>
    <n v="283779674.13"/>
    <n v="0.10290000000000001"/>
    <n v="1028.93"/>
    <n v="1218.8399999999999"/>
    <n v="302354811.06"/>
    <n v="0.115"/>
    <n v="1096.28"/>
    <n v="1298.6199999999999"/>
    <n v="232827"/>
    <n v="0.84419999999999995"/>
    <n v="15127"/>
    <n v="156395444.96000001"/>
    <n v="5.67E-2"/>
    <n v="567.05999999999995"/>
    <n v="1061.3399999999999"/>
    <n v="156172106.38"/>
    <n v="5.9400000000000001E-2"/>
    <n v="566.25"/>
    <n v="1059.82"/>
    <n v="147357"/>
    <n v="0.5343"/>
    <n v="4241"/>
    <n v="50015954.07"/>
    <n v="1.8100000000000002E-2"/>
    <n v="181.35"/>
    <n v="287.17"/>
    <n v="51309158.520000003"/>
    <n v="1.95E-2"/>
    <n v="186.04"/>
    <n v="294.60000000000002"/>
    <n v="174167"/>
    <n v="0.63149999999999995"/>
    <n v="4004"/>
    <n v="79822764.069999993"/>
    <n v="2.9000000000000001E-2"/>
    <n v="289.42"/>
    <n v="953.55"/>
    <n v="84643819.319999993"/>
    <n v="3.2199999999999999E-2"/>
    <n v="306.89999999999998"/>
    <n v="1011.14"/>
    <n v="83711"/>
    <n v="0.30349999999999999"/>
    <n v="2261"/>
    <n v="62542282.93"/>
    <n v="2.2700000000000001E-2"/>
    <n v="226.77"/>
    <n v="347.32"/>
    <n v="64757872.950000003"/>
    <n v="2.46E-2"/>
    <n v="234.8"/>
    <n v="359.63"/>
    <n v="180070"/>
    <n v="0.65290000000000004"/>
    <n v="6080"/>
    <n v="42380497.969999999"/>
    <n v="1.54E-2"/>
    <n v="153.66"/>
    <n v="1347.05"/>
    <n v="45365651.439999998"/>
    <n v="1.72E-2"/>
    <n v="164.49"/>
    <n v="1441.93"/>
    <n v="31462"/>
    <n v="0.11409999999999999"/>
    <n v="471"/>
    <n v="77963779.709999993"/>
    <n v="2.8299999999999999E-2"/>
    <n v="282.68"/>
    <n v="730.57"/>
    <n v="78244928.799999997"/>
    <n v="2.9700000000000001E-2"/>
    <n v="283.7"/>
    <n v="733.21"/>
    <n v="106716"/>
    <n v="0.38690000000000002"/>
    <n v="326475"/>
    <n v="19825"/>
    <n v="0.22770000000000001"/>
    <n v="1184"/>
    <n v="708"/>
    <n v="1778"/>
    <n v="170"/>
    <n v="1020"/>
    <n v="283"/>
    <n v="580"/>
    <n v="330"/>
    <n v="487"/>
    <n v="122"/>
  </r>
  <r>
    <x v="0"/>
    <x v="10"/>
    <n v="1"/>
    <n v="176572"/>
    <n v="143887"/>
    <n v="32685"/>
    <s v="18.51 %"/>
    <n v="51"/>
    <s v="48.53 %"/>
    <s v="51.47 %"/>
    <s v="64.20 %"/>
    <s v="34.07 %"/>
    <s v="0.58 %"/>
    <s v="1.16 %"/>
    <s v="42.39 %"/>
    <n v="1"/>
    <n v="1040421190.03"/>
    <n v="1117428559.49"/>
    <n v="1210101959.47"/>
    <n v="7230.82"/>
    <n v="7766.01"/>
    <n v="8410.09"/>
    <n v="417271002.54000002"/>
    <n v="0.40110000000000001"/>
    <n v="2899.99"/>
    <n v="13447.34"/>
    <x v="99"/>
    <x v="94"/>
    <n v="2946.51"/>
    <n v="13663.03"/>
    <n v="31030"/>
    <n v="0.2157"/>
    <n v="395"/>
    <n v="2220"/>
    <n v="13662901.960000001"/>
    <x v="84"/>
    <n v="94.96"/>
    <n v="35396.120000000003"/>
    <x v="99"/>
    <x v="83"/>
    <n v="109.6"/>
    <x v="99"/>
    <n v="386"/>
    <x v="6"/>
    <n v="3"/>
    <n v="86"/>
    <n v="12442636.23"/>
    <n v="1.2E-2"/>
    <n v="86.48"/>
    <n v="17281.439999999999"/>
    <n v="13361317.460000001"/>
    <x v="57"/>
    <n v="92.86"/>
    <x v="99"/>
    <n v="720"/>
    <x v="34"/>
    <n v="5"/>
    <n v="77"/>
    <n v="25403380.460000001"/>
    <n v="2.4400000000000002E-2"/>
    <n v="176.55"/>
    <n v="10255.700000000001"/>
    <n v="30427206.390000001"/>
    <x v="88"/>
    <n v="211.47"/>
    <n v="12283.89"/>
    <n v="2477"/>
    <n v="1.72E-2"/>
    <n v="24"/>
    <n v="669"/>
    <n v="35468520.460000001"/>
    <n v="3.4099999999999998E-2"/>
    <n v="246.5"/>
    <n v="4653.4399999999996"/>
    <n v="42105790.659999996"/>
    <n v="3.7699999999999997E-2"/>
    <n v="292.63"/>
    <n v="5524.24"/>
    <n v="7622"/>
    <n v="5.2999999999999999E-2"/>
    <n v="114"/>
    <n v="1824"/>
    <n v="18393534.449999999"/>
    <n v="1.77E-2"/>
    <n v="127.83"/>
    <n v="12148.97"/>
    <n v="20433710.710000001"/>
    <n v="1.83E-2"/>
    <n v="142.01"/>
    <n v="13496.51"/>
    <n v="1514"/>
    <n v="1.0500000000000001E-2"/>
    <n v="13"/>
    <n v="1031"/>
    <n v="97894315.060000002"/>
    <n v="9.4100000000000003E-2"/>
    <n v="680.36"/>
    <n v="1089.8599999999999"/>
    <n v="111500077.29000001"/>
    <n v="9.98E-2"/>
    <n v="774.91"/>
    <n v="1241.33"/>
    <n v="89823"/>
    <n v="0.62429999999999997"/>
    <n v="3215"/>
    <n v="5177262.0999999996"/>
    <n v="5.0000000000000001E-3"/>
    <n v="35.979999999999997"/>
    <n v="291.94"/>
    <n v="5953480.29"/>
    <n v="5.3E-3"/>
    <n v="41.38"/>
    <n v="335.71"/>
    <n v="17734"/>
    <n v="0.1232"/>
    <n v="548"/>
    <n v="82366025.950000003"/>
    <n v="7.9200000000000007E-2"/>
    <n v="572.44000000000005"/>
    <n v="22572.22"/>
    <n v="87727145.280000001"/>
    <n v="7.85E-2"/>
    <n v="609.69000000000005"/>
    <n v="24041.42"/>
    <n v="3649"/>
    <n v="2.5399999999999999E-2"/>
    <n v="2865"/>
    <n v="4552112.08"/>
    <n v="4.4000000000000003E-3"/>
    <n v="31.64"/>
    <n v="575.12"/>
    <n v="5426193.0300000003"/>
    <n v="4.8999999999999998E-3"/>
    <n v="37.71"/>
    <n v="685.56"/>
    <n v="7915"/>
    <n v="5.5E-2"/>
    <n v="89"/>
    <n v="86569039.010000005"/>
    <n v="8.3199999999999996E-2"/>
    <n v="601.65"/>
    <n v="717.08"/>
    <n v="98645328.299999997"/>
    <n v="8.8300000000000003E-2"/>
    <n v="685.57"/>
    <n v="817.11"/>
    <n v="120723"/>
    <n v="0.83899999999999997"/>
    <n v="11316"/>
    <n v="64217474.299999997"/>
    <n v="6.1699999999999998E-2"/>
    <n v="446.3"/>
    <n v="853.09"/>
    <n v="72511029.909999996"/>
    <n v="6.4899999999999999E-2"/>
    <n v="503.94"/>
    <n v="963.27"/>
    <n v="75276"/>
    <n v="0.5232"/>
    <n v="3619"/>
    <n v="31553667.719999999"/>
    <n v="3.0300000000000001E-2"/>
    <n v="219.29"/>
    <n v="347.1"/>
    <n v="38930181.079999998"/>
    <n v="3.4799999999999998E-2"/>
    <n v="270.56"/>
    <n v="428.25"/>
    <n v="90905"/>
    <n v="0.63180000000000003"/>
    <n v="3763"/>
    <n v="46623506.130000003"/>
    <n v="4.48E-2"/>
    <n v="324.02999999999997"/>
    <n v="1049.44"/>
    <n v="47082264.5"/>
    <n v="4.2099999999999999E-2"/>
    <n v="327.22000000000003"/>
    <n v="1059.77"/>
    <n v="44427"/>
    <n v="0.30880000000000002"/>
    <n v="2275"/>
    <n v="28053302.649999999"/>
    <n v="2.7E-2"/>
    <n v="194.97"/>
    <n v="281.29000000000002"/>
    <n v="30614938.57"/>
    <n v="2.7400000000000001E-2"/>
    <n v="212.77"/>
    <n v="306.97000000000003"/>
    <n v="99731"/>
    <n v="0.69310000000000005"/>
    <n v="7229"/>
    <n v="16331811.199999999"/>
    <n v="1.5699999999999999E-2"/>
    <n v="113.5"/>
    <n v="1037.76"/>
    <n v="17804351.77"/>
    <n v="1.5900000000000001E-2"/>
    <n v="123.74"/>
    <n v="1131.33"/>
    <n v="15738"/>
    <n v="0.1094"/>
    <n v="373"/>
    <n v="45999540.030000001"/>
    <n v="4.4200000000000003E-2"/>
    <n v="319.69"/>
    <n v="757.36"/>
    <n v="45999540.030000001"/>
    <n v="4.1200000000000001E-2"/>
    <n v="319.69"/>
    <n v="757.36"/>
    <n v="60737"/>
    <n v="0.42209999999999998"/>
    <n v="145189"/>
    <n v="10886"/>
    <n v="0.20219999999999999"/>
    <n v="1009"/>
    <n v="765"/>
    <n v="1775"/>
    <n v="259"/>
    <n v="1182"/>
    <n v="689"/>
    <n v="1030"/>
    <n v="474"/>
    <n v="534"/>
    <n v="134"/>
  </r>
  <r>
    <x v="2"/>
    <x v="9"/>
    <n v="40"/>
    <n v="114072"/>
    <n v="98072"/>
    <n v="16000"/>
    <s v="14.03 %"/>
    <n v="51"/>
    <s v="48.69 %"/>
    <s v="51.31 %"/>
    <s v="71.59 %"/>
    <s v="11.63 %"/>
    <s v="2.90 %"/>
    <s v="13.88 %"/>
    <s v="51.81 %"/>
    <n v="1.05"/>
    <n v="896911140.97000003"/>
    <n v="909218876.57000005"/>
    <n v="889207332.84000003"/>
    <n v="9145.44"/>
    <n v="9270.93"/>
    <n v="9066.8799999999992"/>
    <n v="329443793.80000001"/>
    <n v="0.36730000000000002"/>
    <n v="3359.2"/>
    <n v="16981.64"/>
    <x v="100"/>
    <x v="95"/>
    <n v="3109.63"/>
    <n v="15719.99"/>
    <n v="19400"/>
    <n v="0.1978"/>
    <n v="359"/>
    <n v="2012"/>
    <n v="38554818.890000001"/>
    <x v="85"/>
    <n v="393.13"/>
    <n v="40077.769999999997"/>
    <x v="100"/>
    <x v="84"/>
    <n v="451.32"/>
    <x v="100"/>
    <n v="962"/>
    <x v="47"/>
    <n v="12"/>
    <n v="314"/>
    <n v="12249741.02"/>
    <n v="1.37E-2"/>
    <n v="124.91"/>
    <n v="17108.580000000002"/>
    <n v="13051822.16"/>
    <x v="14"/>
    <n v="133.08000000000001"/>
    <x v="100"/>
    <n v="716"/>
    <x v="35"/>
    <n v="8"/>
    <n v="91"/>
    <n v="24551806.960000001"/>
    <n v="2.7400000000000001E-2"/>
    <n v="250.34"/>
    <n v="12399.9"/>
    <n v="28493979.969999999"/>
    <x v="89"/>
    <n v="290.54000000000002"/>
    <n v="14390.9"/>
    <n v="1980"/>
    <n v="2.0199999999999999E-2"/>
    <n v="29"/>
    <n v="725"/>
    <n v="67107403.530000001"/>
    <n v="7.4800000000000005E-2"/>
    <n v="684.27"/>
    <n v="6989.63"/>
    <n v="77317224.459999993"/>
    <n v="8.5000000000000006E-2"/>
    <n v="788.37"/>
    <n v="8053.04"/>
    <n v="9601"/>
    <n v="9.7900000000000001E-2"/>
    <n v="301"/>
    <n v="4983"/>
    <n v="11712621.65"/>
    <n v="1.3100000000000001E-2"/>
    <n v="119.43"/>
    <n v="11349.44"/>
    <n v="12959038.34"/>
    <n v="1.43E-2"/>
    <n v="132.13999999999999"/>
    <n v="12557.21"/>
    <n v="1032"/>
    <n v="1.0500000000000001E-2"/>
    <n v="12"/>
    <n v="865"/>
    <n v="119465484.02"/>
    <n v="0.13320000000000001"/>
    <n v="1218.1400000000001"/>
    <n v="1884.46"/>
    <n v="118180793.23"/>
    <n v="0.13"/>
    <n v="1205.04"/>
    <n v="1864.2"/>
    <n v="63395"/>
    <n v="0.64639999999999997"/>
    <n v="4121"/>
    <n v="3244205.71"/>
    <n v="3.5999999999999999E-3"/>
    <n v="33.08"/>
    <n v="366.25"/>
    <n v="3682901.35"/>
    <n v="4.1000000000000003E-3"/>
    <n v="37.549999999999997"/>
    <n v="415.77"/>
    <n v="8858"/>
    <n v="9.0300000000000005E-2"/>
    <n v="442"/>
    <n v="49093063.420000002"/>
    <n v="5.4699999999999999E-2"/>
    <n v="500.58"/>
    <n v="21703.39"/>
    <n v="52627075.030000001"/>
    <n v="5.79E-2"/>
    <n v="536.62"/>
    <n v="23265.73"/>
    <n v="2262"/>
    <n v="2.3099999999999999E-2"/>
    <n v="3081"/>
    <n v="3516858.73"/>
    <n v="3.8999999999999998E-3"/>
    <n v="35.86"/>
    <n v="740.08"/>
    <n v="3907808.69"/>
    <n v="4.3E-3"/>
    <n v="39.85"/>
    <n v="822.35"/>
    <n v="4752"/>
    <n v="4.8500000000000001E-2"/>
    <n v="77"/>
    <n v="68466669.239999995"/>
    <n v="7.6300000000000007E-2"/>
    <n v="698.13"/>
    <n v="841.5"/>
    <n v="76706559.480000004"/>
    <n v="8.4400000000000003E-2"/>
    <n v="782.15"/>
    <n v="942.77"/>
    <n v="81363"/>
    <n v="0.8296"/>
    <n v="11902"/>
    <n v="45019955.490000002"/>
    <n v="5.0200000000000002E-2"/>
    <n v="459.05"/>
    <n v="956.87"/>
    <n v="48818597.490000002"/>
    <n v="5.3699999999999998E-2"/>
    <n v="497.78"/>
    <n v="1037.6099999999999"/>
    <n v="47049"/>
    <n v="0.47970000000000002"/>
    <n v="3219"/>
    <n v="15079539.67"/>
    <n v="1.6799999999999999E-2"/>
    <n v="153.76"/>
    <n v="258.95"/>
    <n v="16144250.76"/>
    <n v="1.78E-2"/>
    <n v="164.62"/>
    <n v="277.24"/>
    <n v="58233"/>
    <n v="0.59379999999999999"/>
    <n v="3552"/>
    <n v="40184989.450000003"/>
    <n v="4.48E-2"/>
    <n v="409.75"/>
    <n v="1313.23"/>
    <n v="40773767.280000001"/>
    <n v="4.48E-2"/>
    <n v="415.75"/>
    <n v="1332.48"/>
    <n v="30600"/>
    <n v="0.312"/>
    <n v="2625"/>
    <n v="19931561.280000001"/>
    <n v="2.2200000000000001E-2"/>
    <n v="203.23"/>
    <n v="312.52999999999997"/>
    <n v="20841575.600000001"/>
    <n v="2.29E-2"/>
    <n v="212.51"/>
    <n v="326.8"/>
    <n v="63774"/>
    <n v="0.65029999999999999"/>
    <n v="6705"/>
    <n v="14470582.199999999"/>
    <n v="1.61E-2"/>
    <n v="147.55000000000001"/>
    <n v="1298.8399999999999"/>
    <n v="11349262.32"/>
    <n v="1.2500000000000001E-2"/>
    <n v="115.72"/>
    <n v="1018.68"/>
    <n v="11141"/>
    <n v="0.11360000000000001"/>
    <n v="311"/>
    <n v="28348037.75"/>
    <n v="3.1600000000000003E-2"/>
    <n v="289.05"/>
    <n v="744.81"/>
    <n v="28431993.329999998"/>
    <n v="3.1300000000000001E-2"/>
    <n v="289.91000000000003"/>
    <n v="747.01"/>
    <n v="38061"/>
    <n v="0.3881"/>
    <n v="112266"/>
    <n v="6694"/>
    <n v="0.20530000000000001"/>
    <n v="1145"/>
    <n v="681"/>
    <n v="1774"/>
    <n v="180"/>
    <n v="887"/>
    <n v="472"/>
    <n v="1054"/>
    <n v="428"/>
    <n v="383"/>
    <n v="128"/>
  </r>
  <r>
    <x v="3"/>
    <x v="14"/>
    <n v="25"/>
    <n v="156617"/>
    <n v="148480"/>
    <n v="8137"/>
    <s v="5.20 %"/>
    <n v="49"/>
    <s v="48.49 %"/>
    <s v="51.51 %"/>
    <s v="75.26 %"/>
    <s v="8.67 %"/>
    <s v="12.05 %"/>
    <s v="4.03 %"/>
    <s v="71.65 %"/>
    <n v="1"/>
    <n v="1344402342.48"/>
    <n v="1169991380.9300001"/>
    <n v="1170220974.3199999"/>
    <n v="9054.43"/>
    <n v="7879.79"/>
    <n v="7881.34"/>
    <n v="573939072.03999996"/>
    <n v="0.4269"/>
    <n v="3865.43"/>
    <n v="19644.009999999998"/>
    <x v="101"/>
    <x v="96"/>
    <n v="2815.45"/>
    <n v="14308.06"/>
    <n v="29217"/>
    <n v="0.1968"/>
    <n v="394"/>
    <n v="2617"/>
    <n v="35306925.149999999"/>
    <x v="20"/>
    <n v="237.79"/>
    <n v="32752.25"/>
    <x v="101"/>
    <x v="85"/>
    <n v="215.97"/>
    <x v="101"/>
    <n v="1078"/>
    <x v="54"/>
    <n v="9"/>
    <n v="233"/>
    <n v="18988039.300000001"/>
    <n v="1.41E-2"/>
    <n v="127.88"/>
    <n v="21168.38"/>
    <n v="16188292.880000001"/>
    <x v="40"/>
    <n v="109.03"/>
    <x v="101"/>
    <n v="897"/>
    <x v="1"/>
    <n v="7"/>
    <n v="101"/>
    <n v="50388276.119999997"/>
    <n v="3.7499999999999999E-2"/>
    <n v="339.36"/>
    <n v="13530.69"/>
    <n v="46764281.609999999"/>
    <x v="90"/>
    <n v="314.95"/>
    <n v="12557.54"/>
    <n v="3724"/>
    <n v="2.5100000000000001E-2"/>
    <n v="36"/>
    <n v="947"/>
    <n v="47106080.329999998"/>
    <n v="3.5000000000000003E-2"/>
    <n v="317.26"/>
    <n v="4821.01"/>
    <n v="42508803.939999998"/>
    <n v="3.6299999999999999E-2"/>
    <n v="286.29000000000002"/>
    <n v="4350.51"/>
    <n v="9771"/>
    <n v="6.5799999999999997E-2"/>
    <n v="123"/>
    <n v="2092"/>
    <n v="7890330.3300000001"/>
    <n v="5.8999999999999999E-3"/>
    <n v="53.14"/>
    <n v="10706.01"/>
    <n v="7065198.3499999996"/>
    <n v="6.0000000000000001E-3"/>
    <n v="47.58"/>
    <n v="9586.43"/>
    <n v="737"/>
    <n v="5.0000000000000001E-3"/>
    <n v="5"/>
    <n v="318"/>
    <n v="196946674.81999999"/>
    <n v="0.14649999999999999"/>
    <n v="1326.42"/>
    <n v="1780.12"/>
    <n v="191430777.28999999"/>
    <n v="0.1636"/>
    <n v="1289.27"/>
    <n v="1730.26"/>
    <n v="110636"/>
    <n v="0.74509999999999998"/>
    <n v="7393"/>
    <n v="8023992.9500000002"/>
    <n v="6.0000000000000001E-3"/>
    <n v="54.04"/>
    <n v="512.72"/>
    <n v="7479378.8600000003"/>
    <n v="6.4000000000000003E-3"/>
    <n v="50.37"/>
    <n v="477.92"/>
    <n v="15650"/>
    <n v="0.10539999999999999"/>
    <n v="660"/>
    <n v="39664300.880000003"/>
    <n v="2.9499999999999998E-2"/>
    <n v="267.14"/>
    <n v="22861.27"/>
    <n v="38258165.689999998"/>
    <n v="3.27E-2"/>
    <n v="257.67"/>
    <n v="22050.82"/>
    <n v="1735"/>
    <n v="1.17E-2"/>
    <n v="1564"/>
    <n v="2795859.39"/>
    <n v="2.0999999999999999E-3"/>
    <n v="18.829999999999998"/>
    <n v="687.96"/>
    <n v="2784706.82"/>
    <n v="2.3999999999999998E-3"/>
    <n v="18.75"/>
    <n v="685.21"/>
    <n v="4064"/>
    <n v="2.7400000000000001E-2"/>
    <n v="46"/>
    <n v="134577867"/>
    <n v="0.10009999999999999"/>
    <n v="906.37"/>
    <n v="1054.7"/>
    <n v="144717469.02000001"/>
    <n v="0.1237"/>
    <n v="974.66"/>
    <n v="1134.17"/>
    <n v="127597"/>
    <n v="0.85940000000000005"/>
    <n v="16646"/>
    <n v="53707338.359999999"/>
    <n v="3.9899999999999998E-2"/>
    <n v="361.71"/>
    <n v="757.91"/>
    <n v="51346114.060000002"/>
    <n v="4.3900000000000002E-2"/>
    <n v="345.81"/>
    <n v="724.59"/>
    <n v="70862"/>
    <n v="0.47720000000000001"/>
    <n v="2785"/>
    <n v="28413463.649999999"/>
    <n v="2.1100000000000001E-2"/>
    <n v="191.36"/>
    <n v="314.2"/>
    <n v="27521728.300000001"/>
    <n v="2.35E-2"/>
    <n v="185.36"/>
    <n v="304.33999999999997"/>
    <n v="90430"/>
    <n v="0.60899999999999999"/>
    <n v="3628"/>
    <n v="36322231.43"/>
    <n v="2.7E-2"/>
    <n v="244.63"/>
    <n v="963.86"/>
    <n v="36411665.640000001"/>
    <n v="3.1099999999999999E-2"/>
    <n v="245.23"/>
    <n v="966.24"/>
    <n v="37684"/>
    <n v="0.25380000000000003"/>
    <n v="1821"/>
    <n v="32976155.390000001"/>
    <n v="2.4500000000000001E-2"/>
    <n v="222.09"/>
    <n v="350.7"/>
    <n v="33663036.07"/>
    <n v="2.8799999999999999E-2"/>
    <n v="226.72"/>
    <n v="358.01"/>
    <n v="94028"/>
    <n v="0.63329999999999997"/>
    <n v="6369"/>
    <n v="32683738.719999999"/>
    <n v="2.4299999999999999E-2"/>
    <n v="220.12"/>
    <n v="1351.89"/>
    <n v="28699929.829999998"/>
    <n v="2.4500000000000001E-2"/>
    <n v="193.29"/>
    <n v="1187.1099999999999"/>
    <n v="24176"/>
    <n v="0.1628"/>
    <n v="685"/>
    <n v="29457458.350000001"/>
    <n v="2.1899999999999999E-2"/>
    <n v="198.39"/>
    <n v="732.65"/>
    <n v="29457458.350000001"/>
    <n v="2.52E-2"/>
    <n v="198.39"/>
    <n v="732.65"/>
    <n v="40207"/>
    <n v="0.27079999999999999"/>
    <n v="178847"/>
    <n v="11033"/>
    <n v="0.23519999999999999"/>
    <n v="1205"/>
    <n v="663"/>
    <n v="1770"/>
    <n v="94"/>
    <n v="712"/>
    <n v="426"/>
    <n v="834"/>
    <n v="471"/>
    <n v="439"/>
    <n v="73"/>
  </r>
  <r>
    <x v="7"/>
    <x v="11"/>
    <n v="12"/>
    <n v="483328"/>
    <n v="314545"/>
    <n v="168783"/>
    <s v="34.92 %"/>
    <n v="51"/>
    <s v="47.02 %"/>
    <s v="52.98 %"/>
    <s v="63.87 %"/>
    <s v="20.56 %"/>
    <s v="12.99 %"/>
    <s v="2.59 %"/>
    <s v="55.34 %"/>
    <n v="1.26"/>
    <n v="3679307664.71"/>
    <n v="3627567529"/>
    <n v="3158928942.0799999"/>
    <n v="11697.24"/>
    <n v="11532.75"/>
    <n v="10042.85"/>
    <n v="1326962169.53"/>
    <n v="0.36070000000000002"/>
    <n v="4218.67"/>
    <n v="20190.23"/>
    <x v="102"/>
    <x v="42"/>
    <n v="3800.46"/>
    <n v="18188.68"/>
    <n v="65723"/>
    <n v="0.2089"/>
    <n v="432"/>
    <n v="2721"/>
    <n v="65470746.399999999"/>
    <x v="31"/>
    <n v="208.14"/>
    <n v="44997.08"/>
    <x v="102"/>
    <x v="40"/>
    <n v="225.86"/>
    <x v="102"/>
    <n v="1455"/>
    <x v="27"/>
    <n v="5"/>
    <n v="145"/>
    <n v="38993128.990000002"/>
    <n v="1.06E-2"/>
    <n v="123.97"/>
    <n v="20203.689999999999"/>
    <n v="38855902.920000002"/>
    <x v="62"/>
    <n v="123.53"/>
    <x v="102"/>
    <n v="1930"/>
    <x v="16"/>
    <n v="7"/>
    <n v="89"/>
    <n v="155444881.84999999"/>
    <n v="4.2200000000000001E-2"/>
    <n v="494.19"/>
    <n v="16119.97"/>
    <n v="170144377.52000001"/>
    <x v="91"/>
    <n v="540.91999999999996"/>
    <n v="17644.34"/>
    <n v="9643"/>
    <n v="3.0700000000000002E-2"/>
    <n v="47"/>
    <n v="1293"/>
    <n v="231233325.62"/>
    <n v="6.2799999999999995E-2"/>
    <n v="735.14"/>
    <n v="6436.74"/>
    <n v="244592152.00999999"/>
    <n v="6.7400000000000002E-2"/>
    <n v="777.61"/>
    <n v="6808.6"/>
    <n v="35924"/>
    <n v="0.1142"/>
    <n v="247"/>
    <n v="4896"/>
    <n v="48900226.920000002"/>
    <n v="1.3299999999999999E-2"/>
    <n v="155.46"/>
    <n v="12551.39"/>
    <n v="51517803.600000001"/>
    <n v="1.4200000000000001E-2"/>
    <n v="163.79"/>
    <n v="13223.26"/>
    <n v="3896"/>
    <n v="1.24E-2"/>
    <n v="14"/>
    <n v="804"/>
    <n v="336630964.02999997"/>
    <n v="9.1499999999999998E-2"/>
    <n v="1070.22"/>
    <n v="1897.7"/>
    <n v="349943507.91000003"/>
    <n v="9.6500000000000002E-2"/>
    <n v="1112.54"/>
    <n v="1972.75"/>
    <n v="177389"/>
    <n v="0.56399999999999995"/>
    <n v="3444"/>
    <n v="10064192.130000001"/>
    <n v="2.7000000000000001E-3"/>
    <n v="32"/>
    <n v="363.13"/>
    <n v="11010090.33"/>
    <n v="3.0000000000000001E-3"/>
    <n v="35"/>
    <n v="397.26"/>
    <n v="27715"/>
    <n v="8.8099999999999998E-2"/>
    <n v="401"/>
    <n v="256392295.00999999"/>
    <n v="6.9699999999999998E-2"/>
    <n v="815.12"/>
    <n v="23715.87"/>
    <n v="265709986.43000001"/>
    <n v="7.3200000000000001E-2"/>
    <n v="844.74"/>
    <n v="24577.74"/>
    <n v="10811"/>
    <n v="3.44E-2"/>
    <n v="4700"/>
    <n v="26752880.920000002"/>
    <n v="7.3000000000000001E-3"/>
    <n v="85.05"/>
    <n v="883.87"/>
    <n v="28440687.239999998"/>
    <n v="7.7999999999999996E-3"/>
    <n v="90.42"/>
    <n v="939.63"/>
    <n v="30268"/>
    <n v="9.6199999999999994E-2"/>
    <n v="182"/>
    <n v="399867255.02999997"/>
    <n v="0.1087"/>
    <n v="1271.26"/>
    <n v="1519.8"/>
    <n v="410442762.02999997"/>
    <n v="0.11310000000000001"/>
    <n v="1304.8800000000001"/>
    <n v="1560"/>
    <n v="263105"/>
    <n v="0.83650000000000002"/>
    <n v="17858"/>
    <n v="233977028.50999999"/>
    <n v="6.3600000000000004E-2"/>
    <n v="743.86"/>
    <n v="1395.76"/>
    <n v="229293797.74000001"/>
    <n v="6.3200000000000006E-2"/>
    <n v="728.97"/>
    <n v="1367.82"/>
    <n v="167634"/>
    <n v="0.53290000000000004"/>
    <n v="4465"/>
    <n v="91324425.340000004"/>
    <n v="2.4799999999999999E-2"/>
    <n v="290.33999999999997"/>
    <n v="461.55"/>
    <n v="92142795.760000005"/>
    <n v="2.5399999999999999E-2"/>
    <n v="292.94"/>
    <n v="465.69"/>
    <n v="197864"/>
    <n v="0.629"/>
    <n v="4435"/>
    <n v="113139694.06999999"/>
    <n v="3.0800000000000001E-2"/>
    <n v="359.69"/>
    <n v="1287.3800000000001"/>
    <n v="116069399.48"/>
    <n v="3.2000000000000001E-2"/>
    <n v="369.01"/>
    <n v="1320.71"/>
    <n v="87884"/>
    <n v="0.27939999999999998"/>
    <n v="2063"/>
    <n v="134082028.37"/>
    <n v="3.6400000000000002E-2"/>
    <n v="426.27"/>
    <n v="594.96"/>
    <n v="139337955.62"/>
    <n v="3.8399999999999997E-2"/>
    <n v="442.98"/>
    <n v="618.28"/>
    <n v="225364"/>
    <n v="0.71650000000000003"/>
    <n v="10432"/>
    <n v="44223204.68"/>
    <n v="1.2E-2"/>
    <n v="140.59"/>
    <n v="1083.8800000000001"/>
    <n v="47143838.630000003"/>
    <n v="1.2999999999999999E-2"/>
    <n v="149.88"/>
    <n v="1155.46"/>
    <n v="40801"/>
    <n v="0.12970000000000001"/>
    <n v="414"/>
    <n v="130463691.47"/>
    <n v="3.5499999999999997E-2"/>
    <n v="414.77"/>
    <n v="1172.95"/>
    <n v="130680138.44"/>
    <n v="3.5999999999999997E-2"/>
    <n v="415.46"/>
    <n v="1174.9000000000001"/>
    <n v="111227"/>
    <n v="0.35360000000000003"/>
    <n v="340138"/>
    <n v="30953"/>
    <n v="0.25319999999999998"/>
    <n v="1081"/>
    <n v="925"/>
    <n v="1762"/>
    <n v="215"/>
    <n v="1062"/>
    <n v="307"/>
    <n v="708"/>
    <n v="492"/>
    <n v="364"/>
    <n v="129"/>
  </r>
  <r>
    <x v="6"/>
    <x v="13"/>
    <n v="26"/>
    <n v="340807"/>
    <n v="273593"/>
    <n v="67214"/>
    <s v="19.72 %"/>
    <n v="51"/>
    <s v="48.16 %"/>
    <s v="51.84 %"/>
    <s v="71.83 %"/>
    <s v="22.36 %"/>
    <s v="2.80 %"/>
    <s v="3.01 %"/>
    <s v="53.74 %"/>
    <n v="1.1200000000000001"/>
    <n v="2776316331.0300002"/>
    <n v="2634401805.5500002"/>
    <n v="2451563689.1500001"/>
    <n v="10147.61"/>
    <n v="9628.91"/>
    <n v="8960.6200000000008"/>
    <n v="1067895216.64"/>
    <n v="0.3846"/>
    <n v="3903.23"/>
    <n v="21534.49"/>
    <x v="103"/>
    <x v="97"/>
    <n v="3234.09"/>
    <n v="17842.82"/>
    <n v="49590"/>
    <n v="0.18129999999999999"/>
    <n v="346"/>
    <n v="2021"/>
    <n v="48752335.57"/>
    <x v="86"/>
    <n v="178.19"/>
    <n v="41315.54"/>
    <x v="103"/>
    <x v="86"/>
    <n v="187.47"/>
    <x v="103"/>
    <n v="1180"/>
    <x v="55"/>
    <n v="5"/>
    <n v="132"/>
    <n v="28716333.699999999"/>
    <n v="1.03E-2"/>
    <n v="104.96"/>
    <n v="21414.12"/>
    <n v="28856144.960000001"/>
    <x v="63"/>
    <n v="105.47"/>
    <x v="103"/>
    <n v="1341"/>
    <x v="44"/>
    <n v="5"/>
    <n v="68"/>
    <n v="92032928.909999996"/>
    <n v="3.3099999999999997E-2"/>
    <n v="336.39"/>
    <n v="14277.53"/>
    <n v="99233362.480000004"/>
    <x v="92"/>
    <n v="362.7"/>
    <n v="15394.56"/>
    <n v="6446"/>
    <n v="2.3599999999999999E-2"/>
    <n v="35"/>
    <n v="897"/>
    <n v="120886538.70999999"/>
    <n v="4.3499999999999997E-2"/>
    <n v="441.85"/>
    <n v="4917.8900000000003"/>
    <n v="129090312.89"/>
    <n v="4.9000000000000002E-2"/>
    <n v="471.83"/>
    <n v="5251.63"/>
    <n v="24581"/>
    <n v="8.9800000000000005E-2"/>
    <n v="173"/>
    <n v="2365"/>
    <n v="21985661.420000002"/>
    <n v="7.9000000000000008E-3"/>
    <n v="80.36"/>
    <n v="9529.98"/>
    <n v="23095725.879999999"/>
    <n v="8.8000000000000005E-3"/>
    <n v="84.42"/>
    <n v="10011.15"/>
    <n v="2307"/>
    <n v="8.3999999999999995E-3"/>
    <n v="9"/>
    <n v="510"/>
    <n v="430630307.69999999"/>
    <n v="0.15509999999999999"/>
    <n v="1573.98"/>
    <n v="2275.5700000000002"/>
    <n v="434623296.72000003"/>
    <n v="0.16500000000000001"/>
    <n v="1588.58"/>
    <n v="2296.67"/>
    <n v="189241"/>
    <n v="0.69169999999999998"/>
    <n v="5048"/>
    <n v="20190933.940000001"/>
    <n v="7.3000000000000001E-3"/>
    <n v="73.8"/>
    <n v="433.41"/>
    <n v="21825304.559999999"/>
    <n v="8.3000000000000001E-3"/>
    <n v="79.77"/>
    <n v="468.49"/>
    <n v="46586"/>
    <n v="0.17030000000000001"/>
    <n v="752"/>
    <n v="147581080.28999999"/>
    <n v="5.3199999999999997E-2"/>
    <n v="539.41999999999996"/>
    <n v="24588.65"/>
    <n v="151097060.28999999"/>
    <n v="5.74E-2"/>
    <n v="552.27"/>
    <n v="25174.45"/>
    <n v="6002"/>
    <n v="2.1899999999999999E-2"/>
    <n v="3027"/>
    <n v="11183891.630000001"/>
    <n v="4.0000000000000001E-3"/>
    <n v="40.880000000000003"/>
    <n v="938.64"/>
    <n v="11880969.15"/>
    <n v="4.4999999999999997E-3"/>
    <n v="43.43"/>
    <n v="997.14"/>
    <n v="11915"/>
    <n v="4.36E-2"/>
    <n v="71"/>
    <n v="293132962.08999997"/>
    <n v="0.1056"/>
    <n v="1071.42"/>
    <n v="1271.77"/>
    <n v="301564774.68000001"/>
    <n v="0.1145"/>
    <n v="1102.24"/>
    <n v="1308.3499999999999"/>
    <n v="230493"/>
    <n v="0.84250000000000003"/>
    <n v="15145"/>
    <n v="152903280.71000001"/>
    <n v="5.5100000000000003E-2"/>
    <n v="558.87"/>
    <n v="1054.3499999999999"/>
    <n v="147690641.31999999"/>
    <n v="5.6099999999999997E-2"/>
    <n v="539.82000000000005"/>
    <n v="1018.41"/>
    <n v="145021"/>
    <n v="0.53010000000000002"/>
    <n v="4251"/>
    <n v="45670339.899999999"/>
    <n v="1.6400000000000001E-2"/>
    <n v="166.93"/>
    <n v="265.99"/>
    <n v="46806087.810000002"/>
    <n v="1.78E-2"/>
    <n v="171.08"/>
    <n v="272.61"/>
    <n v="171697"/>
    <n v="0.62760000000000005"/>
    <n v="3918"/>
    <n v="67925123.760000005"/>
    <n v="2.4500000000000001E-2"/>
    <n v="248.27"/>
    <n v="860.89"/>
    <n v="76105187.400000006"/>
    <n v="2.8899999999999999E-2"/>
    <n v="278.17"/>
    <n v="964.57"/>
    <n v="78901"/>
    <n v="0.28839999999999999"/>
    <n v="2045"/>
    <n v="66981377.100000001"/>
    <n v="2.41E-2"/>
    <n v="244.82"/>
    <n v="377.34"/>
    <n v="63602252.869999997"/>
    <n v="2.41E-2"/>
    <n v="232.47"/>
    <n v="358.31"/>
    <n v="177507"/>
    <n v="0.64880000000000004"/>
    <n v="5874"/>
    <n v="41908405.030000001"/>
    <n v="1.5100000000000001E-2"/>
    <n v="153.18"/>
    <n v="1328.45"/>
    <n v="43793361.259999998"/>
    <n v="1.66E-2"/>
    <n v="160.07"/>
    <n v="1388.21"/>
    <n v="31547"/>
    <n v="0.1153"/>
    <n v="465"/>
    <n v="77007937.450000003"/>
    <n v="2.7699999999999999E-2"/>
    <n v="281.47000000000003"/>
    <n v="731.28"/>
    <n v="77240236.760000005"/>
    <n v="2.93E-2"/>
    <n v="282.32"/>
    <n v="733.49"/>
    <n v="105305"/>
    <n v="0.38490000000000002"/>
    <n v="326885"/>
    <n v="20292"/>
    <n v="0.23549999999999999"/>
    <n v="1195"/>
    <n v="678"/>
    <n v="1761"/>
    <n v="154"/>
    <n v="1087"/>
    <n v="292"/>
    <n v="603"/>
    <n v="338"/>
    <n v="385"/>
    <n v="112"/>
  </r>
  <r>
    <x v="5"/>
    <x v="16"/>
    <n v="29"/>
    <n v="179375"/>
    <n v="152622"/>
    <n v="26753"/>
    <s v="14.91 %"/>
    <n v="51"/>
    <s v="48.48 %"/>
    <s v="51.52 %"/>
    <s v="81.06 %"/>
    <s v="15.88 %"/>
    <s v="1.36 %"/>
    <s v="1.69 %"/>
    <s v="55.25 %"/>
    <n v="1.07"/>
    <n v="1409044787.8099999"/>
    <n v="1435621536.1300001"/>
    <n v="1375592947.73"/>
    <n v="9232.25"/>
    <n v="9406.39"/>
    <n v="9013.07"/>
    <n v="555301291.03999996"/>
    <n v="0.39410000000000001"/>
    <n v="3638.41"/>
    <n v="17532.88"/>
    <x v="104"/>
    <x v="98"/>
    <n v="3323.79"/>
    <n v="16016.79"/>
    <n v="31672"/>
    <n v="0.20749999999999999"/>
    <n v="398"/>
    <n v="2195"/>
    <n v="24436974.949999999"/>
    <x v="56"/>
    <n v="160.11000000000001"/>
    <n v="41278.67"/>
    <x v="104"/>
    <x v="69"/>
    <n v="171.65"/>
    <x v="104"/>
    <n v="592"/>
    <x v="52"/>
    <n v="4"/>
    <n v="126"/>
    <n v="18259740.449999999"/>
    <n v="1.2999999999999999E-2"/>
    <n v="119.64"/>
    <n v="19020.560000000001"/>
    <n v="18305630.600000001"/>
    <x v="45"/>
    <n v="119.94"/>
    <x v="104"/>
    <n v="960"/>
    <x v="12"/>
    <n v="7"/>
    <n v="96"/>
    <n v="50663690.840000004"/>
    <n v="3.5999999999999997E-2"/>
    <n v="331.96"/>
    <n v="12546.73"/>
    <n v="57473904.170000002"/>
    <x v="90"/>
    <n v="376.58"/>
    <n v="14233.26"/>
    <n v="4038"/>
    <n v="2.6499999999999999E-2"/>
    <n v="41"/>
    <n v="1053"/>
    <n v="41319994.420000002"/>
    <n v="2.93E-2"/>
    <n v="270.73"/>
    <n v="4475.74"/>
    <n v="45441679.729999997"/>
    <n v="3.1699999999999999E-2"/>
    <n v="297.74"/>
    <n v="4922.1899999999996"/>
    <n v="9232"/>
    <n v="6.0499999999999998E-2"/>
    <n v="110"/>
    <n v="1612"/>
    <n v="12542919.74"/>
    <n v="8.8999999999999999E-3"/>
    <n v="82.18"/>
    <n v="9776.24"/>
    <n v="13244890.220000001"/>
    <n v="9.1999999999999998E-3"/>
    <n v="86.78"/>
    <n v="10323.379999999999"/>
    <n v="1283"/>
    <n v="8.3999999999999995E-3"/>
    <n v="9"/>
    <n v="580"/>
    <n v="204754604.72999999"/>
    <n v="0.14530000000000001"/>
    <n v="1341.58"/>
    <n v="1961.57"/>
    <n v="236887137.24000001"/>
    <n v="0.16500000000000001"/>
    <n v="1552.12"/>
    <n v="2269.4"/>
    <n v="104382"/>
    <n v="0.68389999999999995"/>
    <n v="5488"/>
    <n v="20020242.440000001"/>
    <n v="1.4200000000000001E-2"/>
    <n v="131.18"/>
    <n v="435.23"/>
    <n v="20744712.789999999"/>
    <n v="1.44E-2"/>
    <n v="135.91999999999999"/>
    <n v="450.98"/>
    <n v="45999"/>
    <n v="0.3014"/>
    <n v="1773"/>
    <n v="76236344.439999998"/>
    <n v="5.4100000000000002E-2"/>
    <n v="499.51"/>
    <n v="22475.34"/>
    <n v="79250834.329999998"/>
    <n v="5.5199999999999999E-2"/>
    <n v="519.26"/>
    <n v="23364.04"/>
    <n v="3392"/>
    <n v="2.2200000000000001E-2"/>
    <n v="3046"/>
    <n v="6658771.3399999999"/>
    <n v="4.7000000000000002E-3"/>
    <n v="43.63"/>
    <n v="834.54"/>
    <n v="7583711.8799999999"/>
    <n v="5.3E-3"/>
    <n v="49.69"/>
    <n v="950.46"/>
    <n v="7979"/>
    <n v="5.2299999999999999E-2"/>
    <n v="95"/>
    <n v="115370632.2"/>
    <n v="8.1900000000000001E-2"/>
    <n v="755.92"/>
    <n v="917.48"/>
    <n v="127941637.06"/>
    <n v="8.9099999999999999E-2"/>
    <n v="838.29"/>
    <n v="1017.45"/>
    <n v="125746"/>
    <n v="0.82389999999999997"/>
    <n v="12761"/>
    <n v="73593701.549999997"/>
    <n v="5.2200000000000003E-2"/>
    <n v="482.2"/>
    <n v="969.55"/>
    <n v="79258634.239999995"/>
    <n v="5.5199999999999999E-2"/>
    <n v="519.30999999999995"/>
    <n v="1044.18"/>
    <n v="75905"/>
    <n v="0.49730000000000002"/>
    <n v="3356"/>
    <n v="27200769.420000002"/>
    <n v="1.9300000000000001E-2"/>
    <n v="178.22"/>
    <n v="283.89"/>
    <n v="29533561.359999999"/>
    <n v="2.06E-2"/>
    <n v="193.51"/>
    <n v="308.24"/>
    <n v="95814"/>
    <n v="0.62780000000000002"/>
    <n v="4126"/>
    <n v="63896139.670000002"/>
    <n v="4.53E-2"/>
    <n v="418.66"/>
    <n v="1256.68"/>
    <n v="64682114.479999997"/>
    <n v="4.5100000000000001E-2"/>
    <n v="423.81"/>
    <n v="1272.1400000000001"/>
    <n v="50845"/>
    <n v="0.33310000000000001"/>
    <n v="3026"/>
    <n v="34273081.420000002"/>
    <n v="2.4299999999999999E-2"/>
    <n v="224.56"/>
    <n v="327.56"/>
    <n v="36031446.390000001"/>
    <n v="2.5100000000000001E-2"/>
    <n v="236.08"/>
    <n v="344.37"/>
    <n v="104629"/>
    <n v="0.6855"/>
    <n v="7831"/>
    <n v="22150451.969999999"/>
    <n v="1.5699999999999999E-2"/>
    <n v="145.13"/>
    <n v="1211.72"/>
    <n v="22879447.539999999"/>
    <n v="1.5900000000000001E-2"/>
    <n v="149.91"/>
    <n v="1251.5999999999999"/>
    <n v="18280"/>
    <n v="0.1198"/>
    <n v="333"/>
    <n v="44856252.909999996"/>
    <n v="3.1800000000000002E-2"/>
    <n v="293.89999999999998"/>
    <n v="816.01"/>
    <n v="44856252.909999996"/>
    <n v="3.1199999999999999E-2"/>
    <n v="293.89999999999998"/>
    <n v="816.01"/>
    <n v="54970"/>
    <n v="0.36020000000000002"/>
    <n v="177593"/>
    <n v="12962"/>
    <n v="0.22900000000000001"/>
    <n v="1164"/>
    <n v="729"/>
    <n v="1752"/>
    <n v="172"/>
    <n v="1023"/>
    <n v="389"/>
    <n v="1059"/>
    <n v="435"/>
    <n v="371"/>
    <n v="102"/>
  </r>
  <r>
    <x v="8"/>
    <x v="15"/>
    <n v="10"/>
    <n v="26140"/>
    <n v="23215"/>
    <n v="2925"/>
    <s v="11.19 %"/>
    <n v="52"/>
    <s v="50.02 %"/>
    <s v="49.98 %"/>
    <s v="62.06 %"/>
    <s v="30.62 %"/>
    <s v="4.62 %"/>
    <s v="2.70 %"/>
    <s v="53.38 %"/>
    <n v="1.21"/>
    <n v="269802155.88"/>
    <n v="250384180.87"/>
    <n v="219540484.06999999"/>
    <n v="11621.89"/>
    <n v="10785.45"/>
    <n v="9456.84"/>
    <n v="103354664.93000001"/>
    <n v="0.3831"/>
    <n v="4452.0600000000004"/>
    <n v="23618.52"/>
    <x v="105"/>
    <x v="56"/>
    <n v="3609.38"/>
    <n v="19148.05"/>
    <n v="4376"/>
    <n v="0.1885"/>
    <n v="352"/>
    <n v="2305"/>
    <n v="3859026.08"/>
    <x v="87"/>
    <n v="166.23"/>
    <n v="48237.83"/>
    <x v="105"/>
    <x v="87"/>
    <n v="164.69"/>
    <x v="105"/>
    <n v="80"/>
    <x v="41"/>
    <n v="4"/>
    <n v="119"/>
    <n v="4693288.4800000004"/>
    <n v="1.7399999999999999E-2"/>
    <n v="202.17"/>
    <n v="22894.09"/>
    <n v="4504037.13"/>
    <x v="64"/>
    <n v="194.01"/>
    <x v="105"/>
    <n v="205"/>
    <x v="47"/>
    <n v="10"/>
    <n v="125"/>
    <n v="8416610.4100000001"/>
    <n v="3.1199999999999999E-2"/>
    <n v="362.55"/>
    <n v="14561.61"/>
    <n v="8455084.5199999996"/>
    <x v="93"/>
    <n v="364.21"/>
    <n v="14628.17"/>
    <n v="578"/>
    <n v="2.4899999999999999E-2"/>
    <n v="36"/>
    <n v="874"/>
    <n v="7795155.1399999997"/>
    <n v="2.8899999999999999E-2"/>
    <n v="335.78"/>
    <n v="4518.93"/>
    <n v="7797848.1399999997"/>
    <n v="3.1099999999999999E-2"/>
    <n v="335.9"/>
    <n v="4520.49"/>
    <n v="1725"/>
    <n v="7.4300000000000005E-2"/>
    <n v="127"/>
    <n v="1943"/>
    <n v="2539503.73"/>
    <n v="9.4000000000000004E-3"/>
    <n v="109.39"/>
    <n v="9805.0300000000007"/>
    <n v="2506343.5099999998"/>
    <n v="0.01"/>
    <n v="107.96"/>
    <n v="9677"/>
    <n v="259"/>
    <n v="1.12E-2"/>
    <n v="12"/>
    <n v="582"/>
    <n v="38274585"/>
    <n v="0.1419"/>
    <n v="1648.7"/>
    <n v="2399.66"/>
    <n v="37434578.229999997"/>
    <n v="0.14949999999999999"/>
    <n v="1612.52"/>
    <n v="2347"/>
    <n v="15950"/>
    <n v="0.68710000000000004"/>
    <n v="4976"/>
    <n v="605931.71"/>
    <n v="2.2000000000000001E-3"/>
    <n v="26.1"/>
    <n v="467.9"/>
    <n v="611724.4"/>
    <n v="2.3999999999999998E-3"/>
    <n v="26.35"/>
    <n v="472.37"/>
    <n v="1295"/>
    <n v="5.5800000000000002E-2"/>
    <n v="213"/>
    <n v="17347130.129999999"/>
    <n v="6.4299999999999996E-2"/>
    <n v="747.24"/>
    <n v="24675.86"/>
    <n v="17182626.050000001"/>
    <n v="6.8599999999999994E-2"/>
    <n v="740.15"/>
    <n v="24441.86"/>
    <n v="703"/>
    <n v="3.0300000000000001E-2"/>
    <n v="4258"/>
    <n v="2289949.2400000002"/>
    <n v="8.5000000000000006E-3"/>
    <n v="98.64"/>
    <n v="932.77"/>
    <n v="2294009.23"/>
    <n v="9.1999999999999998E-3"/>
    <n v="98.82"/>
    <n v="934.42"/>
    <n v="2455"/>
    <n v="0.10580000000000001"/>
    <n v="180"/>
    <n v="28065918.559999999"/>
    <n v="0.104"/>
    <n v="1208.96"/>
    <n v="1393.75"/>
    <n v="28639190.809999999"/>
    <n v="0.1144"/>
    <n v="1233.6500000000001"/>
    <n v="1422.22"/>
    <n v="20137"/>
    <n v="0.86739999999999995"/>
    <n v="16929"/>
    <n v="15198689.210000001"/>
    <n v="5.6300000000000003E-2"/>
    <n v="654.69000000000005"/>
    <n v="1207.78"/>
    <n v="15036690.02"/>
    <n v="6.0100000000000001E-2"/>
    <n v="647.71"/>
    <n v="1194.9100000000001"/>
    <n v="12584"/>
    <n v="0.54210000000000003"/>
    <n v="4929"/>
    <n v="4350051.84"/>
    <n v="1.61E-2"/>
    <n v="187.38"/>
    <n v="294.26"/>
    <n v="4346092.22"/>
    <n v="1.7399999999999999E-2"/>
    <n v="187.21"/>
    <n v="293.99"/>
    <n v="14783"/>
    <n v="0.63680000000000003"/>
    <n v="3895"/>
    <n v="7939255.0700000003"/>
    <n v="2.9399999999999999E-2"/>
    <n v="341.99"/>
    <n v="1133.21"/>
    <n v="8816010.0899999999"/>
    <n v="3.5200000000000002E-2"/>
    <n v="379.75"/>
    <n v="1258.3499999999999"/>
    <n v="7006"/>
    <n v="0.30180000000000001"/>
    <n v="2071"/>
    <n v="7647225.9400000004"/>
    <n v="2.8299999999999999E-2"/>
    <n v="329.41"/>
    <n v="459.98"/>
    <n v="7533420.4900000002"/>
    <n v="3.0099999999999998E-2"/>
    <n v="324.51"/>
    <n v="453.14"/>
    <n v="16625"/>
    <n v="0.71609999999999996"/>
    <n v="7151"/>
    <n v="4543901.01"/>
    <n v="1.6799999999999999E-2"/>
    <n v="195.73"/>
    <n v="1303.75"/>
    <n v="4717217"/>
    <n v="1.8800000000000001E-2"/>
    <n v="203.2"/>
    <n v="1353.48"/>
    <n v="3485"/>
    <n v="0.15010000000000001"/>
    <n v="663"/>
    <n v="11000131.449999999"/>
    <n v="4.0800000000000003E-2"/>
    <n v="473.84"/>
    <n v="1133.33"/>
    <n v="11036060.16"/>
    <n v="4.41E-2"/>
    <n v="475.38"/>
    <n v="1137.03"/>
    <n v="9706"/>
    <n v="0.41810000000000003"/>
    <n v="27066"/>
    <n v="1614"/>
    <n v="0.217"/>
    <n v="1166"/>
    <n v="754"/>
    <n v="1748"/>
    <n v="121"/>
    <n v="1279"/>
    <n v="401"/>
    <n v="767"/>
    <n v="409"/>
    <n v="376"/>
    <n v="198"/>
  </r>
  <r>
    <x v="8"/>
    <x v="2"/>
    <n v="47"/>
    <n v="246712"/>
    <n v="142058"/>
    <n v="104654"/>
    <s v="42.42 %"/>
    <n v="52"/>
    <s v="48.10 %"/>
    <s v="51.90 %"/>
    <s v="77.83 %"/>
    <s v="19.44 %"/>
    <s v="1.27 %"/>
    <s v="1.46 %"/>
    <s v="52.86 %"/>
    <n v="1.19"/>
    <n v="1356038827.95"/>
    <n v="1447257684.5699999"/>
    <n v="1284602670.5"/>
    <n v="9545.67"/>
    <n v="10187.790000000001"/>
    <n v="9042.7999999999993"/>
    <n v="459563153.11000001"/>
    <n v="0.33889999999999998"/>
    <n v="3235.04"/>
    <n v="18248.22"/>
    <x v="106"/>
    <x v="82"/>
    <n v="3234.57"/>
    <n v="18245.599999999999"/>
    <n v="25184"/>
    <n v="0.17730000000000001"/>
    <n v="334"/>
    <n v="1963"/>
    <n v="20185826.530000001"/>
    <x v="88"/>
    <n v="142.1"/>
    <n v="42857.38"/>
    <x v="106"/>
    <x v="29"/>
    <n v="158.34"/>
    <x v="106"/>
    <n v="471"/>
    <x v="1"/>
    <n v="4"/>
    <n v="105"/>
    <n v="19635530.219999999"/>
    <n v="1.4500000000000001E-2"/>
    <n v="138.22"/>
    <n v="19635.53"/>
    <n v="21987143.620000001"/>
    <x v="61"/>
    <n v="154.78"/>
    <x v="106"/>
    <n v="1000"/>
    <x v="28"/>
    <n v="8"/>
    <n v="97"/>
    <n v="46215379.280000001"/>
    <n v="3.4099999999999998E-2"/>
    <n v="325.33"/>
    <n v="13544.95"/>
    <n v="56541458.310000002"/>
    <x v="94"/>
    <n v="398.02"/>
    <n v="16571.349999999999"/>
    <n v="3412"/>
    <n v="2.4E-2"/>
    <n v="35"/>
    <n v="957"/>
    <n v="44067994.219999999"/>
    <n v="3.2500000000000001E-2"/>
    <n v="310.20999999999998"/>
    <n v="5150.54"/>
    <n v="52901037.670000002"/>
    <n v="3.6600000000000001E-2"/>
    <n v="372.39"/>
    <n v="6182.92"/>
    <n v="8556"/>
    <n v="6.0199999999999997E-2"/>
    <n v="131"/>
    <n v="1935"/>
    <n v="11767412.93"/>
    <n v="8.6999999999999994E-3"/>
    <n v="82.84"/>
    <n v="9258.39"/>
    <n v="13247252.779999999"/>
    <n v="9.1999999999999998E-3"/>
    <n v="93.25"/>
    <n v="10422.700000000001"/>
    <n v="1271"/>
    <n v="8.8999999999999999E-3"/>
    <n v="9"/>
    <n v="549"/>
    <n v="188152591.84999999"/>
    <n v="0.13880000000000001"/>
    <n v="1324.48"/>
    <n v="2098.86"/>
    <n v="205563950.50999999"/>
    <n v="0.14199999999999999"/>
    <n v="1447.04"/>
    <n v="2293.09"/>
    <n v="89645"/>
    <n v="0.63100000000000001"/>
    <n v="3723"/>
    <n v="5368099.6100000003"/>
    <n v="4.0000000000000001E-3"/>
    <n v="37.79"/>
    <n v="370.6"/>
    <n v="6576625.54"/>
    <n v="4.4999999999999997E-3"/>
    <n v="46.3"/>
    <n v="454.03"/>
    <n v="14485"/>
    <n v="0.10199999999999999"/>
    <n v="425"/>
    <n v="98146781.400000006"/>
    <n v="7.2400000000000006E-2"/>
    <n v="690.89"/>
    <n v="22713.9"/>
    <n v="106288205.48999999"/>
    <n v="7.3400000000000007E-2"/>
    <n v="748.2"/>
    <n v="24598.06"/>
    <n v="4321"/>
    <n v="3.04E-2"/>
    <n v="4184"/>
    <n v="8715583.5"/>
    <n v="6.4000000000000003E-3"/>
    <n v="61.35"/>
    <n v="837.07"/>
    <n v="10249725.99"/>
    <n v="7.1000000000000004E-3"/>
    <n v="72.150000000000006"/>
    <n v="984.41"/>
    <n v="10412"/>
    <n v="7.3300000000000004E-2"/>
    <n v="127"/>
    <n v="134331039.21000001"/>
    <n v="9.9099999999999994E-2"/>
    <n v="945.61"/>
    <n v="1114.3"/>
    <n v="154038692.59999999"/>
    <n v="0.10639999999999999"/>
    <n v="1084.3399999999999"/>
    <n v="1277.78"/>
    <n v="120551"/>
    <n v="0.84860000000000002"/>
    <n v="15085"/>
    <n v="71708363.25"/>
    <n v="5.2900000000000003E-2"/>
    <n v="504.78"/>
    <n v="899.03"/>
    <n v="80377634.989999995"/>
    <n v="5.5500000000000001E-2"/>
    <n v="565.80999999999995"/>
    <n v="1007.72"/>
    <n v="79762"/>
    <n v="0.5615"/>
    <n v="4097"/>
    <n v="21795902.75"/>
    <n v="1.61E-2"/>
    <n v="153.43"/>
    <n v="240.87"/>
    <n v="24174238.219999999"/>
    <n v="1.67E-2"/>
    <n v="170.17"/>
    <n v="267.16000000000003"/>
    <n v="90486"/>
    <n v="0.63700000000000001"/>
    <n v="4038"/>
    <n v="52556096.700000003"/>
    <n v="3.8800000000000001E-2"/>
    <n v="369.96"/>
    <n v="1206.9100000000001"/>
    <n v="55839016.43"/>
    <n v="3.8600000000000002E-2"/>
    <n v="393.07"/>
    <n v="1282.3"/>
    <n v="43546"/>
    <n v="0.30649999999999999"/>
    <n v="2276"/>
    <n v="89342611.719999999"/>
    <n v="6.59E-2"/>
    <n v="628.91999999999996"/>
    <n v="835.12"/>
    <n v="89808086.400000006"/>
    <n v="6.2100000000000002E-2"/>
    <n v="632.19000000000005"/>
    <n v="839.47"/>
    <n v="106981"/>
    <n v="0.75309999999999999"/>
    <n v="10959"/>
    <n v="31740432.84"/>
    <n v="2.3400000000000001E-2"/>
    <n v="223.43"/>
    <n v="1670.55"/>
    <n v="34186878.479999997"/>
    <n v="2.3599999999999999E-2"/>
    <n v="240.65"/>
    <n v="1799.31"/>
    <n v="19000"/>
    <n v="0.13370000000000001"/>
    <n v="690"/>
    <n v="41982141.990000002"/>
    <n v="3.1E-2"/>
    <n v="295.52999999999997"/>
    <n v="633.80999999999995"/>
    <n v="42287406.659999996"/>
    <n v="2.92E-2"/>
    <n v="297.68"/>
    <n v="638.41999999999996"/>
    <n v="66238"/>
    <n v="0.46629999999999999"/>
    <n v="167640"/>
    <n v="9865"/>
    <n v="0.2261"/>
    <n v="1180"/>
    <n v="579"/>
    <n v="1743"/>
    <n v="159"/>
    <n v="1166"/>
    <n v="334"/>
    <n v="818"/>
    <n v="334"/>
    <n v="194"/>
    <n v="174"/>
  </r>
  <r>
    <x v="7"/>
    <x v="9"/>
    <n v="40"/>
    <n v="117010"/>
    <n v="99391"/>
    <n v="17619"/>
    <s v="15.06 %"/>
    <n v="51"/>
    <s v="48.88 %"/>
    <s v="51.12 %"/>
    <s v="70.82 %"/>
    <s v="11.87 %"/>
    <s v="3.09 %"/>
    <s v="14.22 %"/>
    <s v="52.60 %"/>
    <n v="1.07"/>
    <n v="921684452.13"/>
    <n v="944239136.57000005"/>
    <n v="946664156.41999996"/>
    <n v="9273.32"/>
    <n v="9500.25"/>
    <n v="9524.65"/>
    <n v="327207286.51999998"/>
    <n v="0.35499999999999998"/>
    <n v="3292.12"/>
    <n v="17151.93"/>
    <x v="107"/>
    <x v="91"/>
    <n v="3070.47"/>
    <n v="15997.14"/>
    <n v="19077"/>
    <n v="0.19189999999999999"/>
    <n v="343"/>
    <n v="1916"/>
    <n v="41502681.549999997"/>
    <x v="89"/>
    <n v="417.57"/>
    <n v="42698.23"/>
    <x v="107"/>
    <x v="88"/>
    <n v="480.46"/>
    <x v="107"/>
    <n v="972"/>
    <x v="47"/>
    <n v="12"/>
    <n v="323"/>
    <n v="12303298.470000001"/>
    <n v="1.3299999999999999E-2"/>
    <n v="123.79"/>
    <n v="17353.03"/>
    <n v="13299917.779999999"/>
    <x v="65"/>
    <n v="133.81"/>
    <x v="107"/>
    <n v="709"/>
    <x v="43"/>
    <n v="8"/>
    <n v="90"/>
    <n v="24946674.399999999"/>
    <n v="2.7099999999999999E-2"/>
    <n v="251"/>
    <n v="11823.07"/>
    <n v="29315409.539999999"/>
    <x v="1"/>
    <n v="294.95"/>
    <n v="13893.56"/>
    <n v="2110"/>
    <n v="2.12E-2"/>
    <n v="31"/>
    <n v="778"/>
    <n v="64230697.869999997"/>
    <n v="6.9699999999999998E-2"/>
    <n v="646.24"/>
    <n v="6825.79"/>
    <n v="74465620.849999994"/>
    <n v="7.8899999999999998E-2"/>
    <n v="749.22"/>
    <n v="7913.46"/>
    <n v="9410"/>
    <n v="9.4700000000000006E-2"/>
    <n v="294"/>
    <n v="4634"/>
    <n v="11823581.970000001"/>
    <n v="1.2800000000000001E-2"/>
    <n v="118.96"/>
    <n v="11154.32"/>
    <n v="13087358.24"/>
    <n v="1.3899999999999999E-2"/>
    <n v="131.68"/>
    <n v="12346.56"/>
    <n v="1060"/>
    <n v="1.0699999999999999E-2"/>
    <n v="12"/>
    <n v="842"/>
    <n v="133319219.04000001"/>
    <n v="0.14460000000000001"/>
    <n v="1341.36"/>
    <n v="2021.89"/>
    <n v="132718461.51000001"/>
    <n v="0.1406"/>
    <n v="1335.32"/>
    <n v="2012.78"/>
    <n v="65938"/>
    <n v="0.66339999999999999"/>
    <n v="4441"/>
    <n v="3579761.79"/>
    <n v="3.8999999999999998E-3"/>
    <n v="36.020000000000003"/>
    <n v="376.26"/>
    <n v="4115181.7"/>
    <n v="4.4000000000000003E-3"/>
    <n v="41.4"/>
    <n v="432.54"/>
    <n v="9514"/>
    <n v="9.5699999999999993E-2"/>
    <n v="464"/>
    <n v="51863522.119999997"/>
    <n v="5.6300000000000003E-2"/>
    <n v="521.80999999999995"/>
    <n v="22201.85"/>
    <n v="56124754.600000001"/>
    <n v="5.9400000000000001E-2"/>
    <n v="564.69000000000005"/>
    <n v="24026.01"/>
    <n v="2336"/>
    <n v="2.35E-2"/>
    <n v="3165"/>
    <n v="3556563.81"/>
    <n v="3.8999999999999998E-3"/>
    <n v="35.78"/>
    <n v="756.23"/>
    <n v="3979025.97"/>
    <n v="4.1999999999999997E-3"/>
    <n v="40.03"/>
    <n v="846.06"/>
    <n v="4703"/>
    <n v="4.7300000000000002E-2"/>
    <n v="74"/>
    <n v="71326919.340000004"/>
    <n v="7.7399999999999997E-2"/>
    <n v="717.64"/>
    <n v="856.76"/>
    <n v="81664919.989999995"/>
    <n v="8.6499999999999994E-2"/>
    <n v="821.65"/>
    <n v="980.94"/>
    <n v="83252"/>
    <n v="0.83760000000000001"/>
    <n v="12246"/>
    <n v="45121854.43"/>
    <n v="4.9000000000000002E-2"/>
    <n v="453.98"/>
    <n v="928.74"/>
    <n v="50381202.909999996"/>
    <n v="5.3400000000000003E-2"/>
    <n v="506.9"/>
    <n v="1036.99"/>
    <n v="48584"/>
    <n v="0.48880000000000001"/>
    <n v="3227"/>
    <n v="14299706.380000001"/>
    <n v="1.55E-2"/>
    <n v="143.87"/>
    <n v="237.84"/>
    <n v="15872582.09"/>
    <n v="1.6799999999999999E-2"/>
    <n v="159.69999999999999"/>
    <n v="264"/>
    <n v="60123"/>
    <n v="0.60489999999999999"/>
    <n v="3634"/>
    <n v="42282527.539999999"/>
    <n v="4.5900000000000003E-2"/>
    <n v="425.42"/>
    <n v="1358.43"/>
    <n v="42872877.100000001"/>
    <n v="4.5400000000000003E-2"/>
    <n v="431.36"/>
    <n v="1377.4"/>
    <n v="31126"/>
    <n v="0.31319999999999998"/>
    <n v="2566"/>
    <n v="26076523.010000002"/>
    <n v="2.8299999999999999E-2"/>
    <n v="262.36"/>
    <n v="396.98"/>
    <n v="27412372.559999999"/>
    <n v="2.9000000000000001E-2"/>
    <n v="275.8"/>
    <n v="417.32"/>
    <n v="65686"/>
    <n v="0.66090000000000004"/>
    <n v="6990"/>
    <n v="14037666"/>
    <n v="1.52E-2"/>
    <n v="141.24"/>
    <n v="1237.1199999999999"/>
    <n v="11329581.640000001"/>
    <n v="1.2E-2"/>
    <n v="113.99"/>
    <n v="998.46"/>
    <n v="11347"/>
    <n v="0.1142"/>
    <n v="300"/>
    <n v="27504663.469999999"/>
    <n v="2.98E-2"/>
    <n v="276.73"/>
    <n v="704.36"/>
    <n v="27613112.059999999"/>
    <n v="2.92E-2"/>
    <n v="277.82"/>
    <n v="707.14"/>
    <n v="39049"/>
    <n v="0.39290000000000003"/>
    <n v="119968"/>
    <n v="6310"/>
    <n v="0.19839999999999999"/>
    <n v="1207"/>
    <n v="600"/>
    <n v="1741"/>
    <n v="171"/>
    <n v="869"/>
    <n v="401"/>
    <n v="1012"/>
    <n v="413"/>
    <n v="380"/>
    <n v="127"/>
  </r>
  <r>
    <x v="7"/>
    <x v="8"/>
    <n v="24"/>
    <n v="114743"/>
    <n v="103572"/>
    <n v="11171"/>
    <s v="9.74 %"/>
    <n v="51"/>
    <s v="49.28 %"/>
    <s v="50.72 %"/>
    <s v="53.97 %"/>
    <s v="40.58 %"/>
    <s v="2.32 %"/>
    <s v="3.13 %"/>
    <s v="50.18 %"/>
    <n v="1.27"/>
    <n v="1450078452.5699999"/>
    <n v="1099697015.54"/>
    <n v="974190284.35000002"/>
    <n v="14000.68"/>
    <n v="10617.71"/>
    <n v="9405.92"/>
    <n v="647180531.13"/>
    <n v="0.44629999999999997"/>
    <n v="6248.61"/>
    <n v="29626.03"/>
    <x v="108"/>
    <x v="26"/>
    <n v="3627.33"/>
    <n v="17197.990000000002"/>
    <n v="21845"/>
    <n v="0.2109"/>
    <n v="425"/>
    <n v="2570"/>
    <n v="10658400.52"/>
    <x v="68"/>
    <n v="102.91"/>
    <n v="38339.57"/>
    <x v="108"/>
    <x v="89"/>
    <n v="82.33"/>
    <x v="108"/>
    <n v="278"/>
    <x v="6"/>
    <n v="3"/>
    <n v="82"/>
    <n v="5056581.57"/>
    <n v="3.5000000000000001E-3"/>
    <n v="48.82"/>
    <n v="20808.98"/>
    <n v="4764669.83"/>
    <x v="66"/>
    <n v="46"/>
    <x v="108"/>
    <n v="243"/>
    <x v="42"/>
    <n v="3"/>
    <n v="35"/>
    <n v="55136087.490000002"/>
    <n v="3.7999999999999999E-2"/>
    <n v="532.35"/>
    <n v="15641.44"/>
    <n v="55816514.310000002"/>
    <x v="56"/>
    <n v="538.91999999999996"/>
    <n v="15834.47"/>
    <n v="3525"/>
    <n v="3.4000000000000002E-2"/>
    <n v="52"/>
    <n v="1368"/>
    <n v="24198960.850000001"/>
    <n v="1.67E-2"/>
    <n v="233.64"/>
    <n v="4110.58"/>
    <n v="24496018.059999999"/>
    <n v="2.23E-2"/>
    <n v="236.51"/>
    <n v="4161.04"/>
    <n v="5887"/>
    <n v="5.6800000000000003E-2"/>
    <n v="91"/>
    <n v="1291"/>
    <n v="7893639.4199999999"/>
    <n v="5.4000000000000003E-3"/>
    <n v="76.209999999999994"/>
    <n v="9661.74"/>
    <n v="7685342.4400000004"/>
    <n v="7.0000000000000001E-3"/>
    <n v="74.2"/>
    <n v="9406.7800000000007"/>
    <n v="817"/>
    <n v="7.9000000000000008E-3"/>
    <n v="8"/>
    <n v="409"/>
    <n v="245626789.69999999"/>
    <n v="0.1694"/>
    <n v="2371.56"/>
    <n v="4097.67"/>
    <n v="170698030.33000001"/>
    <n v="0.1552"/>
    <n v="1648.11"/>
    <n v="2847.67"/>
    <n v="59943"/>
    <n v="0.57879999999999998"/>
    <n v="4387"/>
    <n v="3757267.9"/>
    <n v="2.5999999999999999E-3"/>
    <n v="36.28"/>
    <n v="428.67"/>
    <n v="4141793.04"/>
    <n v="3.8E-3"/>
    <n v="39.99"/>
    <n v="472.54"/>
    <n v="8765"/>
    <n v="8.4599999999999995E-2"/>
    <n v="422"/>
    <n v="94687715.650000006"/>
    <n v="6.5299999999999997E-2"/>
    <n v="914.22"/>
    <n v="24774.39"/>
    <n v="94106585.400000006"/>
    <n v="8.5599999999999996E-2"/>
    <n v="908.61"/>
    <n v="24622.34"/>
    <n v="3822"/>
    <n v="3.6900000000000002E-2"/>
    <n v="4869"/>
    <n v="7826110.0300000003"/>
    <n v="5.4000000000000003E-3"/>
    <n v="75.56"/>
    <n v="849.19"/>
    <n v="8067134.6299999999"/>
    <n v="7.3000000000000001E-3"/>
    <n v="77.89"/>
    <n v="875.34"/>
    <n v="9216"/>
    <n v="8.8999999999999996E-2"/>
    <n v="176"/>
    <n v="117832204.13"/>
    <n v="8.1299999999999997E-2"/>
    <n v="1137.68"/>
    <n v="1364.19"/>
    <n v="119940953.11"/>
    <n v="0.1091"/>
    <n v="1158.04"/>
    <n v="1388.61"/>
    <n v="86375"/>
    <n v="0.83399999999999996"/>
    <n v="16473"/>
    <n v="70146878.290000007"/>
    <n v="4.8399999999999999E-2"/>
    <n v="677.28"/>
    <n v="1348.33"/>
    <n v="67021255.060000002"/>
    <n v="6.0900000000000003E-2"/>
    <n v="647.1"/>
    <n v="1288.25"/>
    <n v="52025"/>
    <n v="0.50229999999999997"/>
    <n v="4319"/>
    <n v="27864689.920000002"/>
    <n v="1.9199999999999998E-2"/>
    <n v="269.04000000000002"/>
    <n v="443.25"/>
    <n v="26507497.039999999"/>
    <n v="2.41E-2"/>
    <n v="255.93"/>
    <n v="421.66"/>
    <n v="62865"/>
    <n v="0.60699999999999998"/>
    <n v="4211"/>
    <n v="34494051.060000002"/>
    <n v="2.3800000000000002E-2"/>
    <n v="333.04"/>
    <n v="1147.2"/>
    <n v="35178941.210000001"/>
    <n v="3.2000000000000001E-2"/>
    <n v="339.66"/>
    <n v="1169.98"/>
    <n v="30068"/>
    <n v="0.2903"/>
    <n v="2112"/>
    <n v="33424162.420000002"/>
    <n v="2.3E-2"/>
    <n v="322.70999999999998"/>
    <n v="457.03"/>
    <n v="33813502.509999998"/>
    <n v="3.0700000000000002E-2"/>
    <n v="326.47000000000003"/>
    <n v="462.35"/>
    <n v="73133"/>
    <n v="0.70609999999999995"/>
    <n v="8905"/>
    <n v="12973568.25"/>
    <n v="8.8999999999999999E-3"/>
    <n v="125.26"/>
    <n v="1125.1500000000001"/>
    <n v="12950700.220000001"/>
    <n v="1.18E-2"/>
    <n v="125.04"/>
    <n v="1123.17"/>
    <n v="11531"/>
    <n v="0.1113"/>
    <n v="372"/>
    <n v="32658161.219999999"/>
    <n v="2.2499999999999999E-2"/>
    <n v="315.32"/>
    <n v="873.54"/>
    <n v="32699757.359999999"/>
    <n v="2.9700000000000001E-2"/>
    <n v="315.72000000000003"/>
    <n v="874.65"/>
    <n v="37386"/>
    <n v="0.36099999999999999"/>
    <n v="136207"/>
    <n v="11943"/>
    <n v="0.2681"/>
    <n v="1315"/>
    <n v="979"/>
    <n v="1737"/>
    <n v="193"/>
    <n v="1519"/>
    <n v="379"/>
    <n v="832"/>
    <n v="483"/>
    <n v="314"/>
    <n v="139"/>
  </r>
  <r>
    <x v="7"/>
    <x v="5"/>
    <n v="44"/>
    <n v="32393"/>
    <n v="26194"/>
    <n v="6199"/>
    <s v="19.14 %"/>
    <n v="50"/>
    <s v="48.69 %"/>
    <s v="51.31 %"/>
    <s v="74.60 %"/>
    <s v="8.02 %"/>
    <s v="12.54 %"/>
    <s v="4.83 %"/>
    <s v="62.58 %"/>
    <n v="0.97"/>
    <n v="232352653.22"/>
    <n v="206418967.5"/>
    <n v="219840070.47999999"/>
    <n v="8870.4500000000007"/>
    <n v="7880.39"/>
    <n v="8392.76"/>
    <n v="95625407.75"/>
    <n v="0.41160000000000002"/>
    <n v="3650.66"/>
    <n v="21062.87"/>
    <x v="109"/>
    <x v="99"/>
    <n v="2699.67"/>
    <n v="15576.05"/>
    <n v="4540"/>
    <n v="0.17330000000000001"/>
    <n v="340"/>
    <n v="2268"/>
    <n v="1634702.19"/>
    <x v="90"/>
    <n v="62.41"/>
    <n v="39870.79"/>
    <x v="109"/>
    <x v="90"/>
    <n v="59.04"/>
    <x v="109"/>
    <n v="41"/>
    <x v="14"/>
    <n v="2"/>
    <n v="53"/>
    <n v="2149661.63"/>
    <n v="9.2999999999999992E-3"/>
    <n v="82.07"/>
    <n v="20870.5"/>
    <n v="2085271.68"/>
    <x v="58"/>
    <n v="79.61"/>
    <x v="109"/>
    <n v="103"/>
    <x v="46"/>
    <n v="4"/>
    <n v="60"/>
    <n v="9061625.1199999992"/>
    <n v="3.9E-2"/>
    <n v="345.94"/>
    <n v="14270.28"/>
    <n v="8774764.8300000001"/>
    <x v="28"/>
    <n v="334.99"/>
    <n v="13818.53"/>
    <n v="635"/>
    <n v="2.4199999999999999E-2"/>
    <n v="36"/>
    <n v="857"/>
    <n v="7218547"/>
    <n v="3.1099999999999999E-2"/>
    <n v="275.58"/>
    <n v="4417.72"/>
    <n v="7026602.8099999996"/>
    <n v="3.4000000000000002E-2"/>
    <n v="268.25"/>
    <n v="4300.25"/>
    <n v="1634"/>
    <n v="6.2399999999999997E-2"/>
    <n v="107"/>
    <n v="1670"/>
    <n v="1948989.14"/>
    <n v="8.3999999999999995E-3"/>
    <n v="74.41"/>
    <n v="10708.73"/>
    <n v="1822321.69"/>
    <n v="8.8000000000000005E-3"/>
    <n v="69.569999999999993"/>
    <n v="10012.76"/>
    <n v="182"/>
    <n v="6.8999999999999999E-3"/>
    <n v="8"/>
    <n v="370"/>
    <n v="35696790"/>
    <n v="0.15359999999999999"/>
    <n v="1362.78"/>
    <n v="1998.59"/>
    <n v="33840710.590000004"/>
    <n v="0.16389999999999999"/>
    <n v="1291.93"/>
    <n v="1894.67"/>
    <n v="17861"/>
    <n v="0.68189999999999995"/>
    <n v="5177"/>
    <n v="2194042.42"/>
    <n v="9.4000000000000004E-3"/>
    <n v="83.76"/>
    <n v="485.19"/>
    <n v="2183380.06"/>
    <n v="1.06E-2"/>
    <n v="83.35"/>
    <n v="482.84"/>
    <n v="4522"/>
    <n v="0.1726"/>
    <n v="876"/>
    <n v="8139628.2999999998"/>
    <n v="3.5000000000000003E-2"/>
    <n v="310.74"/>
    <n v="24370.14"/>
    <n v="7982440.2599999998"/>
    <n v="3.8699999999999998E-2"/>
    <n v="304.74"/>
    <n v="23899.52"/>
    <n v="334"/>
    <n v="1.2800000000000001E-2"/>
    <n v="1609"/>
    <n v="757191.3"/>
    <n v="3.3E-3"/>
    <n v="28.91"/>
    <n v="630.99"/>
    <n v="747522.96"/>
    <n v="3.5999999999999999E-3"/>
    <n v="28.54"/>
    <n v="622.94000000000005"/>
    <n v="1200"/>
    <n v="4.58E-2"/>
    <n v="67"/>
    <n v="23044246.59"/>
    <n v="9.9199999999999997E-2"/>
    <n v="879.75"/>
    <n v="1062.78"/>
    <n v="24034062.84"/>
    <n v="0.1164"/>
    <n v="917.54"/>
    <n v="1108.43"/>
    <n v="21683"/>
    <n v="0.82779999999999998"/>
    <n v="13441"/>
    <n v="11650977.75"/>
    <n v="5.0099999999999999E-2"/>
    <n v="444.8"/>
    <n v="948.85"/>
    <n v="11438407.27"/>
    <n v="5.5399999999999998E-2"/>
    <n v="436.68"/>
    <n v="931.54"/>
    <n v="12279"/>
    <n v="0.46879999999999999"/>
    <n v="3300"/>
    <n v="5012527.55"/>
    <n v="2.1600000000000001E-2"/>
    <n v="191.36"/>
    <n v="319.74"/>
    <n v="4862255.47"/>
    <n v="2.3599999999999999E-2"/>
    <n v="185.62"/>
    <n v="310.14999999999998"/>
    <n v="15677"/>
    <n v="0.59850000000000003"/>
    <n v="3449"/>
    <n v="6085575.8200000003"/>
    <n v="2.6200000000000001E-2"/>
    <n v="232.33"/>
    <n v="900.1"/>
    <n v="6156794.2599999998"/>
    <n v="2.98E-2"/>
    <n v="235.05"/>
    <n v="910.63"/>
    <n v="6761"/>
    <n v="0.2581"/>
    <n v="1871"/>
    <n v="6793010.1399999997"/>
    <n v="2.92E-2"/>
    <n v="259.33"/>
    <n v="402.69"/>
    <n v="6989981.9100000001"/>
    <n v="3.39E-2"/>
    <n v="266.85000000000002"/>
    <n v="414.37"/>
    <n v="16869"/>
    <n v="0.64400000000000002"/>
    <n v="6461"/>
    <n v="6473051.1600000001"/>
    <n v="2.7900000000000001E-2"/>
    <n v="247.12"/>
    <n v="1467.78"/>
    <n v="7359625.0700000003"/>
    <n v="3.5700000000000003E-2"/>
    <n v="280.97000000000003"/>
    <n v="1668.82"/>
    <n v="4410"/>
    <n v="0.16839999999999999"/>
    <n v="828"/>
    <n v="6823086.0499999998"/>
    <n v="2.9399999999999999E-2"/>
    <n v="260.48"/>
    <n v="818.41"/>
    <n v="6839196.1699999999"/>
    <n v="3.3099999999999997E-2"/>
    <n v="261.10000000000002"/>
    <n v="820.34"/>
    <n v="8337"/>
    <n v="0.31830000000000003"/>
    <n v="31410"/>
    <n v="1716"/>
    <n v="0.23350000000000001"/>
    <n v="1199"/>
    <n v="542"/>
    <n v="1731"/>
    <n v="57"/>
    <n v="588"/>
    <n v="183"/>
    <n v="622"/>
    <n v="336"/>
    <n v="226"/>
    <n v="76"/>
  </r>
  <r>
    <x v="2"/>
    <x v="14"/>
    <n v="25"/>
    <n v="179172"/>
    <n v="171053"/>
    <n v="8119"/>
    <s v="4.53 %"/>
    <n v="49"/>
    <s v="48.74 %"/>
    <s v="51.26 %"/>
    <s v="73.10 %"/>
    <s v="8.87 %"/>
    <s v="13.50 %"/>
    <s v="4.53 %"/>
    <s v="72.49 %"/>
    <n v="0.99"/>
    <n v="1717121879.4000001"/>
    <n v="1460277857.5899999"/>
    <n v="1479291617.4100001"/>
    <n v="10038.540000000001"/>
    <n v="8536.99"/>
    <n v="8648.15"/>
    <n v="726572659.94000006"/>
    <n v="0.42309999999999998"/>
    <n v="4247.6499999999996"/>
    <n v="22108.47"/>
    <x v="110"/>
    <x v="100"/>
    <n v="2899.95"/>
    <n v="15093.87"/>
    <n v="32864"/>
    <n v="0.19209999999999999"/>
    <n v="386"/>
    <n v="2405"/>
    <n v="41128846.359999999"/>
    <x v="91"/>
    <n v="240.45"/>
    <n v="35983.24"/>
    <x v="110"/>
    <x v="91"/>
    <n v="217.42"/>
    <x v="110"/>
    <n v="1143"/>
    <x v="26"/>
    <n v="8"/>
    <n v="201"/>
    <n v="21411764.52"/>
    <n v="1.2500000000000001E-2"/>
    <n v="125.18"/>
    <n v="22875.82"/>
    <n v="17872670.949999999"/>
    <x v="60"/>
    <n v="104.49"/>
    <x v="110"/>
    <n v="936"/>
    <x v="9"/>
    <n v="6"/>
    <n v="89"/>
    <n v="73232717.959999993"/>
    <n v="4.2599999999999999E-2"/>
    <n v="428.13"/>
    <n v="16423.57"/>
    <n v="66964768.920000002"/>
    <x v="95"/>
    <n v="391.49"/>
    <n v="15017.89"/>
    <n v="4459"/>
    <n v="2.6100000000000002E-2"/>
    <n v="39"/>
    <n v="948"/>
    <n v="56800777.939999998"/>
    <n v="3.3099999999999997E-2"/>
    <n v="332.07"/>
    <n v="4825.07"/>
    <n v="52621944.280000001"/>
    <n v="3.5999999999999997E-2"/>
    <n v="307.64"/>
    <n v="4470.09"/>
    <n v="11772"/>
    <n v="6.88E-2"/>
    <n v="128"/>
    <n v="2125"/>
    <n v="10901970.470000001"/>
    <n v="6.3E-3"/>
    <n v="63.73"/>
    <n v="11090.51"/>
    <n v="9723435.2699999996"/>
    <n v="6.7000000000000002E-3"/>
    <n v="56.84"/>
    <n v="9891.59"/>
    <n v="983"/>
    <n v="5.7000000000000002E-3"/>
    <n v="6"/>
    <n v="345"/>
    <n v="268561942.00999999"/>
    <n v="0.15640000000000001"/>
    <n v="1570.05"/>
    <n v="2066.96"/>
    <n v="253283594.97999999"/>
    <n v="0.1734"/>
    <n v="1480.73"/>
    <n v="1949.37"/>
    <n v="129930"/>
    <n v="0.75960000000000005"/>
    <n v="7516"/>
    <n v="11646307.449999999"/>
    <n v="6.7999999999999996E-3"/>
    <n v="68.09"/>
    <n v="578.92999999999995"/>
    <n v="12161042.07"/>
    <n v="8.3000000000000001E-3"/>
    <n v="71.099999999999994"/>
    <n v="604.52"/>
    <n v="20117"/>
    <n v="0.1176"/>
    <n v="841"/>
    <n v="46948486.469999999"/>
    <n v="2.7300000000000001E-2"/>
    <n v="274.47000000000003"/>
    <n v="24801.1"/>
    <n v="44520519.509999998"/>
    <n v="3.0499999999999999E-2"/>
    <n v="260.27"/>
    <n v="23518.5"/>
    <n v="1893"/>
    <n v="1.11E-2"/>
    <n v="1482"/>
    <n v="3903780.52"/>
    <n v="2.3E-3"/>
    <n v="22.82"/>
    <n v="709.13"/>
    <n v="3715502.02"/>
    <n v="2.5000000000000001E-3"/>
    <n v="21.72"/>
    <n v="674.93"/>
    <n v="5505"/>
    <n v="3.2199999999999999E-2"/>
    <n v="54"/>
    <n v="174780043.81"/>
    <n v="0.1018"/>
    <n v="1021.79"/>
    <n v="1179.8900000000001"/>
    <n v="187168849.50999999"/>
    <n v="0.12820000000000001"/>
    <n v="1094.22"/>
    <n v="1263.52"/>
    <n v="148133"/>
    <n v="0.86599999999999999"/>
    <n v="16923"/>
    <n v="69026706.25"/>
    <n v="4.02E-2"/>
    <n v="403.54"/>
    <n v="810.77"/>
    <n v="65633768.049999997"/>
    <n v="4.4900000000000002E-2"/>
    <n v="383.7"/>
    <n v="770.92"/>
    <n v="85137"/>
    <n v="0.49769999999999998"/>
    <n v="3039"/>
    <n v="28977056.91"/>
    <n v="1.6899999999999998E-2"/>
    <n v="169.4"/>
    <n v="273.48"/>
    <n v="27073868.949999999"/>
    <n v="1.8499999999999999E-2"/>
    <n v="158.28"/>
    <n v="255.52"/>
    <n v="105955"/>
    <n v="0.61939999999999995"/>
    <n v="3620"/>
    <n v="40665715.57"/>
    <n v="2.3699999999999999E-2"/>
    <n v="237.74"/>
    <n v="893.61"/>
    <n v="40791893.240000002"/>
    <n v="2.7900000000000001E-2"/>
    <n v="238.48"/>
    <n v="896.39"/>
    <n v="45507"/>
    <n v="0.26600000000000001"/>
    <n v="1861"/>
    <n v="35369320.869999997"/>
    <n v="2.06E-2"/>
    <n v="206.77"/>
    <n v="320.57"/>
    <n v="37121733.640000001"/>
    <n v="2.5399999999999999E-2"/>
    <n v="217.02"/>
    <n v="336.46"/>
    <n v="110330"/>
    <n v="0.64500000000000002"/>
    <n v="6108"/>
    <n v="40981813.530000001"/>
    <n v="2.3900000000000001E-2"/>
    <n v="239.59"/>
    <n v="1361.39"/>
    <n v="42404107.609999999"/>
    <n v="2.9000000000000001E-2"/>
    <n v="247.9"/>
    <n v="1408.64"/>
    <n v="30103"/>
    <n v="0.17599999999999999"/>
    <n v="743"/>
    <n v="44255990.810000002"/>
    <n v="2.58E-2"/>
    <n v="258.73"/>
    <n v="758.87"/>
    <n v="44288018.600000001"/>
    <n v="3.0300000000000001E-2"/>
    <n v="258.91000000000003"/>
    <n v="759.42"/>
    <n v="58318"/>
    <n v="0.34089999999999998"/>
    <n v="215605"/>
    <n v="12902"/>
    <n v="0.2387"/>
    <n v="1260"/>
    <n v="624"/>
    <n v="1724"/>
    <n v="92"/>
    <n v="626"/>
    <n v="391"/>
    <n v="735"/>
    <n v="457"/>
    <n v="427"/>
    <n v="72"/>
  </r>
  <r>
    <x v="2"/>
    <x v="11"/>
    <n v="12"/>
    <n v="462963"/>
    <n v="318492"/>
    <n v="144471"/>
    <s v="31.21 %"/>
    <n v="51"/>
    <s v="47.09 %"/>
    <s v="52.91 %"/>
    <s v="64.39 %"/>
    <s v="20.38 %"/>
    <s v="12.69 %"/>
    <s v="2.54 %"/>
    <s v="54.33 %"/>
    <n v="1.2"/>
    <n v="3657131455.5599999"/>
    <n v="3588298138.0999999"/>
    <n v="3102084442.8899999"/>
    <n v="11482.65"/>
    <n v="11266.53"/>
    <n v="9739.91"/>
    <n v="1339574817.0899999"/>
    <n v="0.36630000000000001"/>
    <n v="4205.99"/>
    <n v="19706.87"/>
    <x v="111"/>
    <x v="101"/>
    <n v="3761.63"/>
    <n v="17624.830000000002"/>
    <n v="67975"/>
    <n v="0.21340000000000001"/>
    <n v="441"/>
    <n v="2773"/>
    <n v="57865225.920000002"/>
    <x v="66"/>
    <n v="181.69"/>
    <n v="42642.02"/>
    <x v="111"/>
    <x v="92"/>
    <n v="199.92"/>
    <x v="111"/>
    <n v="1357"/>
    <x v="55"/>
    <n v="5"/>
    <n v="129"/>
    <n v="35319665.939999998"/>
    <n v="9.7000000000000003E-3"/>
    <n v="110.9"/>
    <n v="19406.41"/>
    <n v="35300436.979999997"/>
    <x v="8"/>
    <n v="110.84"/>
    <x v="111"/>
    <n v="1820"/>
    <x v="24"/>
    <n v="6"/>
    <n v="83"/>
    <n v="174769691.19"/>
    <n v="4.7800000000000002E-2"/>
    <n v="548.74"/>
    <n v="18122.12"/>
    <n v="189536431.71000001"/>
    <x v="22"/>
    <n v="595.11"/>
    <n v="19653.3"/>
    <n v="9644"/>
    <n v="3.0300000000000001E-2"/>
    <n v="47"/>
    <n v="1284"/>
    <n v="240391544.25"/>
    <n v="6.5699999999999995E-2"/>
    <n v="754.78"/>
    <n v="6639.18"/>
    <n v="253280352.47999999"/>
    <n v="7.0599999999999996E-2"/>
    <n v="795.25"/>
    <n v="6995.15"/>
    <n v="36208"/>
    <n v="0.1137"/>
    <n v="251"/>
    <n v="5137"/>
    <n v="47172393.039999999"/>
    <n v="1.29E-2"/>
    <n v="148.11000000000001"/>
    <n v="12404"/>
    <n v="49256641.270000003"/>
    <n v="1.37E-2"/>
    <n v="154.66"/>
    <n v="12952.05"/>
    <n v="3803"/>
    <n v="1.1900000000000001E-2"/>
    <n v="13"/>
    <n v="779"/>
    <n v="318483582.83999997"/>
    <n v="8.7099999999999997E-2"/>
    <n v="999.97"/>
    <n v="1783.67"/>
    <n v="329553517"/>
    <n v="9.1800000000000007E-2"/>
    <n v="1034.73"/>
    <n v="1845.67"/>
    <n v="178555"/>
    <n v="0.56059999999999999"/>
    <n v="3381"/>
    <n v="9796914.2899999991"/>
    <n v="2.7000000000000001E-3"/>
    <n v="30.76"/>
    <n v="356.85"/>
    <n v="10637036.83"/>
    <n v="3.0000000000000001E-3"/>
    <n v="33.4"/>
    <n v="387.45"/>
    <n v="27454"/>
    <n v="8.6199999999999999E-2"/>
    <n v="403"/>
    <n v="240200776.69999999"/>
    <n v="6.5699999999999995E-2"/>
    <n v="754.18"/>
    <n v="22744.13"/>
    <n v="247728684.47999999"/>
    <n v="6.9000000000000006E-2"/>
    <n v="777.82"/>
    <n v="23456.93"/>
    <n v="10561"/>
    <n v="3.32E-2"/>
    <n v="4447"/>
    <n v="26949495.739999998"/>
    <n v="7.4000000000000003E-3"/>
    <n v="84.62"/>
    <n v="861.45"/>
    <n v="28613066.379999999"/>
    <n v="8.0000000000000002E-3"/>
    <n v="89.84"/>
    <n v="914.62"/>
    <n v="31284"/>
    <n v="9.8199999999999996E-2"/>
    <n v="185"/>
    <n v="394252523.26999998"/>
    <n v="0.10780000000000001"/>
    <n v="1237.8699999999999"/>
    <n v="1478.95"/>
    <n v="404564568.50999999"/>
    <n v="0.11269999999999999"/>
    <n v="1270.25"/>
    <n v="1517.63"/>
    <n v="266576"/>
    <n v="0.83699999999999997"/>
    <n v="17712"/>
    <n v="231193005.74000001"/>
    <n v="6.3200000000000006E-2"/>
    <n v="725.9"/>
    <n v="1359.94"/>
    <n v="224342134.88"/>
    <n v="6.25E-2"/>
    <n v="704.39"/>
    <n v="1319.64"/>
    <n v="170002"/>
    <n v="0.53380000000000005"/>
    <n v="4478"/>
    <n v="97488142.159999996"/>
    <n v="2.6700000000000002E-2"/>
    <n v="306.08999999999997"/>
    <n v="483.46"/>
    <n v="97939419.930000007"/>
    <n v="2.7300000000000001E-2"/>
    <n v="307.51"/>
    <n v="485.69"/>
    <n v="201648"/>
    <n v="0.6331"/>
    <n v="4507"/>
    <n v="111484114.56"/>
    <n v="3.0499999999999999E-2"/>
    <n v="350.04"/>
    <n v="1237.56"/>
    <n v="114301109.54000001"/>
    <n v="3.1899999999999998E-2"/>
    <n v="358.88"/>
    <n v="1268.83"/>
    <n v="90084"/>
    <n v="0.2828"/>
    <n v="2116"/>
    <n v="123432919.37"/>
    <n v="3.3799999999999997E-2"/>
    <n v="387.55"/>
    <n v="542.02"/>
    <n v="128661460.15000001"/>
    <n v="3.5900000000000001E-2"/>
    <n v="403.97"/>
    <n v="564.98"/>
    <n v="227729"/>
    <n v="0.71499999999999997"/>
    <n v="10305"/>
    <n v="44539132.240000002"/>
    <n v="1.2200000000000001E-2"/>
    <n v="139.84"/>
    <n v="1075.33"/>
    <n v="48071710.670000002"/>
    <n v="1.34E-2"/>
    <n v="150.94"/>
    <n v="1160.6199999999999"/>
    <n v="41419"/>
    <n v="0.13"/>
    <n v="428"/>
    <n v="122123894.78"/>
    <n v="3.3399999999999999E-2"/>
    <n v="383.44"/>
    <n v="1038.0999999999999"/>
    <n v="122343388.51000001"/>
    <n v="3.4099999999999998E-2"/>
    <n v="384.13"/>
    <n v="1039.96"/>
    <n v="117642"/>
    <n v="0.36940000000000001"/>
    <n v="333404"/>
    <n v="31407"/>
    <n v="0.25119999999999998"/>
    <n v="1047"/>
    <n v="921"/>
    <n v="1721"/>
    <n v="206"/>
    <n v="1092"/>
    <n v="331"/>
    <n v="727"/>
    <n v="504"/>
    <n v="394"/>
    <n v="105"/>
  </r>
  <r>
    <x v="6"/>
    <x v="9"/>
    <n v="40"/>
    <n v="120763"/>
    <n v="101379"/>
    <n v="19384"/>
    <s v="16.05 %"/>
    <n v="51"/>
    <s v="49.38 %"/>
    <s v="50.62 %"/>
    <s v="69.80 %"/>
    <s v="12.08 %"/>
    <s v="3.28 %"/>
    <s v="14.85 %"/>
    <s v="52.97 %"/>
    <n v="1.1100000000000001"/>
    <n v="986631712.13999999"/>
    <n v="1011115775.1799999"/>
    <n v="963996168.01999998"/>
    <n v="9732.11"/>
    <n v="9973.6200000000008"/>
    <n v="9508.83"/>
    <n v="344832844.06"/>
    <n v="0.34949999999999998"/>
    <n v="3401.42"/>
    <n v="18454.07"/>
    <x v="112"/>
    <x v="102"/>
    <n v="3143.28"/>
    <n v="17053.54"/>
    <n v="18686"/>
    <n v="0.18429999999999999"/>
    <n v="327"/>
    <n v="1897"/>
    <n v="40085322.549999997"/>
    <x v="92"/>
    <n v="395.4"/>
    <n v="40945.17"/>
    <x v="112"/>
    <x v="93"/>
    <n v="447.83"/>
    <x v="112"/>
    <n v="979"/>
    <x v="56"/>
    <n v="11"/>
    <n v="306"/>
    <n v="12476268.189999999"/>
    <n v="1.26E-2"/>
    <n v="123.07"/>
    <n v="17671.77"/>
    <n v="13969413.060000001"/>
    <x v="40"/>
    <n v="137.79"/>
    <x v="112"/>
    <n v="706"/>
    <x v="28"/>
    <n v="8"/>
    <n v="85"/>
    <n v="28263212.789999999"/>
    <n v="2.86E-2"/>
    <n v="278.79000000000002"/>
    <n v="12817.78"/>
    <n v="33547794.699999999"/>
    <x v="96"/>
    <n v="330.91"/>
    <n v="15214.42"/>
    <n v="2205"/>
    <n v="2.18E-2"/>
    <n v="31"/>
    <n v="788"/>
    <n v="62491919.350000001"/>
    <n v="6.3299999999999995E-2"/>
    <n v="616.41999999999996"/>
    <n v="6526.57"/>
    <n v="73462327.930000007"/>
    <n v="7.2700000000000001E-2"/>
    <n v="724.63"/>
    <n v="7672.31"/>
    <n v="9575"/>
    <n v="9.4399999999999998E-2"/>
    <n v="289"/>
    <n v="4207"/>
    <n v="11831481.689999999"/>
    <n v="1.2E-2"/>
    <n v="116.71"/>
    <n v="10824.78"/>
    <n v="13340646.24"/>
    <n v="1.32E-2"/>
    <n v="131.59"/>
    <n v="12205.53"/>
    <n v="1093"/>
    <n v="1.0800000000000001E-2"/>
    <n v="12"/>
    <n v="835"/>
    <n v="155328348.72"/>
    <n v="0.15740000000000001"/>
    <n v="1532.16"/>
    <n v="2325.69"/>
    <n v="164674788.37"/>
    <n v="0.16289999999999999"/>
    <n v="1624.35"/>
    <n v="2465.63"/>
    <n v="66788"/>
    <n v="0.65880000000000005"/>
    <n v="4321"/>
    <n v="4573507.6900000004"/>
    <n v="4.5999999999999999E-3"/>
    <n v="45.11"/>
    <n v="423.08"/>
    <n v="5283984.42"/>
    <n v="5.1999999999999998E-3"/>
    <n v="52.12"/>
    <n v="488.81"/>
    <n v="10810"/>
    <n v="0.1066"/>
    <n v="524"/>
    <n v="55883151.600000001"/>
    <n v="5.6599999999999998E-2"/>
    <n v="551.23"/>
    <n v="22488.19"/>
    <n v="60297330.729999997"/>
    <n v="5.96E-2"/>
    <n v="594.77"/>
    <n v="24264.52"/>
    <n v="2485"/>
    <n v="2.4500000000000001E-2"/>
    <n v="3406"/>
    <n v="4517994.58"/>
    <n v="4.5999999999999999E-3"/>
    <n v="44.57"/>
    <n v="909.42"/>
    <n v="4989859.83"/>
    <n v="4.8999999999999998E-3"/>
    <n v="49.22"/>
    <n v="1004.4"/>
    <n v="4968"/>
    <n v="4.9000000000000002E-2"/>
    <n v="81"/>
    <n v="81308839.829999998"/>
    <n v="8.2400000000000001E-2"/>
    <n v="802.03"/>
    <n v="952.04"/>
    <n v="89809476.450000003"/>
    <n v="8.8800000000000004E-2"/>
    <n v="885.88"/>
    <n v="1051.57"/>
    <n v="85405"/>
    <n v="0.84240000000000004"/>
    <n v="12837"/>
    <n v="46715261.369999997"/>
    <n v="4.7300000000000002E-2"/>
    <n v="460.8"/>
    <n v="927.66"/>
    <n v="49638998.060000002"/>
    <n v="4.9099999999999998E-2"/>
    <n v="489.64"/>
    <n v="985.72"/>
    <n v="50358"/>
    <n v="0.49669999999999997"/>
    <n v="3302"/>
    <n v="13244259.26"/>
    <n v="1.34E-2"/>
    <n v="130.63999999999999"/>
    <n v="212.54"/>
    <n v="14527796.98"/>
    <n v="1.44E-2"/>
    <n v="143.30000000000001"/>
    <n v="233.14"/>
    <n v="62314"/>
    <n v="0.61470000000000002"/>
    <n v="3739"/>
    <n v="32857441.57"/>
    <n v="3.3300000000000003E-2"/>
    <n v="324.11"/>
    <n v="1121.76"/>
    <n v="35659486.100000001"/>
    <n v="3.5299999999999998E-2"/>
    <n v="351.74"/>
    <n v="1217.42"/>
    <n v="29291"/>
    <n v="0.28889999999999999"/>
    <n v="2089"/>
    <n v="43474231.729999997"/>
    <n v="4.41E-2"/>
    <n v="428.83"/>
    <n v="629.03"/>
    <n v="38102430.619999997"/>
    <n v="3.7699999999999997E-2"/>
    <n v="375.84"/>
    <n v="551.30999999999995"/>
    <n v="69112"/>
    <n v="0.68169999999999997"/>
    <n v="7763"/>
    <n v="15106702.09"/>
    <n v="1.5299999999999999E-2"/>
    <n v="149.01"/>
    <n v="1214.55"/>
    <n v="15713158.16"/>
    <n v="1.55E-2"/>
    <n v="154.99"/>
    <n v="1263.31"/>
    <n v="12438"/>
    <n v="0.1227"/>
    <n v="329"/>
    <n v="26248854.300000001"/>
    <n v="2.6599999999999999E-2"/>
    <n v="258.92"/>
    <n v="641.45000000000005"/>
    <n v="26385490.059999999"/>
    <n v="2.6100000000000002E-2"/>
    <n v="260.27"/>
    <n v="644.79"/>
    <n v="40921"/>
    <n v="0.40360000000000001"/>
    <n v="123037"/>
    <n v="5910"/>
    <n v="0.19539999999999999"/>
    <n v="1214"/>
    <n v="605"/>
    <n v="1716"/>
    <n v="128"/>
    <n v="839"/>
    <n v="349"/>
    <n v="858"/>
    <n v="429"/>
    <n v="284"/>
    <n v="152"/>
  </r>
  <r>
    <x v="3"/>
    <x v="11"/>
    <n v="12"/>
    <n v="398643"/>
    <n v="287264"/>
    <n v="111379"/>
    <s v="27.94 %"/>
    <n v="51"/>
    <s v="47.17 %"/>
    <s v="52.83 %"/>
    <s v="65.85 %"/>
    <s v="19.57 %"/>
    <s v="12.23 %"/>
    <s v="2.35 %"/>
    <s v="48.09 %"/>
    <n v="1.2"/>
    <n v="3069637805.4499998"/>
    <n v="3042166467.8800001"/>
    <n v="2680246013.0900002"/>
    <n v="10685.77"/>
    <n v="10590.14"/>
    <n v="9330.25"/>
    <n v="1105294505.49"/>
    <n v="0.36009999999999998"/>
    <n v="3847.66"/>
    <n v="17934.07"/>
    <x v="113"/>
    <x v="103"/>
    <n v="3460.81"/>
    <n v="16130.93"/>
    <n v="61631"/>
    <n v="0.2145"/>
    <n v="435"/>
    <n v="2860"/>
    <n v="36164239.649999999"/>
    <x v="93"/>
    <n v="125.89"/>
    <n v="39394.6"/>
    <x v="113"/>
    <x v="94"/>
    <n v="133.84"/>
    <x v="113"/>
    <n v="918"/>
    <x v="15"/>
    <n v="4"/>
    <n v="107"/>
    <n v="29643226.010000002"/>
    <n v="9.7000000000000003E-3"/>
    <n v="103.19"/>
    <n v="18480.810000000001"/>
    <n v="28902423.989999998"/>
    <x v="67"/>
    <n v="100.61"/>
    <x v="113"/>
    <n v="1604"/>
    <x v="8"/>
    <n v="6"/>
    <n v="86"/>
    <n v="123014097.78"/>
    <n v="4.0099999999999997E-2"/>
    <n v="428.23"/>
    <n v="14767.6"/>
    <n v="134104768.73999999"/>
    <x v="97"/>
    <n v="466.83"/>
    <n v="16099.01"/>
    <n v="8330"/>
    <n v="2.9000000000000001E-2"/>
    <n v="45"/>
    <n v="1201"/>
    <n v="249311564.37"/>
    <n v="8.1199999999999994E-2"/>
    <n v="867.88"/>
    <n v="9087.69"/>
    <n v="253442764.94"/>
    <n v="8.3299999999999999E-2"/>
    <n v="882.26"/>
    <n v="9238.27"/>
    <n v="27434"/>
    <n v="9.5500000000000002E-2"/>
    <n v="209"/>
    <n v="9533"/>
    <n v="42612017.399999999"/>
    <n v="1.3899999999999999E-2"/>
    <n v="148.34"/>
    <n v="12716.21"/>
    <n v="43362350.729999997"/>
    <n v="1.43E-2"/>
    <n v="150.94999999999999"/>
    <n v="12940.12"/>
    <n v="3351"/>
    <n v="1.17E-2"/>
    <n v="13"/>
    <n v="818"/>
    <n v="225093783.25"/>
    <n v="7.3300000000000004E-2"/>
    <n v="783.58"/>
    <n v="1436.3"/>
    <n v="237540442.75999999"/>
    <n v="7.8100000000000003E-2"/>
    <n v="826.91"/>
    <n v="1515.72"/>
    <n v="156718"/>
    <n v="0.54559999999999997"/>
    <n v="3133"/>
    <n v="7518356.8700000001"/>
    <n v="2.3999999999999998E-3"/>
    <n v="26.17"/>
    <n v="334.34"/>
    <n v="7666823.8300000001"/>
    <n v="2.5000000000000001E-3"/>
    <n v="26.69"/>
    <n v="340.94"/>
    <n v="22487"/>
    <n v="7.8299999999999995E-2"/>
    <n v="368"/>
    <n v="203746266.59999999"/>
    <n v="6.6400000000000001E-2"/>
    <n v="709.26"/>
    <n v="22316.13"/>
    <n v="210563380.71000001"/>
    <n v="6.9199999999999998E-2"/>
    <n v="733"/>
    <n v="23062.799999999999"/>
    <n v="9130"/>
    <n v="3.1800000000000002E-2"/>
    <n v="4099"/>
    <n v="20714879.68"/>
    <n v="6.7000000000000002E-3"/>
    <n v="72.11"/>
    <n v="761.46"/>
    <n v="24343561.460000001"/>
    <n v="8.0000000000000002E-3"/>
    <n v="84.74"/>
    <n v="894.85"/>
    <n v="27204"/>
    <n v="9.4700000000000006E-2"/>
    <n v="178"/>
    <n v="301914933.66000003"/>
    <n v="9.8400000000000001E-2"/>
    <n v="1051"/>
    <n v="1260.55"/>
    <n v="318296820.98000002"/>
    <n v="0.1046"/>
    <n v="1108.03"/>
    <n v="1328.95"/>
    <n v="239510"/>
    <n v="0.83379999999999999"/>
    <n v="17117"/>
    <n v="179494783.96000001"/>
    <n v="5.8500000000000003E-2"/>
    <n v="624.84"/>
    <n v="1193.31"/>
    <n v="183627565.81"/>
    <n v="6.0400000000000002E-2"/>
    <n v="639.23"/>
    <n v="1220.78"/>
    <n v="150418"/>
    <n v="0.52359999999999995"/>
    <n v="4380"/>
    <n v="98030300.269999996"/>
    <n v="3.1899999999999998E-2"/>
    <n v="341.26"/>
    <n v="541.79"/>
    <n v="107019203.78"/>
    <n v="3.5200000000000002E-2"/>
    <n v="372.55"/>
    <n v="591.47"/>
    <n v="180939"/>
    <n v="0.62990000000000002"/>
    <n v="4457"/>
    <n v="122105695.68000001"/>
    <n v="3.9800000000000002E-2"/>
    <n v="425.06"/>
    <n v="1451.36"/>
    <n v="123706930.05"/>
    <n v="4.07E-2"/>
    <n v="430.64"/>
    <n v="1470.39"/>
    <n v="84132"/>
    <n v="0.29289999999999999"/>
    <n v="2502"/>
    <n v="94430980.219999999"/>
    <n v="3.0800000000000001E-2"/>
    <n v="328.73"/>
    <n v="471.35"/>
    <n v="99388314.280000001"/>
    <n v="3.27E-2"/>
    <n v="345.98"/>
    <n v="496.09"/>
    <n v="200343"/>
    <n v="0.69740000000000002"/>
    <n v="9934"/>
    <n v="33330918.699999999"/>
    <n v="1.09E-2"/>
    <n v="116.03"/>
    <n v="944.99"/>
    <n v="34748863.609999999"/>
    <n v="1.14E-2"/>
    <n v="120.96"/>
    <n v="985.19"/>
    <n v="35271"/>
    <n v="0.12280000000000001"/>
    <n v="386"/>
    <n v="92209254.810000002"/>
    <n v="0.03"/>
    <n v="320.99"/>
    <n v="904.75"/>
    <n v="92209254.810000002"/>
    <n v="3.0300000000000001E-2"/>
    <n v="320.99"/>
    <n v="904.75"/>
    <n v="101917"/>
    <n v="0.3548"/>
    <n v="264050"/>
    <n v="26662"/>
    <n v="0.24390000000000001"/>
    <n v="919"/>
    <n v="924"/>
    <n v="1714"/>
    <n v="203"/>
    <n v="1272"/>
    <n v="380"/>
    <n v="717"/>
    <n v="479"/>
    <n v="411"/>
    <n v="90"/>
  </r>
  <r>
    <x v="3"/>
    <x v="19"/>
    <n v="37"/>
    <n v="267095"/>
    <n v="227411"/>
    <n v="39684"/>
    <s v="14.86 %"/>
    <n v="51"/>
    <s v="49.90 %"/>
    <s v="50.10 %"/>
    <s v="61.99 %"/>
    <s v="33.68 %"/>
    <s v="1.38 %"/>
    <s v="2.95 %"/>
    <s v="50.87 %"/>
    <n v="1.1200000000000001"/>
    <n v="1967525790.1900001"/>
    <n v="1918521494.03"/>
    <n v="1827163232.1300001"/>
    <n v="8651.85"/>
    <n v="8436.36"/>
    <n v="8034.63"/>
    <n v="782264921.64999998"/>
    <n v="0.39760000000000001"/>
    <n v="3439.87"/>
    <n v="17390.62"/>
    <x v="114"/>
    <x v="99"/>
    <n v="2890.1"/>
    <n v="14611.21"/>
    <n v="44982"/>
    <n v="0.1978"/>
    <n v="359"/>
    <n v="2116"/>
    <n v="24683400.719999999"/>
    <x v="2"/>
    <n v="108.54"/>
    <n v="43152.800000000003"/>
    <x v="114"/>
    <x v="95"/>
    <n v="115.59"/>
    <x v="114"/>
    <n v="572"/>
    <x v="13"/>
    <n v="3"/>
    <n v="84"/>
    <n v="25326661.010000002"/>
    <n v="1.29E-2"/>
    <n v="111.37"/>
    <n v="19989.47"/>
    <n v="22961620.93"/>
    <x v="57"/>
    <n v="100.97"/>
    <x v="114"/>
    <n v="1267"/>
    <x v="8"/>
    <n v="6"/>
    <n v="80"/>
    <n v="52957491.859999999"/>
    <n v="2.69E-2"/>
    <n v="232.87"/>
    <n v="12267.2"/>
    <n v="57925373.060000002"/>
    <x v="98"/>
    <n v="254.72"/>
    <n v="13417.97"/>
    <n v="4317"/>
    <n v="1.9E-2"/>
    <n v="27"/>
    <n v="774"/>
    <n v="54854450.109999999"/>
    <n v="2.7900000000000001E-2"/>
    <n v="241.21"/>
    <n v="4226.7299999999996"/>
    <n v="58042373.299999997"/>
    <n v="3.0300000000000001E-2"/>
    <n v="255.23"/>
    <n v="4472.37"/>
    <n v="12978"/>
    <n v="5.7099999999999998E-2"/>
    <n v="105"/>
    <n v="1442"/>
    <n v="21476348"/>
    <n v="1.09E-2"/>
    <n v="94.44"/>
    <n v="11185.6"/>
    <n v="22296929.890000001"/>
    <n v="1.1599999999999999E-2"/>
    <n v="98.05"/>
    <n v="11612.98"/>
    <n v="1920"/>
    <n v="8.3999999999999995E-3"/>
    <n v="9"/>
    <n v="625"/>
    <n v="238441423.99000001"/>
    <n v="0.1212"/>
    <n v="1048.5"/>
    <n v="1605.08"/>
    <n v="253704966.84999999"/>
    <n v="0.13220000000000001"/>
    <n v="1115.6199999999999"/>
    <n v="1707.83"/>
    <n v="148553"/>
    <n v="0.6532"/>
    <n v="4318"/>
    <n v="7736406.0099999998"/>
    <n v="3.8999999999999998E-3"/>
    <n v="34.020000000000003"/>
    <n v="306.83"/>
    <n v="8680471.0399999991"/>
    <n v="4.4999999999999997E-3"/>
    <n v="38.17"/>
    <n v="344.27"/>
    <n v="25214"/>
    <n v="0.1109"/>
    <n v="498"/>
    <n v="165386129.16"/>
    <n v="8.4099999999999994E-2"/>
    <n v="727.26"/>
    <n v="23356.32"/>
    <n v="170741713.74000001"/>
    <n v="8.8999999999999996E-2"/>
    <n v="750.81"/>
    <n v="24112.66"/>
    <n v="7081"/>
    <n v="3.1099999999999999E-2"/>
    <n v="4263"/>
    <n v="5739240.5700000003"/>
    <n v="2.8999999999999998E-3"/>
    <n v="25.24"/>
    <n v="564.83000000000004"/>
    <n v="6933459.29"/>
    <n v="3.5999999999999999E-3"/>
    <n v="30.49"/>
    <n v="682.36"/>
    <n v="10161"/>
    <n v="4.4699999999999997E-2"/>
    <n v="68"/>
    <n v="161156739.44999999"/>
    <n v="8.1900000000000001E-2"/>
    <n v="708.66"/>
    <n v="817.69"/>
    <n v="180702267.21000001"/>
    <n v="9.4200000000000006E-2"/>
    <n v="794.61"/>
    <n v="916.86"/>
    <n v="197089"/>
    <n v="0.86670000000000003"/>
    <n v="12978"/>
    <n v="106010730.18000001"/>
    <n v="5.3900000000000003E-2"/>
    <n v="466.16"/>
    <n v="886.92"/>
    <n v="116890002.28"/>
    <n v="6.0900000000000003E-2"/>
    <n v="514"/>
    <n v="977.94"/>
    <n v="119526"/>
    <n v="0.52559999999999996"/>
    <n v="3564"/>
    <n v="48512341.729999997"/>
    <n v="2.47E-2"/>
    <n v="213.32"/>
    <n v="329.72"/>
    <n v="54776268.350000001"/>
    <n v="2.86E-2"/>
    <n v="240.87"/>
    <n v="372.29"/>
    <n v="147133"/>
    <n v="0.64700000000000002"/>
    <n v="4051"/>
    <n v="96124344.280000001"/>
    <n v="4.8899999999999999E-2"/>
    <n v="422.69"/>
    <n v="1233.76"/>
    <n v="97776312.489999995"/>
    <n v="5.0999999999999997E-2"/>
    <n v="429.95"/>
    <n v="1254.96"/>
    <n v="77912"/>
    <n v="0.34260000000000002"/>
    <n v="2863"/>
    <n v="55025919.990000002"/>
    <n v="2.8000000000000001E-2"/>
    <n v="241.97"/>
    <n v="331.86"/>
    <n v="58941763.630000003"/>
    <n v="3.0700000000000002E-2"/>
    <n v="259.19"/>
    <n v="355.48"/>
    <n v="165811"/>
    <n v="0.72909999999999997"/>
    <n v="8935"/>
    <n v="34635992.68"/>
    <n v="1.7600000000000001E-2"/>
    <n v="152.31"/>
    <n v="1114.3499999999999"/>
    <n v="36839799.850000001"/>
    <n v="1.9199999999999998E-2"/>
    <n v="162"/>
    <n v="1185.26"/>
    <n v="31082"/>
    <n v="0.13669999999999999"/>
    <n v="508"/>
    <n v="73268780.400000006"/>
    <n v="3.7199999999999997E-2"/>
    <n v="322.19"/>
    <n v="786.26"/>
    <n v="73268780.400000006"/>
    <n v="3.8199999999999998E-2"/>
    <n v="322.19"/>
    <n v="786.26"/>
    <n v="93186"/>
    <n v="0.4098"/>
    <n v="251781"/>
    <n v="16030"/>
    <n v="0.21240000000000001"/>
    <n v="1107"/>
    <n v="831"/>
    <n v="1712"/>
    <n v="162"/>
    <n v="1236"/>
    <n v="465"/>
    <n v="785"/>
    <n v="374"/>
    <n v="474"/>
    <n v="139"/>
  </r>
  <r>
    <x v="2"/>
    <x v="16"/>
    <n v="29"/>
    <n v="188230"/>
    <n v="158356"/>
    <n v="29874"/>
    <s v="15.87 %"/>
    <n v="51"/>
    <s v="48.37 %"/>
    <s v="51.63 %"/>
    <s v="80.92 %"/>
    <s v="15.90 %"/>
    <s v="1.41 %"/>
    <s v="1.77 %"/>
    <s v="55.32 %"/>
    <n v="1.07"/>
    <n v="1478481816.0899999"/>
    <n v="1477866465.01"/>
    <n v="1417419161.8099999"/>
    <n v="9336.44"/>
    <n v="9332.56"/>
    <n v="8950.84"/>
    <n v="575033970.26999998"/>
    <n v="0.38890000000000002"/>
    <n v="3631.27"/>
    <n v="17936.18"/>
    <x v="115"/>
    <x v="104"/>
    <n v="3325.96"/>
    <n v="16428.11"/>
    <n v="32060"/>
    <n v="0.20250000000000001"/>
    <n v="386"/>
    <n v="2114"/>
    <n v="27819669.460000001"/>
    <x v="76"/>
    <n v="175.68"/>
    <n v="40672.03"/>
    <x v="115"/>
    <x v="96"/>
    <n v="191.81"/>
    <x v="115"/>
    <n v="684"/>
    <x v="55"/>
    <n v="5"/>
    <n v="135"/>
    <n v="21488286.32"/>
    <n v="1.4500000000000001E-2"/>
    <n v="135.69999999999999"/>
    <n v="18999.37"/>
    <n v="21646111.920000002"/>
    <x v="39"/>
    <n v="136.69"/>
    <x v="115"/>
    <n v="1131"/>
    <x v="43"/>
    <n v="8"/>
    <n v="103"/>
    <n v="55580977.119999997"/>
    <n v="3.7600000000000001E-2"/>
    <n v="350.99"/>
    <n v="13325.58"/>
    <n v="62740026.270000003"/>
    <x v="28"/>
    <n v="396.2"/>
    <n v="15041.96"/>
    <n v="4171"/>
    <n v="2.63E-2"/>
    <n v="42"/>
    <n v="1008"/>
    <n v="40924792.5"/>
    <n v="2.7699999999999999E-2"/>
    <n v="258.44"/>
    <n v="4195.6899999999996"/>
    <n v="45674494.200000003"/>
    <n v="3.09E-2"/>
    <n v="288.43"/>
    <n v="4682.6400000000003"/>
    <n v="9754"/>
    <n v="6.1600000000000002E-2"/>
    <n v="109"/>
    <n v="1578"/>
    <n v="13957678.57"/>
    <n v="9.4000000000000004E-3"/>
    <n v="88.14"/>
    <n v="10323.73"/>
    <n v="14956515.35"/>
    <n v="1.01E-2"/>
    <n v="94.45"/>
    <n v="11062.51"/>
    <n v="1352"/>
    <n v="8.5000000000000006E-3"/>
    <n v="9"/>
    <n v="613"/>
    <n v="226058992.91"/>
    <n v="0.15290000000000001"/>
    <n v="1427.54"/>
    <n v="2091.16"/>
    <n v="233348158.86000001"/>
    <n v="0.15790000000000001"/>
    <n v="1473.57"/>
    <n v="2158.59"/>
    <n v="108101"/>
    <n v="0.68269999999999997"/>
    <n v="5502"/>
    <n v="21669983.09"/>
    <n v="1.47E-2"/>
    <n v="136.84"/>
    <n v="446.07"/>
    <n v="25317534.300000001"/>
    <n v="1.7100000000000001E-2"/>
    <n v="159.88"/>
    <n v="521.15"/>
    <n v="48580"/>
    <n v="0.30680000000000002"/>
    <n v="1771"/>
    <n v="81389794.459999993"/>
    <n v="5.5E-2"/>
    <n v="513.97"/>
    <n v="22920.25"/>
    <n v="84708656.959999993"/>
    <n v="5.7299999999999997E-2"/>
    <n v="534.92999999999995"/>
    <n v="23854.87"/>
    <n v="3551"/>
    <n v="2.24E-2"/>
    <n v="3094"/>
    <n v="6945652.46"/>
    <n v="4.7000000000000002E-3"/>
    <n v="43.86"/>
    <n v="835.32"/>
    <n v="7556214.5499999998"/>
    <n v="5.1000000000000004E-3"/>
    <n v="47.72"/>
    <n v="908.74"/>
    <n v="8315"/>
    <n v="5.2499999999999998E-2"/>
    <n v="89"/>
    <n v="122141258.68000001"/>
    <n v="8.2600000000000007E-2"/>
    <n v="771.31"/>
    <n v="943.61"/>
    <n v="135083168.87"/>
    <n v="9.1399999999999995E-2"/>
    <n v="853.03"/>
    <n v="1043.5999999999999"/>
    <n v="129439"/>
    <n v="0.81740000000000002"/>
    <n v="12704"/>
    <n v="77051073.370000005"/>
    <n v="5.21E-2"/>
    <n v="486.57"/>
    <n v="985.8"/>
    <n v="80365775.370000005"/>
    <n v="5.4399999999999997E-2"/>
    <n v="507.5"/>
    <n v="1028.21"/>
    <n v="78161"/>
    <n v="0.49359999999999998"/>
    <n v="3351"/>
    <n v="25947297.710000001"/>
    <n v="1.7500000000000002E-2"/>
    <n v="163.85"/>
    <n v="262.89"/>
    <n v="27334571.079999998"/>
    <n v="1.8499999999999999E-2"/>
    <n v="172.61"/>
    <n v="276.94"/>
    <n v="98700"/>
    <n v="0.62329999999999997"/>
    <n v="4043"/>
    <n v="63613770.039999999"/>
    <n v="4.2999999999999997E-2"/>
    <n v="401.71"/>
    <n v="1224.5899999999999"/>
    <n v="65084527.359999999"/>
    <n v="4.3999999999999997E-2"/>
    <n v="411"/>
    <n v="1252.9000000000001"/>
    <n v="51947"/>
    <n v="0.32800000000000001"/>
    <n v="2928"/>
    <n v="31783122.300000001"/>
    <n v="2.1499999999999998E-2"/>
    <n v="200.71"/>
    <n v="290.77999999999997"/>
    <n v="33228751.859999999"/>
    <n v="2.2499999999999999E-2"/>
    <n v="209.84"/>
    <n v="304"/>
    <n v="109303"/>
    <n v="0.69020000000000004"/>
    <n v="7391"/>
    <n v="23328916.109999999"/>
    <n v="1.5800000000000002E-2"/>
    <n v="147.32"/>
    <n v="1204.69"/>
    <n v="19343290.899999999"/>
    <n v="1.3100000000000001E-2"/>
    <n v="122.15"/>
    <n v="998.88"/>
    <n v="19365"/>
    <n v="0.12230000000000001"/>
    <n v="333"/>
    <n v="45205393.25"/>
    <n v="3.0599999999999999E-2"/>
    <n v="285.47000000000003"/>
    <n v="819.5"/>
    <n v="45325872.909999996"/>
    <n v="3.0700000000000002E-2"/>
    <n v="286.23"/>
    <n v="821.69"/>
    <n v="55162"/>
    <n v="0.3483"/>
    <n v="184845"/>
    <n v="12969"/>
    <n v="0.2276"/>
    <n v="1167"/>
    <n v="709"/>
    <n v="1704"/>
    <n v="148"/>
    <n v="1031"/>
    <n v="389"/>
    <n v="1008"/>
    <n v="420"/>
    <n v="323"/>
    <n v="123"/>
  </r>
  <r>
    <x v="6"/>
    <x v="12"/>
    <n v="28"/>
    <n v="131054"/>
    <n v="109745"/>
    <n v="21309"/>
    <s v="16.26 %"/>
    <n v="52"/>
    <s v="49.29 %"/>
    <s v="50.71 %"/>
    <s v="51.86 %"/>
    <s v="46.28 %"/>
    <s v="0.74 %"/>
    <s v="1.13 %"/>
    <s v="60.44 %"/>
    <n v="1.1200000000000001"/>
    <n v="1096196024.1900001"/>
    <n v="1145028527.1300001"/>
    <n v="1093090147.3"/>
    <n v="9988.57"/>
    <n v="10433.540000000001"/>
    <n v="9960.27"/>
    <n v="362175811.44"/>
    <n v="0.33040000000000003"/>
    <n v="3300.16"/>
    <n v="17868.46"/>
    <x v="116"/>
    <x v="105"/>
    <n v="3111.65"/>
    <n v="16847.8"/>
    <n v="20269"/>
    <n v="0.1847"/>
    <n v="333"/>
    <n v="1971"/>
    <n v="44676023.740000002"/>
    <x v="94"/>
    <n v="407.09"/>
    <n v="45127.3"/>
    <x v="116"/>
    <x v="97"/>
    <n v="475.91"/>
    <x v="116"/>
    <n v="990"/>
    <x v="57"/>
    <n v="11"/>
    <n v="293"/>
    <n v="10049982.23"/>
    <n v="9.1999999999999998E-3"/>
    <n v="91.58"/>
    <n v="18998.080000000002"/>
    <n v="11004391.710000001"/>
    <x v="54"/>
    <n v="100.27"/>
    <x v="116"/>
    <n v="529"/>
    <x v="41"/>
    <n v="5"/>
    <n v="66"/>
    <n v="41114062.020000003"/>
    <n v="3.7499999999999999E-2"/>
    <n v="374.63"/>
    <n v="16432.48"/>
    <n v="50385733.640000001"/>
    <x v="51"/>
    <n v="459.12"/>
    <n v="20138.18"/>
    <n v="2502"/>
    <n v="2.2800000000000001E-2"/>
    <n v="33"/>
    <n v="948"/>
    <n v="44941964.270000003"/>
    <n v="4.1000000000000002E-2"/>
    <n v="409.51"/>
    <n v="5404.28"/>
    <n v="53902075.579999998"/>
    <n v="4.7100000000000003E-2"/>
    <n v="491.16"/>
    <n v="6481.73"/>
    <n v="8316"/>
    <n v="7.5800000000000006E-2"/>
    <n v="186"/>
    <n v="2489"/>
    <n v="13447608.18"/>
    <n v="1.23E-2"/>
    <n v="122.54"/>
    <n v="11150.59"/>
    <n v="15416045.210000001"/>
    <n v="1.35E-2"/>
    <n v="140.47"/>
    <n v="12782.79"/>
    <n v="1206"/>
    <n v="1.0999999999999999E-2"/>
    <n v="13"/>
    <n v="857"/>
    <n v="178481304.91"/>
    <n v="0.1628"/>
    <n v="1626.33"/>
    <n v="2425.81"/>
    <n v="190078794.81"/>
    <n v="0.16600000000000001"/>
    <n v="1732"/>
    <n v="2583.4299999999998"/>
    <n v="73576"/>
    <n v="0.6704"/>
    <n v="4851"/>
    <n v="10162011.43"/>
    <n v="9.2999999999999992E-3"/>
    <n v="92.6"/>
    <n v="334.46"/>
    <n v="12182787.15"/>
    <n v="1.06E-2"/>
    <n v="111.01"/>
    <n v="400.97"/>
    <n v="30383"/>
    <n v="0.27689999999999998"/>
    <n v="1205"/>
    <n v="92487386.099999994"/>
    <n v="8.4400000000000003E-2"/>
    <n v="842.75"/>
    <n v="23599.74"/>
    <n v="101168437.09999999"/>
    <n v="8.8400000000000006E-2"/>
    <n v="921.85"/>
    <n v="25814.86"/>
    <n v="3919"/>
    <n v="3.5700000000000003E-2"/>
    <n v="5164"/>
    <n v="9849217.9600000009"/>
    <n v="8.9999999999999993E-3"/>
    <n v="89.75"/>
    <n v="780.07"/>
    <n v="11330999.300000001"/>
    <n v="9.9000000000000008E-3"/>
    <n v="103.25"/>
    <n v="897.43"/>
    <n v="12626"/>
    <n v="0.115"/>
    <n v="214"/>
    <n v="81979561.400000006"/>
    <n v="7.4800000000000005E-2"/>
    <n v="747"/>
    <n v="873.36"/>
    <n v="91316140.760000005"/>
    <n v="7.9799999999999996E-2"/>
    <n v="832.08"/>
    <n v="972.82"/>
    <n v="93866"/>
    <n v="0.85529999999999995"/>
    <n v="11954"/>
    <n v="53164224.740000002"/>
    <n v="4.8500000000000001E-2"/>
    <n v="484.43"/>
    <n v="897.45"/>
    <n v="56957843.159999996"/>
    <n v="4.9700000000000001E-2"/>
    <n v="519"/>
    <n v="961.49"/>
    <n v="59239"/>
    <n v="0.53979999999999995"/>
    <n v="3778"/>
    <n v="17133645.170000002"/>
    <n v="1.5599999999999999E-2"/>
    <n v="156.12"/>
    <n v="241.63"/>
    <n v="19028583.27"/>
    <n v="1.66E-2"/>
    <n v="173.39"/>
    <n v="268.36"/>
    <n v="70908"/>
    <n v="0.64610000000000001"/>
    <n v="4022"/>
    <n v="39950861.359999999"/>
    <n v="3.6400000000000002E-2"/>
    <n v="364.03"/>
    <n v="1166.79"/>
    <n v="42358862.719999999"/>
    <n v="3.6999999999999998E-2"/>
    <n v="385.98"/>
    <n v="1237.1199999999999"/>
    <n v="34240"/>
    <n v="0.312"/>
    <n v="2294"/>
    <n v="34713829"/>
    <n v="3.1699999999999999E-2"/>
    <n v="316.31"/>
    <n v="427.53"/>
    <n v="32793441.870000001"/>
    <n v="2.86E-2"/>
    <n v="298.81"/>
    <n v="403.88"/>
    <n v="81196"/>
    <n v="0.7399"/>
    <n v="8248"/>
    <n v="15014761.02"/>
    <n v="1.37E-2"/>
    <n v="136.81"/>
    <n v="1269.48"/>
    <n v="15158002.539999999"/>
    <n v="1.32E-2"/>
    <n v="138.12"/>
    <n v="1281.5899999999999"/>
    <n v="11828"/>
    <n v="0.10780000000000001"/>
    <n v="333"/>
    <n v="31682717.170000002"/>
    <n v="2.8899999999999999E-2"/>
    <n v="288.69"/>
    <n v="674.33"/>
    <n v="31842222.219999999"/>
    <n v="2.7799999999999998E-2"/>
    <n v="290.14999999999998"/>
    <n v="677.72"/>
    <n v="46984"/>
    <n v="0.42809999999999998"/>
    <n v="142368"/>
    <n v="7024"/>
    <n v="0.20680000000000001"/>
    <n v="1297"/>
    <n v="833"/>
    <n v="1703"/>
    <n v="167"/>
    <n v="1453"/>
    <n v="366"/>
    <n v="849"/>
    <n v="438"/>
    <n v="317"/>
    <n v="180"/>
  </r>
  <r>
    <x v="5"/>
    <x v="12"/>
    <n v="28"/>
    <n v="121277"/>
    <n v="107924"/>
    <n v="13353"/>
    <s v="11.01 %"/>
    <n v="51"/>
    <s v="48.82 %"/>
    <s v="51.18 %"/>
    <s v="52.93 %"/>
    <s v="45.46 %"/>
    <s v="0.61 %"/>
    <s v="1.00 %"/>
    <s v="57.21 %"/>
    <n v="1.05"/>
    <n v="1013093808.64"/>
    <n v="1055876731.12"/>
    <n v="1050259394.47"/>
    <n v="9387.1"/>
    <n v="9783.52"/>
    <n v="9731.4699999999993"/>
    <n v="360866799"/>
    <n v="0.35620000000000002"/>
    <n v="3343.71"/>
    <n v="16501.29"/>
    <x v="117"/>
    <x v="106"/>
    <n v="3109.97"/>
    <n v="15347.76"/>
    <n v="21869"/>
    <n v="0.2026"/>
    <n v="376"/>
    <n v="2235"/>
    <n v="35481454.969999999"/>
    <x v="95"/>
    <n v="328.76"/>
    <n v="43322.9"/>
    <x v="117"/>
    <x v="98"/>
    <n v="390.71"/>
    <x v="117"/>
    <n v="819"/>
    <x v="58"/>
    <n v="8"/>
    <n v="237"/>
    <n v="9273611.4000000004"/>
    <n v="9.1999999999999998E-3"/>
    <n v="85.93"/>
    <n v="18291.150000000001"/>
    <n v="9602455.4800000004"/>
    <x v="68"/>
    <n v="88.97"/>
    <x v="117"/>
    <n v="507"/>
    <x v="48"/>
    <n v="5"/>
    <n v="66"/>
    <n v="31354762.829999998"/>
    <n v="3.09E-2"/>
    <n v="290.52999999999997"/>
    <n v="14343.44"/>
    <n v="38094672.600000001"/>
    <x v="99"/>
    <n v="352.98"/>
    <n v="17426.66"/>
    <n v="2186"/>
    <n v="2.0299999999999999E-2"/>
    <n v="29"/>
    <n v="852"/>
    <n v="50068550.829999998"/>
    <n v="4.9399999999999999E-2"/>
    <n v="463.92"/>
    <n v="6273.47"/>
    <n v="58914601.740000002"/>
    <n v="5.5800000000000002E-2"/>
    <n v="545.89"/>
    <n v="7381.86"/>
    <n v="7981"/>
    <n v="7.3999999999999996E-2"/>
    <n v="190"/>
    <n v="2817"/>
    <n v="14575213.789999999"/>
    <n v="1.44E-2"/>
    <n v="135.05000000000001"/>
    <n v="12608.32"/>
    <n v="16513714.76"/>
    <n v="1.5599999999999999E-2"/>
    <n v="153.01"/>
    <n v="14285.22"/>
    <n v="1156"/>
    <n v="1.0699999999999999E-2"/>
    <n v="13"/>
    <n v="1014"/>
    <n v="134888435.63999999"/>
    <n v="0.1331"/>
    <n v="1249.8499999999999"/>
    <n v="1868.18"/>
    <n v="150274718.28999999"/>
    <n v="0.14230000000000001"/>
    <n v="1392.41"/>
    <n v="2081.2800000000002"/>
    <n v="72203"/>
    <n v="0.66900000000000004"/>
    <n v="4600"/>
    <n v="9001881.5299999993"/>
    <n v="8.8999999999999999E-3"/>
    <n v="83.41"/>
    <n v="310.43"/>
    <n v="9860707.7300000004"/>
    <n v="9.2999999999999992E-3"/>
    <n v="91.37"/>
    <n v="340.05"/>
    <n v="28998"/>
    <n v="0.26869999999999999"/>
    <n v="1198"/>
    <n v="82099146.980000004"/>
    <n v="8.1000000000000003E-2"/>
    <n v="760.71"/>
    <n v="22971.22"/>
    <n v="88584584.040000007"/>
    <n v="8.3900000000000002E-2"/>
    <n v="820.81"/>
    <n v="24785.84"/>
    <n v="3574"/>
    <n v="3.3099999999999997E-2"/>
    <n v="4629"/>
    <n v="8040443.9100000001"/>
    <n v="7.9000000000000008E-3"/>
    <n v="74.5"/>
    <n v="682.72"/>
    <n v="9526479.5"/>
    <n v="8.9999999999999993E-3"/>
    <n v="88.27"/>
    <n v="808.91"/>
    <n v="11777"/>
    <n v="0.1091"/>
    <n v="221"/>
    <n v="71975784.469999999"/>
    <n v="7.0999999999999994E-2"/>
    <n v="666.91"/>
    <n v="788.67"/>
    <n v="79701636.5"/>
    <n v="7.5499999999999998E-2"/>
    <n v="738.5"/>
    <n v="873.33"/>
    <n v="91262"/>
    <n v="0.84560000000000002"/>
    <n v="11415"/>
    <n v="53362775.020000003"/>
    <n v="5.2699999999999997E-2"/>
    <n v="494.45"/>
    <n v="963.44"/>
    <n v="58495563.840000004"/>
    <n v="5.5399999999999998E-2"/>
    <n v="542.01"/>
    <n v="1056.1099999999999"/>
    <n v="55388"/>
    <n v="0.51319999999999999"/>
    <n v="3582"/>
    <n v="21310078.27"/>
    <n v="2.1000000000000001E-2"/>
    <n v="197.45"/>
    <n v="308.45"/>
    <n v="23837098.899999999"/>
    <n v="2.2599999999999999E-2"/>
    <n v="220.87"/>
    <n v="345.03"/>
    <n v="69087"/>
    <n v="0.6401"/>
    <n v="4056"/>
    <n v="47018757.630000003"/>
    <n v="4.6399999999999997E-2"/>
    <n v="435.67"/>
    <n v="1244.77"/>
    <n v="47525706.170000002"/>
    <n v="4.4999999999999998E-2"/>
    <n v="440.36"/>
    <n v="1258.19"/>
    <n v="37773"/>
    <n v="0.35"/>
    <n v="2858"/>
    <n v="27514612.920000002"/>
    <n v="2.7199999999999998E-2"/>
    <n v="254.94"/>
    <n v="353.88"/>
    <n v="29324251.82"/>
    <n v="2.7799999999999998E-2"/>
    <n v="271.70999999999998"/>
    <n v="377.15"/>
    <n v="77751"/>
    <n v="0.72040000000000004"/>
    <n v="8364"/>
    <n v="11918957.130000001"/>
    <n v="1.18E-2"/>
    <n v="110.44"/>
    <n v="1199.3"/>
    <n v="12432101.779999999"/>
    <n v="1.18E-2"/>
    <n v="115.19"/>
    <n v="1250.93"/>
    <n v="9938"/>
    <n v="9.2100000000000001E-2"/>
    <n v="287"/>
    <n v="29565709.879999999"/>
    <n v="2.92E-2"/>
    <n v="273.95"/>
    <n v="650.48"/>
    <n v="29565709.879999999"/>
    <n v="2.8000000000000001E-2"/>
    <n v="273.95"/>
    <n v="650.48"/>
    <n v="45452"/>
    <n v="0.42109999999999997"/>
    <n v="130411"/>
    <n v="8263"/>
    <n v="0.21970000000000001"/>
    <n v="1208"/>
    <n v="920"/>
    <n v="1703"/>
    <n v="191"/>
    <n v="1369"/>
    <n v="454"/>
    <n v="1031"/>
    <n v="531"/>
    <n v="431"/>
    <n v="118"/>
  </r>
  <r>
    <x v="3"/>
    <x v="20"/>
    <n v="20"/>
    <n v="55921"/>
    <n v="51552"/>
    <n v="4369"/>
    <s v="7.81 %"/>
    <n v="50"/>
    <s v="49.04 %"/>
    <s v="50.96 %"/>
    <s v="82.30 %"/>
    <s v="10.61 %"/>
    <s v="4.12 %"/>
    <s v="2.97 %"/>
    <s v="50.74 %"/>
    <n v="1.06"/>
    <n v="410643668.38999999"/>
    <n v="431195977.06999999"/>
    <n v="429793045.88999999"/>
    <n v="7965.62"/>
    <n v="8364.2900000000009"/>
    <n v="8337.08"/>
    <n v="154054067.28"/>
    <n v="0.37519999999999998"/>
    <n v="2988.32"/>
    <n v="14698.41"/>
    <x v="118"/>
    <x v="107"/>
    <n v="2919.89"/>
    <n v="14361.8"/>
    <n v="10481"/>
    <n v="0.20330000000000001"/>
    <n v="367"/>
    <n v="2095"/>
    <n v="10069136.48"/>
    <x v="96"/>
    <n v="195.32"/>
    <n v="34962.28"/>
    <x v="118"/>
    <x v="99"/>
    <n v="210.03"/>
    <x v="118"/>
    <n v="288"/>
    <x v="8"/>
    <n v="6"/>
    <n v="167"/>
    <n v="6381486.2000000002"/>
    <n v="1.55E-2"/>
    <n v="123.79"/>
    <n v="16404.849999999999"/>
    <n v="6562690.4400000004"/>
    <x v="61"/>
    <n v="127.3"/>
    <x v="118"/>
    <n v="389"/>
    <x v="3"/>
    <n v="9"/>
    <n v="103"/>
    <n v="16093116.23"/>
    <n v="3.9199999999999999E-2"/>
    <n v="312.17"/>
    <n v="11293.41"/>
    <n v="18221699.02"/>
    <x v="100"/>
    <n v="353.46"/>
    <n v="12787.16"/>
    <n v="1425"/>
    <n v="2.76E-2"/>
    <n v="40"/>
    <n v="931"/>
    <n v="9255307.3399999999"/>
    <n v="2.2499999999999999E-2"/>
    <n v="179.53"/>
    <n v="4390.5600000000004"/>
    <n v="9963590.2100000009"/>
    <n v="2.3099999999999999E-2"/>
    <n v="193.27"/>
    <n v="4726.5600000000004"/>
    <n v="2108"/>
    <n v="4.0899999999999999E-2"/>
    <n v="75"/>
    <n v="1292"/>
    <n v="6136838.3700000001"/>
    <n v="1.49E-2"/>
    <n v="119.04"/>
    <n v="10544.4"/>
    <n v="6455832.9500000002"/>
    <n v="1.4999999999999999E-2"/>
    <n v="125.23"/>
    <n v="11092.5"/>
    <n v="582"/>
    <n v="1.1299999999999999E-2"/>
    <n v="12"/>
    <n v="851"/>
    <n v="53809822.869999997"/>
    <n v="0.13100000000000001"/>
    <n v="1043.8"/>
    <n v="1646.06"/>
    <n v="59127018.859999999"/>
    <n v="0.1371"/>
    <n v="1146.94"/>
    <n v="1808.72"/>
    <n v="32690"/>
    <n v="0.6341"/>
    <n v="4703"/>
    <n v="4187436.34"/>
    <n v="1.0200000000000001E-2"/>
    <n v="81.23"/>
    <n v="367.67"/>
    <n v="4611051.45"/>
    <n v="1.0699999999999999E-2"/>
    <n v="89.44"/>
    <n v="404.87"/>
    <n v="11389"/>
    <n v="0.22090000000000001"/>
    <n v="1199"/>
    <n v="24597013.030000001"/>
    <n v="5.9900000000000002E-2"/>
    <n v="477.13"/>
    <n v="21167.83"/>
    <n v="25790253.059999999"/>
    <n v="5.9799999999999999E-2"/>
    <n v="500.28"/>
    <n v="22194.71"/>
    <n v="1162"/>
    <n v="2.2499999999999999E-2"/>
    <n v="3067"/>
    <n v="2138850.6800000002"/>
    <n v="5.1999999999999998E-3"/>
    <n v="41.49"/>
    <n v="666.72"/>
    <n v="2723419.17"/>
    <n v="6.3E-3"/>
    <n v="52.83"/>
    <n v="848.95"/>
    <n v="3208"/>
    <n v="6.2199999999999998E-2"/>
    <n v="110"/>
    <n v="33012254.920000002"/>
    <n v="8.0399999999999999E-2"/>
    <n v="640.37"/>
    <n v="767.21"/>
    <n v="38996260.07"/>
    <n v="9.0399999999999994E-2"/>
    <n v="756.45"/>
    <n v="906.28"/>
    <n v="43029"/>
    <n v="0.8347"/>
    <n v="12747"/>
    <n v="21718814.859999999"/>
    <n v="5.2900000000000003E-2"/>
    <n v="421.3"/>
    <n v="858.65"/>
    <n v="24451831.969999999"/>
    <n v="5.67E-2"/>
    <n v="474.31"/>
    <n v="966.7"/>
    <n v="25294"/>
    <n v="0.49070000000000003"/>
    <n v="3352"/>
    <n v="9866490.8599999994"/>
    <n v="2.4E-2"/>
    <n v="191.39"/>
    <n v="315.62"/>
    <n v="11466530.49"/>
    <n v="2.6599999999999999E-2"/>
    <n v="222.43"/>
    <n v="366.8"/>
    <n v="31261"/>
    <n v="0.60640000000000005"/>
    <n v="3701"/>
    <n v="20714911.420000002"/>
    <n v="5.04E-2"/>
    <n v="401.83"/>
    <n v="1272.4100000000001"/>
    <n v="20932214.93"/>
    <n v="4.8500000000000001E-2"/>
    <n v="406.04"/>
    <n v="1285.76"/>
    <n v="16280"/>
    <n v="0.31580000000000003"/>
    <n v="2918"/>
    <n v="9293451.1099999994"/>
    <n v="2.2599999999999999E-2"/>
    <n v="180.27"/>
    <n v="271.70999999999998"/>
    <n v="10228318.689999999"/>
    <n v="2.3699999999999999E-2"/>
    <n v="198.41"/>
    <n v="299.05"/>
    <n v="34203"/>
    <n v="0.66349999999999998"/>
    <n v="8091"/>
    <n v="5887916.8200000003"/>
    <n v="1.43E-2"/>
    <n v="114.21"/>
    <n v="1073.02"/>
    <n v="6198097.5099999998"/>
    <n v="1.44E-2"/>
    <n v="120.23"/>
    <n v="1129.55"/>
    <n v="5487"/>
    <n v="0.10639999999999999"/>
    <n v="269"/>
    <n v="18954257.149999999"/>
    <n v="4.6199999999999998E-2"/>
    <n v="367.67"/>
    <n v="965.04"/>
    <n v="18954257.149999999"/>
    <n v="4.3999999999999997E-2"/>
    <n v="367.67"/>
    <n v="965.04"/>
    <n v="19641"/>
    <n v="0.38100000000000001"/>
    <n v="53707"/>
    <n v="3430"/>
    <n v="0.19719999999999999"/>
    <n v="1042"/>
    <n v="671"/>
    <n v="1703"/>
    <n v="147"/>
    <n v="830"/>
    <n v="594"/>
    <n v="1191"/>
    <n v="423"/>
    <n v="374"/>
    <n v="74"/>
  </r>
  <r>
    <x v="1"/>
    <x v="21"/>
    <n v="32"/>
    <n v="44953"/>
    <n v="34409"/>
    <n v="10544"/>
    <s v="23.46 %"/>
    <n v="51"/>
    <s v="48.40 %"/>
    <s v="51.60 %"/>
    <s v="68.03 %"/>
    <s v="13.82 %"/>
    <s v="11.47 %"/>
    <s v="6.68 %"/>
    <s v="36.87 %"/>
    <n v="1.07"/>
    <n v="348702795.12"/>
    <n v="321385700.00999999"/>
    <n v="325364760.14999998"/>
    <n v="10134.06"/>
    <n v="9340.16"/>
    <n v="9455.7999999999993"/>
    <n v="133513791.42"/>
    <n v="0.38290000000000002"/>
    <n v="3880.2"/>
    <n v="20287.77"/>
    <x v="119"/>
    <x v="108"/>
    <n v="3185.45"/>
    <n v="16655.240000000002"/>
    <n v="6581"/>
    <n v="0.1913"/>
    <n v="372"/>
    <n v="2393"/>
    <n v="15631833.439999999"/>
    <x v="97"/>
    <n v="454.29"/>
    <n v="40921.03"/>
    <x v="119"/>
    <x v="100"/>
    <n v="405.73"/>
    <x v="119"/>
    <n v="382"/>
    <x v="59"/>
    <n v="13"/>
    <n v="362"/>
    <n v="9665564.9499999993"/>
    <n v="2.7699999999999999E-2"/>
    <n v="280.89999999999998"/>
    <n v="19970.18"/>
    <n v="8341056.6799999997"/>
    <x v="69"/>
    <n v="242.41"/>
    <x v="119"/>
    <n v="484"/>
    <x v="49"/>
    <n v="16"/>
    <n v="193"/>
    <n v="12235624.310000001"/>
    <n v="3.5099999999999999E-2"/>
    <n v="355.59"/>
    <n v="16738.2"/>
    <n v="11167466.539999999"/>
    <x v="101"/>
    <n v="324.55"/>
    <n v="15276.97"/>
    <n v="731"/>
    <n v="2.12E-2"/>
    <n v="31"/>
    <n v="817"/>
    <n v="18894593.149999999"/>
    <n v="5.4199999999999998E-2"/>
    <n v="549.12"/>
    <n v="6683.62"/>
    <n v="16854534.5"/>
    <n v="5.2400000000000002E-2"/>
    <n v="489.83"/>
    <n v="5961.99"/>
    <n v="2827"/>
    <n v="8.2199999999999995E-2"/>
    <n v="173"/>
    <n v="3418"/>
    <n v="2344619.7200000002"/>
    <n v="6.7000000000000002E-3"/>
    <n v="68.14"/>
    <n v="10106.120000000001"/>
    <n v="2179485.5699999998"/>
    <n v="6.7999999999999996E-3"/>
    <n v="63.34"/>
    <n v="9394.33"/>
    <n v="232"/>
    <n v="6.7000000000000002E-3"/>
    <n v="7"/>
    <n v="356"/>
    <n v="28552470.57"/>
    <n v="8.1900000000000001E-2"/>
    <n v="829.8"/>
    <n v="1587.57"/>
    <n v="28090145.100000001"/>
    <n v="8.7400000000000005E-2"/>
    <n v="816.36"/>
    <n v="1561.87"/>
    <n v="17985"/>
    <n v="0.52270000000000005"/>
    <n v="3522"/>
    <n v="1043184.33"/>
    <n v="3.0000000000000001E-3"/>
    <n v="30.32"/>
    <n v="461.59"/>
    <n v="1074822.06"/>
    <n v="3.3E-3"/>
    <n v="31.24"/>
    <n v="475.58"/>
    <n v="2260"/>
    <n v="6.5699999999999995E-2"/>
    <n v="294"/>
    <n v="21136664.739999998"/>
    <n v="6.0600000000000001E-2"/>
    <n v="614.28"/>
    <n v="22249.119999999999"/>
    <n v="20019159.760000002"/>
    <n v="6.2300000000000001E-2"/>
    <n v="581.79999999999995"/>
    <n v="21072.799999999999"/>
    <n v="950"/>
    <n v="2.76E-2"/>
    <n v="3453"/>
    <n v="3106309.03"/>
    <n v="8.8999999999999999E-3"/>
    <n v="90.28"/>
    <n v="1160.3699999999999"/>
    <n v="3211596.55"/>
    <n v="0.01"/>
    <n v="93.34"/>
    <n v="1199.7"/>
    <n v="2677"/>
    <n v="7.7799999999999994E-2"/>
    <n v="165"/>
    <n v="33008847.25"/>
    <n v="9.4700000000000006E-2"/>
    <n v="959.31"/>
    <n v="1224"/>
    <n v="35258655.740000002"/>
    <n v="0.10970000000000001"/>
    <n v="1024.69"/>
    <n v="1307.43"/>
    <n v="26968"/>
    <n v="0.78369999999999995"/>
    <n v="14906"/>
    <n v="18428960.25"/>
    <n v="5.2900000000000003E-2"/>
    <n v="535.59"/>
    <n v="1148.6500000000001"/>
    <n v="19230328.609999999"/>
    <n v="5.9799999999999999E-2"/>
    <n v="558.87"/>
    <n v="1198.5999999999999"/>
    <n v="16044"/>
    <n v="0.46629999999999999"/>
    <n v="3753"/>
    <n v="10797740.210000001"/>
    <n v="3.1E-2"/>
    <n v="313.81"/>
    <n v="543.20000000000005"/>
    <n v="11793059.789999999"/>
    <n v="3.6700000000000003E-2"/>
    <n v="342.73"/>
    <n v="593.27"/>
    <n v="19878"/>
    <n v="0.57769999999999999"/>
    <n v="4102"/>
    <n v="13117998.630000001"/>
    <n v="3.7600000000000001E-2"/>
    <n v="381.24"/>
    <n v="1431"/>
    <n v="13131743.35"/>
    <n v="4.0899999999999999E-2"/>
    <n v="381.64"/>
    <n v="1432.5"/>
    <n v="9167"/>
    <n v="0.26640000000000003"/>
    <n v="2156"/>
    <n v="10042892.210000001"/>
    <n v="2.8799999999999999E-2"/>
    <n v="291.87"/>
    <n v="476.01"/>
    <n v="10454431.49"/>
    <n v="3.2500000000000001E-2"/>
    <n v="303.83"/>
    <n v="495.52"/>
    <n v="21098"/>
    <n v="0.61319999999999997"/>
    <n v="7490"/>
    <n v="5304088.37"/>
    <n v="1.52E-2"/>
    <n v="154.15"/>
    <n v="1103.5999999999999"/>
    <n v="5141685.7"/>
    <n v="1.6E-2"/>
    <n v="149.43"/>
    <n v="1069.81"/>
    <n v="4806"/>
    <n v="0.13969999999999999"/>
    <n v="370"/>
    <n v="8746585.1500000004"/>
    <n v="2.5100000000000001E-2"/>
    <n v="254.19"/>
    <n v="793.27"/>
    <n v="8746585.1500000004"/>
    <n v="2.7199999999999998E-2"/>
    <n v="254.19"/>
    <n v="793.27"/>
    <n v="11026"/>
    <n v="0.32040000000000002"/>
    <n v="33113"/>
    <n v="2717"/>
    <n v="0.2329"/>
    <n v="962"/>
    <n v="666"/>
    <n v="1702"/>
    <n v="192"/>
    <n v="1069"/>
    <n v="346"/>
    <n v="947"/>
    <n v="404"/>
    <n v="427"/>
    <n v="58"/>
  </r>
  <r>
    <x v="1"/>
    <x v="22"/>
    <s v=" "/>
    <n v="7140915"/>
    <n v="5720079"/>
    <n v="1420836"/>
    <s v="19.90 %"/>
    <n v="51"/>
    <s v="47.25 %"/>
    <s v="52.75 %"/>
    <s v="68.17 %"/>
    <s v="19.45 %"/>
    <s v="8.63 %"/>
    <s v="3.75 %"/>
    <s v="52.98 %"/>
    <n v="1.08"/>
    <n v="54846779358.830002"/>
    <n v="51945213186.349998"/>
    <n v="49170600379.099998"/>
    <n v="9588.4699999999993"/>
    <n v="9081.2099999999991"/>
    <n v="8596.14"/>
    <n v="22069795515.310001"/>
    <n v="0.40239999999999998"/>
    <n v="3858.3"/>
    <n v="19923.37"/>
    <x v="120"/>
    <x v="109"/>
    <n v="3142.25"/>
    <n v="16225.84"/>
    <n v="1107734"/>
    <n v="0.19370000000000001"/>
    <n v="370"/>
    <n v="2262"/>
    <n v="1101497025.3599999"/>
    <x v="98"/>
    <n v="192.57"/>
    <n v="41764.5"/>
    <x v="120"/>
    <x v="101"/>
    <n v="199.3"/>
    <x v="120"/>
    <n v="26374"/>
    <x v="27"/>
    <n v="5"/>
    <n v="148"/>
    <n v="673470222.62"/>
    <n v="1.23E-2"/>
    <n v="117.74"/>
    <n v="19235.96"/>
    <n v="637624645.5"/>
    <x v="28"/>
    <n v="111.47"/>
    <x v="120"/>
    <n v="35011"/>
    <x v="16"/>
    <n v="7"/>
    <n v="89"/>
    <n v="1903314538.25"/>
    <n v="3.4700000000000002E-2"/>
    <n v="332.74"/>
    <n v="14083.29"/>
    <n v="1960053490.1700001"/>
    <x v="92"/>
    <n v="342.66"/>
    <n v="14503.12"/>
    <n v="135147"/>
    <n v="2.3599999999999999E-2"/>
    <n v="36"/>
    <n v="933"/>
    <n v="2242393235.54"/>
    <n v="4.0899999999999999E-2"/>
    <n v="392.02"/>
    <n v="6054.73"/>
    <n v="2337260674.7199998"/>
    <n v="4.4999999999999998E-2"/>
    <n v="408.61"/>
    <n v="6310.88"/>
    <n v="370354"/>
    <n v="6.4699999999999994E-2"/>
    <n v="142"/>
    <n v="2818"/>
    <n v="471318750.85000002"/>
    <n v="8.6E-3"/>
    <n v="82.4"/>
    <n v="10490.07"/>
    <n v="475284284.89999998"/>
    <n v="9.1000000000000004E-3"/>
    <n v="83.09"/>
    <n v="10578.33"/>
    <n v="44930"/>
    <n v="7.9000000000000008E-3"/>
    <n v="9"/>
    <n v="517"/>
    <n v="6377365024.0600004"/>
    <n v="0.1163"/>
    <n v="1114.9100000000001"/>
    <n v="1753.84"/>
    <n v="6621167147.3199997"/>
    <n v="0.1275"/>
    <n v="1157.53"/>
    <n v="1820.89"/>
    <n v="3636227"/>
    <n v="0.63570000000000004"/>
    <n v="4718"/>
    <n v="278179275.05000001"/>
    <n v="5.1000000000000004E-3"/>
    <n v="48.63"/>
    <n v="386.08"/>
    <n v="288157134.29000002"/>
    <n v="5.4999999999999997E-3"/>
    <n v="50.38"/>
    <n v="399.93"/>
    <n v="720524"/>
    <n v="0.126"/>
    <n v="631"/>
    <n v="3777701401.8200002"/>
    <n v="6.8900000000000003E-2"/>
    <n v="660.43"/>
    <n v="23090.66"/>
    <n v="3819864718.4899998"/>
    <n v="7.3499999999999996E-2"/>
    <n v="667.8"/>
    <n v="23348.38"/>
    <n v="163603"/>
    <n v="2.86E-2"/>
    <n v="3796"/>
    <n v="251256460.03"/>
    <n v="4.5999999999999999E-3"/>
    <n v="43.93"/>
    <n v="758.68"/>
    <n v="272293345.72000003"/>
    <n v="5.1999999999999998E-3"/>
    <n v="47.6"/>
    <n v="822.2"/>
    <n v="331177"/>
    <n v="5.79E-2"/>
    <n v="105"/>
    <n v="4686102014.6000004"/>
    <n v="8.5400000000000004E-2"/>
    <n v="819.24"/>
    <n v="994.7"/>
    <n v="5049835867.2600002"/>
    <n v="9.7199999999999995E-2"/>
    <n v="882.83"/>
    <n v="1071.9000000000001"/>
    <n v="4711087"/>
    <n v="0.8236"/>
    <n v="13852"/>
    <n v="2841268523.2800002"/>
    <n v="5.1799999999999999E-2"/>
    <n v="496.72"/>
    <n v="1007.26"/>
    <n v="2961216218.96"/>
    <n v="5.7000000000000002E-2"/>
    <n v="517.69000000000005"/>
    <n v="1049.78"/>
    <n v="2820791"/>
    <n v="0.49309999999999998"/>
    <n v="3717"/>
    <n v="1289135073.48"/>
    <n v="2.35E-2"/>
    <n v="225.37"/>
    <n v="374.18"/>
    <n v="1386450358.75"/>
    <n v="2.6700000000000002E-2"/>
    <n v="242.38"/>
    <n v="402.43"/>
    <n v="3445223"/>
    <n v="0.60229999999999995"/>
    <n v="3853"/>
    <n v="1983123637.6600001"/>
    <n v="3.6200000000000003E-2"/>
    <n v="346.7"/>
    <n v="1183.8800000000001"/>
    <n v="1999282199.1700001"/>
    <n v="3.85E-2"/>
    <n v="349.52"/>
    <n v="1193.52"/>
    <n v="1675107"/>
    <n v="0.2928"/>
    <n v="2338"/>
    <n v="1460376501.01"/>
    <n v="2.6599999999999999E-2"/>
    <n v="255.31"/>
    <n v="385.37"/>
    <n v="1527899738.1900001"/>
    <n v="2.9399999999999999E-2"/>
    <n v="267.11"/>
    <n v="403.19"/>
    <n v="3789542"/>
    <n v="0.66249999999999998"/>
    <n v="7906"/>
    <n v="999702430.82000005"/>
    <n v="1.8200000000000001E-2"/>
    <n v="174.77"/>
    <n v="1411.42"/>
    <n v="1011781032.08"/>
    <n v="1.95E-2"/>
    <n v="176.88"/>
    <n v="1428.48"/>
    <n v="708294"/>
    <n v="0.12379999999999999"/>
    <n v="524"/>
    <n v="1778202881.1800001"/>
    <n v="3.2399999999999998E-2"/>
    <n v="310.87"/>
    <n v="885.03"/>
    <n v="1778202881.1800001"/>
    <n v="3.4200000000000001E-2"/>
    <n v="310.87"/>
    <n v="885.03"/>
    <n v="2009196"/>
    <n v="0.3513"/>
    <n v="6013859"/>
    <n v="447629"/>
    <n v="0.23250000000000001"/>
    <n v="1051"/>
    <n v="776"/>
    <n v="1699"/>
    <n v="152"/>
    <n v="1050"/>
    <n v="377"/>
    <n v="903"/>
    <n v="438"/>
    <n v="437"/>
    <n v="103"/>
  </r>
  <r>
    <x v="8"/>
    <x v="12"/>
    <n v="28"/>
    <n v="130996"/>
    <n v="107524"/>
    <n v="23472"/>
    <s v="17.92 %"/>
    <n v="52"/>
    <s v="49.56 %"/>
    <s v="50.44 %"/>
    <s v="51.72 %"/>
    <s v="46.36 %"/>
    <s v="0.77 %"/>
    <s v="1.15 %"/>
    <s v="60.76 %"/>
    <n v="1.1399999999999999"/>
    <n v="1088096930.5799999"/>
    <n v="1153988756.6400001"/>
    <n v="1076225930.1500001"/>
    <n v="10119.57"/>
    <n v="10732.38"/>
    <n v="10009.17"/>
    <n v="348352835.75"/>
    <n v="0.3201"/>
    <n v="3239.77"/>
    <n v="17457.79"/>
    <x v="121"/>
    <x v="110"/>
    <n v="3114.75"/>
    <n v="16784.14"/>
    <n v="19954"/>
    <n v="0.18559999999999999"/>
    <n v="336"/>
    <n v="1944"/>
    <n v="41813291.539999999"/>
    <x v="75"/>
    <n v="388.87"/>
    <n v="43875.44"/>
    <x v="121"/>
    <x v="102"/>
    <n v="461.72"/>
    <x v="121"/>
    <n v="953"/>
    <x v="60"/>
    <n v="10"/>
    <n v="284"/>
    <n v="9813217.4600000009"/>
    <n v="8.9999999999999993E-3"/>
    <n v="91.27"/>
    <n v="20150.34"/>
    <n v="10805413.23"/>
    <x v="70"/>
    <n v="100.49"/>
    <x v="121"/>
    <n v="487"/>
    <x v="39"/>
    <n v="5"/>
    <n v="64"/>
    <n v="41197433.299999997"/>
    <n v="3.7900000000000003E-2"/>
    <n v="383.15"/>
    <n v="16787.87"/>
    <n v="50817170.390000001"/>
    <x v="51"/>
    <n v="472.61"/>
    <n v="20707.89"/>
    <n v="2454"/>
    <n v="2.2800000000000001E-2"/>
    <n v="33"/>
    <n v="934"/>
    <n v="43885348.93"/>
    <n v="4.0300000000000002E-2"/>
    <n v="408.14"/>
    <n v="5220.1000000000004"/>
    <n v="52990739.049999997"/>
    <n v="4.5900000000000003E-2"/>
    <n v="492.83"/>
    <n v="6303.17"/>
    <n v="8407"/>
    <n v="7.8200000000000006E-2"/>
    <n v="188"/>
    <n v="2503"/>
    <n v="12079005.140000001"/>
    <n v="1.11E-2"/>
    <n v="112.34"/>
    <n v="11761.45"/>
    <n v="13879442.52"/>
    <n v="1.2E-2"/>
    <n v="129.08000000000001"/>
    <n v="13514.55"/>
    <n v="1027"/>
    <n v="9.5999999999999992E-3"/>
    <n v="11"/>
    <n v="768"/>
    <n v="186211393.28"/>
    <n v="0.1711"/>
    <n v="1731.81"/>
    <n v="2514.16"/>
    <n v="198637260.25999999"/>
    <n v="0.1721"/>
    <n v="1847.38"/>
    <n v="2681.93"/>
    <n v="74065"/>
    <n v="0.68879999999999997"/>
    <n v="5271"/>
    <n v="11436515.35"/>
    <n v="1.0500000000000001E-2"/>
    <n v="106.36"/>
    <n v="364.78"/>
    <n v="13750222.390000001"/>
    <n v="1.1900000000000001E-2"/>
    <n v="127.88"/>
    <n v="438.58"/>
    <n v="31352"/>
    <n v="0.29160000000000003"/>
    <n v="1279"/>
    <n v="92664254.489999995"/>
    <n v="8.5199999999999998E-2"/>
    <n v="861.8"/>
    <n v="23195.06"/>
    <n v="103084298.62"/>
    <n v="8.9300000000000004E-2"/>
    <n v="958.71"/>
    <n v="25803.33"/>
    <n v="3995"/>
    <n v="3.7199999999999997E-2"/>
    <n v="5372"/>
    <n v="10134726.32"/>
    <n v="9.2999999999999992E-3"/>
    <n v="94.26"/>
    <n v="801.04"/>
    <n v="11709790.41"/>
    <n v="1.01E-2"/>
    <n v="108.9"/>
    <n v="925.53"/>
    <n v="12652"/>
    <n v="0.1177"/>
    <n v="222"/>
    <n v="83127601.959999993"/>
    <n v="7.6399999999999996E-2"/>
    <n v="773.11"/>
    <n v="896.92"/>
    <n v="94677133.209999993"/>
    <n v="8.2000000000000003E-2"/>
    <n v="880.52"/>
    <n v="1021.54"/>
    <n v="92680"/>
    <n v="0.86199999999999999"/>
    <n v="12296"/>
    <n v="53998981.68"/>
    <n v="4.9599999999999998E-2"/>
    <n v="502.2"/>
    <n v="913.46"/>
    <n v="59759014.090000004"/>
    <n v="5.1799999999999999E-2"/>
    <n v="555.77"/>
    <n v="1010.89"/>
    <n v="59115"/>
    <n v="0.54979999999999996"/>
    <n v="3951"/>
    <n v="16342284.73"/>
    <n v="1.4999999999999999E-2"/>
    <n v="151.99"/>
    <n v="232.58"/>
    <n v="18231228.629999999"/>
    <n v="1.5800000000000002E-2"/>
    <n v="169.55"/>
    <n v="259.45999999999998"/>
    <n v="70265"/>
    <n v="0.65349999999999997"/>
    <n v="4036"/>
    <n v="42294795.420000002"/>
    <n v="3.8899999999999997E-2"/>
    <n v="393.35"/>
    <n v="1250.8399999999999"/>
    <n v="44888019.729999997"/>
    <n v="3.8899999999999997E-2"/>
    <n v="417.47"/>
    <n v="1327.54"/>
    <n v="33813"/>
    <n v="0.3145"/>
    <n v="2285"/>
    <n v="36690004.310000002"/>
    <n v="3.3700000000000001E-2"/>
    <n v="341.23"/>
    <n v="457.48"/>
    <n v="37122918.030000001"/>
    <n v="3.2199999999999999E-2"/>
    <n v="345.25"/>
    <n v="462.88"/>
    <n v="80199"/>
    <n v="0.74590000000000001"/>
    <n v="8347"/>
    <n v="15288266.26"/>
    <n v="1.41E-2"/>
    <n v="142.18"/>
    <n v="1309.52"/>
    <n v="15478866.85"/>
    <n v="1.34E-2"/>
    <n v="143.96"/>
    <n v="1325.85"/>
    <n v="11675"/>
    <n v="0.1086"/>
    <n v="343"/>
    <n v="31828321.620000001"/>
    <n v="2.93E-2"/>
    <n v="296.01"/>
    <n v="698.57"/>
    <n v="31993310.600000001"/>
    <n v="2.7699999999999999E-2"/>
    <n v="297.55"/>
    <n v="702.19"/>
    <n v="45562"/>
    <n v="0.42370000000000002"/>
    <n v="144384"/>
    <n v="7045"/>
    <n v="0.21"/>
    <n v="1343"/>
    <n v="653"/>
    <n v="1698"/>
    <n v="170"/>
    <n v="1466"/>
    <n v="409"/>
    <n v="743"/>
    <n v="401"/>
    <n v="280"/>
    <n v="167"/>
  </r>
  <r>
    <x v="4"/>
    <x v="10"/>
    <n v="1"/>
    <n v="219444"/>
    <n v="157026"/>
    <n v="62418"/>
    <s v="28.44 %"/>
    <n v="51"/>
    <s v="49.60 %"/>
    <s v="50.40 %"/>
    <s v="61.26 %"/>
    <s v="36.86 %"/>
    <s v="0.78 %"/>
    <s v="1.09 %"/>
    <s v="44.00 %"/>
    <n v="1.03"/>
    <n v="1266011370"/>
    <n v="1385606089.96"/>
    <n v="1457542874.6199999"/>
    <n v="8062.43"/>
    <n v="8824.06"/>
    <n v="9282.18"/>
    <n v="429810888.38"/>
    <n v="0.33950000000000002"/>
    <n v="2737.2"/>
    <n v="15774.61"/>
    <x v="122"/>
    <x v="111"/>
    <n v="2850.72"/>
    <n v="16428.84"/>
    <n v="27247"/>
    <n v="0.17349999999999999"/>
    <n v="305"/>
    <n v="1787"/>
    <n v="23932237.039999999"/>
    <x v="99"/>
    <n v="152.41"/>
    <n v="37807.64"/>
    <x v="122"/>
    <x v="103"/>
    <n v="180.38"/>
    <x v="122"/>
    <n v="633"/>
    <x v="25"/>
    <n v="5"/>
    <n v="125"/>
    <n v="19195406.559999999"/>
    <n v="1.52E-2"/>
    <n v="122.24"/>
    <n v="19448.23"/>
    <n v="22443894.239999998"/>
    <x v="71"/>
    <n v="142.93"/>
    <x v="122"/>
    <n v="987"/>
    <x v="12"/>
    <n v="7"/>
    <n v="93"/>
    <n v="33242819.789999999"/>
    <n v="2.63E-2"/>
    <n v="211.7"/>
    <n v="11095.73"/>
    <n v="40876288.560000002"/>
    <x v="10"/>
    <n v="260.32"/>
    <n v="13643.62"/>
    <n v="2996"/>
    <n v="1.9099999999999999E-2"/>
    <n v="26"/>
    <n v="653"/>
    <n v="42168890.880000003"/>
    <n v="3.3300000000000003E-2"/>
    <n v="268.55"/>
    <n v="4436.96"/>
    <n v="52125770.789999999"/>
    <n v="3.7600000000000001E-2"/>
    <n v="331.96"/>
    <n v="5484.61"/>
    <n v="9504"/>
    <n v="6.0499999999999998E-2"/>
    <n v="127"/>
    <n v="1790"/>
    <n v="17169922.219999999"/>
    <n v="1.3599999999999999E-2"/>
    <n v="109.34"/>
    <n v="11500.28"/>
    <n v="19627978.109999999"/>
    <n v="1.4200000000000001E-2"/>
    <n v="125"/>
    <n v="13146.67"/>
    <n v="1493"/>
    <n v="9.4999999999999998E-3"/>
    <n v="11"/>
    <n v="791"/>
    <n v="175290226.46000001"/>
    <n v="0.13850000000000001"/>
    <n v="1116.31"/>
    <n v="1772.06"/>
    <n v="196529593.78999999"/>
    <n v="0.14180000000000001"/>
    <n v="1251.57"/>
    <n v="1986.77"/>
    <n v="98918"/>
    <n v="0.63"/>
    <n v="3424"/>
    <n v="7290455.5499999998"/>
    <n v="5.7999999999999996E-3"/>
    <n v="46.43"/>
    <n v="317.58"/>
    <n v="8682062.1099999994"/>
    <n v="6.3E-3"/>
    <n v="55.29"/>
    <n v="378.2"/>
    <n v="22956"/>
    <n v="0.1462"/>
    <n v="598"/>
    <n v="98954029.439999998"/>
    <n v="7.8200000000000006E-2"/>
    <n v="630.17999999999995"/>
    <n v="23437.71"/>
    <n v="107133743.42"/>
    <n v="7.7299999999999994E-2"/>
    <n v="682.27"/>
    <n v="25375.119999999999"/>
    <n v="4222"/>
    <n v="2.69E-2"/>
    <n v="3782"/>
    <n v="7193703.7699999996"/>
    <n v="5.7000000000000002E-3"/>
    <n v="45.81"/>
    <n v="692.97"/>
    <n v="8653445.5099999998"/>
    <n v="6.1999999999999998E-3"/>
    <n v="55.11"/>
    <n v="833.58"/>
    <n v="10381"/>
    <n v="6.6100000000000006E-2"/>
    <n v="109"/>
    <n v="116689111.95999999"/>
    <n v="9.2200000000000004E-2"/>
    <n v="743.12"/>
    <n v="887.11"/>
    <n v="136596146.36000001"/>
    <n v="9.8599999999999993E-2"/>
    <n v="869.9"/>
    <n v="1038.45"/>
    <n v="131537"/>
    <n v="0.8377"/>
    <n v="11964"/>
    <n v="76647994.239999995"/>
    <n v="6.0499999999999998E-2"/>
    <n v="488.12"/>
    <n v="881.63"/>
    <n v="87763157.349999994"/>
    <n v="6.3299999999999995E-2"/>
    <n v="558.91"/>
    <n v="1009.48"/>
    <n v="86939"/>
    <n v="0.55369999999999997"/>
    <n v="4121"/>
    <n v="29070352.449999999"/>
    <n v="2.3E-2"/>
    <n v="185.13"/>
    <n v="288.61"/>
    <n v="33162829.960000001"/>
    <n v="2.3900000000000001E-2"/>
    <n v="211.19"/>
    <n v="329.24"/>
    <n v="100724"/>
    <n v="0.64149999999999996"/>
    <n v="3919"/>
    <n v="48236783.960000001"/>
    <n v="3.8100000000000002E-2"/>
    <n v="307.19"/>
    <n v="1040.9100000000001"/>
    <n v="50135324.630000003"/>
    <n v="3.6200000000000003E-2"/>
    <n v="319.27999999999997"/>
    <n v="1081.8800000000001"/>
    <n v="46341"/>
    <n v="0.29509999999999997"/>
    <n v="2019"/>
    <n v="52260555.119999997"/>
    <n v="4.1300000000000003E-2"/>
    <n v="332.81"/>
    <n v="454.33"/>
    <n v="56028753.030000001"/>
    <n v="4.0399999999999998E-2"/>
    <n v="356.81"/>
    <n v="487.08"/>
    <n v="115028"/>
    <n v="0.73250000000000004"/>
    <n v="8777"/>
    <n v="23688411.440000001"/>
    <n v="1.8700000000000001E-2"/>
    <n v="150.86000000000001"/>
    <n v="1229.67"/>
    <n v="23845673.960000001"/>
    <n v="1.72E-2"/>
    <n v="151.86000000000001"/>
    <n v="1237.83"/>
    <n v="19264"/>
    <n v="0.1227"/>
    <n v="458"/>
    <n v="55802956.200000003"/>
    <n v="4.41E-2"/>
    <n v="355.37"/>
    <n v="763.1"/>
    <n v="56032586.619999997"/>
    <n v="4.0399999999999998E-2"/>
    <n v="356.84"/>
    <n v="766.24"/>
    <n v="73127"/>
    <n v="0.4657"/>
    <n v="167415"/>
    <n v="9169"/>
    <n v="0.19589999999999999"/>
    <n v="1066"/>
    <n v="680"/>
    <n v="1697"/>
    <n v="169"/>
    <n v="1015"/>
    <n v="353"/>
    <n v="784"/>
    <n v="362"/>
    <n v="284"/>
    <n v="134"/>
  </r>
  <r>
    <x v="4"/>
    <x v="14"/>
    <n v="25"/>
    <n v="192073"/>
    <n v="177313"/>
    <n v="14760"/>
    <s v="7.68 %"/>
    <n v="50"/>
    <s v="48.88 %"/>
    <s v="51.12 %"/>
    <s v="72.38 %"/>
    <s v="8.87 %"/>
    <s v="13.97 %"/>
    <s v="4.77 %"/>
    <s v="72.08 %"/>
    <n v="1.02"/>
    <n v="1820323206.5"/>
    <n v="1533042227.1199999"/>
    <n v="1508077107.49"/>
    <n v="10266.16"/>
    <n v="8645.9699999999993"/>
    <n v="8505.17"/>
    <n v="764293028.98000002"/>
    <n v="0.4199"/>
    <n v="4310.42"/>
    <n v="23890.880000000001"/>
    <x v="123"/>
    <x v="112"/>
    <n v="2865.2"/>
    <n v="15880.64"/>
    <n v="31991"/>
    <n v="0.1804"/>
    <n v="355"/>
    <n v="2306"/>
    <n v="41440582.219999999"/>
    <x v="100"/>
    <n v="233.71"/>
    <n v="39131.81"/>
    <x v="123"/>
    <x v="39"/>
    <n v="215.96"/>
    <x v="123"/>
    <n v="1059"/>
    <x v="10"/>
    <n v="7"/>
    <n v="189"/>
    <n v="21489779.690000001"/>
    <n v="1.18E-2"/>
    <n v="121.2"/>
    <n v="22131.599999999999"/>
    <n v="18800735.539999999"/>
    <x v="28"/>
    <n v="106.03"/>
    <x v="123"/>
    <n v="971"/>
    <x v="9"/>
    <n v="6"/>
    <n v="81"/>
    <n v="70642041.900000006"/>
    <n v="3.8800000000000001E-2"/>
    <n v="398.4"/>
    <n v="14631.74"/>
    <n v="64698951.549999997"/>
    <x v="45"/>
    <n v="364.89"/>
    <n v="13400.78"/>
    <n v="4828"/>
    <n v="2.7199999999999998E-2"/>
    <n v="40"/>
    <n v="936"/>
    <n v="56790067.890000001"/>
    <n v="3.1199999999999999E-2"/>
    <n v="320.27999999999997"/>
    <n v="4819.66"/>
    <n v="52294745.219999999"/>
    <n v="3.4099999999999998E-2"/>
    <n v="294.93"/>
    <n v="4438.1499999999996"/>
    <n v="11783"/>
    <n v="6.6500000000000004E-2"/>
    <n v="118"/>
    <n v="1932"/>
    <n v="10881733.720000001"/>
    <n v="6.0000000000000001E-3"/>
    <n v="61.37"/>
    <n v="10503.6"/>
    <n v="9800952.0099999998"/>
    <n v="6.4000000000000003E-3"/>
    <n v="55.27"/>
    <n v="9460.3799999999992"/>
    <n v="1036"/>
    <n v="5.7999999999999996E-3"/>
    <n v="6"/>
    <n v="330"/>
    <n v="322372276.33999997"/>
    <n v="0.17710000000000001"/>
    <n v="1818.1"/>
    <n v="2360.3000000000002"/>
    <n v="292205200.88999999"/>
    <n v="0.19059999999999999"/>
    <n v="1647.96"/>
    <n v="2139.4299999999998"/>
    <n v="136580"/>
    <n v="0.77029999999999998"/>
    <n v="7720"/>
    <n v="13915409.140000001"/>
    <n v="7.6E-3"/>
    <n v="78.48"/>
    <n v="623.05999999999995"/>
    <n v="13358088.539999999"/>
    <n v="8.6999999999999994E-3"/>
    <n v="75.34"/>
    <n v="598.11"/>
    <n v="22334"/>
    <n v="0.126"/>
    <n v="843"/>
    <n v="51436652.810000002"/>
    <n v="2.8299999999999999E-2"/>
    <n v="290.08999999999997"/>
    <n v="26123.24"/>
    <n v="48200881.450000003"/>
    <n v="3.1399999999999997E-2"/>
    <n v="271.83999999999997"/>
    <n v="24479.88"/>
    <n v="1969"/>
    <n v="1.11E-2"/>
    <n v="1517"/>
    <n v="4314799.66"/>
    <n v="2.3999999999999998E-3"/>
    <n v="24.33"/>
    <n v="782.52"/>
    <n v="4191703.42"/>
    <n v="2.7000000000000001E-3"/>
    <n v="23.64"/>
    <n v="760.19"/>
    <n v="5514"/>
    <n v="3.1099999999999999E-2"/>
    <n v="51"/>
    <n v="189264306.56"/>
    <n v="0.104"/>
    <n v="1067.4000000000001"/>
    <n v="1232.53"/>
    <n v="203797816.59999999"/>
    <n v="0.13289999999999999"/>
    <n v="1149.3699999999999"/>
    <n v="1327.17"/>
    <n v="153558"/>
    <n v="0.86599999999999999"/>
    <n v="17186"/>
    <n v="70713416.239999995"/>
    <n v="3.8800000000000001E-2"/>
    <n v="398.81"/>
    <n v="804.39"/>
    <n v="70173150.079999998"/>
    <n v="4.58E-2"/>
    <n v="395.76"/>
    <n v="798.25"/>
    <n v="87909"/>
    <n v="0.49580000000000002"/>
    <n v="3135"/>
    <n v="27394983.59"/>
    <n v="1.4999999999999999E-2"/>
    <n v="154.5"/>
    <n v="249.14"/>
    <n v="26800023.329999998"/>
    <n v="1.7500000000000002E-2"/>
    <n v="151.15"/>
    <n v="243.73"/>
    <n v="109959"/>
    <n v="0.62009999999999998"/>
    <n v="3612"/>
    <n v="38173714.390000001"/>
    <n v="2.1000000000000001E-2"/>
    <n v="215.29"/>
    <n v="791.33"/>
    <n v="41037802.710000001"/>
    <n v="2.6800000000000001E-2"/>
    <n v="231.44"/>
    <n v="850.7"/>
    <n v="48240"/>
    <n v="0.27210000000000001"/>
    <n v="1830"/>
    <n v="38072062.259999998"/>
    <n v="2.0899999999999998E-2"/>
    <n v="214.72"/>
    <n v="320.60000000000002"/>
    <n v="39715485.979999997"/>
    <n v="2.5899999999999999E-2"/>
    <n v="223.99"/>
    <n v="334.43"/>
    <n v="118753"/>
    <n v="0.66969999999999996"/>
    <n v="6594"/>
    <n v="41684165.229999997"/>
    <n v="2.29E-2"/>
    <n v="235.09"/>
    <n v="1337.98"/>
    <n v="44461226.590000004"/>
    <n v="2.9000000000000001E-2"/>
    <n v="250.75"/>
    <n v="1427.12"/>
    <n v="31155"/>
    <n v="0.1757"/>
    <n v="738"/>
    <n v="40831110.439999998"/>
    <n v="2.24E-2"/>
    <n v="230.28"/>
    <n v="627.79"/>
    <n v="40986365.630000003"/>
    <n v="2.6700000000000002E-2"/>
    <n v="231.15"/>
    <n v="630.17999999999995"/>
    <n v="65039"/>
    <n v="0.36680000000000001"/>
    <n v="222199"/>
    <n v="11366"/>
    <n v="0.222"/>
    <n v="1253"/>
    <n v="552"/>
    <n v="1692"/>
    <n v="69"/>
    <n v="695"/>
    <n v="328"/>
    <n v="667"/>
    <n v="358"/>
    <n v="378"/>
    <n v="68"/>
  </r>
  <r>
    <x v="1"/>
    <x v="23"/>
    <n v="22"/>
    <n v="136327"/>
    <n v="114072"/>
    <n v="22255"/>
    <s v="16.32 %"/>
    <n v="50"/>
    <s v="43.35 %"/>
    <s v="56.65 %"/>
    <s v="52.52 %"/>
    <s v="44.18 %"/>
    <s v="1.77 %"/>
    <s v="1.53 %"/>
    <s v="57.31 %"/>
    <n v="1.1000000000000001"/>
    <n v="1177657141.48"/>
    <n v="1233607967.7"/>
    <n v="1158045123.1900001"/>
    <n v="10323.81"/>
    <n v="10814.29"/>
    <n v="10151.879999999999"/>
    <n v="414290160.50999999"/>
    <n v="0.3518"/>
    <n v="3631.83"/>
    <n v="17345.2"/>
    <x v="124"/>
    <x v="113"/>
    <n v="3416.37"/>
    <n v="16316.19"/>
    <n v="23885"/>
    <n v="0.2094"/>
    <n v="401"/>
    <n v="2582"/>
    <n v="61946098.840000004"/>
    <x v="101"/>
    <n v="543.04"/>
    <n v="36654.5"/>
    <x v="124"/>
    <x v="104"/>
    <n v="639.39"/>
    <x v="124"/>
    <n v="1690"/>
    <x v="61"/>
    <n v="18"/>
    <n v="482"/>
    <n v="21145505.75"/>
    <n v="1.7999999999999999E-2"/>
    <n v="185.37"/>
    <n v="19929.79"/>
    <n v="21478929.27"/>
    <x v="72"/>
    <n v="188.29"/>
    <x v="124"/>
    <n v="1061"/>
    <x v="50"/>
    <n v="11"/>
    <n v="143"/>
    <n v="29911238.640000001"/>
    <n v="2.5399999999999999E-2"/>
    <n v="262.20999999999998"/>
    <n v="12578.32"/>
    <n v="36362004.390000001"/>
    <x v="10"/>
    <n v="318.76"/>
    <n v="15291"/>
    <n v="2378"/>
    <n v="2.0799999999999999E-2"/>
    <n v="32"/>
    <n v="906"/>
    <n v="76533731.659999996"/>
    <n v="6.5000000000000002E-2"/>
    <n v="670.92"/>
    <n v="6744.84"/>
    <n v="89450401"/>
    <n v="7.2499999999999995E-2"/>
    <n v="784.16"/>
    <n v="7883.18"/>
    <n v="11347"/>
    <n v="9.9500000000000005E-2"/>
    <n v="309"/>
    <n v="4602"/>
    <n v="9758213.8699999992"/>
    <n v="8.3000000000000001E-3"/>
    <n v="85.54"/>
    <n v="10282.629999999999"/>
    <n v="10814188.640000001"/>
    <n v="8.8000000000000005E-3"/>
    <n v="94.8"/>
    <n v="11395.35"/>
    <n v="949"/>
    <n v="8.3000000000000001E-3"/>
    <n v="9"/>
    <n v="621"/>
    <n v="134047213.63"/>
    <n v="0.1138"/>
    <n v="1175.1099999999999"/>
    <n v="1738.59"/>
    <n v="152206514.75999999"/>
    <n v="0.1234"/>
    <n v="1334.3"/>
    <n v="1974.12"/>
    <n v="77101"/>
    <n v="0.67589999999999995"/>
    <n v="5153"/>
    <n v="4066428.94"/>
    <n v="3.5000000000000001E-3"/>
    <n v="35.65"/>
    <n v="320.37"/>
    <n v="4005579.35"/>
    <n v="3.2000000000000002E-3"/>
    <n v="35.11"/>
    <n v="315.57"/>
    <n v="12693"/>
    <n v="0.1113"/>
    <n v="462"/>
    <n v="95260317.140000001"/>
    <n v="8.09E-2"/>
    <n v="835.09"/>
    <n v="22546.82"/>
    <n v="101480427.58"/>
    <n v="8.2299999999999998E-2"/>
    <n v="889.62"/>
    <n v="24019.040000000001"/>
    <n v="4225"/>
    <n v="3.6999999999999998E-2"/>
    <n v="4649"/>
    <n v="5924458.4900000002"/>
    <n v="5.0000000000000001E-3"/>
    <n v="51.94"/>
    <n v="750.79"/>
    <n v="6853605.21"/>
    <n v="5.5999999999999999E-3"/>
    <n v="60.08"/>
    <n v="868.53"/>
    <n v="7891"/>
    <n v="6.9199999999999998E-2"/>
    <n v="144"/>
    <n v="82905419.829999998"/>
    <n v="7.0400000000000004E-2"/>
    <n v="726.78"/>
    <n v="862.61"/>
    <n v="90515192.930000007"/>
    <n v="7.3400000000000007E-2"/>
    <n v="793.49"/>
    <n v="941.79"/>
    <n v="96109"/>
    <n v="0.84250000000000003"/>
    <n v="12756"/>
    <n v="57141777.439999998"/>
    <n v="4.8500000000000001E-2"/>
    <n v="500.93"/>
    <n v="1043.69"/>
    <n v="61510184.869999997"/>
    <n v="4.99E-2"/>
    <n v="539.22"/>
    <n v="1123.47"/>
    <n v="54750"/>
    <n v="0.48"/>
    <n v="3561"/>
    <n v="27361470.210000001"/>
    <n v="2.3199999999999998E-2"/>
    <n v="239.86"/>
    <n v="382.13"/>
    <n v="31167396.5"/>
    <n v="2.53E-2"/>
    <n v="273.23"/>
    <n v="435.29"/>
    <n v="71602"/>
    <n v="0.62770000000000004"/>
    <n v="4012"/>
    <n v="39515432.649999999"/>
    <n v="3.3599999999999998E-2"/>
    <n v="346.41"/>
    <n v="1215.93"/>
    <n v="39690415.399999999"/>
    <n v="3.2199999999999999E-2"/>
    <n v="347.94"/>
    <n v="1221.32"/>
    <n v="32498"/>
    <n v="0.28489999999999999"/>
    <n v="2105"/>
    <n v="26794070.280000001"/>
    <n v="2.2800000000000001E-2"/>
    <n v="234.89"/>
    <n v="360.67"/>
    <n v="28758134"/>
    <n v="2.3300000000000001E-2"/>
    <n v="252.11"/>
    <n v="387.11"/>
    <n v="74289"/>
    <n v="0.65129999999999999"/>
    <n v="7123"/>
    <n v="16684625.33"/>
    <n v="1.4200000000000001E-2"/>
    <n v="146.26"/>
    <n v="1211.22"/>
    <n v="17531302.940000001"/>
    <n v="1.4200000000000001E-2"/>
    <n v="153.69"/>
    <n v="1272.68"/>
    <n v="13775"/>
    <n v="0.1208"/>
    <n v="421"/>
    <n v="27481780.32"/>
    <n v="2.3300000000000001E-2"/>
    <n v="240.92"/>
    <n v="721.42"/>
    <n v="27481780.32"/>
    <n v="2.23E-2"/>
    <n v="240.92"/>
    <n v="721.42"/>
    <n v="38094"/>
    <n v="0.33389999999999997"/>
    <n v="128626"/>
    <n v="8543"/>
    <n v="0.21909999999999999"/>
    <n v="1128"/>
    <n v="823"/>
    <n v="1692"/>
    <n v="228"/>
    <n v="1597"/>
    <n v="448"/>
    <n v="999"/>
    <n v="546"/>
    <n v="334"/>
    <n v="109"/>
  </r>
  <r>
    <x v="8"/>
    <x v="7"/>
    <n v="17"/>
    <n v="284476"/>
    <n v="202502"/>
    <n v="81974"/>
    <s v="28.82 %"/>
    <n v="52"/>
    <s v="48.53 %"/>
    <s v="51.47 %"/>
    <s v="67.18 %"/>
    <s v="21.07 %"/>
    <s v="8.80 %"/>
    <s v="2.94 %"/>
    <s v="52.94 %"/>
    <n v="1.1599999999999999"/>
    <n v="2173361756.3600001"/>
    <n v="2071653614.9100001"/>
    <n v="1829671070.1700001"/>
    <n v="10732.54"/>
    <n v="10230.290000000001"/>
    <n v="9035.32"/>
    <n v="780423701.45000005"/>
    <n v="0.35909999999999997"/>
    <n v="3853.91"/>
    <n v="21383.23"/>
    <x v="125"/>
    <x v="114"/>
    <n v="3254.13"/>
    <n v="18055.419999999998"/>
    <n v="36497"/>
    <n v="0.1802"/>
    <n v="349"/>
    <n v="1894"/>
    <n v="33156930.68"/>
    <x v="26"/>
    <n v="163.74"/>
    <n v="48904.03"/>
    <x v="125"/>
    <x v="105"/>
    <n v="166.19"/>
    <x v="125"/>
    <n v="678"/>
    <x v="1"/>
    <n v="4"/>
    <n v="110"/>
    <n v="33561003.899999999"/>
    <n v="1.54E-2"/>
    <n v="165.73"/>
    <n v="23002.74"/>
    <n v="31673009.690000001"/>
    <x v="23"/>
    <n v="156.41"/>
    <x v="125"/>
    <n v="1459"/>
    <x v="21"/>
    <n v="8"/>
    <n v="105"/>
    <n v="97402635.079999998"/>
    <n v="4.48E-2"/>
    <n v="481"/>
    <n v="16601.78"/>
    <n v="101648197.15000001"/>
    <x v="102"/>
    <n v="501.96"/>
    <n v="17325.41"/>
    <n v="5867"/>
    <n v="2.9000000000000001E-2"/>
    <n v="43"/>
    <n v="1143"/>
    <n v="100544273.09999999"/>
    <n v="4.6300000000000001E-2"/>
    <n v="496.51"/>
    <n v="6002.28"/>
    <n v="101659651.17"/>
    <n v="4.9099999999999998E-2"/>
    <n v="502.02"/>
    <n v="6068.87"/>
    <n v="16751"/>
    <n v="8.2699999999999996E-2"/>
    <n v="197"/>
    <n v="2649"/>
    <n v="14395071.210000001"/>
    <n v="6.6E-3"/>
    <n v="71.09"/>
    <n v="8578.7099999999991"/>
    <n v="14710667.85"/>
    <n v="7.1000000000000004E-3"/>
    <n v="72.64"/>
    <n v="8766.7900000000009"/>
    <n v="1678"/>
    <n v="8.3000000000000001E-3"/>
    <n v="9"/>
    <n v="411"/>
    <n v="349384368.87"/>
    <n v="0.1608"/>
    <n v="1725.34"/>
    <n v="2507.2399999999998"/>
    <n v="351094202.24000001"/>
    <n v="0.16950000000000001"/>
    <n v="1733.78"/>
    <n v="2519.5100000000002"/>
    <n v="139349"/>
    <n v="0.68810000000000004"/>
    <n v="5682"/>
    <n v="17886226.879999999"/>
    <n v="8.2000000000000007E-3"/>
    <n v="88.33"/>
    <n v="442.47"/>
    <n v="19975608.989999998"/>
    <n v="9.5999999999999992E-3"/>
    <n v="98.64"/>
    <n v="494.15"/>
    <n v="40424"/>
    <n v="0.1996"/>
    <n v="926"/>
    <n v="144574015.84999999"/>
    <n v="6.6500000000000004E-2"/>
    <n v="713.94"/>
    <n v="24667.119999999999"/>
    <n v="145137548.68000001"/>
    <n v="7.0099999999999996E-2"/>
    <n v="716.72"/>
    <n v="24763.27"/>
    <n v="5861"/>
    <n v="2.8899999999999999E-2"/>
    <n v="4042"/>
    <n v="8251846.1699999999"/>
    <n v="3.8E-3"/>
    <n v="40.75"/>
    <n v="988.01"/>
    <n v="8774214.9199999999"/>
    <n v="4.1999999999999997E-3"/>
    <n v="43.33"/>
    <n v="1050.55"/>
    <n v="8352"/>
    <n v="4.1200000000000001E-2"/>
    <n v="74"/>
    <n v="204026674.47"/>
    <n v="9.3899999999999997E-2"/>
    <n v="1007.53"/>
    <n v="1228.53"/>
    <n v="207783590.59999999"/>
    <n v="0.1003"/>
    <n v="1026.08"/>
    <n v="1251.1500000000001"/>
    <n v="166074"/>
    <n v="0.82010000000000005"/>
    <n v="13896"/>
    <n v="110725871.95999999"/>
    <n v="5.0900000000000001E-2"/>
    <n v="546.79"/>
    <n v="1109.76"/>
    <n v="108949764.36"/>
    <n v="5.2600000000000001E-2"/>
    <n v="538.02"/>
    <n v="1091.95"/>
    <n v="99774"/>
    <n v="0.49270000000000003"/>
    <n v="3908"/>
    <n v="31158947.84"/>
    <n v="1.43E-2"/>
    <n v="153.87"/>
    <n v="255.44"/>
    <n v="31608725.170000002"/>
    <n v="1.5299999999999999E-2"/>
    <n v="156.09"/>
    <n v="259.12"/>
    <n v="121982"/>
    <n v="0.60240000000000005"/>
    <n v="3794"/>
    <n v="59699265.280000001"/>
    <n v="2.75E-2"/>
    <n v="294.81"/>
    <n v="1048.74"/>
    <n v="65869647.009999998"/>
    <n v="3.1800000000000002E-2"/>
    <n v="325.27999999999997"/>
    <n v="1157.1300000000001"/>
    <n v="56925"/>
    <n v="0.28110000000000002"/>
    <n v="2005"/>
    <n v="43945641.82"/>
    <n v="2.0199999999999999E-2"/>
    <n v="217.01"/>
    <n v="332.31"/>
    <n v="43926666.130000003"/>
    <n v="2.12E-2"/>
    <n v="216.92"/>
    <n v="332.17"/>
    <n v="132241"/>
    <n v="0.65300000000000002"/>
    <n v="6227"/>
    <n v="33249517.190000001"/>
    <n v="1.5299999999999999E-2"/>
    <n v="164.19"/>
    <n v="1331.51"/>
    <n v="34745037.270000003"/>
    <n v="1.6799999999999999E-2"/>
    <n v="171.58"/>
    <n v="1391.4"/>
    <n v="24971"/>
    <n v="0.12330000000000001"/>
    <n v="471"/>
    <n v="87676018.489999995"/>
    <n v="4.0300000000000002E-2"/>
    <n v="432.96"/>
    <n v="1264.55"/>
    <n v="88003775.920000002"/>
    <n v="4.2500000000000003E-2"/>
    <n v="434.58"/>
    <n v="1269.27"/>
    <n v="69334"/>
    <n v="0.34239999999999998"/>
    <n v="223668"/>
    <n v="16125"/>
    <n v="0.23949999999999999"/>
    <n v="1105"/>
    <n v="663"/>
    <n v="1690"/>
    <n v="103"/>
    <n v="1133"/>
    <n v="334"/>
    <n v="698"/>
    <n v="366"/>
    <n v="276"/>
    <n v="120"/>
  </r>
  <r>
    <x v="1"/>
    <x v="24"/>
    <n v="42"/>
    <n v="323460"/>
    <n v="209931"/>
    <n v="113529"/>
    <s v="35.10 %"/>
    <n v="50"/>
    <s v="46.01 %"/>
    <s v="53.99 %"/>
    <s v="79.23 %"/>
    <s v="14.03 %"/>
    <s v="4.54 %"/>
    <s v="2.20 %"/>
    <s v="49.61 %"/>
    <n v="1.03"/>
    <n v="1862173714.71"/>
    <n v="1760961974.99"/>
    <n v="1705272877.76"/>
    <n v="8870.41"/>
    <n v="8388.2900000000009"/>
    <n v="8123.02"/>
    <n v="780584516.44000006"/>
    <n v="0.41920000000000002"/>
    <n v="3718.29"/>
    <n v="19476.63"/>
    <x v="126"/>
    <x v="43"/>
    <n v="3031.15"/>
    <n v="15877.34"/>
    <n v="40078"/>
    <n v="0.19089999999999999"/>
    <n v="363"/>
    <n v="2262"/>
    <n v="36264678.43"/>
    <x v="102"/>
    <n v="172.75"/>
    <n v="34472.129999999997"/>
    <x v="126"/>
    <x v="106"/>
    <n v="186.12"/>
    <x v="126"/>
    <n v="1052"/>
    <x v="62"/>
    <n v="6"/>
    <n v="160"/>
    <n v="35892134.350000001"/>
    <n v="1.9300000000000001E-2"/>
    <n v="170.97"/>
    <n v="17602.810000000001"/>
    <n v="35573252.68"/>
    <x v="73"/>
    <n v="169.45"/>
    <x v="126"/>
    <n v="2039"/>
    <x v="51"/>
    <n v="11"/>
    <n v="142"/>
    <n v="62397671.920000002"/>
    <n v="3.3500000000000002E-2"/>
    <n v="297.23"/>
    <n v="13253.54"/>
    <n v="66529720.479999997"/>
    <x v="103"/>
    <n v="316.91000000000003"/>
    <n v="14131.21"/>
    <n v="4708"/>
    <n v="2.24E-2"/>
    <n v="35"/>
    <n v="892"/>
    <n v="50039997.950000003"/>
    <n v="2.69E-2"/>
    <n v="238.36"/>
    <n v="3898.41"/>
    <n v="52810904.43"/>
    <n v="0.03"/>
    <n v="251.56"/>
    <n v="4114.28"/>
    <n v="12836"/>
    <n v="6.1100000000000002E-2"/>
    <n v="105"/>
    <n v="1462"/>
    <n v="14397459.880000001"/>
    <n v="7.7000000000000002E-3"/>
    <n v="68.58"/>
    <n v="9379.4500000000007"/>
    <n v="14573449.779999999"/>
    <n v="8.3000000000000001E-3"/>
    <n v="69.42"/>
    <n v="9494.1"/>
    <n v="1535"/>
    <n v="7.3000000000000001E-3"/>
    <n v="8"/>
    <n v="430"/>
    <n v="217181985.56999999"/>
    <n v="0.1166"/>
    <n v="1034.54"/>
    <n v="1568.01"/>
    <n v="227838997.00999999"/>
    <n v="0.12939999999999999"/>
    <n v="1085.3"/>
    <n v="1644.95"/>
    <n v="138507"/>
    <n v="0.65980000000000005"/>
    <n v="5080"/>
    <n v="5669640.9500000002"/>
    <n v="3.0000000000000001E-3"/>
    <n v="27.01"/>
    <n v="374.63"/>
    <n v="6012890.8099999996"/>
    <n v="3.3999999999999998E-3"/>
    <n v="28.64"/>
    <n v="397.31"/>
    <n v="15134"/>
    <n v="7.2099999999999997E-2"/>
    <n v="358"/>
    <n v="117069116.78"/>
    <n v="6.2899999999999998E-2"/>
    <n v="557.66"/>
    <n v="23423.19"/>
    <n v="118313902.44"/>
    <n v="6.7199999999999996E-2"/>
    <n v="563.58000000000004"/>
    <n v="23672.25"/>
    <n v="4998"/>
    <n v="2.3800000000000002E-2"/>
    <n v="3097"/>
    <n v="8090561.0899999999"/>
    <n v="4.3E-3"/>
    <n v="38.54"/>
    <n v="654.74"/>
    <n v="8851463.8699999992"/>
    <n v="5.0000000000000001E-3"/>
    <n v="42.16"/>
    <n v="716.31"/>
    <n v="12357"/>
    <n v="5.8900000000000001E-2"/>
    <n v="103"/>
    <n v="165411249.21000001"/>
    <n v="8.8800000000000004E-2"/>
    <n v="787.93"/>
    <n v="984"/>
    <n v="177566310.75"/>
    <n v="0.1008"/>
    <n v="845.83"/>
    <n v="1056.31"/>
    <n v="168101"/>
    <n v="0.80069999999999997"/>
    <n v="13481"/>
    <n v="100730640.28"/>
    <n v="5.4100000000000002E-2"/>
    <n v="479.83"/>
    <n v="998.19"/>
    <n v="103646141.93000001"/>
    <n v="5.8900000000000001E-2"/>
    <n v="493.72"/>
    <n v="1027.08"/>
    <n v="100912"/>
    <n v="0.48070000000000002"/>
    <n v="3835"/>
    <n v="40411406.490000002"/>
    <n v="2.1700000000000001E-2"/>
    <n v="192.5"/>
    <n v="338.64"/>
    <n v="43417717.130000003"/>
    <n v="2.47E-2"/>
    <n v="206.82"/>
    <n v="363.84"/>
    <n v="119332"/>
    <n v="0.56840000000000002"/>
    <n v="3610"/>
    <n v="58400098.979999997"/>
    <n v="3.1399999999999997E-2"/>
    <n v="278.19"/>
    <n v="1094.8"/>
    <n v="59368327.219999999"/>
    <n v="3.3700000000000001E-2"/>
    <n v="282.8"/>
    <n v="1112.95"/>
    <n v="53343"/>
    <n v="0.25409999999999999"/>
    <n v="1922"/>
    <n v="38396812.57"/>
    <n v="2.06E-2"/>
    <n v="182.9"/>
    <n v="312.43"/>
    <n v="39548616.280000001"/>
    <n v="2.2499999999999999E-2"/>
    <n v="188.39"/>
    <n v="321.8"/>
    <n v="122897"/>
    <n v="0.58540000000000003"/>
    <n v="5830"/>
    <n v="45838587.259999998"/>
    <n v="2.46E-2"/>
    <n v="218.35"/>
    <n v="1758.55"/>
    <n v="45864569.060000002"/>
    <n v="2.5999999999999999E-2"/>
    <n v="218.47"/>
    <n v="1759.55"/>
    <n v="26066"/>
    <n v="0.1242"/>
    <n v="658"/>
    <n v="61165635.539999999"/>
    <n v="3.2800000000000003E-2"/>
    <n v="291.36"/>
    <n v="906.68"/>
    <n v="61165635.539999999"/>
    <n v="3.4700000000000002E-2"/>
    <n v="291.36"/>
    <n v="906.68"/>
    <n v="67461"/>
    <n v="0.32129999999999997"/>
    <n v="203549"/>
    <n v="15753"/>
    <n v="0.22900000000000001"/>
    <n v="970"/>
    <n v="758"/>
    <n v="1686"/>
    <n v="120"/>
    <n v="1022"/>
    <n v="349"/>
    <n v="783"/>
    <n v="381"/>
    <n v="450"/>
    <n v="94"/>
  </r>
  <r>
    <x v="4"/>
    <x v="25"/>
    <n v="13"/>
    <n v="265380"/>
    <n v="193755"/>
    <n v="71625"/>
    <s v="26.99 %"/>
    <n v="51"/>
    <s v="48.39 %"/>
    <s v="51.61 %"/>
    <s v="55.85 %"/>
    <s v="40.24 %"/>
    <s v="2.07 %"/>
    <s v="1.84 %"/>
    <s v="47.99 %"/>
    <n v="1.23"/>
    <n v="1993294480.2"/>
    <n v="2047407694.8199999"/>
    <n v="1756432124.21"/>
    <n v="10287.709999999999"/>
    <n v="10566.99"/>
    <n v="9065.2199999999993"/>
    <n v="693283340.64999998"/>
    <n v="0.3478"/>
    <n v="3578.14"/>
    <n v="19518.11"/>
    <x v="127"/>
    <x v="44"/>
    <n v="3370.76"/>
    <n v="18386.87"/>
    <n v="35520"/>
    <n v="0.18329999999999999"/>
    <n v="340"/>
    <n v="2090"/>
    <n v="43844133.869999997"/>
    <x v="72"/>
    <n v="226.29"/>
    <n v="45060.77"/>
    <x v="127"/>
    <x v="107"/>
    <n v="251.79"/>
    <x v="127"/>
    <n v="973"/>
    <x v="62"/>
    <n v="6"/>
    <n v="162"/>
    <n v="18794963.129999999"/>
    <n v="9.4000000000000004E-3"/>
    <n v="97"/>
    <n v="20166.27"/>
    <n v="19816159.25"/>
    <x v="4"/>
    <n v="102.27"/>
    <x v="127"/>
    <n v="932"/>
    <x v="41"/>
    <n v="5"/>
    <n v="68"/>
    <n v="54463371.789999999"/>
    <n v="2.7300000000000001E-2"/>
    <n v="281.08999999999997"/>
    <n v="14261.16"/>
    <n v="62244252.25"/>
    <x v="104"/>
    <n v="321.25"/>
    <n v="16298.57"/>
    <n v="3819"/>
    <n v="1.9699999999999999E-2"/>
    <n v="29"/>
    <n v="775"/>
    <n v="49877339.420000002"/>
    <n v="2.5000000000000001E-2"/>
    <n v="257.42"/>
    <n v="4411.58"/>
    <n v="56038923.770000003"/>
    <n v="2.7400000000000001E-2"/>
    <n v="289.23"/>
    <n v="4956.5600000000004"/>
    <n v="11306"/>
    <n v="5.8400000000000001E-2"/>
    <n v="108"/>
    <n v="1598"/>
    <n v="28177473.219999999"/>
    <n v="1.41E-2"/>
    <n v="145.43"/>
    <n v="12077.79"/>
    <n v="30183161.440000001"/>
    <n v="1.47E-2"/>
    <n v="155.78"/>
    <n v="12937.49"/>
    <n v="2333"/>
    <n v="1.2E-2"/>
    <n v="13"/>
    <n v="902"/>
    <n v="264481801.62"/>
    <n v="0.13270000000000001"/>
    <n v="1365.03"/>
    <n v="2142.6799999999998"/>
    <n v="279244440.75"/>
    <n v="0.13639999999999999"/>
    <n v="1441.22"/>
    <n v="2262.2800000000002"/>
    <n v="123434"/>
    <n v="0.6371"/>
    <n v="4092"/>
    <n v="5919746.1600000001"/>
    <n v="3.0000000000000001E-3"/>
    <n v="30.55"/>
    <n v="323.62"/>
    <n v="7060651.9100000001"/>
    <n v="3.3999999999999998E-3"/>
    <n v="36.44"/>
    <n v="386"/>
    <n v="18292"/>
    <n v="9.4399999999999998E-2"/>
    <n v="370"/>
    <n v="226365909.03999999"/>
    <n v="0.11360000000000001"/>
    <n v="1168.31"/>
    <n v="24482.58"/>
    <n v="235136167.12"/>
    <n v="0.1148"/>
    <n v="1213.57"/>
    <n v="25431.119999999999"/>
    <n v="9246"/>
    <n v="4.7699999999999999E-2"/>
    <n v="6847"/>
    <n v="13654272.640000001"/>
    <n v="6.8999999999999999E-3"/>
    <n v="70.47"/>
    <n v="852.49"/>
    <n v="15126307.609999999"/>
    <n v="7.4000000000000003E-3"/>
    <n v="78.069999999999993"/>
    <n v="944.39"/>
    <n v="16017"/>
    <n v="8.2699999999999996E-2"/>
    <n v="162"/>
    <n v="176605067.25"/>
    <n v="8.8599999999999998E-2"/>
    <n v="911.49"/>
    <n v="1080.25"/>
    <n v="196376803.05000001"/>
    <n v="9.5899999999999999E-2"/>
    <n v="1013.53"/>
    <n v="1201.19"/>
    <n v="163485"/>
    <n v="0.84379999999999999"/>
    <n v="13842"/>
    <n v="121158727.09999999"/>
    <n v="6.08E-2"/>
    <n v="625.32000000000005"/>
    <n v="1186.69"/>
    <n v="130436730.84"/>
    <n v="6.3700000000000007E-2"/>
    <n v="673.2"/>
    <n v="1277.56"/>
    <n v="102097"/>
    <n v="0.52690000000000003"/>
    <n v="4098"/>
    <n v="36027967.439999998"/>
    <n v="1.8100000000000002E-2"/>
    <n v="185.95"/>
    <n v="298.45"/>
    <n v="39055670.060000002"/>
    <n v="1.9099999999999999E-2"/>
    <n v="201.57"/>
    <n v="323.52999999999997"/>
    <n v="120716"/>
    <n v="0.623"/>
    <n v="3971"/>
    <n v="65110265.759999998"/>
    <n v="3.27E-2"/>
    <n v="336.04"/>
    <n v="1151.9000000000001"/>
    <n v="68415825.829999998"/>
    <n v="3.3399999999999999E-2"/>
    <n v="353.1"/>
    <n v="1210.3900000000001"/>
    <n v="56524"/>
    <n v="0.29170000000000001"/>
    <n v="2102"/>
    <n v="81628856.459999993"/>
    <n v="4.1000000000000002E-2"/>
    <n v="421.3"/>
    <n v="584.71"/>
    <n v="88019338.170000002"/>
    <n v="4.2999999999999997E-2"/>
    <n v="454.28"/>
    <n v="630.48"/>
    <n v="139606"/>
    <n v="0.72050000000000003"/>
    <n v="9207"/>
    <n v="50784941.359999999"/>
    <n v="2.5499999999999998E-2"/>
    <n v="262.11"/>
    <n v="1889.25"/>
    <n v="54051089.310000002"/>
    <n v="2.64E-2"/>
    <n v="278.97000000000003"/>
    <n v="2010.75"/>
    <n v="26881"/>
    <n v="0.13869999999999999"/>
    <n v="911"/>
    <n v="48964482.600000001"/>
    <n v="2.46E-2"/>
    <n v="252.71"/>
    <n v="635.49"/>
    <n v="49199258.390000001"/>
    <n v="2.4E-2"/>
    <n v="253.93"/>
    <n v="638.54"/>
    <n v="77050"/>
    <n v="0.3977"/>
    <n v="234750"/>
    <n v="13225"/>
    <n v="0.2175"/>
    <n v="1212"/>
    <n v="794"/>
    <n v="1685"/>
    <n v="172"/>
    <n v="1347"/>
    <n v="306"/>
    <n v="756"/>
    <n v="360"/>
    <n v="281"/>
    <n v="168"/>
  </r>
  <r>
    <x v="3"/>
    <x v="26"/>
    <n v="51"/>
    <n v="168872"/>
    <n v="141612"/>
    <n v="27260"/>
    <s v="16.14 %"/>
    <n v="51"/>
    <s v="48.07 %"/>
    <s v="51.93 %"/>
    <s v="66.86 %"/>
    <s v="29.28 %"/>
    <s v="1.57 %"/>
    <s v="2.29 %"/>
    <s v="44.03 %"/>
    <n v="1.1200000000000001"/>
    <n v="1117008406.46"/>
    <n v="1123668195.78"/>
    <n v="1044132334.74"/>
    <n v="7887.81"/>
    <n v="7934.84"/>
    <n v="7373.19"/>
    <n v="444174265.13"/>
    <n v="0.39760000000000001"/>
    <n v="3136.56"/>
    <n v="16649.46"/>
    <x v="128"/>
    <x v="115"/>
    <n v="2861.23"/>
    <n v="15187.97"/>
    <n v="26678"/>
    <n v="0.18840000000000001"/>
    <n v="353"/>
    <n v="2171"/>
    <n v="9525796.0600000005"/>
    <x v="103"/>
    <n v="67.27"/>
    <n v="39856.89"/>
    <x v="128"/>
    <x v="108"/>
    <n v="74.11"/>
    <x v="128"/>
    <n v="239"/>
    <x v="39"/>
    <n v="2"/>
    <n v="59"/>
    <n v="13377641.869999999"/>
    <n v="1.2E-2"/>
    <n v="94.47"/>
    <n v="19789.41"/>
    <n v="13302301.26"/>
    <x v="18"/>
    <n v="93.93"/>
    <x v="128"/>
    <n v="676"/>
    <x v="41"/>
    <n v="5"/>
    <n v="74"/>
    <n v="37518786.880000003"/>
    <n v="3.3599999999999998E-2"/>
    <n v="264.94"/>
    <n v="11809.5"/>
    <n v="41511568.689999998"/>
    <x v="105"/>
    <n v="293.14"/>
    <n v="13066.28"/>
    <n v="3177"/>
    <n v="2.24E-2"/>
    <n v="33"/>
    <n v="895"/>
    <n v="34513252.710000001"/>
    <n v="3.09E-2"/>
    <n v="243.72"/>
    <n v="4193.59"/>
    <n v="37161174.530000001"/>
    <n v="3.3099999999999997E-2"/>
    <n v="262.42"/>
    <n v="4515.33"/>
    <n v="8230"/>
    <n v="5.8099999999999999E-2"/>
    <n v="108"/>
    <n v="1617"/>
    <n v="8083934.4500000002"/>
    <n v="7.1999999999999998E-3"/>
    <n v="57.09"/>
    <n v="9155.08"/>
    <n v="8307971.71"/>
    <n v="7.4000000000000003E-3"/>
    <n v="58.67"/>
    <n v="9408.7999999999993"/>
    <n v="883"/>
    <n v="6.1999999999999998E-3"/>
    <n v="7"/>
    <n v="402"/>
    <n v="127327821.23999999"/>
    <n v="0.114"/>
    <n v="899.13"/>
    <n v="1425.56"/>
    <n v="137087097.78"/>
    <n v="0.122"/>
    <n v="968.05"/>
    <n v="1534.82"/>
    <n v="89318"/>
    <n v="0.63070000000000004"/>
    <n v="3988"/>
    <n v="4849667.22"/>
    <n v="4.3E-3"/>
    <n v="34.25"/>
    <n v="319.88"/>
    <n v="5585712.3799999999"/>
    <n v="5.0000000000000001E-3"/>
    <n v="39.44"/>
    <n v="368.43"/>
    <n v="15161"/>
    <n v="0.1071"/>
    <n v="503"/>
    <n v="104422328.40000001"/>
    <n v="9.35E-2"/>
    <n v="737.38"/>
    <n v="23117.63"/>
    <n v="107845663.51000001"/>
    <n v="9.6000000000000002E-2"/>
    <n v="761.56"/>
    <n v="23875.51"/>
    <n v="4517"/>
    <n v="3.1899999999999998E-2"/>
    <n v="4272"/>
    <n v="3558353.58"/>
    <n v="3.2000000000000002E-3"/>
    <n v="25.13"/>
    <n v="687.21"/>
    <n v="4859688.2300000004"/>
    <n v="4.3E-3"/>
    <n v="34.32"/>
    <n v="938.53"/>
    <n v="5178"/>
    <n v="3.6600000000000001E-2"/>
    <n v="63"/>
    <n v="96876819.420000002"/>
    <n v="8.6699999999999999E-2"/>
    <n v="684.1"/>
    <n v="815.39"/>
    <n v="107220066.8"/>
    <n v="9.5399999999999999E-2"/>
    <n v="757.14"/>
    <n v="902.44"/>
    <n v="118810"/>
    <n v="0.83899999999999997"/>
    <n v="12715"/>
    <n v="61374389.219999999"/>
    <n v="5.4899999999999997E-2"/>
    <n v="433.4"/>
    <n v="887.28"/>
    <n v="67330829.209999993"/>
    <n v="5.9900000000000002E-2"/>
    <n v="475.46"/>
    <n v="973.4"/>
    <n v="69171"/>
    <n v="0.48849999999999999"/>
    <n v="3291"/>
    <n v="24859604.449999999"/>
    <n v="2.23E-2"/>
    <n v="175.55"/>
    <n v="291.64"/>
    <n v="27422027.739999998"/>
    <n v="2.4400000000000002E-2"/>
    <n v="193.64"/>
    <n v="321.7"/>
    <n v="85241"/>
    <n v="0.60189999999999999"/>
    <n v="3620"/>
    <n v="48039565.030000001"/>
    <n v="4.2999999999999997E-2"/>
    <n v="339.23"/>
    <n v="1163.83"/>
    <n v="48763290.030000001"/>
    <n v="4.3400000000000001E-2"/>
    <n v="344.34"/>
    <n v="1181.3699999999999"/>
    <n v="41277"/>
    <n v="0.29149999999999998"/>
    <n v="2380"/>
    <n v="27864742.289999999"/>
    <n v="2.4899999999999999E-2"/>
    <n v="196.77"/>
    <n v="283.81"/>
    <n v="29685638.550000001"/>
    <n v="2.64E-2"/>
    <n v="209.63"/>
    <n v="302.35000000000002"/>
    <n v="98181"/>
    <n v="0.69330000000000003"/>
    <n v="7655"/>
    <n v="21435528.640000001"/>
    <n v="1.9199999999999998E-2"/>
    <n v="151.37"/>
    <n v="1360.38"/>
    <n v="22411662.34"/>
    <n v="1.9900000000000001E-2"/>
    <n v="158.26"/>
    <n v="1422.33"/>
    <n v="15757"/>
    <n v="0.1113"/>
    <n v="506"/>
    <n v="39391403.969999999"/>
    <n v="3.5299999999999998E-2"/>
    <n v="278.16000000000003"/>
    <n v="758.58"/>
    <n v="39391403.969999999"/>
    <n v="3.5099999999999999E-2"/>
    <n v="278.16000000000003"/>
    <n v="758.58"/>
    <n v="51928"/>
    <n v="0.36670000000000003"/>
    <n v="153383"/>
    <n v="10458"/>
    <n v="0.22559999999999999"/>
    <n v="1083"/>
    <n v="900"/>
    <n v="1678"/>
    <n v="173"/>
    <n v="1081"/>
    <n v="393"/>
    <n v="732"/>
    <n v="397"/>
    <n v="372"/>
    <n v="107"/>
  </r>
  <r>
    <x v="5"/>
    <x v="27"/>
    <n v="33"/>
    <n v="34401"/>
    <n v="32754"/>
    <n v="1647"/>
    <s v="4.79 %"/>
    <n v="49"/>
    <s v="51.19 %"/>
    <s v="48.81 %"/>
    <s v="93.85 %"/>
    <s v="1.25 %"/>
    <s v="2.21 %"/>
    <s v="2.68 %"/>
    <s v="48.18 %"/>
    <n v="0.87"/>
    <n v="245160964.91999999"/>
    <n v="230633565.09"/>
    <n v="271716274.43000001"/>
    <n v="7484.92"/>
    <n v="7041.39"/>
    <n v="8295.67"/>
    <n v="91183179.769999996"/>
    <n v="0.37190000000000001"/>
    <n v="2783.88"/>
    <n v="17777.96"/>
    <x v="129"/>
    <x v="116"/>
    <n v="2249.35"/>
    <n v="14364.43"/>
    <n v="5129"/>
    <n v="0.15659999999999999"/>
    <n v="280"/>
    <n v="1647"/>
    <n v="1922435.82"/>
    <x v="53"/>
    <n v="58.69"/>
    <n v="43691.72"/>
    <x v="129"/>
    <x v="89"/>
    <n v="55.24"/>
    <x v="129"/>
    <n v="44"/>
    <x v="63"/>
    <n v="1"/>
    <n v="44"/>
    <n v="3606157.79"/>
    <n v="1.47E-2"/>
    <n v="110.1"/>
    <n v="19923.52"/>
    <n v="3292771.31"/>
    <x v="24"/>
    <n v="100.53"/>
    <x v="129"/>
    <n v="181"/>
    <x v="9"/>
    <n v="6"/>
    <n v="84"/>
    <n v="10193866.890000001"/>
    <n v="4.1599999999999998E-2"/>
    <n v="311.23"/>
    <n v="14217.39"/>
    <n v="10165052.880000001"/>
    <x v="97"/>
    <n v="310.35000000000002"/>
    <n v="14177.2"/>
    <n v="717"/>
    <n v="2.1899999999999999E-2"/>
    <n v="31"/>
    <n v="730"/>
    <n v="9860515.6199999992"/>
    <n v="4.02E-2"/>
    <n v="301.05"/>
    <n v="4957.5200000000004"/>
    <n v="9763632.4499999993"/>
    <n v="4.2299999999999997E-2"/>
    <n v="298.08999999999997"/>
    <n v="4908.8100000000004"/>
    <n v="1989"/>
    <n v="6.0699999999999997E-2"/>
    <n v="113"/>
    <n v="2168"/>
    <n v="1761120.96"/>
    <n v="7.1999999999999998E-3"/>
    <n v="53.77"/>
    <n v="9269.06"/>
    <n v="1685691.27"/>
    <n v="7.3000000000000001E-3"/>
    <n v="51.47"/>
    <n v="8872.06"/>
    <n v="190"/>
    <n v="5.7999999999999996E-3"/>
    <n v="6"/>
    <n v="317"/>
    <n v="53858309.57"/>
    <n v="0.21970000000000001"/>
    <n v="1644.33"/>
    <n v="2235.71"/>
    <n v="53245792.520000003"/>
    <n v="0.23089999999999999"/>
    <n v="1625.63"/>
    <n v="2210.29"/>
    <n v="24090"/>
    <n v="0.73550000000000004"/>
    <n v="7442"/>
    <n v="2299333.8199999998"/>
    <n v="9.4000000000000004E-3"/>
    <n v="70.2"/>
    <n v="507.02"/>
    <n v="2481568"/>
    <n v="1.0800000000000001E-2"/>
    <n v="75.760000000000005"/>
    <n v="547.20000000000005"/>
    <n v="4535"/>
    <n v="0.13850000000000001"/>
    <n v="738"/>
    <n v="5772425.9500000002"/>
    <n v="2.35E-2"/>
    <n v="176.24"/>
    <n v="22116.57"/>
    <n v="5748976.1399999997"/>
    <n v="2.4899999999999999E-2"/>
    <n v="175.52"/>
    <n v="22026.73"/>
    <n v="261"/>
    <n v="8.0000000000000002E-3"/>
    <n v="1027"/>
    <n v="1617423.91"/>
    <n v="6.6E-3"/>
    <n v="49.38"/>
    <n v="1001.5"/>
    <n v="1650976.51"/>
    <n v="7.1999999999999998E-3"/>
    <n v="50.41"/>
    <n v="1022.28"/>
    <n v="1615"/>
    <n v="4.9299999999999997E-2"/>
    <n v="114"/>
    <n v="23161214.850000001"/>
    <n v="9.4500000000000001E-2"/>
    <n v="707.13"/>
    <n v="892.19"/>
    <n v="26391482"/>
    <n v="0.1144"/>
    <n v="805.75"/>
    <n v="1016.62"/>
    <n v="25960"/>
    <n v="0.79259999999999997"/>
    <n v="12887"/>
    <n v="11473388.359999999"/>
    <n v="4.6800000000000001E-2"/>
    <n v="350.29"/>
    <n v="771.32"/>
    <n v="12034985.76"/>
    <n v="5.2200000000000003E-2"/>
    <n v="367.44"/>
    <n v="809.07"/>
    <n v="14875"/>
    <n v="0.4541"/>
    <n v="2898"/>
    <n v="4148760.5"/>
    <n v="1.6899999999999998E-2"/>
    <n v="126.66"/>
    <n v="224.06"/>
    <n v="4206281.68"/>
    <n v="1.8200000000000001E-2"/>
    <n v="128.41999999999999"/>
    <n v="227.17"/>
    <n v="18516"/>
    <n v="0.56530000000000002"/>
    <n v="3116"/>
    <n v="9470832.5099999998"/>
    <n v="3.8600000000000002E-2"/>
    <n v="289.14999999999998"/>
    <n v="1116.71"/>
    <n v="9494833.0299999993"/>
    <n v="4.1200000000000001E-2"/>
    <n v="289.88"/>
    <n v="1119.54"/>
    <n v="8481"/>
    <n v="0.25890000000000002"/>
    <n v="2030"/>
    <n v="4061436.55"/>
    <n v="1.66E-2"/>
    <n v="124"/>
    <n v="237.54"/>
    <n v="4179856.01"/>
    <n v="1.8100000000000002E-2"/>
    <n v="127.61"/>
    <n v="244.46"/>
    <n v="17098"/>
    <n v="0.52200000000000002"/>
    <n v="3332"/>
    <n v="4081611.28"/>
    <n v="1.66E-2"/>
    <n v="124.61"/>
    <n v="980.7"/>
    <n v="4001993.71"/>
    <n v="1.7399999999999999E-2"/>
    <n v="122.18"/>
    <n v="961.57"/>
    <n v="4162"/>
    <n v="0.12709999999999999"/>
    <n v="360"/>
    <n v="4240061.6399999997"/>
    <n v="1.7299999999999999E-2"/>
    <n v="129.44999999999999"/>
    <n v="458.73"/>
    <n v="4240061.6399999997"/>
    <n v="1.84E-2"/>
    <n v="129.44999999999999"/>
    <n v="458.73"/>
    <n v="9243"/>
    <n v="0.28220000000000001"/>
    <n v="38983"/>
    <n v="1662"/>
    <n v="0.21290000000000001"/>
    <n v="1190"/>
    <n v="574"/>
    <n v="1676"/>
    <n v="67"/>
    <n v="522"/>
    <n v="229"/>
    <n v="739"/>
    <n v="385"/>
    <n v="399"/>
    <n v="52"/>
  </r>
  <r>
    <x v="7"/>
    <x v="14"/>
    <n v="25"/>
    <n v="185390"/>
    <n v="176330"/>
    <n v="9060"/>
    <s v="4.89 %"/>
    <n v="50"/>
    <s v="48.74 %"/>
    <s v="51.26 %"/>
    <s v="72.52 %"/>
    <s v="8.93 %"/>
    <s v="13.88 %"/>
    <s v="4.67 %"/>
    <s v="72.66 %"/>
    <n v="1"/>
    <n v="1814625284.48"/>
    <n v="1499075517.1900001"/>
    <n v="1548963361.79"/>
    <n v="10291.08"/>
    <n v="8501.5300000000007"/>
    <n v="8784.4599999999991"/>
    <n v="770456722.21000004"/>
    <n v="0.42459999999999998"/>
    <n v="4369.3999999999996"/>
    <n v="23365.58"/>
    <x v="130"/>
    <x v="117"/>
    <n v="2823.61"/>
    <n v="15099.37"/>
    <n v="32974"/>
    <n v="0.187"/>
    <n v="368"/>
    <n v="2334"/>
    <n v="39364987.990000002"/>
    <x v="104"/>
    <n v="223.25"/>
    <n v="37814.589999999997"/>
    <x v="130"/>
    <x v="107"/>
    <n v="202.19"/>
    <x v="130"/>
    <n v="1041"/>
    <x v="4"/>
    <n v="7"/>
    <n v="180"/>
    <n v="22364885.359999999"/>
    <n v="1.23E-2"/>
    <n v="126.84"/>
    <n v="24048.26"/>
    <n v="19015727.600000001"/>
    <x v="9"/>
    <n v="107.84"/>
    <x v="130"/>
    <n v="930"/>
    <x v="31"/>
    <n v="6"/>
    <n v="87"/>
    <n v="67309495.140000001"/>
    <n v="3.7100000000000001E-2"/>
    <n v="381.72"/>
    <n v="14537.69"/>
    <n v="61951838.670000002"/>
    <x v="106"/>
    <n v="351.34"/>
    <n v="13380.53"/>
    <n v="4630"/>
    <n v="2.63E-2"/>
    <n v="38"/>
    <n v="920"/>
    <n v="54835529.030000001"/>
    <n v="3.0200000000000001E-2"/>
    <n v="310.98"/>
    <n v="4779.9399999999996"/>
    <n v="50793268.380000003"/>
    <n v="3.39E-2"/>
    <n v="288.06"/>
    <n v="4427.59"/>
    <n v="11472"/>
    <n v="6.5100000000000005E-2"/>
    <n v="116"/>
    <n v="1942"/>
    <n v="11665953.789999999"/>
    <n v="6.4000000000000003E-3"/>
    <n v="66.16"/>
    <n v="11293.28"/>
    <n v="10467960.58"/>
    <n v="7.0000000000000001E-3"/>
    <n v="59.37"/>
    <n v="10133.549999999999"/>
    <n v="1033"/>
    <n v="5.8999999999999999E-3"/>
    <n v="6"/>
    <n v="359"/>
    <n v="312184581.67000002"/>
    <n v="0.17199999999999999"/>
    <n v="1770.46"/>
    <n v="2313.88"/>
    <n v="276285972.45999998"/>
    <n v="0.18429999999999999"/>
    <n v="1566.87"/>
    <n v="2047.81"/>
    <n v="134917"/>
    <n v="0.7651"/>
    <n v="7655"/>
    <n v="13363165.76"/>
    <n v="7.4000000000000003E-3"/>
    <n v="75.78"/>
    <n v="603.77"/>
    <n v="12680065.630000001"/>
    <n v="8.5000000000000006E-3"/>
    <n v="71.91"/>
    <n v="572.9"/>
    <n v="22133"/>
    <n v="0.1255"/>
    <n v="827"/>
    <n v="50440214.890000001"/>
    <n v="2.7799999999999998E-2"/>
    <n v="286.06"/>
    <n v="25813.83"/>
    <n v="48004819.68"/>
    <n v="3.2000000000000001E-2"/>
    <n v="272.24"/>
    <n v="24567.46"/>
    <n v="1954"/>
    <n v="1.11E-2"/>
    <n v="1515"/>
    <n v="4436815.03"/>
    <n v="2.3999999999999998E-3"/>
    <n v="25.16"/>
    <n v="765.89"/>
    <n v="4245819.21"/>
    <n v="2.8E-3"/>
    <n v="24.08"/>
    <n v="732.92"/>
    <n v="5793"/>
    <n v="3.2899999999999999E-2"/>
    <n v="55"/>
    <n v="181484557.71000001"/>
    <n v="0.1"/>
    <n v="1029.23"/>
    <n v="1185.45"/>
    <n v="194263825.46000001"/>
    <n v="0.12959999999999999"/>
    <n v="1101.71"/>
    <n v="1268.92"/>
    <n v="153094"/>
    <n v="0.86819999999999997"/>
    <n v="16977"/>
    <n v="71665237.469999999"/>
    <n v="3.95E-2"/>
    <n v="406.43"/>
    <n v="814.67"/>
    <n v="69866418.150000006"/>
    <n v="4.6600000000000003E-2"/>
    <n v="396.23"/>
    <n v="794.23"/>
    <n v="87968"/>
    <n v="0.49890000000000001"/>
    <n v="3111"/>
    <n v="28741400.77"/>
    <n v="1.5800000000000002E-2"/>
    <n v="163"/>
    <n v="262.17"/>
    <n v="27578970.280000001"/>
    <n v="1.84E-2"/>
    <n v="156.41"/>
    <n v="251.56"/>
    <n v="109629"/>
    <n v="0.62170000000000003"/>
    <n v="3606"/>
    <n v="44479305.770000003"/>
    <n v="2.4500000000000001E-2"/>
    <n v="252.25"/>
    <n v="918.86"/>
    <n v="44717273.210000001"/>
    <n v="2.98E-2"/>
    <n v="253.6"/>
    <n v="923.78"/>
    <n v="48407"/>
    <n v="0.27450000000000002"/>
    <n v="1902"/>
    <n v="40614728.299999997"/>
    <n v="2.24E-2"/>
    <n v="230.33"/>
    <n v="352.76"/>
    <n v="42027787.560000002"/>
    <n v="2.8000000000000001E-2"/>
    <n v="238.35"/>
    <n v="365.04"/>
    <n v="115132"/>
    <n v="0.65290000000000004"/>
    <n v="6235"/>
    <n v="41661049.600000001"/>
    <n v="2.3E-2"/>
    <n v="236.27"/>
    <n v="1339.38"/>
    <n v="44173418.350000001"/>
    <n v="2.9499999999999998E-2"/>
    <n v="250.52"/>
    <n v="1420.15"/>
    <n v="31105"/>
    <n v="0.1764"/>
    <n v="743"/>
    <n v="37185207.609999999"/>
    <n v="2.0500000000000001E-2"/>
    <n v="210.88"/>
    <n v="612.4"/>
    <n v="37261623.880000003"/>
    <n v="2.4899999999999999E-2"/>
    <n v="211.32"/>
    <n v="613.66"/>
    <n v="60720"/>
    <n v="0.34439999999999998"/>
    <n v="226760"/>
    <n v="12467"/>
    <n v="0.22989999999999999"/>
    <n v="1286"/>
    <n v="555"/>
    <n v="1674"/>
    <n v="89"/>
    <n v="595"/>
    <n v="386"/>
    <n v="734"/>
    <n v="378"/>
    <n v="393"/>
    <n v="62"/>
  </r>
  <r>
    <x v="4"/>
    <x v="26"/>
    <n v="51"/>
    <n v="196783"/>
    <n v="156583"/>
    <n v="40200"/>
    <s v="20.43 %"/>
    <n v="51"/>
    <s v="49.05 %"/>
    <s v="50.95 %"/>
    <s v="63.44 %"/>
    <s v="31.64 %"/>
    <s v="2.23 %"/>
    <s v="2.69 %"/>
    <s v="50.17 %"/>
    <n v="1.1200000000000001"/>
    <n v="1436137602.3499999"/>
    <n v="1425108178.5899999"/>
    <n v="1314307502.1400001"/>
    <n v="9171.73"/>
    <n v="9101.2999999999993"/>
    <n v="8393.68"/>
    <n v="556026461.45000005"/>
    <n v="0.38719999999999999"/>
    <n v="3551"/>
    <n v="20018.23"/>
    <x v="131"/>
    <x v="118"/>
    <n v="3133.33"/>
    <n v="17663.669999999998"/>
    <n v="27776"/>
    <n v="0.1774"/>
    <n v="335"/>
    <n v="1937"/>
    <n v="14550647.619999999"/>
    <x v="105"/>
    <n v="92.93"/>
    <n v="42545.75"/>
    <x v="131"/>
    <x v="109"/>
    <n v="101.88"/>
    <x v="131"/>
    <n v="342"/>
    <x v="11"/>
    <n v="2"/>
    <n v="73"/>
    <n v="19348675.98"/>
    <n v="1.35E-2"/>
    <n v="123.57"/>
    <n v="21008.33"/>
    <n v="19397311.920000002"/>
    <x v="42"/>
    <n v="123.88"/>
    <x v="131"/>
    <n v="921"/>
    <x v="6"/>
    <n v="7"/>
    <n v="84"/>
    <n v="47737414.229999997"/>
    <n v="3.32E-2"/>
    <n v="304.87"/>
    <n v="12665.8"/>
    <n v="52560415.439999998"/>
    <x v="105"/>
    <n v="335.67"/>
    <n v="13945.45"/>
    <n v="3769"/>
    <n v="2.41E-2"/>
    <n v="35"/>
    <n v="887"/>
    <n v="46094330.090000004"/>
    <n v="3.2099999999999997E-2"/>
    <n v="294.38"/>
    <n v="4497.45"/>
    <n v="50777197.719999999"/>
    <n v="3.56E-2"/>
    <n v="324.27999999999997"/>
    <n v="4954.3599999999997"/>
    <n v="10249"/>
    <n v="6.5500000000000003E-2"/>
    <n v="125"/>
    <n v="1877"/>
    <n v="11966643.470000001"/>
    <n v="8.3000000000000001E-3"/>
    <n v="76.42"/>
    <n v="9444.86"/>
    <n v="12784224.17"/>
    <n v="8.9999999999999993E-3"/>
    <n v="81.650000000000006"/>
    <n v="10090.15"/>
    <n v="1267"/>
    <n v="8.0999999999999996E-3"/>
    <n v="9"/>
    <n v="504"/>
    <n v="202553046.38999999"/>
    <n v="0.14099999999999999"/>
    <n v="1293.58"/>
    <n v="1976.13"/>
    <n v="213356230.28"/>
    <n v="0.1497"/>
    <n v="1362.58"/>
    <n v="2081.52"/>
    <n v="102499"/>
    <n v="0.65459999999999996"/>
    <n v="4528"/>
    <n v="5866466.4500000002"/>
    <n v="4.1000000000000003E-3"/>
    <n v="37.47"/>
    <n v="345.25"/>
    <n v="6801627.5199999996"/>
    <n v="4.7999999999999996E-3"/>
    <n v="43.44"/>
    <n v="400.28"/>
    <n v="16992"/>
    <n v="0.1085"/>
    <n v="457"/>
    <n v="118117736.40000001"/>
    <n v="8.2199999999999995E-2"/>
    <n v="754.35"/>
    <n v="24741.88"/>
    <n v="120598690.56999999"/>
    <n v="8.4599999999999995E-2"/>
    <n v="770.19"/>
    <n v="25261.56"/>
    <n v="4774"/>
    <n v="3.0499999999999999E-2"/>
    <n v="4238"/>
    <n v="4754155.58"/>
    <n v="3.3E-3"/>
    <n v="30.36"/>
    <n v="885.32"/>
    <n v="5301363.43"/>
    <n v="3.7000000000000002E-3"/>
    <n v="33.86"/>
    <n v="987.22"/>
    <n v="5370"/>
    <n v="3.4299999999999997E-2"/>
    <n v="54"/>
    <n v="132331842.45999999"/>
    <n v="9.2100000000000001E-2"/>
    <n v="845.12"/>
    <n v="1004.71"/>
    <n v="146521367.30000001"/>
    <n v="0.1028"/>
    <n v="935.74"/>
    <n v="1112.44"/>
    <n v="131711"/>
    <n v="0.84119999999999995"/>
    <n v="13387"/>
    <n v="78126508.150000006"/>
    <n v="5.4399999999999997E-2"/>
    <n v="498.95"/>
    <n v="1008.97"/>
    <n v="84740274.469999999"/>
    <n v="5.9499999999999997E-2"/>
    <n v="541.17999999999995"/>
    <n v="1094.3800000000001"/>
    <n v="77432"/>
    <n v="0.4945"/>
    <n v="3362"/>
    <n v="23448656.600000001"/>
    <n v="1.6299999999999999E-2"/>
    <n v="149.75"/>
    <n v="247.55"/>
    <n v="24705067.649999999"/>
    <n v="1.7299999999999999E-2"/>
    <n v="157.78"/>
    <n v="260.81"/>
    <n v="94723"/>
    <n v="0.60489999999999999"/>
    <n v="3723"/>
    <n v="47414277.259999998"/>
    <n v="3.3000000000000002E-2"/>
    <n v="302.81"/>
    <n v="1032.79"/>
    <n v="50708332.409999996"/>
    <n v="3.56E-2"/>
    <n v="323.83999999999997"/>
    <n v="1104.54"/>
    <n v="45909"/>
    <n v="0.29320000000000002"/>
    <n v="2260"/>
    <n v="36845415.079999998"/>
    <n v="2.5700000000000001E-2"/>
    <n v="235.31"/>
    <n v="331.9"/>
    <n v="38602653.75"/>
    <n v="2.7099999999999999E-2"/>
    <n v="246.53"/>
    <n v="347.73"/>
    <n v="111011"/>
    <n v="0.70899999999999996"/>
    <n v="7745"/>
    <n v="33458641.109999999"/>
    <n v="2.3300000000000001E-2"/>
    <n v="213.68"/>
    <n v="1492.97"/>
    <n v="33766902.310000002"/>
    <n v="2.3699999999999999E-2"/>
    <n v="215.65"/>
    <n v="1506.72"/>
    <n v="22411"/>
    <n v="0.1431"/>
    <n v="659"/>
    <n v="46002769.07"/>
    <n v="3.2000000000000001E-2"/>
    <n v="293.79000000000002"/>
    <n v="770.95"/>
    <n v="46183459.68"/>
    <n v="3.2399999999999998E-2"/>
    <n v="294.95"/>
    <n v="773.98"/>
    <n v="59670"/>
    <n v="0.38109999999999999"/>
    <n v="193712"/>
    <n v="11185"/>
    <n v="0.22800000000000001"/>
    <n v="1237"/>
    <n v="764"/>
    <n v="1674"/>
    <n v="150"/>
    <n v="1083"/>
    <n v="326"/>
    <n v="625"/>
    <n v="352"/>
    <n v="328"/>
    <n v="125"/>
  </r>
  <r>
    <x v="4"/>
    <x v="18"/>
    <n v="34"/>
    <n v="185461"/>
    <n v="148777"/>
    <n v="36684"/>
    <s v="19.78 %"/>
    <n v="51"/>
    <s v="48.76 %"/>
    <s v="51.24 %"/>
    <s v="61.74 %"/>
    <s v="20.53 %"/>
    <s v="13.49 %"/>
    <s v="4.24 %"/>
    <s v="39.57 %"/>
    <n v="1.1599999999999999"/>
    <n v="1745391360.25"/>
    <n v="1545481898.1199999"/>
    <n v="1371751619.95"/>
    <n v="11731.59"/>
    <n v="10387.91"/>
    <n v="9220.19"/>
    <n v="671631704.60000002"/>
    <n v="0.38479999999999998"/>
    <n v="4514.3500000000004"/>
    <n v="24566.799999999999"/>
    <x v="132"/>
    <x v="119"/>
    <n v="3375.57"/>
    <n v="18369.61"/>
    <n v="27339"/>
    <n v="0.18379999999999999"/>
    <n v="355"/>
    <n v="2531"/>
    <n v="23886935.850000001"/>
    <x v="79"/>
    <n v="160.56"/>
    <n v="54661.18"/>
    <x v="132"/>
    <x v="59"/>
    <n v="151.02000000000001"/>
    <x v="132"/>
    <n v="437"/>
    <x v="34"/>
    <n v="3"/>
    <n v="97"/>
    <n v="22061744.190000001"/>
    <n v="1.26E-2"/>
    <n v="148.29"/>
    <n v="22838.240000000002"/>
    <n v="20464623.219999999"/>
    <x v="22"/>
    <n v="137.55000000000001"/>
    <x v="132"/>
    <n v="966"/>
    <x v="14"/>
    <n v="8"/>
    <n v="100"/>
    <n v="95128990.969999999"/>
    <n v="5.45E-2"/>
    <n v="639.41"/>
    <n v="17538.53"/>
    <n v="87820511.969999999"/>
    <x v="107"/>
    <n v="590.28"/>
    <n v="16191.1"/>
    <n v="5424"/>
    <n v="3.6499999999999998E-2"/>
    <n v="56"/>
    <n v="1425"/>
    <n v="33879154.359999999"/>
    <n v="1.9400000000000001E-2"/>
    <n v="227.72"/>
    <n v="4488.49"/>
    <n v="31770917.16"/>
    <n v="2.06E-2"/>
    <n v="213.55"/>
    <n v="4209.18"/>
    <n v="7548"/>
    <n v="5.0700000000000002E-2"/>
    <n v="88"/>
    <n v="1302"/>
    <n v="9717442.25"/>
    <n v="5.5999999999999999E-3"/>
    <n v="65.319999999999993"/>
    <n v="9573.83"/>
    <n v="9094743.2200000007"/>
    <n v="5.8999999999999999E-3"/>
    <n v="61.13"/>
    <n v="8960.34"/>
    <n v="1015"/>
    <n v="6.7999999999999996E-3"/>
    <n v="7"/>
    <n v="357"/>
    <n v="204612218.41999999"/>
    <n v="0.1172"/>
    <n v="1375.29"/>
    <n v="2355.17"/>
    <n v="194698522.81999999"/>
    <n v="0.126"/>
    <n v="1308.6600000000001"/>
    <n v="2241.06"/>
    <n v="86878"/>
    <n v="0.58389999999999997"/>
    <n v="4538"/>
    <n v="2666744.86"/>
    <n v="1.5E-3"/>
    <n v="17.920000000000002"/>
    <n v="361.45"/>
    <n v="2552630.9900000002"/>
    <n v="1.6999999999999999E-3"/>
    <n v="17.16"/>
    <n v="345.98"/>
    <n v="7378"/>
    <n v="4.9599999999999998E-2"/>
    <n v="187"/>
    <n v="122965394.02"/>
    <n v="7.0499999999999993E-2"/>
    <n v="826.51"/>
    <n v="26046.47"/>
    <n v="116166883.92"/>
    <n v="7.5200000000000003E-2"/>
    <n v="780.81"/>
    <n v="24606.41"/>
    <n v="4721"/>
    <n v="3.1699999999999999E-2"/>
    <n v="4198"/>
    <n v="12135263.73"/>
    <n v="7.0000000000000001E-3"/>
    <n v="81.569999999999993"/>
    <n v="916.49"/>
    <n v="11864641.619999999"/>
    <n v="7.7000000000000002E-3"/>
    <n v="79.75"/>
    <n v="896.05"/>
    <n v="13241"/>
    <n v="8.8999999999999996E-2"/>
    <n v="159"/>
    <n v="190295942.40000001"/>
    <n v="0.109"/>
    <n v="1279.07"/>
    <n v="1544.58"/>
    <n v="189196890.03999999"/>
    <n v="0.12239999999999999"/>
    <n v="1271.68"/>
    <n v="1535.66"/>
    <n v="123201"/>
    <n v="0.82809999999999995"/>
    <n v="17679"/>
    <n v="104420778.67"/>
    <n v="5.9799999999999999E-2"/>
    <n v="701.86"/>
    <n v="1319.46"/>
    <n v="98867307.319999993"/>
    <n v="6.4000000000000001E-2"/>
    <n v="664.53"/>
    <n v="1249.29"/>
    <n v="79139"/>
    <n v="0.53190000000000004"/>
    <n v="5173"/>
    <n v="38635717.289999999"/>
    <n v="2.2100000000000002E-2"/>
    <n v="259.69"/>
    <n v="434.19"/>
    <n v="36110328.57"/>
    <n v="2.3400000000000001E-2"/>
    <n v="242.71"/>
    <n v="405.81"/>
    <n v="88982"/>
    <n v="0.59809999999999997"/>
    <n v="3990"/>
    <n v="37575286.880000003"/>
    <n v="2.1499999999999998E-2"/>
    <n v="252.56"/>
    <n v="1033.42"/>
    <n v="40285809.600000001"/>
    <n v="2.6100000000000002E-2"/>
    <n v="270.77999999999997"/>
    <n v="1107.97"/>
    <n v="36360"/>
    <n v="0.24440000000000001"/>
    <n v="1621"/>
    <n v="56168816.140000001"/>
    <n v="3.2199999999999999E-2"/>
    <n v="377.54"/>
    <n v="534.96"/>
    <n v="56751881.009999998"/>
    <n v="3.6700000000000003E-2"/>
    <n v="381.46"/>
    <n v="540.51"/>
    <n v="104996"/>
    <n v="0.70569999999999999"/>
    <n v="9724"/>
    <n v="49265633.880000003"/>
    <n v="2.8199999999999999E-2"/>
    <n v="331.14"/>
    <n v="2895.57"/>
    <n v="55419093.060000002"/>
    <n v="3.5900000000000001E-2"/>
    <n v="372.5"/>
    <n v="3257.24"/>
    <n v="17014"/>
    <n v="0.1144"/>
    <n v="1130"/>
    <n v="54573485.32"/>
    <n v="3.1300000000000001E-2"/>
    <n v="366.81"/>
    <n v="925.79"/>
    <n v="54662865.439999998"/>
    <n v="3.5400000000000001E-2"/>
    <n v="367.41"/>
    <n v="927.31"/>
    <n v="58948"/>
    <n v="0.3962"/>
    <n v="150794"/>
    <n v="11403"/>
    <n v="0.23760000000000001"/>
    <n v="1014"/>
    <n v="901"/>
    <n v="1672"/>
    <n v="152"/>
    <n v="1045"/>
    <n v="261"/>
    <n v="592"/>
    <n v="375"/>
    <n v="462"/>
    <n v="132"/>
  </r>
  <r>
    <x v="1"/>
    <x v="19"/>
    <n v="37"/>
    <n v="276400"/>
    <n v="232416"/>
    <n v="43984"/>
    <s v="15.91 %"/>
    <n v="51"/>
    <s v="50.00 %"/>
    <s v="50.00 %"/>
    <s v="61.66 %"/>
    <s v="33.95 %"/>
    <s v="1.48 %"/>
    <s v="2.92 %"/>
    <s v="51.83 %"/>
    <n v="1.0900000000000001"/>
    <n v="2144124193.3499999"/>
    <n v="2066175811.6600001"/>
    <n v="1974172453.9400001"/>
    <n v="9225.3700000000008"/>
    <n v="8889.99"/>
    <n v="8494.1299999999992"/>
    <n v="860398275.02999997"/>
    <n v="0.40129999999999999"/>
    <n v="3701.98"/>
    <n v="18961.95"/>
    <x v="133"/>
    <x v="120"/>
    <n v="3016.13"/>
    <n v="15448.97"/>
    <n v="45375"/>
    <n v="0.19520000000000001"/>
    <n v="356"/>
    <n v="2080"/>
    <n v="23917084.559999999"/>
    <x v="106"/>
    <n v="102.91"/>
    <n v="44209.03"/>
    <x v="133"/>
    <x v="110"/>
    <n v="110.14"/>
    <x v="133"/>
    <n v="541"/>
    <x v="24"/>
    <n v="3"/>
    <n v="77"/>
    <n v="27448837.030000001"/>
    <n v="1.2800000000000001E-2"/>
    <n v="118.1"/>
    <n v="21906.49"/>
    <n v="23497999.640000001"/>
    <x v="74"/>
    <n v="101.1"/>
    <x v="133"/>
    <n v="1253"/>
    <x v="52"/>
    <n v="6"/>
    <n v="79"/>
    <n v="58298342.219999999"/>
    <n v="2.7199999999999998E-2"/>
    <n v="250.84"/>
    <n v="12795.95"/>
    <n v="64035137.359999999"/>
    <x v="1"/>
    <n v="275.52"/>
    <n v="14055.12"/>
    <n v="4556"/>
    <n v="1.9599999999999999E-2"/>
    <n v="28"/>
    <n v="782"/>
    <n v="59083755.369999997"/>
    <n v="2.76E-2"/>
    <n v="254.22"/>
    <n v="4314.26"/>
    <n v="64051885.039999999"/>
    <n v="3.1E-2"/>
    <n v="275.58999999999997"/>
    <n v="4677.03"/>
    <n v="13695"/>
    <n v="5.8900000000000001E-2"/>
    <n v="108"/>
    <n v="1498"/>
    <n v="20740823.890000001"/>
    <n v="9.7000000000000003E-3"/>
    <n v="89.24"/>
    <n v="11026.49"/>
    <n v="21469383.219999999"/>
    <n v="1.04E-2"/>
    <n v="92.37"/>
    <n v="11413.81"/>
    <n v="1881"/>
    <n v="8.0999999999999996E-3"/>
    <n v="9"/>
    <n v="559"/>
    <n v="269336471.89999998"/>
    <n v="0.12559999999999999"/>
    <n v="1158.8599999999999"/>
    <n v="1749.01"/>
    <n v="287819979.37"/>
    <n v="0.13930000000000001"/>
    <n v="1238.3800000000001"/>
    <n v="1869.03"/>
    <n v="153994"/>
    <n v="0.66259999999999997"/>
    <n v="4486"/>
    <n v="7811103.4199999999"/>
    <n v="3.5999999999999999E-3"/>
    <n v="33.61"/>
    <n v="310.10000000000002"/>
    <n v="8673918.4299999997"/>
    <n v="4.1999999999999997E-3"/>
    <n v="37.32"/>
    <n v="344.35"/>
    <n v="25189"/>
    <n v="0.1084"/>
    <n v="476"/>
    <n v="173776875.86000001"/>
    <n v="8.1000000000000003E-2"/>
    <n v="747.7"/>
    <n v="24098.86"/>
    <n v="179399609.71000001"/>
    <n v="8.6800000000000002E-2"/>
    <n v="771.89"/>
    <n v="24878.6"/>
    <n v="7211"/>
    <n v="3.1E-2"/>
    <n v="4295"/>
    <n v="6980049.1900000004"/>
    <n v="3.3E-3"/>
    <n v="30.03"/>
    <n v="575.15"/>
    <n v="7729201.9299999997"/>
    <n v="3.7000000000000002E-3"/>
    <n v="33.26"/>
    <n v="636.88"/>
    <n v="12136"/>
    <n v="5.2200000000000003E-2"/>
    <n v="82"/>
    <n v="178558171.96000001"/>
    <n v="8.3299999999999999E-2"/>
    <n v="768.27"/>
    <n v="881.41"/>
    <n v="198785844.08000001"/>
    <n v="9.6199999999999994E-2"/>
    <n v="855.3"/>
    <n v="981.26"/>
    <n v="202583"/>
    <n v="0.87160000000000004"/>
    <n v="13411"/>
    <n v="115002338.48999999"/>
    <n v="5.3600000000000002E-2"/>
    <n v="494.81"/>
    <n v="922.48"/>
    <n v="125340903.68000001"/>
    <n v="6.0699999999999997E-2"/>
    <n v="539.29999999999995"/>
    <n v="1005.41"/>
    <n v="124665"/>
    <n v="0.53639999999999999"/>
    <n v="3703"/>
    <n v="50483469.189999998"/>
    <n v="2.35E-2"/>
    <n v="217.21"/>
    <n v="333.47"/>
    <n v="56288504.299999997"/>
    <n v="2.7199999999999998E-2"/>
    <n v="242.19"/>
    <n v="371.81"/>
    <n v="151390"/>
    <n v="0.65139999999999998"/>
    <n v="4155"/>
    <n v="94156861.430000007"/>
    <n v="4.3900000000000002E-2"/>
    <n v="405.12"/>
    <n v="1167.46"/>
    <n v="96112606.510000005"/>
    <n v="4.65E-2"/>
    <n v="413.54"/>
    <n v="1191.71"/>
    <n v="80651"/>
    <n v="0.34699999999999998"/>
    <n v="2884"/>
    <n v="65454765.32"/>
    <n v="3.0499999999999999E-2"/>
    <n v="281.63"/>
    <n v="381.62"/>
    <n v="69635128.640000001"/>
    <n v="3.3700000000000001E-2"/>
    <n v="299.61"/>
    <n v="405.99"/>
    <n v="171518"/>
    <n v="0.73799999999999999"/>
    <n v="9270"/>
    <n v="37622132.880000003"/>
    <n v="1.7500000000000002E-2"/>
    <n v="161.87"/>
    <n v="1160.9100000000001"/>
    <n v="40054003.270000003"/>
    <n v="1.9400000000000001E-2"/>
    <n v="172.34"/>
    <n v="1235.95"/>
    <n v="32408"/>
    <n v="0.1394"/>
    <n v="511"/>
    <n v="78214714.75"/>
    <n v="3.6499999999999998E-2"/>
    <n v="336.53"/>
    <n v="804.84"/>
    <n v="78214714.75"/>
    <n v="3.7900000000000003E-2"/>
    <n v="336.53"/>
    <n v="804.84"/>
    <n v="97181"/>
    <n v="0.41810000000000003"/>
    <n v="267704"/>
    <n v="16638"/>
    <n v="0.21690000000000001"/>
    <n v="1152"/>
    <n v="799"/>
    <n v="1668"/>
    <n v="170"/>
    <n v="1291"/>
    <n v="365"/>
    <n v="872"/>
    <n v="400"/>
    <n v="553"/>
    <n v="123"/>
  </r>
  <r>
    <x v="1"/>
    <x v="25"/>
    <n v="13"/>
    <n v="221288"/>
    <n v="186906"/>
    <n v="34382"/>
    <s v="15.54 %"/>
    <n v="51"/>
    <s v="49.14 %"/>
    <s v="50.86 %"/>
    <s v="56.62 %"/>
    <s v="40.33 %"/>
    <s v="1.55 %"/>
    <s v="1.49 %"/>
    <s v="47.26 %"/>
    <n v="1.1599999999999999"/>
    <n v="1792259554.04"/>
    <n v="1783807018.4200001"/>
    <n v="1607708065.5699999"/>
    <n v="9589.1"/>
    <n v="9543.8700000000008"/>
    <n v="8601.69"/>
    <n v="686677258.67999995"/>
    <n v="0.3831"/>
    <n v="3673.92"/>
    <n v="18583.46"/>
    <x v="134"/>
    <x v="121"/>
    <n v="3261.02"/>
    <n v="16494.939999999999"/>
    <n v="36951"/>
    <n v="0.19769999999999999"/>
    <n v="370"/>
    <n v="2238"/>
    <n v="35021455.07"/>
    <x v="102"/>
    <n v="187.37"/>
    <n v="44556.56"/>
    <x v="134"/>
    <x v="96"/>
    <n v="196.39"/>
    <x v="134"/>
    <n v="786"/>
    <x v="45"/>
    <n v="5"/>
    <n v="134"/>
    <n v="18086725.18"/>
    <n v="1.01E-2"/>
    <n v="96.77"/>
    <n v="18550.490000000002"/>
    <n v="18093548.309999999"/>
    <x v="58"/>
    <n v="96.81"/>
    <x v="134"/>
    <n v="975"/>
    <x v="4"/>
    <n v="6"/>
    <n v="77"/>
    <n v="42158404.32"/>
    <n v="2.35E-2"/>
    <n v="225.56"/>
    <n v="13153.95"/>
    <n v="47146177.119999997"/>
    <x v="108"/>
    <n v="252.25"/>
    <n v="14710.2"/>
    <n v="3205"/>
    <n v="1.7100000000000001E-2"/>
    <n v="25"/>
    <n v="689"/>
    <n v="53250958.93"/>
    <n v="2.9700000000000001E-2"/>
    <n v="284.91000000000003"/>
    <n v="5076.3500000000004"/>
    <n v="58196934.43"/>
    <n v="3.2599999999999997E-2"/>
    <n v="311.37"/>
    <n v="5547.85"/>
    <n v="10490"/>
    <n v="5.6099999999999997E-2"/>
    <n v="110"/>
    <n v="1776"/>
    <n v="22414932.530000001"/>
    <n v="1.2500000000000001E-2"/>
    <n v="119.93"/>
    <n v="11518.46"/>
    <n v="23259058.050000001"/>
    <n v="1.2999999999999999E-2"/>
    <n v="124.44"/>
    <n v="11952.24"/>
    <n v="1946"/>
    <n v="1.04E-2"/>
    <n v="11"/>
    <n v="773"/>
    <n v="213297378.84"/>
    <n v="0.11899999999999999"/>
    <n v="1141.2"/>
    <n v="1772.38"/>
    <n v="228360047.38999999"/>
    <n v="0.128"/>
    <n v="1221.79"/>
    <n v="1897.54"/>
    <n v="120344"/>
    <n v="0.64390000000000003"/>
    <n v="4132"/>
    <n v="4951675.04"/>
    <n v="2.8E-3"/>
    <n v="26.49"/>
    <n v="322.83999999999997"/>
    <n v="5542184.25"/>
    <n v="3.0999999999999999E-3"/>
    <n v="29.65"/>
    <n v="361.34"/>
    <n v="15338"/>
    <n v="8.2100000000000006E-2"/>
    <n v="343"/>
    <n v="185499195.24000001"/>
    <n v="0.10349999999999999"/>
    <n v="992.47"/>
    <n v="23772.799999999999"/>
    <n v="191374298.09999999"/>
    <n v="0.10730000000000001"/>
    <n v="1023.91"/>
    <n v="24525.73"/>
    <n v="7803"/>
    <n v="4.1700000000000001E-2"/>
    <n v="5617"/>
    <n v="9927469.1500000004"/>
    <n v="5.4999999999999997E-3"/>
    <n v="53.11"/>
    <n v="739.04"/>
    <n v="11226439.82"/>
    <n v="6.3E-3"/>
    <n v="60.06"/>
    <n v="835.74"/>
    <n v="13433"/>
    <n v="7.1900000000000006E-2"/>
    <n v="131"/>
    <n v="151438602.75"/>
    <n v="8.4500000000000006E-2"/>
    <n v="810.24"/>
    <n v="950.67"/>
    <n v="165091398.36000001"/>
    <n v="9.2600000000000002E-2"/>
    <n v="883.29"/>
    <n v="1036.3699999999999"/>
    <n v="159297"/>
    <n v="0.85229999999999995"/>
    <n v="13440"/>
    <n v="104085906.55"/>
    <n v="5.8099999999999999E-2"/>
    <n v="556.89"/>
    <n v="1064.24"/>
    <n v="111926328.98"/>
    <n v="6.2700000000000006E-2"/>
    <n v="598.84"/>
    <n v="1144.4100000000001"/>
    <n v="97802"/>
    <n v="0.52329999999999999"/>
    <n v="3949"/>
    <n v="43986480.939999998"/>
    <n v="2.4500000000000001E-2"/>
    <n v="235.34"/>
    <n v="370.38"/>
    <n v="49532533.479999997"/>
    <n v="2.7799999999999998E-2"/>
    <n v="265.01"/>
    <n v="417.08"/>
    <n v="118758"/>
    <n v="0.63539999999999996"/>
    <n v="4157"/>
    <n v="70820475.060000002"/>
    <n v="3.95E-2"/>
    <n v="378.91"/>
    <n v="1181.5"/>
    <n v="71586411.25"/>
    <n v="4.0099999999999997E-2"/>
    <n v="383.01"/>
    <n v="1194.28"/>
    <n v="59941"/>
    <n v="0.32069999999999999"/>
    <n v="2507"/>
    <n v="56114665.210000001"/>
    <n v="3.1300000000000001E-2"/>
    <n v="300.23"/>
    <n v="419.84"/>
    <n v="59465843.020000003"/>
    <n v="3.3300000000000003E-2"/>
    <n v="318.16000000000003"/>
    <n v="444.91"/>
    <n v="133657"/>
    <n v="0.71509999999999996"/>
    <n v="9058"/>
    <n v="27537025.16"/>
    <n v="1.54E-2"/>
    <n v="147.33000000000001"/>
    <n v="1190.8499999999999"/>
    <n v="29047076.960000001"/>
    <n v="1.6299999999999999E-2"/>
    <n v="155.41"/>
    <n v="1256.1500000000001"/>
    <n v="23124"/>
    <n v="0.1237"/>
    <n v="443"/>
    <n v="52801054.799999997"/>
    <n v="2.9499999999999998E-2"/>
    <n v="282.5"/>
    <n v="728.41"/>
    <n v="52801054.799999997"/>
    <n v="2.9600000000000001E-2"/>
    <n v="282.5"/>
    <n v="728.41"/>
    <n v="72488"/>
    <n v="0.38779999999999998"/>
    <n v="212054"/>
    <n v="14186"/>
    <n v="0.22320000000000001"/>
    <n v="1135"/>
    <n v="794"/>
    <n v="1664"/>
    <n v="179"/>
    <n v="1518"/>
    <n v="388"/>
    <n v="930"/>
    <n v="446"/>
    <n v="330"/>
    <n v="121"/>
  </r>
  <r>
    <x v="2"/>
    <x v="18"/>
    <n v="34"/>
    <n v="174416"/>
    <n v="151734"/>
    <n v="22682"/>
    <s v="13.00 %"/>
    <n v="51"/>
    <s v="48.72 %"/>
    <s v="51.28 %"/>
    <s v="61.45 %"/>
    <s v="20.94 %"/>
    <s v="13.61 %"/>
    <s v="4.00 %"/>
    <s v="42.51 %"/>
    <n v="1.1499999999999999"/>
    <n v="1766916244.71"/>
    <n v="1526742413.8299999"/>
    <n v="1377474156.79"/>
    <n v="11644.83"/>
    <n v="10061.969999999999"/>
    <n v="9078.2199999999993"/>
    <n v="705662505.23000002"/>
    <n v="0.39939999999999998"/>
    <n v="4650.66"/>
    <n v="23710.98"/>
    <x v="135"/>
    <x v="122"/>
    <n v="3395.66"/>
    <n v="17312.490000000002"/>
    <n v="29761"/>
    <n v="0.1961"/>
    <n v="389"/>
    <n v="2746"/>
    <n v="22821541.109999999"/>
    <x v="107"/>
    <n v="150.4"/>
    <n v="55526.86"/>
    <x v="135"/>
    <x v="56"/>
    <n v="141.05000000000001"/>
    <x v="135"/>
    <n v="411"/>
    <x v="6"/>
    <n v="3"/>
    <n v="87"/>
    <n v="22967452.350000001"/>
    <n v="1.2999999999999999E-2"/>
    <n v="151.37"/>
    <n v="21790.75"/>
    <n v="20402735.030000001"/>
    <x v="30"/>
    <n v="134.46"/>
    <x v="135"/>
    <n v="1054"/>
    <x v="45"/>
    <n v="8"/>
    <n v="113"/>
    <n v="104753566.2"/>
    <n v="5.9299999999999999E-2"/>
    <n v="690.38"/>
    <n v="18603.009999999998"/>
    <n v="96106171.680000007"/>
    <x v="109"/>
    <n v="633.39"/>
    <n v="17067.34"/>
    <n v="5631"/>
    <n v="3.7100000000000001E-2"/>
    <n v="58"/>
    <n v="1419"/>
    <n v="34165343.130000003"/>
    <n v="1.9300000000000001E-2"/>
    <n v="225.17"/>
    <n v="4339.01"/>
    <n v="32018711.899999999"/>
    <n v="2.1000000000000001E-2"/>
    <n v="211.02"/>
    <n v="4066.38"/>
    <n v="7874"/>
    <n v="5.1900000000000002E-2"/>
    <n v="88"/>
    <n v="1371"/>
    <n v="9710410.5199999996"/>
    <n v="5.4999999999999997E-3"/>
    <n v="64"/>
    <n v="9274.51"/>
    <n v="8773044.75"/>
    <n v="5.7000000000000002E-3"/>
    <n v="57.82"/>
    <n v="8379.2199999999993"/>
    <n v="1047"/>
    <n v="6.8999999999999999E-3"/>
    <n v="7"/>
    <n v="341"/>
    <n v="188839894.52000001"/>
    <n v="0.1069"/>
    <n v="1244.55"/>
    <n v="2107.4699999999998"/>
    <n v="176149683.84999999"/>
    <n v="0.1154"/>
    <n v="1160.9100000000001"/>
    <n v="1965.85"/>
    <n v="89605"/>
    <n v="0.59050000000000002"/>
    <n v="4701"/>
    <n v="2785714.54"/>
    <n v="1.6000000000000001E-3"/>
    <n v="18.36"/>
    <n v="367.31"/>
    <n v="2591051.73"/>
    <n v="1.6999999999999999E-3"/>
    <n v="17.079999999999998"/>
    <n v="341.65"/>
    <n v="7584"/>
    <n v="0.05"/>
    <n v="202"/>
    <n v="113656157.36"/>
    <n v="6.4299999999999996E-2"/>
    <n v="749.05"/>
    <n v="24702.49"/>
    <n v="107992192.61"/>
    <n v="7.0699999999999999E-2"/>
    <n v="711.72"/>
    <n v="23471.46"/>
    <n v="4601"/>
    <n v="3.0300000000000001E-2"/>
    <n v="3925"/>
    <n v="9619438.8499999996"/>
    <n v="5.4000000000000003E-3"/>
    <n v="63.4"/>
    <n v="779.79"/>
    <n v="9261233.1600000001"/>
    <n v="6.1000000000000004E-3"/>
    <n v="61.04"/>
    <n v="750.75"/>
    <n v="12336"/>
    <n v="8.1299999999999997E-2"/>
    <n v="143"/>
    <n v="189941872.44999999"/>
    <n v="0.1075"/>
    <n v="1251.81"/>
    <n v="1496.48"/>
    <n v="185483964.59999999"/>
    <n v="0.1215"/>
    <n v="1222.43"/>
    <n v="1461.36"/>
    <n v="126925"/>
    <n v="0.83650000000000002"/>
    <n v="17405"/>
    <n v="108793602.62"/>
    <n v="6.1600000000000002E-2"/>
    <n v="717"/>
    <n v="1341.99"/>
    <n v="99837924.909999996"/>
    <n v="6.54E-2"/>
    <n v="657.98"/>
    <n v="1231.52"/>
    <n v="81069"/>
    <n v="0.5343"/>
    <n v="5234"/>
    <n v="44102848"/>
    <n v="2.5000000000000001E-2"/>
    <n v="290.66000000000003"/>
    <n v="480.94"/>
    <n v="40048211.130000003"/>
    <n v="2.6200000000000001E-2"/>
    <n v="263.94"/>
    <n v="436.73"/>
    <n v="91700"/>
    <n v="0.60440000000000005"/>
    <n v="4074"/>
    <n v="41961911.829999998"/>
    <n v="2.3699999999999999E-2"/>
    <n v="276.55"/>
    <n v="1098.6500000000001"/>
    <n v="42516221.560000002"/>
    <n v="2.7799999999999998E-2"/>
    <n v="280.2"/>
    <n v="1113.1600000000001"/>
    <n v="38194"/>
    <n v="0.25169999999999998"/>
    <n v="1784"/>
    <n v="54111509.25"/>
    <n v="3.0599999999999999E-2"/>
    <n v="356.62"/>
    <n v="505.12"/>
    <n v="52970885.789999999"/>
    <n v="3.4700000000000002E-2"/>
    <n v="349.1"/>
    <n v="494.48"/>
    <n v="107124"/>
    <n v="0.70599999999999996"/>
    <n v="9656"/>
    <n v="42957825.060000002"/>
    <n v="2.4299999999999999E-2"/>
    <n v="283.11"/>
    <n v="2291.4499999999998"/>
    <n v="46588693.219999999"/>
    <n v="3.0499999999999999E-2"/>
    <n v="307.04000000000002"/>
    <n v="2485.13"/>
    <n v="18747"/>
    <n v="0.1236"/>
    <n v="900"/>
    <n v="53887954.189999998"/>
    <n v="3.0499999999999999E-2"/>
    <n v="355.15"/>
    <n v="928.05"/>
    <n v="53883410.969999999"/>
    <n v="3.5299999999999998E-2"/>
    <n v="355.12"/>
    <n v="927.97"/>
    <n v="58066"/>
    <n v="0.38269999999999998"/>
    <n v="159517"/>
    <n v="13424"/>
    <n v="0.25219999999999998"/>
    <n v="1051"/>
    <n v="971"/>
    <n v="1661"/>
    <n v="150"/>
    <n v="1022"/>
    <n v="350"/>
    <n v="701"/>
    <n v="438"/>
    <n v="624"/>
    <n v="113"/>
  </r>
  <r>
    <x v="2"/>
    <x v="10"/>
    <n v="1"/>
    <n v="206199"/>
    <n v="155315"/>
    <n v="50884"/>
    <s v="24.68 %"/>
    <n v="51"/>
    <s v="49.34 %"/>
    <s v="50.66 %"/>
    <s v="61.64 %"/>
    <s v="36.64 %"/>
    <s v="0.72 %"/>
    <s v="1.01 %"/>
    <s v="44.13 %"/>
    <n v="1"/>
    <n v="1235554243.54"/>
    <n v="1314367426.5599999"/>
    <n v="1409172412.4000001"/>
    <n v="7955.15"/>
    <n v="8462.59"/>
    <n v="9073"/>
    <n v="443834913.72000003"/>
    <n v="0.35920000000000002"/>
    <n v="2857.64"/>
    <n v="15295.16"/>
    <x v="136"/>
    <x v="123"/>
    <n v="2887.04"/>
    <n v="15452.52"/>
    <n v="29018"/>
    <n v="0.18679999999999999"/>
    <n v="335"/>
    <n v="1893"/>
    <n v="19693735.079999998"/>
    <x v="108"/>
    <n v="126.8"/>
    <n v="35356.800000000003"/>
    <x v="136"/>
    <x v="6"/>
    <n v="147.30000000000001"/>
    <x v="136"/>
    <n v="557"/>
    <x v="37"/>
    <n v="4"/>
    <n v="108"/>
    <n v="16903819.579999998"/>
    <n v="1.37E-2"/>
    <n v="108.84"/>
    <n v="18596.060000000001"/>
    <n v="19459968.859999999"/>
    <x v="75"/>
    <n v="125.29"/>
    <x v="136"/>
    <n v="909"/>
    <x v="6"/>
    <n v="7"/>
    <n v="88"/>
    <n v="36943991.159999996"/>
    <n v="2.9899999999999999E-2"/>
    <n v="237.86"/>
    <n v="12269.67"/>
    <n v="44155207.810000002"/>
    <x v="110"/>
    <n v="284.29000000000002"/>
    <n v="14664.63"/>
    <n v="3011"/>
    <n v="1.9400000000000001E-2"/>
    <n v="27"/>
    <n v="671"/>
    <n v="45220586.369999997"/>
    <n v="3.6600000000000001E-2"/>
    <n v="291.14999999999998"/>
    <n v="4834.88"/>
    <n v="54320327.299999997"/>
    <n v="4.1300000000000003E-2"/>
    <n v="349.74"/>
    <n v="5807.8"/>
    <n v="9353"/>
    <n v="6.0199999999999997E-2"/>
    <n v="130"/>
    <n v="1935"/>
    <n v="16022293.359999999"/>
    <n v="1.2999999999999999E-2"/>
    <n v="103.16"/>
    <n v="11493.75"/>
    <n v="18090814.239999998"/>
    <n v="1.38E-2"/>
    <n v="116.48"/>
    <n v="12977.63"/>
    <n v="1394"/>
    <n v="8.9999999999999993E-3"/>
    <n v="10"/>
    <n v="744"/>
    <n v="150992608.52000001"/>
    <n v="0.1222"/>
    <n v="972.17"/>
    <n v="1551.3"/>
    <n v="164630820.78999999"/>
    <n v="0.12529999999999999"/>
    <n v="1059.98"/>
    <n v="1691.42"/>
    <n v="97332"/>
    <n v="0.62670000000000003"/>
    <n v="3332"/>
    <n v="6751999.4299999997"/>
    <n v="5.4999999999999997E-3"/>
    <n v="43.47"/>
    <n v="314.41000000000003"/>
    <n v="7785219.96"/>
    <n v="5.8999999999999999E-3"/>
    <n v="50.13"/>
    <n v="362.52"/>
    <n v="21475"/>
    <n v="0.13830000000000001"/>
    <n v="607"/>
    <n v="89066530.920000002"/>
    <n v="7.2099999999999997E-2"/>
    <n v="573.46"/>
    <n v="22622.94"/>
    <n v="96177448.159999996"/>
    <n v="7.3200000000000001E-2"/>
    <n v="619.24"/>
    <n v="24429.119999999999"/>
    <n v="3937"/>
    <n v="2.53E-2"/>
    <n v="3492"/>
    <n v="6905216.04"/>
    <n v="5.5999999999999999E-3"/>
    <n v="44.46"/>
    <n v="684.29"/>
    <n v="7915885.21"/>
    <n v="6.0000000000000001E-3"/>
    <n v="50.97"/>
    <n v="784.45"/>
    <n v="10091"/>
    <n v="6.5000000000000002E-2"/>
    <n v="107"/>
    <n v="109414207.11"/>
    <n v="8.8599999999999998E-2"/>
    <n v="704.47"/>
    <n v="841.45"/>
    <n v="123152385.13"/>
    <n v="9.3700000000000006E-2"/>
    <n v="792.92"/>
    <n v="947.1"/>
    <n v="130030"/>
    <n v="0.83720000000000006"/>
    <n v="11534"/>
    <n v="78112971.510000005"/>
    <n v="6.3200000000000006E-2"/>
    <n v="502.93"/>
    <n v="928.51"/>
    <n v="85707835.519999996"/>
    <n v="6.5199999999999994E-2"/>
    <n v="551.83000000000004"/>
    <n v="1018.79"/>
    <n v="84127"/>
    <n v="0.54169999999999996"/>
    <n v="4003"/>
    <n v="32664090.530000001"/>
    <n v="2.64E-2"/>
    <n v="210.31"/>
    <n v="330.66"/>
    <n v="35629057.310000002"/>
    <n v="2.7099999999999999E-2"/>
    <n v="229.4"/>
    <n v="360.67"/>
    <n v="98784"/>
    <n v="0.63600000000000001"/>
    <n v="3909"/>
    <n v="49834169.229999997"/>
    <n v="4.0300000000000002E-2"/>
    <n v="320.86"/>
    <n v="1043.25"/>
    <n v="50162511.689999998"/>
    <n v="3.8199999999999998E-2"/>
    <n v="322.97000000000003"/>
    <n v="1050.1300000000001"/>
    <n v="47768"/>
    <n v="0.30759999999999998"/>
    <n v="2223"/>
    <n v="40982823.390000001"/>
    <n v="3.32E-2"/>
    <n v="263.87"/>
    <n v="367.16"/>
    <n v="43452307.509999998"/>
    <n v="3.3099999999999997E-2"/>
    <n v="279.77"/>
    <n v="389.28"/>
    <n v="111621"/>
    <n v="0.71870000000000001"/>
    <n v="8040"/>
    <n v="23297457.59"/>
    <n v="1.89E-2"/>
    <n v="150"/>
    <n v="1234.1199999999999"/>
    <n v="22865773.440000001"/>
    <n v="1.7399999999999999E-2"/>
    <n v="147.22"/>
    <n v="1211.26"/>
    <n v="18878"/>
    <n v="0.1215"/>
    <n v="446"/>
    <n v="59130517.909999996"/>
    <n v="4.7899999999999998E-2"/>
    <n v="380.71"/>
    <n v="830.08"/>
    <n v="59278449.43"/>
    <n v="4.5100000000000001E-2"/>
    <n v="381.67"/>
    <n v="832.15"/>
    <n v="71235"/>
    <n v="0.45860000000000001"/>
    <n v="163932"/>
    <n v="10224"/>
    <n v="0.2029"/>
    <n v="1055"/>
    <n v="684"/>
    <n v="1660"/>
    <n v="211"/>
    <n v="983"/>
    <n v="416"/>
    <n v="893"/>
    <n v="448"/>
    <n v="349"/>
    <n v="127"/>
  </r>
  <r>
    <x v="8"/>
    <x v="28"/>
    <n v="9"/>
    <n v="78590"/>
    <n v="62933"/>
    <n v="15657"/>
    <s v="19.92 %"/>
    <n v="51"/>
    <s v="49.06 %"/>
    <s v="50.94 %"/>
    <s v="67.14 %"/>
    <s v="14.63 %"/>
    <s v="14.11 %"/>
    <s v="4.12 %"/>
    <s v="70.90 %"/>
    <n v="1.18"/>
    <n v="752434650.28999996"/>
    <n v="638057149.36000001"/>
    <n v="552134206.02999997"/>
    <n v="11956.12"/>
    <n v="10138.67"/>
    <n v="8773.3700000000008"/>
    <n v="295588727.50999999"/>
    <n v="0.39279999999999998"/>
    <n v="4696.88"/>
    <n v="25817.86"/>
    <x v="137"/>
    <x v="124"/>
    <n v="3303.06"/>
    <n v="18156.32"/>
    <n v="11449"/>
    <n v="0.18190000000000001"/>
    <n v="350"/>
    <n v="2413"/>
    <n v="7894668.79"/>
    <x v="109"/>
    <n v="125.45"/>
    <n v="44856.07"/>
    <x v="137"/>
    <x v="111"/>
    <n v="110.38"/>
    <x v="137"/>
    <n v="176"/>
    <x v="2"/>
    <n v="3"/>
    <n v="97"/>
    <n v="3205970.31"/>
    <n v="4.3E-3"/>
    <n v="50.94"/>
    <n v="24473.06"/>
    <n v="2747648.92"/>
    <x v="66"/>
    <n v="43.66"/>
    <x v="137"/>
    <n v="131"/>
    <x v="32"/>
    <n v="2"/>
    <n v="31"/>
    <n v="36691050.609999999"/>
    <n v="4.8800000000000003E-2"/>
    <n v="583.02"/>
    <n v="15924.94"/>
    <n v="32154063.18"/>
    <x v="111"/>
    <n v="510.93"/>
    <n v="13955.76"/>
    <n v="2304"/>
    <n v="3.6600000000000001E-2"/>
    <n v="53"/>
    <n v="1298"/>
    <n v="23494437.359999999"/>
    <n v="3.1199999999999999E-2"/>
    <n v="373.32"/>
    <n v="5397.3"/>
    <n v="20894914.34"/>
    <n v="3.27E-2"/>
    <n v="332.02"/>
    <n v="4800.12"/>
    <n v="4353"/>
    <n v="6.9199999999999998E-2"/>
    <n v="125"/>
    <n v="2431"/>
    <n v="4425901.4000000004"/>
    <n v="5.8999999999999999E-3"/>
    <n v="70.33"/>
    <n v="10613.67"/>
    <n v="3992261.69"/>
    <n v="6.3E-3"/>
    <n v="63.44"/>
    <n v="9573.77"/>
    <n v="417"/>
    <n v="6.6E-3"/>
    <n v="7"/>
    <n v="316"/>
    <n v="124026067.76000001"/>
    <n v="0.1648"/>
    <n v="1970.76"/>
    <n v="2792.81"/>
    <n v="112258494.03"/>
    <n v="0.1759"/>
    <n v="1783.78"/>
    <n v="2527.83"/>
    <n v="44409"/>
    <n v="0.70569999999999999"/>
    <n v="6297"/>
    <n v="7969285.7400000002"/>
    <n v="1.06E-2"/>
    <n v="126.63"/>
    <n v="711.23"/>
    <n v="7414374.6100000003"/>
    <n v="1.1599999999999999E-2"/>
    <n v="117.81"/>
    <n v="661.7"/>
    <n v="11205"/>
    <n v="0.17799999999999999"/>
    <n v="1127"/>
    <n v="42944929.57"/>
    <n v="5.7099999999999998E-2"/>
    <n v="682.39"/>
    <n v="28086.94"/>
    <n v="39458327.670000002"/>
    <n v="6.1800000000000001E-2"/>
    <n v="626.99"/>
    <n v="25806.62"/>
    <n v="1529"/>
    <n v="2.4299999999999999E-2"/>
    <n v="3673"/>
    <n v="3373400.39"/>
    <n v="4.4999999999999997E-3"/>
    <n v="53.6"/>
    <n v="1070.58"/>
    <n v="3146726.11"/>
    <n v="4.8999999999999998E-3"/>
    <n v="50"/>
    <n v="998.64"/>
    <n v="3151"/>
    <n v="5.0099999999999999E-2"/>
    <n v="76"/>
    <n v="76123315.290000007"/>
    <n v="0.1012"/>
    <n v="1209.5899999999999"/>
    <n v="1417.91"/>
    <n v="75276905.950000003"/>
    <n v="0.11799999999999999"/>
    <n v="1196.1400000000001"/>
    <n v="1402.14"/>
    <n v="53687"/>
    <n v="0.85309999999999997"/>
    <n v="17287"/>
    <n v="34518439.850000001"/>
    <n v="4.5900000000000003E-2"/>
    <n v="548.5"/>
    <n v="1086.44"/>
    <n v="32508686.73"/>
    <n v="5.0900000000000001E-2"/>
    <n v="516.55999999999995"/>
    <n v="1023.19"/>
    <n v="31772"/>
    <n v="0.50490000000000002"/>
    <n v="3763"/>
    <n v="11012024.85"/>
    <n v="1.46E-2"/>
    <n v="174.98"/>
    <n v="283.89999999999998"/>
    <n v="10451201.68"/>
    <n v="1.6400000000000001E-2"/>
    <n v="166.07"/>
    <n v="269.44"/>
    <n v="38788"/>
    <n v="0.61629999999999996"/>
    <n v="3728"/>
    <n v="17327170.75"/>
    <n v="2.3E-2"/>
    <n v="275.33"/>
    <n v="973.87"/>
    <n v="19262988.43"/>
    <n v="3.0200000000000001E-2"/>
    <n v="306.08999999999997"/>
    <n v="1082.68"/>
    <n v="17792"/>
    <n v="0.28270000000000001"/>
    <n v="1888"/>
    <n v="18512223.100000001"/>
    <n v="2.46E-2"/>
    <n v="294.16000000000003"/>
    <n v="409.34"/>
    <n v="18789072.640000001"/>
    <n v="2.9399999999999999E-2"/>
    <n v="298.56"/>
    <n v="415.46"/>
    <n v="45225"/>
    <n v="0.71860000000000002"/>
    <n v="8261"/>
    <n v="16221776.189999999"/>
    <n v="2.1600000000000001E-2"/>
    <n v="257.76"/>
    <n v="1395.54"/>
    <n v="16009171.51"/>
    <n v="2.5100000000000001E-2"/>
    <n v="254.38"/>
    <n v="1377.25"/>
    <n v="11624"/>
    <n v="0.1847"/>
    <n v="818"/>
    <n v="20571711.120000001"/>
    <n v="2.7300000000000001E-2"/>
    <n v="326.88"/>
    <n v="870.98"/>
    <n v="20614192.52"/>
    <n v="3.2300000000000002E-2"/>
    <n v="327.56"/>
    <n v="872.78"/>
    <n v="23619"/>
    <n v="0.37530000000000002"/>
    <n v="83675"/>
    <n v="4595"/>
    <n v="0.24310000000000001"/>
    <n v="1330"/>
    <n v="702"/>
    <n v="1660"/>
    <n v="87"/>
    <n v="841"/>
    <n v="350"/>
    <n v="594"/>
    <n v="324"/>
    <n v="350"/>
    <n v="148"/>
  </r>
  <r>
    <x v="4"/>
    <x v="28"/>
    <n v="9"/>
    <n v="76905"/>
    <n v="63644"/>
    <n v="13261"/>
    <s v="17.24 %"/>
    <n v="51"/>
    <s v="48.88 %"/>
    <s v="51.12 %"/>
    <s v="67.57 %"/>
    <s v="14.66 %"/>
    <s v="13.71 %"/>
    <s v="4.05 %"/>
    <s v="68.62 %"/>
    <n v="1.1399999999999999"/>
    <n v="740552172.14999998"/>
    <n v="632523436.28999996"/>
    <n v="556715568.62"/>
    <n v="11635.85"/>
    <n v="9938.4599999999991"/>
    <n v="8747.34"/>
    <n v="310492941.11000001"/>
    <n v="0.41930000000000001"/>
    <n v="4878.59"/>
    <n v="26030.6"/>
    <x v="138"/>
    <x v="125"/>
    <n v="3400.45"/>
    <n v="18143.7"/>
    <n v="11928"/>
    <n v="0.18740000000000001"/>
    <n v="363"/>
    <n v="2585"/>
    <n v="7698950.71"/>
    <x v="110"/>
    <n v="120.97"/>
    <n v="43994"/>
    <x v="138"/>
    <x v="112"/>
    <n v="110.29"/>
    <x v="138"/>
    <n v="175"/>
    <x v="6"/>
    <n v="3"/>
    <n v="92"/>
    <n v="4123497.15"/>
    <n v="5.5999999999999999E-3"/>
    <n v="64.790000000000006"/>
    <n v="26775.96"/>
    <n v="3687004.75"/>
    <x v="76"/>
    <n v="57.93"/>
    <x v="138"/>
    <n v="154"/>
    <x v="37"/>
    <n v="3"/>
    <n v="39"/>
    <n v="36264313.75"/>
    <n v="4.9000000000000002E-2"/>
    <n v="569.79999999999995"/>
    <n v="15517.46"/>
    <n v="32270483.02"/>
    <x v="112"/>
    <n v="507.05"/>
    <n v="13808.51"/>
    <n v="2337"/>
    <n v="3.6700000000000003E-2"/>
    <n v="54"/>
    <n v="1354"/>
    <n v="22638867.809999999"/>
    <n v="3.0599999999999999E-2"/>
    <n v="355.71"/>
    <n v="5329.3"/>
    <n v="20471283.620000001"/>
    <n v="3.2399999999999998E-2"/>
    <n v="321.64999999999998"/>
    <n v="4819.04"/>
    <n v="4248"/>
    <n v="6.6699999999999995E-2"/>
    <n v="121"/>
    <n v="2485"/>
    <n v="4329677.8"/>
    <n v="5.7999999999999996E-3"/>
    <n v="68.03"/>
    <n v="10163.56"/>
    <n v="3918745.99"/>
    <n v="6.1999999999999998E-3"/>
    <n v="61.57"/>
    <n v="9198.93"/>
    <n v="426"/>
    <n v="6.7000000000000002E-3"/>
    <n v="7"/>
    <n v="304"/>
    <n v="106844587.33"/>
    <n v="0.14430000000000001"/>
    <n v="1678.78"/>
    <n v="2379.4"/>
    <n v="98936736.909999996"/>
    <n v="0.15640000000000001"/>
    <n v="1554.53"/>
    <n v="2203.29"/>
    <n v="44904"/>
    <n v="0.70550000000000002"/>
    <n v="6238"/>
    <n v="6081940.0499999998"/>
    <n v="8.2000000000000007E-3"/>
    <n v="95.56"/>
    <n v="551.79999999999995"/>
    <n v="6057975.2000000002"/>
    <n v="9.5999999999999992E-3"/>
    <n v="95.19"/>
    <n v="549.63"/>
    <n v="11022"/>
    <n v="0.17319999999999999"/>
    <n v="1082"/>
    <n v="42607584.840000004"/>
    <n v="5.7500000000000002E-2"/>
    <n v="669.47"/>
    <n v="28216.94"/>
    <n v="39300452.009999998"/>
    <n v="6.2100000000000002E-2"/>
    <n v="617.5"/>
    <n v="26026.79"/>
    <n v="1510"/>
    <n v="2.3699999999999999E-2"/>
    <n v="3621"/>
    <n v="2939127.97"/>
    <n v="4.0000000000000001E-3"/>
    <n v="46.18"/>
    <n v="1005.86"/>
    <n v="2798620.26"/>
    <n v="4.4000000000000003E-3"/>
    <n v="43.97"/>
    <n v="957.78"/>
    <n v="2922"/>
    <n v="4.5900000000000003E-2"/>
    <n v="71"/>
    <n v="69973587.319999993"/>
    <n v="9.4500000000000001E-2"/>
    <n v="1099.45"/>
    <n v="1291.98"/>
    <n v="72873062.409999996"/>
    <n v="0.1152"/>
    <n v="1145.01"/>
    <n v="1345.51"/>
    <n v="54160"/>
    <n v="0.85099999999999998"/>
    <n v="16955"/>
    <n v="33968521.439999998"/>
    <n v="4.5900000000000003E-2"/>
    <n v="533.73"/>
    <n v="1071.97"/>
    <n v="32916887.48"/>
    <n v="5.1999999999999998E-2"/>
    <n v="517.20000000000005"/>
    <n v="1038.78"/>
    <n v="31688"/>
    <n v="0.49790000000000001"/>
    <n v="3685"/>
    <n v="11693031.34"/>
    <n v="1.5800000000000002E-2"/>
    <n v="183.73"/>
    <n v="300.38"/>
    <n v="11246591.9"/>
    <n v="1.78E-2"/>
    <n v="176.71"/>
    <n v="288.91000000000003"/>
    <n v="38927"/>
    <n v="0.61160000000000003"/>
    <n v="3728"/>
    <n v="18963999.670000002"/>
    <n v="2.5600000000000001E-2"/>
    <n v="297.97000000000003"/>
    <n v="1047.21"/>
    <n v="19986992.789999999"/>
    <n v="3.1600000000000003E-2"/>
    <n v="314.04000000000002"/>
    <n v="1103.7"/>
    <n v="18109"/>
    <n v="0.28449999999999998"/>
    <n v="2059"/>
    <n v="19355554.059999999"/>
    <n v="2.6100000000000002E-2"/>
    <n v="304.12"/>
    <n v="428.98"/>
    <n v="20664383.550000001"/>
    <n v="3.27E-2"/>
    <n v="324.69"/>
    <n v="457.99"/>
    <n v="45120"/>
    <n v="0.70889999999999997"/>
    <n v="8614"/>
    <n v="15249354.029999999"/>
    <n v="2.06E-2"/>
    <n v="239.6"/>
    <n v="1281.94"/>
    <n v="16760438.029999999"/>
    <n v="2.6499999999999999E-2"/>
    <n v="263.35000000000002"/>
    <n v="1408.97"/>
    <n v="11896"/>
    <n v="0.18690000000000001"/>
    <n v="771"/>
    <n v="19687000.510000002"/>
    <n v="2.6599999999999999E-2"/>
    <n v="309.33"/>
    <n v="815.87"/>
    <n v="19731761.300000001"/>
    <n v="3.1199999999999999E-2"/>
    <n v="310.02999999999997"/>
    <n v="817.73"/>
    <n v="24130"/>
    <n v="0.37909999999999999"/>
    <n v="83853"/>
    <n v="4682"/>
    <n v="0.2399"/>
    <n v="1318"/>
    <n v="800"/>
    <n v="1647"/>
    <n v="105"/>
    <n v="803"/>
    <n v="354"/>
    <n v="635"/>
    <n v="385"/>
    <n v="336"/>
    <n v="124"/>
  </r>
  <r>
    <x v="3"/>
    <x v="22"/>
    <s v=" "/>
    <n v="6866633"/>
    <n v="5605989"/>
    <n v="1260644"/>
    <s v="18.36 %"/>
    <n v="50"/>
    <s v="47.02 %"/>
    <s v="52.98 %"/>
    <s v="68.48 %"/>
    <s v="19.27 %"/>
    <s v="8.54 %"/>
    <s v="3.71 %"/>
    <s v="51.98 %"/>
    <n v="1.1000000000000001"/>
    <n v="49827430541.699997"/>
    <n v="47500554637.160004"/>
    <n v="45102873739.870003"/>
    <n v="8888.25"/>
    <n v="8473.18"/>
    <n v="8045.48"/>
    <n v="20078130198.810001"/>
    <n v="0.40300000000000002"/>
    <n v="3581.55"/>
    <n v="18475.97"/>
    <x v="139"/>
    <x v="126"/>
    <n v="2979.3"/>
    <n v="15369.18"/>
    <n v="1086716"/>
    <n v="0.1938"/>
    <n v="369"/>
    <n v="2303"/>
    <n v="971438151.29999995"/>
    <x v="102"/>
    <n v="173.29"/>
    <n v="39155.1"/>
    <x v="139"/>
    <x v="113"/>
    <n v="178.47"/>
    <x v="139"/>
    <n v="24810"/>
    <x v="53"/>
    <n v="5"/>
    <n v="143"/>
    <n v="623258010.94000006"/>
    <n v="1.2500000000000001E-2"/>
    <n v="111.18"/>
    <n v="18950.919999999998"/>
    <n v="585364523.96000004"/>
    <x v="28"/>
    <n v="104.42"/>
    <x v="139"/>
    <n v="32888"/>
    <x v="6"/>
    <n v="7"/>
    <n v="86"/>
    <n v="1691075727.79"/>
    <n v="3.39E-2"/>
    <n v="301.66000000000003"/>
    <n v="13134.47"/>
    <n v="1739862046.05"/>
    <x v="50"/>
    <n v="310.36"/>
    <n v="13513.39"/>
    <n v="128751"/>
    <n v="2.3E-2"/>
    <n v="34"/>
    <n v="902"/>
    <n v="1930612943.01"/>
    <n v="3.8699999999999998E-2"/>
    <n v="344.38"/>
    <n v="5707.23"/>
    <n v="1977883426.8299999"/>
    <n v="4.1599999999999998E-2"/>
    <n v="352.82"/>
    <n v="5846.97"/>
    <n v="338275"/>
    <n v="6.0299999999999999E-2"/>
    <n v="128"/>
    <n v="2571"/>
    <n v="446243377.13999999"/>
    <n v="8.9999999999999993E-3"/>
    <n v="79.599999999999994"/>
    <n v="10426.49"/>
    <n v="450971626.38"/>
    <n v="9.4999999999999998E-3"/>
    <n v="80.44"/>
    <n v="10536.97"/>
    <n v="42799"/>
    <n v="7.6E-3"/>
    <n v="8"/>
    <n v="518"/>
    <n v="5514233561.0200005"/>
    <n v="0.11070000000000001"/>
    <n v="983.63"/>
    <n v="1567.03"/>
    <n v="5687490267.1800003"/>
    <n v="0.1197"/>
    <n v="1014.54"/>
    <n v="1616.27"/>
    <n v="3518901"/>
    <n v="0.62770000000000004"/>
    <n v="4541"/>
    <n v="250265975.30000001"/>
    <n v="5.0000000000000001E-3"/>
    <n v="44.64"/>
    <n v="371.02"/>
    <n v="260173900.28"/>
    <n v="5.4999999999999997E-3"/>
    <n v="46.41"/>
    <n v="385.71"/>
    <n v="674534"/>
    <n v="0.1203"/>
    <n v="601"/>
    <n v="3565720641.2600002"/>
    <n v="7.1599999999999997E-2"/>
    <n v="636.05999999999995"/>
    <n v="22485.88"/>
    <n v="3609486041.8800001"/>
    <n v="7.5999999999999998E-2"/>
    <n v="643.86"/>
    <n v="22761.87"/>
    <n v="158576"/>
    <n v="2.8299999999999999E-2"/>
    <n v="3754"/>
    <n v="226560921.91999999"/>
    <n v="4.4999999999999997E-3"/>
    <n v="40.409999999999997"/>
    <n v="733.98"/>
    <n v="263219236.75999999"/>
    <n v="5.4999999999999997E-3"/>
    <n v="46.95"/>
    <n v="852.74"/>
    <n v="308676"/>
    <n v="5.5100000000000003E-2"/>
    <n v="98"/>
    <n v="4270769022.02"/>
    <n v="8.5699999999999998E-2"/>
    <n v="761.82"/>
    <n v="930.31"/>
    <n v="4614169589.0799999"/>
    <n v="9.7100000000000006E-2"/>
    <n v="823.08"/>
    <n v="1005.11"/>
    <n v="4590709"/>
    <n v="0.81889999999999996"/>
    <n v="13466"/>
    <n v="2628348564.4699998"/>
    <n v="5.2699999999999997E-2"/>
    <n v="468.85"/>
    <n v="971.36"/>
    <n v="2754240777.79"/>
    <n v="5.8000000000000003E-2"/>
    <n v="491.3"/>
    <n v="1017.88"/>
    <n v="2705857"/>
    <n v="0.48270000000000002"/>
    <n v="3540"/>
    <n v="1233133450.99"/>
    <n v="2.47E-2"/>
    <n v="219.97"/>
    <n v="370.17"/>
    <n v="1341658221.4300001"/>
    <n v="2.8199999999999999E-2"/>
    <n v="239.33"/>
    <n v="402.74"/>
    <n v="3331292"/>
    <n v="0.59419999999999995"/>
    <n v="3699"/>
    <n v="2010490212.5599999"/>
    <n v="4.0300000000000002E-2"/>
    <n v="358.63"/>
    <n v="1242.24"/>
    <n v="2025370535.02"/>
    <n v="4.2599999999999999E-2"/>
    <n v="361.29"/>
    <n v="1251.43"/>
    <n v="1618439"/>
    <n v="0.28870000000000001"/>
    <n v="2368"/>
    <n v="1243034406.8199999"/>
    <n v="2.4899999999999999E-2"/>
    <n v="221.73"/>
    <n v="340.38"/>
    <n v="1304197614.29"/>
    <n v="2.75E-2"/>
    <n v="232.64"/>
    <n v="357.13"/>
    <n v="3651916"/>
    <n v="0.65139999999999998"/>
    <n v="7599"/>
    <n v="888614128.39999998"/>
    <n v="1.78E-2"/>
    <n v="158.51"/>
    <n v="1310.54"/>
    <n v="898541572.05999994"/>
    <n v="1.89E-2"/>
    <n v="160.28"/>
    <n v="1325.18"/>
    <n v="678054"/>
    <n v="0.121"/>
    <n v="503"/>
    <n v="1649322268.72"/>
    <n v="3.3099999999999997E-2"/>
    <n v="294.20999999999998"/>
    <n v="852.31"/>
    <n v="1649322268.72"/>
    <n v="3.4700000000000002E-2"/>
    <n v="294.20999999999998"/>
    <n v="852.31"/>
    <n v="1935127"/>
    <n v="0.34520000000000001"/>
    <n v="5691183"/>
    <n v="430582"/>
    <n v="0.23"/>
    <n v="1015"/>
    <n v="783"/>
    <n v="1641"/>
    <n v="152"/>
    <n v="1059"/>
    <n v="429"/>
    <n v="884"/>
    <n v="430"/>
    <n v="403"/>
    <n v="103"/>
  </r>
  <r>
    <x v="6"/>
    <x v="18"/>
    <n v="34"/>
    <n v="187802"/>
    <n v="154134"/>
    <n v="33668"/>
    <s v="17.93 %"/>
    <n v="52"/>
    <s v="49.05 %"/>
    <s v="50.95 %"/>
    <s v="60.60 %"/>
    <s v="21.02 %"/>
    <s v="14.10 %"/>
    <s v="4.28 %"/>
    <s v="39.81 %"/>
    <n v="1.17"/>
    <n v="1878766488.04"/>
    <n v="1622732733.3499999"/>
    <n v="1432539669.1099999"/>
    <n v="12189.18"/>
    <n v="10528.06"/>
    <n v="9294.1200000000008"/>
    <n v="718134197.80999994"/>
    <n v="0.38219999999999998"/>
    <n v="4659.16"/>
    <n v="25643.99"/>
    <x v="140"/>
    <x v="127"/>
    <n v="3423.06"/>
    <n v="18840.52"/>
    <n v="28004"/>
    <n v="0.1817"/>
    <n v="355"/>
    <n v="2526"/>
    <n v="27628653.809999999"/>
    <x v="111"/>
    <n v="179.25"/>
    <n v="58909.71"/>
    <x v="140"/>
    <x v="114"/>
    <n v="164.99"/>
    <x v="140"/>
    <n v="469"/>
    <x v="18"/>
    <n v="4"/>
    <n v="102"/>
    <n v="25050798.550000001"/>
    <n v="1.3299999999999999E-2"/>
    <n v="162.53"/>
    <n v="23152.31"/>
    <n v="22951643.09"/>
    <x v="65"/>
    <n v="148.91"/>
    <x v="140"/>
    <n v="1082"/>
    <x v="28"/>
    <n v="8"/>
    <n v="109"/>
    <n v="105590561.22"/>
    <n v="5.62E-2"/>
    <n v="685.06"/>
    <n v="18629.25"/>
    <n v="97033685.609999999"/>
    <x v="113"/>
    <n v="629.54"/>
    <n v="17119.560000000001"/>
    <n v="5668"/>
    <n v="3.6799999999999999E-2"/>
    <n v="56"/>
    <n v="1460"/>
    <n v="35504156.649999999"/>
    <n v="1.89E-2"/>
    <n v="230.35"/>
    <n v="4528.01"/>
    <n v="33185286.489999998"/>
    <n v="2.0500000000000001E-2"/>
    <n v="215.3"/>
    <n v="4232.28"/>
    <n v="7841"/>
    <n v="5.0900000000000001E-2"/>
    <n v="86"/>
    <n v="1284"/>
    <n v="9924607.9700000007"/>
    <n v="5.3E-3"/>
    <n v="64.39"/>
    <n v="9806.92"/>
    <n v="9198601.4600000009"/>
    <n v="5.7000000000000002E-3"/>
    <n v="59.68"/>
    <n v="9089.5300000000007"/>
    <n v="1012"/>
    <n v="6.6E-3"/>
    <n v="7"/>
    <n v="343"/>
    <n v="231137180.71000001"/>
    <n v="0.123"/>
    <n v="1499.59"/>
    <n v="2610.4499999999998"/>
    <n v="213662665.49000001"/>
    <n v="0.13170000000000001"/>
    <n v="1386.21"/>
    <n v="2413.09"/>
    <n v="88543"/>
    <n v="0.57450000000000001"/>
    <n v="4221"/>
    <n v="3111859.07"/>
    <n v="1.6999999999999999E-3"/>
    <n v="20.190000000000001"/>
    <n v="361.97"/>
    <n v="2950186.25"/>
    <n v="1.8E-3"/>
    <n v="19.14"/>
    <n v="343.16"/>
    <n v="8597"/>
    <n v="5.5800000000000002E-2"/>
    <n v="208"/>
    <n v="128346965.83"/>
    <n v="6.83E-2"/>
    <n v="832.7"/>
    <n v="26354.61"/>
    <n v="121805045.45"/>
    <n v="7.51E-2"/>
    <n v="790.25"/>
    <n v="25011.3"/>
    <n v="4870"/>
    <n v="3.1600000000000003E-2"/>
    <n v="4251"/>
    <n v="13635797.720000001"/>
    <n v="7.3000000000000001E-3"/>
    <n v="88.47"/>
    <n v="978.53"/>
    <n v="13028805.939999999"/>
    <n v="8.0000000000000002E-3"/>
    <n v="84.53"/>
    <n v="934.97"/>
    <n v="13935"/>
    <n v="9.0399999999999994E-2"/>
    <n v="159"/>
    <n v="208265559.49000001"/>
    <n v="0.1109"/>
    <n v="1351.2"/>
    <n v="1622.64"/>
    <n v="197168698.69999999"/>
    <n v="0.1215"/>
    <n v="1279.2"/>
    <n v="1536.18"/>
    <n v="128349"/>
    <n v="0.8327"/>
    <n v="17807"/>
    <n v="108213523.72"/>
    <n v="5.7599999999999998E-2"/>
    <n v="702.07"/>
    <n v="1315.01"/>
    <n v="97539790.099999994"/>
    <n v="6.0100000000000001E-2"/>
    <n v="632.82000000000005"/>
    <n v="1185.3"/>
    <n v="82291"/>
    <n v="0.53390000000000004"/>
    <n v="5182"/>
    <n v="37227430.270000003"/>
    <n v="1.9800000000000002E-2"/>
    <n v="241.53"/>
    <n v="402.23"/>
    <n v="34579746.439999998"/>
    <n v="2.1299999999999999E-2"/>
    <n v="224.35"/>
    <n v="373.63"/>
    <n v="92551"/>
    <n v="0.60050000000000003"/>
    <n v="3975"/>
    <n v="35216032.189999998"/>
    <n v="1.8700000000000001E-2"/>
    <n v="228.48"/>
    <n v="956.28"/>
    <n v="39540638.670000002"/>
    <n v="2.4400000000000002E-2"/>
    <n v="256.52999999999997"/>
    <n v="1073.72"/>
    <n v="36826"/>
    <n v="0.2389"/>
    <n v="1492"/>
    <n v="61636473.130000003"/>
    <n v="3.2800000000000003E-2"/>
    <n v="399.89"/>
    <n v="562.76"/>
    <n v="56537081.130000003"/>
    <n v="3.4799999999999998E-2"/>
    <n v="366.8"/>
    <n v="516.20000000000005"/>
    <n v="109525"/>
    <n v="0.71060000000000001"/>
    <n v="9585"/>
    <n v="53168809.950000003"/>
    <n v="2.8299999999999999E-2"/>
    <n v="344.95"/>
    <n v="2982.42"/>
    <n v="54237676.119999997"/>
    <n v="3.3399999999999999E-2"/>
    <n v="351.89"/>
    <n v="3042.37"/>
    <n v="17827"/>
    <n v="0.1157"/>
    <n v="1300"/>
    <n v="56799463.840000004"/>
    <n v="3.0200000000000001E-2"/>
    <n v="368.51"/>
    <n v="931.12"/>
    <n v="56845821.75"/>
    <n v="3.5000000000000003E-2"/>
    <n v="368.81"/>
    <n v="931.88"/>
    <n v="61001"/>
    <n v="0.39579999999999999"/>
    <n v="161968"/>
    <n v="12095"/>
    <n v="0.245"/>
    <n v="1051"/>
    <n v="888"/>
    <n v="1641"/>
    <n v="134"/>
    <n v="1100"/>
    <n v="224"/>
    <n v="530"/>
    <n v="383"/>
    <n v="451"/>
    <n v="144"/>
  </r>
  <r>
    <x v="8"/>
    <x v="14"/>
    <n v="25"/>
    <n v="200047"/>
    <n v="165893"/>
    <n v="34154"/>
    <s v="17.07 %"/>
    <n v="50"/>
    <s v="49.05 %"/>
    <s v="50.95 %"/>
    <s v="73.63 %"/>
    <s v="8.21 %"/>
    <s v="13.01 %"/>
    <s v="5.16 %"/>
    <s v="74.77 %"/>
    <n v="1.05"/>
    <n v="1776775225.1400001"/>
    <n v="1476898333.51"/>
    <n v="1413803274.3599999"/>
    <n v="10710.37"/>
    <n v="8902.7199999999993"/>
    <n v="8522.3799999999992"/>
    <n v="731972542.46000004"/>
    <n v="0.41199999999999998"/>
    <n v="4412.32"/>
    <n v="25165.8"/>
    <x v="141"/>
    <x v="128"/>
    <n v="2960.23"/>
    <n v="16883.759999999998"/>
    <n v="29086"/>
    <n v="0.17530000000000001"/>
    <n v="348"/>
    <n v="2266"/>
    <n v="30052134.66"/>
    <x v="41"/>
    <n v="181.15"/>
    <n v="40338.44"/>
    <x v="141"/>
    <x v="115"/>
    <n v="164.97"/>
    <x v="141"/>
    <n v="745"/>
    <x v="46"/>
    <n v="5"/>
    <n v="142"/>
    <n v="22130126.73"/>
    <n v="1.2500000000000001E-2"/>
    <n v="133.4"/>
    <n v="23976.3"/>
    <n v="19140157.850000001"/>
    <x v="16"/>
    <n v="115.38"/>
    <x v="141"/>
    <n v="923"/>
    <x v="8"/>
    <n v="6"/>
    <n v="79"/>
    <n v="69199488.590000004"/>
    <n v="3.8899999999999997E-2"/>
    <n v="417.13"/>
    <n v="14843.31"/>
    <n v="62640198.869999997"/>
    <x v="57"/>
    <n v="377.59"/>
    <n v="13436.34"/>
    <n v="4662"/>
    <n v="2.81E-2"/>
    <n v="42"/>
    <n v="913"/>
    <n v="54871318.770000003"/>
    <n v="3.09E-2"/>
    <n v="330.76"/>
    <n v="5009.25"/>
    <n v="49978924.710000001"/>
    <n v="3.3799999999999997E-2"/>
    <n v="301.27"/>
    <n v="4562.62"/>
    <n v="10954"/>
    <n v="6.6000000000000003E-2"/>
    <n v="116"/>
    <n v="1898"/>
    <n v="11021048.359999999"/>
    <n v="6.1999999999999998E-3"/>
    <n v="66.430000000000007"/>
    <n v="11132.37"/>
    <n v="10050065.32"/>
    <n v="6.7999999999999996E-3"/>
    <n v="60.58"/>
    <n v="10151.58"/>
    <n v="990"/>
    <n v="6.0000000000000001E-3"/>
    <n v="7"/>
    <n v="348"/>
    <n v="336469833.95999998"/>
    <n v="0.18940000000000001"/>
    <n v="2028.23"/>
    <n v="2714.14"/>
    <n v="294648548.27999997"/>
    <n v="0.19950000000000001"/>
    <n v="1776.14"/>
    <n v="2376.79"/>
    <n v="123968"/>
    <n v="0.74729999999999996"/>
    <n v="7119"/>
    <n v="14034145.23"/>
    <n v="7.9000000000000008E-3"/>
    <n v="84.6"/>
    <n v="720.81"/>
    <n v="12618017.27"/>
    <n v="8.5000000000000006E-3"/>
    <n v="76.06"/>
    <n v="648.07000000000005"/>
    <n v="19470"/>
    <n v="0.1174"/>
    <n v="723"/>
    <n v="49389257.969999999"/>
    <n v="2.7799999999999998E-2"/>
    <n v="297.72000000000003"/>
    <n v="26326.9"/>
    <n v="46221901.299999997"/>
    <n v="3.1300000000000001E-2"/>
    <n v="278.62"/>
    <n v="24638.54"/>
    <n v="1876"/>
    <n v="1.1299999999999999E-2"/>
    <n v="1553"/>
    <n v="4409109.08"/>
    <n v="2.5000000000000001E-3"/>
    <n v="26.58"/>
    <n v="842.24"/>
    <n v="4135894.52"/>
    <n v="2.8E-3"/>
    <n v="24.93"/>
    <n v="790.05"/>
    <n v="5235"/>
    <n v="3.1600000000000003E-2"/>
    <n v="50"/>
    <n v="191463414.22999999"/>
    <n v="0.10780000000000001"/>
    <n v="1154.1400000000001"/>
    <n v="1335.68"/>
    <n v="194368559.16999999"/>
    <n v="0.13159999999999999"/>
    <n v="1171.6500000000001"/>
    <n v="1355.95"/>
    <n v="143345"/>
    <n v="0.86409999999999998"/>
    <n v="16892"/>
    <n v="68157723.310000002"/>
    <n v="3.8399999999999997E-2"/>
    <n v="410.85"/>
    <n v="813.44"/>
    <n v="67174858.719999999"/>
    <n v="4.5499999999999999E-2"/>
    <n v="404.93"/>
    <n v="801.71"/>
    <n v="83789"/>
    <n v="0.50509999999999999"/>
    <n v="3300"/>
    <n v="24819431.120000001"/>
    <n v="1.4E-2"/>
    <n v="149.61000000000001"/>
    <n v="240.58"/>
    <n v="24244506.329999998"/>
    <n v="1.6400000000000001E-2"/>
    <n v="146.15"/>
    <n v="235"/>
    <n v="103166"/>
    <n v="0.62190000000000001"/>
    <n v="3615"/>
    <n v="33526302.890000001"/>
    <n v="1.89E-2"/>
    <n v="202.1"/>
    <n v="764.99"/>
    <n v="37845748.090000004"/>
    <n v="2.5600000000000001E-2"/>
    <n v="228.13"/>
    <n v="863.55"/>
    <n v="43826"/>
    <n v="0.26419999999999999"/>
    <n v="1661"/>
    <n v="39280540.450000003"/>
    <n v="2.2100000000000002E-2"/>
    <n v="236.78"/>
    <n v="353.3"/>
    <n v="40321563.770000003"/>
    <n v="2.7300000000000001E-2"/>
    <n v="243.06"/>
    <n v="362.66"/>
    <n v="111181"/>
    <n v="0.67020000000000002"/>
    <n v="6616"/>
    <n v="40460016.590000004"/>
    <n v="2.2800000000000001E-2"/>
    <n v="243.89"/>
    <n v="1428.38"/>
    <n v="39845006.020000003"/>
    <n v="2.7E-2"/>
    <n v="240.18"/>
    <n v="1406.67"/>
    <n v="28326"/>
    <n v="0.17069999999999999"/>
    <n v="762"/>
    <n v="36597373.850000001"/>
    <n v="2.06E-2"/>
    <n v="220.61"/>
    <n v="623.36"/>
    <n v="36738438.020000003"/>
    <n v="2.4899999999999999E-2"/>
    <n v="221.46"/>
    <n v="625.76"/>
    <n v="58710"/>
    <n v="0.35389999999999999"/>
    <n v="202057"/>
    <n v="11399"/>
    <n v="0.23630000000000001"/>
    <n v="1218"/>
    <n v="494"/>
    <n v="1640"/>
    <n v="74"/>
    <n v="729"/>
    <n v="333"/>
    <n v="615"/>
    <n v="307"/>
    <n v="326"/>
    <n v="81"/>
  </r>
  <r>
    <x v="3"/>
    <x v="25"/>
    <n v="13"/>
    <n v="213233"/>
    <n v="183566"/>
    <n v="29667"/>
    <s v="13.91 %"/>
    <n v="51"/>
    <s v="49.05 %"/>
    <s v="50.95 %"/>
    <s v="57.13 %"/>
    <s v="39.87 %"/>
    <s v="1.47 %"/>
    <s v="1.53 %"/>
    <s v="46.88 %"/>
    <n v="1.2"/>
    <n v="1632273836.4200001"/>
    <n v="1627644113.98"/>
    <n v="1467817754.49"/>
    <n v="8892.0300000000007"/>
    <n v="8866.81"/>
    <n v="7996.13"/>
    <n v="632167430.5"/>
    <n v="0.38729999999999998"/>
    <n v="3443.82"/>
    <n v="17229.5"/>
    <x v="142"/>
    <x v="76"/>
    <n v="3089.15"/>
    <n v="15455.12"/>
    <n v="36691"/>
    <n v="0.19989999999999999"/>
    <n v="373"/>
    <n v="2269"/>
    <n v="29909980.539999999"/>
    <x v="83"/>
    <n v="162.94"/>
    <n v="41599.42"/>
    <x v="142"/>
    <x v="116"/>
    <n v="169.63"/>
    <x v="142"/>
    <n v="719"/>
    <x v="52"/>
    <n v="4"/>
    <n v="128"/>
    <n v="16797683.280000001"/>
    <n v="1.03E-2"/>
    <n v="91.51"/>
    <n v="19109.990000000002"/>
    <n v="16681452.73"/>
    <x v="77"/>
    <n v="90.87"/>
    <x v="142"/>
    <n v="879"/>
    <x v="41"/>
    <n v="5"/>
    <n v="72"/>
    <n v="39586126.960000001"/>
    <n v="2.4299999999999999E-2"/>
    <n v="215.65"/>
    <n v="12397.78"/>
    <n v="44231325.049999997"/>
    <x v="88"/>
    <n v="240.96"/>
    <n v="13852.59"/>
    <n v="3193"/>
    <n v="1.7399999999999999E-2"/>
    <n v="26"/>
    <n v="698"/>
    <n v="44153100.049999997"/>
    <n v="2.7099999999999999E-2"/>
    <n v="240.53"/>
    <n v="4705.6499999999996"/>
    <n v="46915115.060000002"/>
    <n v="2.8799999999999999E-2"/>
    <n v="255.58"/>
    <n v="5000.01"/>
    <n v="9383"/>
    <n v="5.11E-2"/>
    <n v="99"/>
    <n v="1566"/>
    <n v="20235258.149999999"/>
    <n v="1.24E-2"/>
    <n v="110.23"/>
    <n v="10937.98"/>
    <n v="21158418.039999999"/>
    <n v="1.2999999999999999E-2"/>
    <n v="115.26"/>
    <n v="11436.98"/>
    <n v="1850"/>
    <n v="1.01E-2"/>
    <n v="11"/>
    <n v="729"/>
    <n v="182634676.06"/>
    <n v="0.1119"/>
    <n v="994.93"/>
    <n v="1569.07"/>
    <n v="195369849.16999999"/>
    <n v="0.12"/>
    <n v="1064.3"/>
    <n v="1678.48"/>
    <n v="116396"/>
    <n v="0.6341"/>
    <n v="3984"/>
    <n v="4803943.8600000003"/>
    <n v="2.8999999999999998E-3"/>
    <n v="26.17"/>
    <n v="326.49"/>
    <n v="5319437.04"/>
    <n v="3.3E-3"/>
    <n v="28.98"/>
    <n v="361.52"/>
    <n v="14714"/>
    <n v="8.0199999999999994E-2"/>
    <n v="343"/>
    <n v="174226583.30000001"/>
    <n v="0.1067"/>
    <n v="949.12"/>
    <n v="23208.55"/>
    <n v="180291018.97999999"/>
    <n v="0.1108"/>
    <n v="982.16"/>
    <n v="24016.39"/>
    <n v="7507"/>
    <n v="4.0899999999999999E-2"/>
    <n v="5511"/>
    <n v="8457866.5299999993"/>
    <n v="5.1999999999999998E-3"/>
    <n v="46.08"/>
    <n v="690.72"/>
    <n v="9870416.0800000001"/>
    <n v="6.1000000000000004E-3"/>
    <n v="53.77"/>
    <n v="806.08"/>
    <n v="12245"/>
    <n v="6.6699999999999995E-2"/>
    <n v="116"/>
    <n v="137747934.22"/>
    <n v="8.4400000000000003E-2"/>
    <n v="750.4"/>
    <n v="891.42"/>
    <n v="149780313.90000001"/>
    <n v="9.1999999999999998E-2"/>
    <n v="815.95"/>
    <n v="969.29"/>
    <n v="154526"/>
    <n v="0.84179999999999999"/>
    <n v="12949"/>
    <n v="94907110.689999998"/>
    <n v="5.8099999999999999E-2"/>
    <n v="517.02"/>
    <n v="1019.78"/>
    <n v="102368536.83"/>
    <n v="6.2899999999999998E-2"/>
    <n v="557.66999999999996"/>
    <n v="1099.96"/>
    <n v="93066"/>
    <n v="0.50700000000000001"/>
    <n v="3675"/>
    <n v="42193218.399999999"/>
    <n v="2.58E-2"/>
    <n v="229.85"/>
    <n v="369.85"/>
    <n v="47621591.520000003"/>
    <n v="2.93E-2"/>
    <n v="259.42"/>
    <n v="417.44"/>
    <n v="114080"/>
    <n v="0.62150000000000005"/>
    <n v="3899"/>
    <n v="73171761.859999999"/>
    <n v="4.48E-2"/>
    <n v="398.61"/>
    <n v="1261.56"/>
    <n v="73804335.069999993"/>
    <n v="4.53E-2"/>
    <n v="402.06"/>
    <n v="1272.47"/>
    <n v="58001"/>
    <n v="0.316"/>
    <n v="2535"/>
    <n v="46829634.18"/>
    <n v="2.87E-2"/>
    <n v="255.11"/>
    <n v="366.25"/>
    <n v="49717183.380000003"/>
    <n v="3.0499999999999999E-2"/>
    <n v="270.83999999999997"/>
    <n v="388.83"/>
    <n v="127863"/>
    <n v="0.6966"/>
    <n v="8488"/>
    <n v="22261988.100000001"/>
    <n v="1.3599999999999999E-2"/>
    <n v="121.28"/>
    <n v="1046.92"/>
    <n v="23357309.280000001"/>
    <n v="1.44E-2"/>
    <n v="127.24"/>
    <n v="1098.43"/>
    <n v="21264"/>
    <n v="0.1158"/>
    <n v="375"/>
    <n v="48732588.969999999"/>
    <n v="2.9899999999999999E-2"/>
    <n v="265.48"/>
    <n v="704.45"/>
    <n v="48732588.969999999"/>
    <n v="2.9899999999999999E-2"/>
    <n v="265.48"/>
    <n v="704.45"/>
    <n v="69178"/>
    <n v="0.37690000000000001"/>
    <n v="201814"/>
    <n v="13790"/>
    <n v="0.21929999999999999"/>
    <n v="1099"/>
    <n v="804"/>
    <n v="1640"/>
    <n v="196"/>
    <n v="1549"/>
    <n v="461"/>
    <n v="892"/>
    <n v="439"/>
    <n v="357"/>
    <n v="136"/>
  </r>
  <r>
    <x v="1"/>
    <x v="29"/>
    <n v="45"/>
    <n v="145019"/>
    <n v="117985"/>
    <n v="27034"/>
    <s v="18.64 %"/>
    <n v="52"/>
    <s v="49.40 %"/>
    <s v="50.60 %"/>
    <s v="59.41 %"/>
    <s v="38.36 %"/>
    <s v="1.00 %"/>
    <s v="1.23 %"/>
    <s v="46.51 %"/>
    <n v="1.07"/>
    <n v="1059437684.87"/>
    <n v="1048866484.83"/>
    <n v="1024719943.51"/>
    <n v="8979.43"/>
    <n v="8889.83"/>
    <n v="8685.17"/>
    <n v="415910710.01999998"/>
    <n v="0.3926"/>
    <n v="3525.12"/>
    <n v="18423.509999999998"/>
    <x v="143"/>
    <x v="129"/>
    <n v="3026.09"/>
    <n v="15815.45"/>
    <n v="22575"/>
    <n v="0.1913"/>
    <n v="341"/>
    <n v="2113"/>
    <n v="14337290.880000001"/>
    <x v="48"/>
    <n v="121.52"/>
    <n v="40273.29"/>
    <x v="143"/>
    <x v="117"/>
    <n v="129.79"/>
    <x v="143"/>
    <n v="356"/>
    <x v="18"/>
    <n v="3"/>
    <n v="90"/>
    <n v="17144357.640000001"/>
    <n v="1.6199999999999999E-2"/>
    <n v="145.31"/>
    <n v="17933.43"/>
    <n v="17165107.620000001"/>
    <x v="35"/>
    <n v="145.49"/>
    <x v="143"/>
    <n v="956"/>
    <x v="33"/>
    <n v="9"/>
    <n v="123"/>
    <n v="22153455.699999999"/>
    <n v="2.0899999999999998E-2"/>
    <n v="187.77"/>
    <n v="12530.24"/>
    <n v="24435842.949999999"/>
    <x v="114"/>
    <n v="207.11"/>
    <n v="13821.18"/>
    <n v="1768"/>
    <n v="1.4999999999999999E-2"/>
    <n v="21"/>
    <n v="568"/>
    <n v="31846315.140000001"/>
    <n v="3.0099999999999998E-2"/>
    <n v="269.92"/>
    <n v="4910.01"/>
    <n v="34565792.619999997"/>
    <n v="3.3000000000000002E-2"/>
    <n v="292.97000000000003"/>
    <n v="5329.29"/>
    <n v="6486"/>
    <n v="5.5E-2"/>
    <n v="101"/>
    <n v="1503"/>
    <n v="13306476.529999999"/>
    <n v="1.26E-2"/>
    <n v="112.78"/>
    <n v="11051.89"/>
    <n v="13805507.109999999"/>
    <n v="1.32E-2"/>
    <n v="117.01"/>
    <n v="11466.37"/>
    <n v="1204"/>
    <n v="1.0200000000000001E-2"/>
    <n v="12"/>
    <n v="737"/>
    <n v="120592410.62"/>
    <n v="0.1138"/>
    <n v="1022.1"/>
    <n v="1547.15"/>
    <n v="130498151.23999999"/>
    <n v="0.1244"/>
    <n v="1106.06"/>
    <n v="1674.23"/>
    <n v="77945"/>
    <n v="0.66059999999999997"/>
    <n v="3968"/>
    <n v="6452188.1900000004"/>
    <n v="6.1000000000000004E-3"/>
    <n v="54.69"/>
    <n v="313.39999999999998"/>
    <n v="7154922.7800000003"/>
    <n v="6.7999999999999996E-3"/>
    <n v="60.64"/>
    <n v="347.53"/>
    <n v="20588"/>
    <n v="0.17449999999999999"/>
    <n v="773"/>
    <n v="92347759.909999996"/>
    <n v="8.72E-2"/>
    <n v="782.71"/>
    <n v="24055.16"/>
    <n v="95704673.790000007"/>
    <n v="9.1200000000000003E-2"/>
    <n v="811.16"/>
    <n v="24929.58"/>
    <n v="3839"/>
    <n v="3.2500000000000001E-2"/>
    <n v="4357"/>
    <n v="5485989.8300000001"/>
    <n v="5.1999999999999998E-3"/>
    <n v="46.5"/>
    <n v="657.63"/>
    <n v="6175339.8099999996"/>
    <n v="5.8999999999999999E-3"/>
    <n v="52.34"/>
    <n v="740.27"/>
    <n v="8342"/>
    <n v="7.0699999999999999E-2"/>
    <n v="123"/>
    <n v="78696822.469999999"/>
    <n v="7.4300000000000005E-2"/>
    <n v="667.01"/>
    <n v="781.14"/>
    <n v="88815101.530000001"/>
    <n v="8.4699999999999998E-2"/>
    <n v="752.77"/>
    <n v="881.57"/>
    <n v="100745"/>
    <n v="0.85389999999999999"/>
    <n v="12091"/>
    <n v="57286961.009999998"/>
    <n v="5.4100000000000002E-2"/>
    <n v="485.54"/>
    <n v="926.58"/>
    <n v="64196107.159999996"/>
    <n v="6.1199999999999997E-2"/>
    <n v="544.1"/>
    <n v="1038.3399999999999"/>
    <n v="61826"/>
    <n v="0.52400000000000002"/>
    <n v="3622"/>
    <n v="26392577.449999999"/>
    <n v="2.4899999999999999E-2"/>
    <n v="223.69"/>
    <n v="346.28"/>
    <n v="30784204.600000001"/>
    <n v="2.93E-2"/>
    <n v="260.92"/>
    <n v="403.9"/>
    <n v="76218"/>
    <n v="0.64600000000000002"/>
    <n v="4000"/>
    <n v="46534955.539999999"/>
    <n v="4.3900000000000002E-2"/>
    <n v="394.41"/>
    <n v="1206.79"/>
    <n v="46936420.539999999"/>
    <n v="4.4699999999999997E-2"/>
    <n v="397.82"/>
    <n v="1217.2"/>
    <n v="38561"/>
    <n v="0.32679999999999998"/>
    <n v="2518"/>
    <n v="30929536.489999998"/>
    <n v="2.92E-2"/>
    <n v="262.14999999999998"/>
    <n v="356.54"/>
    <n v="33552939.780000001"/>
    <n v="3.2000000000000001E-2"/>
    <n v="284.38"/>
    <n v="386.78"/>
    <n v="86749"/>
    <n v="0.73529999999999995"/>
    <n v="8799"/>
    <n v="28919311.379999999"/>
    <n v="2.7300000000000001E-2"/>
    <n v="245.11"/>
    <n v="1856.94"/>
    <n v="30981923.27"/>
    <n v="2.9499999999999998E-2"/>
    <n v="262.58999999999997"/>
    <n v="1989.38"/>
    <n v="15574"/>
    <n v="0.13200000000000001"/>
    <n v="844"/>
    <n v="43025149.57"/>
    <n v="4.0599999999999997E-2"/>
    <n v="364.67"/>
    <n v="922.49"/>
    <n v="43025149.57"/>
    <n v="4.1000000000000002E-2"/>
    <n v="364.67"/>
    <n v="922.49"/>
    <n v="46640"/>
    <n v="0.39529999999999998"/>
    <n v="126209"/>
    <n v="7730"/>
    <n v="0.2034"/>
    <n v="1070"/>
    <n v="714"/>
    <n v="1639"/>
    <n v="163"/>
    <n v="1175"/>
    <n v="435"/>
    <n v="831"/>
    <n v="444"/>
    <n v="402"/>
    <n v="143"/>
  </r>
  <r>
    <x v="5"/>
    <x v="18"/>
    <n v="34"/>
    <n v="167001"/>
    <n v="147035"/>
    <n v="19966"/>
    <s v="11.96 %"/>
    <n v="51"/>
    <s v="48.72 %"/>
    <s v="51.28 %"/>
    <s v="61.66 %"/>
    <s v="21.03 %"/>
    <s v="13.45 %"/>
    <s v="3.86 %"/>
    <s v="42.79 %"/>
    <n v="1.1499999999999999"/>
    <n v="1682282128.3800001"/>
    <n v="1440102218.1700001"/>
    <n v="1296499977.6800001"/>
    <n v="11441.37"/>
    <n v="9794.2800000000007"/>
    <n v="8817.6299999999992"/>
    <n v="694570695.38999999"/>
    <n v="0.41289999999999999"/>
    <n v="4723.8500000000004"/>
    <n v="23613.61"/>
    <x v="144"/>
    <x v="130"/>
    <n v="3384.81"/>
    <n v="16920.04"/>
    <n v="29414"/>
    <n v="0.2"/>
    <n v="400"/>
    <n v="2820"/>
    <n v="16817137.440000001"/>
    <x v="80"/>
    <n v="114.38"/>
    <n v="50350.71"/>
    <x v="144"/>
    <x v="118"/>
    <n v="106.15"/>
    <x v="144"/>
    <n v="334"/>
    <x v="24"/>
    <n v="3"/>
    <n v="73"/>
    <n v="20344278.43"/>
    <n v="1.21E-2"/>
    <n v="138.36000000000001"/>
    <n v="20973.48"/>
    <n v="17811130.800000001"/>
    <x v="41"/>
    <n v="121.14"/>
    <x v="144"/>
    <n v="970"/>
    <x v="2"/>
    <n v="8"/>
    <n v="103"/>
    <n v="87800595.510000005"/>
    <n v="5.2200000000000003E-2"/>
    <n v="597.14"/>
    <n v="16654.13"/>
    <n v="80619953.870000005"/>
    <x v="86"/>
    <n v="548.29999999999995"/>
    <n v="15292.1"/>
    <n v="5272"/>
    <n v="3.5900000000000001E-2"/>
    <n v="57"/>
    <n v="1311"/>
    <n v="36285313.780000001"/>
    <n v="2.1600000000000001E-2"/>
    <n v="246.78"/>
    <n v="4698.34"/>
    <n v="33318699.07"/>
    <n v="2.3099999999999999E-2"/>
    <n v="226.6"/>
    <n v="4314.22"/>
    <n v="7723"/>
    <n v="5.2499999999999998E-2"/>
    <n v="91"/>
    <n v="1474"/>
    <n v="9611561.8399999999"/>
    <n v="5.7000000000000002E-3"/>
    <n v="65.37"/>
    <n v="10053.93"/>
    <n v="8600744.7400000002"/>
    <n v="6.0000000000000001E-3"/>
    <n v="58.49"/>
    <n v="8996.59"/>
    <n v="956"/>
    <n v="6.4999999999999997E-3"/>
    <n v="7"/>
    <n v="355"/>
    <n v="169802713.84"/>
    <n v="0.1009"/>
    <n v="1154.8499999999999"/>
    <n v="1956.14"/>
    <n v="161117651.46000001"/>
    <n v="0.1119"/>
    <n v="1095.78"/>
    <n v="1856.09"/>
    <n v="86805"/>
    <n v="0.59040000000000004"/>
    <n v="4760"/>
    <n v="2337404.29"/>
    <n v="1.4E-3"/>
    <n v="15.9"/>
    <n v="372.79"/>
    <n v="2217251.14"/>
    <n v="1.5E-3"/>
    <n v="15.08"/>
    <n v="353.63"/>
    <n v="6270"/>
    <n v="4.2599999999999999E-2"/>
    <n v="171"/>
    <n v="108699048.98"/>
    <n v="6.4600000000000005E-2"/>
    <n v="739.27"/>
    <n v="24241.54"/>
    <n v="104771087.98"/>
    <n v="7.2800000000000004E-2"/>
    <n v="712.56"/>
    <n v="23365.54"/>
    <n v="4484"/>
    <n v="3.0499999999999999E-2"/>
    <n v="3927"/>
    <n v="9041715.9000000004"/>
    <n v="5.4000000000000003E-3"/>
    <n v="61.49"/>
    <n v="786.65"/>
    <n v="8811172.2200000007"/>
    <n v="6.1000000000000004E-3"/>
    <n v="59.93"/>
    <n v="766.59"/>
    <n v="11494"/>
    <n v="7.8200000000000006E-2"/>
    <n v="143"/>
    <n v="180189043.59"/>
    <n v="0.1071"/>
    <n v="1225.48"/>
    <n v="1467.3"/>
    <n v="174948361.12"/>
    <n v="0.1215"/>
    <n v="1189.8399999999999"/>
    <n v="1424.63"/>
    <n v="122802"/>
    <n v="0.83520000000000005"/>
    <n v="17253"/>
    <n v="104291371.20999999"/>
    <n v="6.2E-2"/>
    <n v="709.3"/>
    <n v="1338.15"/>
    <n v="97817563.180000007"/>
    <n v="6.7900000000000002E-2"/>
    <n v="665.27"/>
    <n v="1255.0899999999999"/>
    <n v="77937"/>
    <n v="0.53010000000000002"/>
    <n v="5213"/>
    <n v="44996809.039999999"/>
    <n v="2.6700000000000002E-2"/>
    <n v="306.02999999999997"/>
    <n v="507.68"/>
    <n v="42556103"/>
    <n v="2.9600000000000001E-2"/>
    <n v="289.43"/>
    <n v="480.14"/>
    <n v="88632"/>
    <n v="0.6028"/>
    <n v="4072"/>
    <n v="41311127.079999998"/>
    <n v="2.46E-2"/>
    <n v="280.95999999999998"/>
    <n v="1122.83"/>
    <n v="41759688.859999999"/>
    <n v="2.9000000000000001E-2"/>
    <n v="284.01"/>
    <n v="1135.02"/>
    <n v="36792"/>
    <n v="0.25019999999999998"/>
    <n v="1796"/>
    <n v="53598485.100000001"/>
    <n v="3.1899999999999998E-2"/>
    <n v="364.53"/>
    <n v="523.25"/>
    <n v="52953555.390000001"/>
    <n v="3.6799999999999999E-2"/>
    <n v="360.14"/>
    <n v="516.95000000000005"/>
    <n v="102433"/>
    <n v="0.69669999999999999"/>
    <n v="9917"/>
    <n v="36696157.170000002"/>
    <n v="2.18E-2"/>
    <n v="249.57"/>
    <n v="2032.44"/>
    <n v="34025876.509999998"/>
    <n v="2.3599999999999999E-2"/>
    <n v="231.41"/>
    <n v="1884.54"/>
    <n v="18055"/>
    <n v="0.12280000000000001"/>
    <n v="792"/>
    <n v="49495786.859999999"/>
    <n v="2.9399999999999999E-2"/>
    <n v="336.63"/>
    <n v="881.16"/>
    <n v="49495786.859999999"/>
    <n v="3.44E-2"/>
    <n v="336.63"/>
    <n v="881.16"/>
    <n v="56171"/>
    <n v="0.38200000000000001"/>
    <n v="148786"/>
    <n v="13382"/>
    <n v="0.25459999999999999"/>
    <n v="1012"/>
    <n v="1008"/>
    <n v="1637"/>
    <n v="177"/>
    <n v="1092"/>
    <n v="328"/>
    <n v="641"/>
    <n v="465"/>
    <n v="554"/>
    <n v="101"/>
  </r>
  <r>
    <x v="5"/>
    <x v="30"/>
    <n v="19"/>
    <n v="67272"/>
    <n v="61165"/>
    <n v="6107"/>
    <s v="9.08 %"/>
    <n v="50"/>
    <s v="47.44 %"/>
    <s v="52.56 %"/>
    <s v="90.51 %"/>
    <s v="5.13 %"/>
    <s v="2.05 %"/>
    <s v="2.32 %"/>
    <s v="63.10 %"/>
    <n v="0.97"/>
    <n v="482358022.14999998"/>
    <n v="484062849.06999999"/>
    <n v="510686602.56"/>
    <n v="7886.18"/>
    <n v="7914.05"/>
    <n v="8349.33"/>
    <n v="189821956.91999999"/>
    <n v="0.39350000000000002"/>
    <n v="3103.44"/>
    <n v="17035.09"/>
    <x v="145"/>
    <x v="131"/>
    <n v="2740.53"/>
    <n v="15043.02"/>
    <n v="11143"/>
    <n v="0.1822"/>
    <n v="336"/>
    <n v="1905"/>
    <n v="3587920.09"/>
    <x v="68"/>
    <n v="58.66"/>
    <n v="39865.78"/>
    <x v="145"/>
    <x v="119"/>
    <n v="63.86"/>
    <x v="145"/>
    <n v="90"/>
    <x v="16"/>
    <n v="2"/>
    <n v="47"/>
    <n v="4125719.74"/>
    <n v="8.6E-3"/>
    <n v="67.45"/>
    <n v="18838.900000000001"/>
    <n v="4224084.74"/>
    <x v="78"/>
    <n v="69.06"/>
    <x v="145"/>
    <n v="219"/>
    <x v="53"/>
    <n v="4"/>
    <n v="51"/>
    <n v="18490927.620000001"/>
    <n v="3.8300000000000001E-2"/>
    <n v="302.31"/>
    <n v="11506.49"/>
    <n v="20477013.350000001"/>
    <x v="100"/>
    <n v="334.78"/>
    <n v="12742.39"/>
    <n v="1607"/>
    <n v="2.63E-2"/>
    <n v="38"/>
    <n v="768"/>
    <n v="7648685.6399999997"/>
    <n v="1.5900000000000001E-2"/>
    <n v="125.05"/>
    <n v="3826.26"/>
    <n v="8272402.6200000001"/>
    <n v="1.7100000000000001E-2"/>
    <n v="135.25"/>
    <n v="4138.2700000000004"/>
    <n v="1999"/>
    <n v="3.27E-2"/>
    <n v="52"/>
    <n v="1015"/>
    <n v="6636137.9199999999"/>
    <n v="1.38E-2"/>
    <n v="108.5"/>
    <n v="9845.9"/>
    <n v="7050972.6699999999"/>
    <n v="1.46E-2"/>
    <n v="115.28"/>
    <n v="10461.379999999999"/>
    <n v="674"/>
    <n v="1.0999999999999999E-2"/>
    <n v="12"/>
    <n v="712"/>
    <n v="89477302.150000006"/>
    <n v="0.1855"/>
    <n v="1462.88"/>
    <n v="2087.42"/>
    <n v="96002663.739999995"/>
    <n v="0.1983"/>
    <n v="1569.57"/>
    <n v="2239.65"/>
    <n v="42865"/>
    <n v="0.70079999999999998"/>
    <n v="6241"/>
    <n v="4375501.8099999996"/>
    <n v="9.1000000000000004E-3"/>
    <n v="71.540000000000006"/>
    <n v="412.12"/>
    <n v="4939578.09"/>
    <n v="1.0200000000000001E-2"/>
    <n v="80.760000000000005"/>
    <n v="465.25"/>
    <n v="10617"/>
    <n v="0.1736"/>
    <n v="854"/>
    <n v="21973598.559999999"/>
    <n v="4.5600000000000002E-2"/>
    <n v="359.25"/>
    <n v="21292.25"/>
    <n v="22822056.07"/>
    <n v="4.7100000000000003E-2"/>
    <n v="373.12"/>
    <n v="22114.400000000001"/>
    <n v="1032"/>
    <n v="1.6899999999999998E-2"/>
    <n v="2135"/>
    <n v="1674344.31"/>
    <n v="3.5000000000000001E-3"/>
    <n v="27.37"/>
    <n v="752.51"/>
    <n v="1853952.76"/>
    <n v="3.8E-3"/>
    <n v="30.31"/>
    <n v="833.24"/>
    <n v="2225"/>
    <n v="3.6400000000000002E-2"/>
    <n v="59"/>
    <n v="39957341.270000003"/>
    <n v="8.2799999999999999E-2"/>
    <n v="653.27"/>
    <n v="769.88"/>
    <n v="46659442.289999999"/>
    <n v="9.64E-2"/>
    <n v="762.85"/>
    <n v="899.01"/>
    <n v="51901"/>
    <n v="0.84850000000000003"/>
    <n v="12460"/>
    <n v="23990963.649999999"/>
    <n v="4.9700000000000001E-2"/>
    <n v="392.23"/>
    <n v="778.02"/>
    <n v="27054527.350000001"/>
    <n v="5.5899999999999998E-2"/>
    <n v="442.32"/>
    <n v="877.37"/>
    <n v="30836"/>
    <n v="0.50409999999999999"/>
    <n v="3281"/>
    <n v="8123842.4900000002"/>
    <n v="1.6799999999999999E-2"/>
    <n v="132.82"/>
    <n v="223.08"/>
    <n v="9036992.7699999996"/>
    <n v="1.8700000000000001E-2"/>
    <n v="147.75"/>
    <n v="248.16"/>
    <n v="36416"/>
    <n v="0.59540000000000004"/>
    <n v="3332"/>
    <n v="21811803.559999999"/>
    <n v="4.5199999999999997E-2"/>
    <n v="356.61"/>
    <n v="1055.49"/>
    <n v="21906783.109999999"/>
    <n v="4.53E-2"/>
    <n v="358.16"/>
    <n v="1060.0899999999999"/>
    <n v="20665"/>
    <n v="0.33789999999999998"/>
    <n v="2829"/>
    <n v="9351918.3499999996"/>
    <n v="1.9400000000000001E-2"/>
    <n v="152.9"/>
    <n v="234.03"/>
    <n v="10287090"/>
    <n v="2.1299999999999999E-2"/>
    <n v="168.19"/>
    <n v="257.43"/>
    <n v="39960"/>
    <n v="0.65329999999999999"/>
    <n v="6373"/>
    <n v="4604933.3899999997"/>
    <n v="9.4999999999999998E-3"/>
    <n v="75.290000000000006"/>
    <n v="872.16"/>
    <n v="4789457.28"/>
    <n v="9.9000000000000008E-3"/>
    <n v="78.3"/>
    <n v="907.11"/>
    <n v="5280"/>
    <n v="8.6300000000000002E-2"/>
    <n v="196"/>
    <n v="20471129.66"/>
    <n v="4.24E-2"/>
    <n v="334.69"/>
    <n v="860.42"/>
    <n v="20471129.66"/>
    <n v="4.2299999999999997E-2"/>
    <n v="334.69"/>
    <n v="860.42"/>
    <n v="23792"/>
    <n v="0.38900000000000001"/>
    <n v="65673"/>
    <n v="4024"/>
    <n v="0.2117"/>
    <n v="1074"/>
    <n v="607"/>
    <n v="1637"/>
    <n v="95"/>
    <n v="656"/>
    <n v="423"/>
    <n v="996"/>
    <n v="381"/>
    <n v="289"/>
    <n v="95"/>
  </r>
  <r>
    <x v="6"/>
    <x v="31"/>
    <n v="31"/>
    <n v="39742"/>
    <n v="33898"/>
    <n v="5844"/>
    <s v="14.70 %"/>
    <n v="51"/>
    <s v="49.47 %"/>
    <s v="50.53 %"/>
    <s v="81.64 %"/>
    <s v="9.00 %"/>
    <s v="5.18 %"/>
    <s v="4.17 %"/>
    <s v="58.09 %"/>
    <n v="1.07"/>
    <n v="322633728.18000001"/>
    <n v="315111927.16000003"/>
    <n v="304029337.54000002"/>
    <n v="9517.7800000000007"/>
    <n v="9295.89"/>
    <n v="8968.9500000000007"/>
    <n v="118321671.62"/>
    <n v="0.36670000000000003"/>
    <n v="3490.52"/>
    <n v="19697.3"/>
    <x v="146"/>
    <x v="88"/>
    <n v="3062.24"/>
    <n v="17280.5"/>
    <n v="6007"/>
    <n v="0.1772"/>
    <n v="327"/>
    <n v="1800"/>
    <n v="6393849.5700000003"/>
    <x v="35"/>
    <n v="188.62"/>
    <n v="46670.43"/>
    <x v="146"/>
    <x v="113"/>
    <n v="196.46"/>
    <x v="146"/>
    <n v="137"/>
    <x v="25"/>
    <n v="4"/>
    <n v="130"/>
    <n v="3527441.01"/>
    <n v="1.09E-2"/>
    <n v="104.06"/>
    <n v="21508.79"/>
    <n v="3706505.62"/>
    <x v="18"/>
    <n v="109.34"/>
    <x v="146"/>
    <n v="164"/>
    <x v="41"/>
    <n v="5"/>
    <n v="75"/>
    <n v="15939258.109999999"/>
    <n v="4.9399999999999999E-2"/>
    <n v="470.21"/>
    <n v="14143.09"/>
    <n v="17412130.350000001"/>
    <x v="115"/>
    <n v="513.66"/>
    <n v="15449.98"/>
    <n v="1127"/>
    <n v="3.32E-2"/>
    <n v="47"/>
    <n v="1096"/>
    <n v="6378558.4000000004"/>
    <n v="1.9800000000000002E-2"/>
    <n v="188.17"/>
    <n v="4283.79"/>
    <n v="6752758.4000000004"/>
    <n v="2.1399999999999999E-2"/>
    <n v="199.21"/>
    <n v="4535.1000000000004"/>
    <n v="1489"/>
    <n v="4.3900000000000002E-2"/>
    <n v="75"/>
    <n v="1259"/>
    <n v="2878106.53"/>
    <n v="8.8999999999999999E-3"/>
    <n v="84.9"/>
    <n v="9284.2099999999991"/>
    <n v="3008006.75"/>
    <n v="9.4999999999999998E-3"/>
    <n v="88.74"/>
    <n v="9703.25"/>
    <n v="310"/>
    <n v="9.1000000000000004E-3"/>
    <n v="10"/>
    <n v="557"/>
    <n v="61346173.640000001"/>
    <n v="0.19009999999999999"/>
    <n v="1809.73"/>
    <n v="2792.78"/>
    <n v="59375981"/>
    <n v="0.18840000000000001"/>
    <n v="1751.61"/>
    <n v="2703.09"/>
    <n v="21966"/>
    <n v="0.64800000000000002"/>
    <n v="5127"/>
    <n v="3298841.19"/>
    <n v="1.0200000000000001E-2"/>
    <n v="97.32"/>
    <n v="505.88"/>
    <n v="3609039.74"/>
    <n v="1.15E-2"/>
    <n v="106.47"/>
    <n v="553.45000000000005"/>
    <n v="6521"/>
    <n v="0.19239999999999999"/>
    <n v="997"/>
    <n v="17385356.600000001"/>
    <n v="5.3900000000000003E-2"/>
    <n v="512.87"/>
    <n v="25232.74"/>
    <n v="17611301.699999999"/>
    <n v="5.5899999999999998E-2"/>
    <n v="519.54"/>
    <n v="25560.67"/>
    <n v="689"/>
    <n v="2.0299999999999999E-2"/>
    <n v="2899"/>
    <n v="2052117.3"/>
    <n v="6.4000000000000003E-3"/>
    <n v="60.54"/>
    <n v="919.41"/>
    <n v="2199751.64"/>
    <n v="7.0000000000000001E-3"/>
    <n v="64.89"/>
    <n v="985.55"/>
    <n v="2232"/>
    <n v="6.5799999999999997E-2"/>
    <n v="107"/>
    <n v="27323890.34"/>
    <n v="8.4699999999999998E-2"/>
    <n v="806.06"/>
    <n v="966.09"/>
    <n v="30675429.030000001"/>
    <n v="9.7299999999999998E-2"/>
    <n v="904.93"/>
    <n v="1084.5899999999999"/>
    <n v="28283"/>
    <n v="0.83440000000000003"/>
    <n v="13532"/>
    <n v="15169624.98"/>
    <n v="4.7E-2"/>
    <n v="447.51"/>
    <n v="871.72"/>
    <n v="16275156.75"/>
    <n v="5.16E-2"/>
    <n v="480.12"/>
    <n v="935.25"/>
    <n v="17402"/>
    <n v="0.51339999999999997"/>
    <n v="4170"/>
    <n v="4009693.79"/>
    <n v="1.24E-2"/>
    <n v="118.29"/>
    <n v="200.03"/>
    <n v="4404592.8499999996"/>
    <n v="1.4E-2"/>
    <n v="129.94"/>
    <n v="219.74"/>
    <n v="20045"/>
    <n v="0.59130000000000005"/>
    <n v="3566"/>
    <n v="11627349.67"/>
    <n v="3.5999999999999997E-2"/>
    <n v="343.01"/>
    <n v="1132.17"/>
    <n v="12346213.43"/>
    <n v="3.9199999999999999E-2"/>
    <n v="364.22"/>
    <n v="1202.1600000000001"/>
    <n v="10270"/>
    <n v="0.30299999999999999"/>
    <n v="2374"/>
    <n v="5093945.3600000003"/>
    <n v="1.5800000000000002E-2"/>
    <n v="150.27000000000001"/>
    <n v="223.47"/>
    <n v="4997844.76"/>
    <n v="1.5900000000000001E-2"/>
    <n v="147.44"/>
    <n v="219.25"/>
    <n v="22795"/>
    <n v="0.67249999999999999"/>
    <n v="6412"/>
    <n v="3836743.59"/>
    <n v="1.1900000000000001E-2"/>
    <n v="113.18"/>
    <n v="977.04"/>
    <n v="3935762.89"/>
    <n v="1.2500000000000001E-2"/>
    <n v="116.11"/>
    <n v="1002.25"/>
    <n v="3927"/>
    <n v="0.1158"/>
    <n v="273"/>
    <n v="13572565.83"/>
    <n v="4.2099999999999999E-2"/>
    <n v="400.39"/>
    <n v="930.97"/>
    <n v="13619175.279999999"/>
    <n v="4.3200000000000002E-2"/>
    <n v="401.77"/>
    <n v="934.16"/>
    <n v="14579"/>
    <n v="0.43009999999999998"/>
    <n v="35050"/>
    <n v="2153"/>
    <n v="0.2087"/>
    <n v="1034"/>
    <n v="490"/>
    <n v="1636"/>
    <n v="97"/>
    <n v="622"/>
    <n v="260"/>
    <n v="935"/>
    <n v="410"/>
    <s v="*"/>
    <n v="130"/>
  </r>
  <r>
    <x v="3"/>
    <x v="23"/>
    <n v="22"/>
    <n v="131568"/>
    <n v="111993"/>
    <n v="19575"/>
    <s v="14.88 %"/>
    <n v="50"/>
    <s v="42.70 %"/>
    <s v="57.30 %"/>
    <s v="53.41 %"/>
    <s v="43.28 %"/>
    <s v="1.74 %"/>
    <s v="1.57 %"/>
    <s v="55.91 %"/>
    <n v="1.1200000000000001"/>
    <n v="1087249308.54"/>
    <n v="1138240589.25"/>
    <n v="1084095446.1099999"/>
    <n v="9708.19"/>
    <n v="10163.5"/>
    <n v="9680.0300000000007"/>
    <n v="390656427.02999997"/>
    <n v="0.35930000000000001"/>
    <n v="3488.22"/>
    <n v="16553.240000000002"/>
    <x v="147"/>
    <x v="132"/>
    <n v="3295.17"/>
    <n v="15637.11"/>
    <n v="23600"/>
    <n v="0.2107"/>
    <n v="405"/>
    <n v="2591"/>
    <n v="66000351.060000002"/>
    <x v="112"/>
    <n v="589.33000000000004"/>
    <n v="33690.839999999997"/>
    <x v="147"/>
    <x v="120"/>
    <n v="686.58"/>
    <x v="147"/>
    <n v="1959"/>
    <x v="64"/>
    <n v="22"/>
    <n v="582"/>
    <n v="18147220.420000002"/>
    <n v="1.67E-2"/>
    <n v="162.04"/>
    <n v="18349.060000000001"/>
    <n v="18518506"/>
    <x v="79"/>
    <n v="165.35"/>
    <x v="147"/>
    <n v="989"/>
    <x v="47"/>
    <n v="10"/>
    <n v="131"/>
    <n v="27040431.699999999"/>
    <n v="2.4899999999999999E-2"/>
    <n v="241.45"/>
    <n v="11332.96"/>
    <n v="33082439.350000001"/>
    <x v="116"/>
    <n v="295.39999999999998"/>
    <n v="13865.23"/>
    <n v="2386"/>
    <n v="2.1299999999999999E-2"/>
    <n v="34"/>
    <n v="907"/>
    <n v="63952630.399999999"/>
    <n v="5.8799999999999998E-2"/>
    <n v="571.04"/>
    <n v="6385.68"/>
    <n v="74416323.390000001"/>
    <n v="6.54E-2"/>
    <n v="664.47"/>
    <n v="7430.49"/>
    <n v="10015"/>
    <n v="8.9399999999999993E-2"/>
    <n v="272"/>
    <n v="4154"/>
    <n v="8573150.7300000004"/>
    <n v="7.9000000000000008E-3"/>
    <n v="76.55"/>
    <n v="8838.2999999999993"/>
    <n v="9488656.9700000007"/>
    <n v="8.3000000000000001E-3"/>
    <n v="84.73"/>
    <n v="9782.1200000000008"/>
    <n v="970"/>
    <n v="8.6999999999999994E-3"/>
    <n v="10"/>
    <n v="577"/>
    <n v="113440914.38"/>
    <n v="0.1043"/>
    <n v="1012.93"/>
    <n v="1518.62"/>
    <n v="126757259.59"/>
    <n v="0.1114"/>
    <n v="1131.83"/>
    <n v="1696.88"/>
    <n v="74700"/>
    <n v="0.66700000000000004"/>
    <n v="4936"/>
    <n v="3508560.63"/>
    <n v="3.2000000000000002E-3"/>
    <n v="31.33"/>
    <n v="308.04000000000002"/>
    <n v="3471051.08"/>
    <n v="3.0000000000000001E-3"/>
    <n v="30.99"/>
    <n v="304.75"/>
    <n v="11390"/>
    <n v="0.1017"/>
    <n v="426"/>
    <n v="89832500.260000005"/>
    <n v="8.2600000000000007E-2"/>
    <n v="802.13"/>
    <n v="21735.42"/>
    <n v="96363685.709999993"/>
    <n v="8.4699999999999998E-2"/>
    <n v="860.44"/>
    <n v="23315.68"/>
    <n v="4133"/>
    <n v="3.6900000000000002E-2"/>
    <n v="4566"/>
    <n v="5428634.9900000002"/>
    <n v="5.0000000000000001E-3"/>
    <n v="48.47"/>
    <n v="752.2"/>
    <n v="6257264.8700000001"/>
    <n v="5.4999999999999997E-3"/>
    <n v="55.87"/>
    <n v="867.02"/>
    <n v="7217"/>
    <n v="6.4399999999999999E-2"/>
    <n v="133"/>
    <n v="75303293.579999998"/>
    <n v="6.93E-2"/>
    <n v="672.39"/>
    <n v="807.51"/>
    <n v="82539895.900000006"/>
    <n v="7.2499999999999995E-2"/>
    <n v="737.01"/>
    <n v="885.11"/>
    <n v="93253"/>
    <n v="0.8327"/>
    <n v="12427"/>
    <n v="51534063.259999998"/>
    <n v="4.7399999999999998E-2"/>
    <n v="460.15"/>
    <n v="993.64"/>
    <n v="56138398.399999999"/>
    <n v="4.9299999999999997E-2"/>
    <n v="501.27"/>
    <n v="1082.42"/>
    <n v="51864"/>
    <n v="0.46310000000000001"/>
    <n v="3382"/>
    <n v="25768293.300000001"/>
    <n v="2.3699999999999999E-2"/>
    <n v="230.09"/>
    <n v="374.6"/>
    <n v="29997435.25"/>
    <n v="2.64E-2"/>
    <n v="267.85000000000002"/>
    <n v="436.08"/>
    <n v="68789"/>
    <n v="0.61419999999999997"/>
    <n v="3880"/>
    <n v="44711073.450000003"/>
    <n v="4.1099999999999998E-2"/>
    <n v="399.23"/>
    <n v="1394.08"/>
    <n v="44942833.32"/>
    <n v="3.95E-2"/>
    <n v="401.3"/>
    <n v="1401.31"/>
    <n v="32072"/>
    <n v="0.28639999999999999"/>
    <n v="2196"/>
    <n v="22619400.140000001"/>
    <n v="2.0799999999999999E-2"/>
    <n v="201.97"/>
    <n v="319.95999999999998"/>
    <n v="24453507.719999999"/>
    <n v="2.1499999999999998E-2"/>
    <n v="218.35"/>
    <n v="345.9"/>
    <n v="70694"/>
    <n v="0.63119999999999998"/>
    <n v="6695"/>
    <n v="14740076.449999999"/>
    <n v="1.3599999999999999E-2"/>
    <n v="131.62"/>
    <n v="1140.73"/>
    <n v="15619587.060000001"/>
    <n v="1.37E-2"/>
    <n v="139.47"/>
    <n v="1208.79"/>
    <n v="12922"/>
    <n v="0.1154"/>
    <n v="413"/>
    <n v="26135282.829999998"/>
    <n v="2.4E-2"/>
    <n v="233.37"/>
    <n v="699.55"/>
    <n v="26135282.829999998"/>
    <n v="2.3E-2"/>
    <n v="233.37"/>
    <n v="699.55"/>
    <n v="37360"/>
    <n v="0.33360000000000001"/>
    <n v="122544"/>
    <n v="8688"/>
    <n v="0.2223"/>
    <n v="1094"/>
    <n v="776"/>
    <n v="1631"/>
    <n v="235"/>
    <n v="1592"/>
    <n v="574"/>
    <n v="1000"/>
    <n v="549"/>
    <n v="266"/>
    <n v="96"/>
  </r>
  <r>
    <x v="0"/>
    <x v="16"/>
    <n v="29"/>
    <n v="158096"/>
    <n v="141721"/>
    <n v="16375"/>
    <s v="10.36 %"/>
    <n v="50"/>
    <s v="48.07 %"/>
    <s v="51.93 %"/>
    <s v="81.25 %"/>
    <s v="15.90 %"/>
    <s v="1.23 %"/>
    <s v="1.62 %"/>
    <s v="53.42 %"/>
    <n v="1.06"/>
    <n v="1134086346.95"/>
    <n v="1155548602.72"/>
    <n v="1148451972.6700001"/>
    <n v="8002.25"/>
    <n v="8153.69"/>
    <n v="8103.61"/>
    <n v="463566900.38"/>
    <n v="0.4088"/>
    <n v="3270.98"/>
    <n v="15178.51"/>
    <x v="148"/>
    <x v="133"/>
    <n v="3016.8"/>
    <n v="13999.03"/>
    <n v="30541"/>
    <n v="0.2155"/>
    <n v="414"/>
    <n v="2366"/>
    <n v="17479570.149999999"/>
    <x v="9"/>
    <n v="123.34"/>
    <n v="39457.269999999997"/>
    <x v="148"/>
    <x v="121"/>
    <n v="133.26"/>
    <x v="148"/>
    <n v="443"/>
    <x v="21"/>
    <n v="4"/>
    <n v="108"/>
    <n v="16807458.440000001"/>
    <n v="1.4800000000000001E-2"/>
    <n v="118.6"/>
    <n v="18072.54"/>
    <n v="16777959.649999999"/>
    <x v="3"/>
    <n v="118.39"/>
    <x v="148"/>
    <n v="930"/>
    <x v="2"/>
    <n v="7"/>
    <n v="94"/>
    <n v="38153695.18"/>
    <n v="3.3599999999999998E-2"/>
    <n v="269.22000000000003"/>
    <n v="10325.76"/>
    <n v="43906156.109999999"/>
    <x v="117"/>
    <n v="309.81"/>
    <n v="11882.59"/>
    <n v="3695"/>
    <n v="2.6100000000000002E-2"/>
    <n v="39"/>
    <n v="1042"/>
    <n v="28687631.140000001"/>
    <n v="2.53E-2"/>
    <n v="202.42"/>
    <n v="3684.99"/>
    <n v="32266073.899999999"/>
    <n v="2.7900000000000001E-2"/>
    <n v="227.67"/>
    <n v="4144.6499999999996"/>
    <n v="7785"/>
    <n v="5.4899999999999997E-2"/>
    <n v="94"/>
    <n v="1372"/>
    <n v="10009449.9"/>
    <n v="8.8000000000000005E-3"/>
    <n v="70.63"/>
    <n v="9337.17"/>
    <n v="10544155.939999999"/>
    <n v="9.1000000000000004E-3"/>
    <n v="74.400000000000006"/>
    <n v="9835.9699999999993"/>
    <n v="1072"/>
    <n v="7.6E-3"/>
    <n v="8"/>
    <n v="546"/>
    <n v="147298692.11000001"/>
    <n v="0.12989999999999999"/>
    <n v="1039.3599999999999"/>
    <n v="1538.05"/>
    <n v="162347064.44999999"/>
    <n v="0.14050000000000001"/>
    <n v="1145.54"/>
    <n v="1695.18"/>
    <n v="95769"/>
    <n v="0.67579999999999996"/>
    <n v="5100"/>
    <n v="14938945.109999999"/>
    <n v="1.32E-2"/>
    <n v="105.41"/>
    <n v="384.51"/>
    <n v="15928000.48"/>
    <n v="1.38E-2"/>
    <n v="112.39"/>
    <n v="409.97"/>
    <n v="38852"/>
    <n v="0.27410000000000001"/>
    <n v="1641"/>
    <n v="68127085.900000006"/>
    <n v="6.0100000000000001E-2"/>
    <n v="480.71"/>
    <n v="22011.98"/>
    <n v="71251603.549999997"/>
    <n v="6.1699999999999998E-2"/>
    <n v="502.76"/>
    <n v="23021.52"/>
    <n v="3095"/>
    <n v="2.18E-2"/>
    <n v="2398"/>
    <n v="4324270.4000000004"/>
    <n v="3.8E-3"/>
    <n v="30.51"/>
    <n v="631.65"/>
    <n v="4903280.21"/>
    <n v="4.1999999999999997E-3"/>
    <n v="34.6"/>
    <n v="716.23"/>
    <n v="6846"/>
    <n v="4.8300000000000003E-2"/>
    <n v="83"/>
    <n v="92207598.969999999"/>
    <n v="8.1299999999999997E-2"/>
    <n v="650.63"/>
    <n v="786.22"/>
    <n v="105337730.78"/>
    <n v="9.1200000000000003E-2"/>
    <n v="743.28"/>
    <n v="898.18"/>
    <n v="117278"/>
    <n v="0.82750000000000001"/>
    <n v="12378"/>
    <n v="59758627.090000004"/>
    <n v="5.2699999999999997E-2"/>
    <n v="421.66"/>
    <n v="879.4"/>
    <n v="65514071.950000003"/>
    <n v="5.67E-2"/>
    <n v="462.27"/>
    <n v="964.09"/>
    <n v="67954"/>
    <n v="0.47949999999999998"/>
    <n v="3073"/>
    <n v="25430377.760000002"/>
    <n v="2.24E-2"/>
    <n v="179.44"/>
    <n v="289.05"/>
    <n v="29192380.960000001"/>
    <n v="2.53E-2"/>
    <n v="205.98"/>
    <n v="331.81"/>
    <n v="87979"/>
    <n v="0.62080000000000002"/>
    <n v="3918"/>
    <n v="56365136.039999999"/>
    <n v="4.9700000000000001E-2"/>
    <n v="397.72"/>
    <n v="1246.05"/>
    <n v="57081577.329999998"/>
    <n v="4.9399999999999999E-2"/>
    <n v="402.77"/>
    <n v="1261.8900000000001"/>
    <n v="45235"/>
    <n v="0.31919999999999998"/>
    <n v="2829"/>
    <n v="25250152"/>
    <n v="2.23E-2"/>
    <n v="178.17"/>
    <n v="265.58"/>
    <n v="26891875.149999999"/>
    <n v="2.3300000000000001E-2"/>
    <n v="189.75"/>
    <n v="282.85000000000002"/>
    <n v="95075"/>
    <n v="0.67090000000000005"/>
    <n v="7389"/>
    <n v="15932176.460000001"/>
    <n v="1.4E-2"/>
    <n v="112.42"/>
    <n v="1099.52"/>
    <n v="16755343.810000001"/>
    <n v="1.4500000000000001E-2"/>
    <n v="118.23"/>
    <n v="1156.33"/>
    <n v="14490"/>
    <n v="0.1022"/>
    <n v="288"/>
    <n v="37255573.649999999"/>
    <n v="3.2899999999999999E-2"/>
    <n v="262.88"/>
    <n v="828.71"/>
    <n v="37255573.649999999"/>
    <n v="3.2199999999999999E-2"/>
    <n v="262.88"/>
    <n v="828.71"/>
    <n v="44956"/>
    <n v="0.31719999999999998"/>
    <n v="154230"/>
    <n v="11910"/>
    <n v="0.22839999999999999"/>
    <n v="1088"/>
    <n v="823"/>
    <n v="1629"/>
    <n v="157"/>
    <n v="1128"/>
    <n v="601"/>
    <n v="1176"/>
    <n v="469"/>
    <n v="463"/>
    <n v="100"/>
  </r>
  <r>
    <x v="3"/>
    <x v="18"/>
    <n v="34"/>
    <n v="154969"/>
    <n v="139973"/>
    <n v="14996"/>
    <s v="9.68 %"/>
    <n v="51"/>
    <s v="48.43 %"/>
    <s v="51.57 %"/>
    <s v="62.30 %"/>
    <s v="21.06 %"/>
    <s v="13.08 %"/>
    <s v="3.56 %"/>
    <s v="42.95 %"/>
    <n v="1.18"/>
    <n v="1482867881.0699999"/>
    <n v="1268800974.1199999"/>
    <n v="1149272543.6300001"/>
    <n v="10593.96"/>
    <n v="9064.61"/>
    <n v="8210.67"/>
    <n v="635068586.29999995"/>
    <n v="0.42830000000000001"/>
    <n v="4537.08"/>
    <n v="22185.8"/>
    <x v="149"/>
    <x v="134"/>
    <n v="3314.27"/>
    <n v="16206.4"/>
    <n v="28625"/>
    <n v="0.20449999999999999"/>
    <n v="410"/>
    <n v="3044"/>
    <n v="13643621.289999999"/>
    <x v="113"/>
    <n v="97.47"/>
    <n v="41851.599999999999"/>
    <x v="149"/>
    <x v="122"/>
    <n v="87.59"/>
    <x v="149"/>
    <n v="326"/>
    <x v="24"/>
    <n v="3"/>
    <n v="78"/>
    <n v="19215595.68"/>
    <n v="1.2999999999999999E-2"/>
    <n v="137.28"/>
    <n v="20728.8"/>
    <n v="16024158.4"/>
    <x v="56"/>
    <n v="114.48"/>
    <x v="149"/>
    <n v="927"/>
    <x v="2"/>
    <n v="8"/>
    <n v="104"/>
    <n v="72351485.629999995"/>
    <n v="4.8800000000000003E-2"/>
    <n v="516.9"/>
    <n v="15126.8"/>
    <n v="65308157.659999996"/>
    <x v="118"/>
    <n v="466.58"/>
    <n v="13654.22"/>
    <n v="4783"/>
    <n v="3.4200000000000001E-2"/>
    <n v="55"/>
    <n v="1239"/>
    <n v="29723182.800000001"/>
    <n v="0.02"/>
    <n v="212.35"/>
    <n v="4432.99"/>
    <n v="26410453.09"/>
    <n v="2.0799999999999999E-2"/>
    <n v="188.68"/>
    <n v="3938.92"/>
    <n v="6705"/>
    <n v="4.7899999999999998E-2"/>
    <n v="81"/>
    <n v="1328"/>
    <n v="8417821.5399999991"/>
    <n v="5.7000000000000002E-3"/>
    <n v="60.14"/>
    <n v="9822.43"/>
    <n v="7443277.8799999999"/>
    <n v="5.8999999999999999E-3"/>
    <n v="53.18"/>
    <n v="8685.27"/>
    <n v="857"/>
    <n v="6.1000000000000004E-3"/>
    <n v="7"/>
    <n v="334"/>
    <n v="138236375.78999999"/>
    <n v="9.3200000000000005E-2"/>
    <n v="987.59"/>
    <n v="1666.54"/>
    <n v="130040126.88"/>
    <n v="0.10249999999999999"/>
    <n v="929.04"/>
    <n v="1567.73"/>
    <n v="82948"/>
    <n v="0.59260000000000002"/>
    <n v="5011"/>
    <n v="1817086.98"/>
    <n v="1.1999999999999999E-3"/>
    <n v="12.98"/>
    <n v="352.01"/>
    <n v="1714074.31"/>
    <n v="1.4E-3"/>
    <n v="12.25"/>
    <n v="332.06"/>
    <n v="5162"/>
    <n v="3.6900000000000002E-2"/>
    <n v="149"/>
    <n v="97939004.140000001"/>
    <n v="6.6000000000000003E-2"/>
    <n v="699.7"/>
    <n v="23313.26"/>
    <n v="92798128.189999998"/>
    <n v="7.3099999999999998E-2"/>
    <n v="662.97"/>
    <n v="22089.53"/>
    <n v="4201"/>
    <n v="0.03"/>
    <n v="3784"/>
    <n v="6997200.1799999997"/>
    <n v="4.7000000000000002E-3"/>
    <n v="49.99"/>
    <n v="717.74"/>
    <n v="7072927.96"/>
    <n v="5.5999999999999999E-3"/>
    <n v="50.53"/>
    <n v="725.5"/>
    <n v="9749"/>
    <n v="6.9599999999999995E-2"/>
    <n v="120"/>
    <n v="157232887.06"/>
    <n v="0.106"/>
    <n v="1123.31"/>
    <n v="1354.01"/>
    <n v="152959568.25999999"/>
    <n v="0.1206"/>
    <n v="1092.78"/>
    <n v="1317.21"/>
    <n v="116123"/>
    <n v="0.8296"/>
    <n v="16659"/>
    <n v="86453584.739999995"/>
    <n v="5.8299999999999998E-2"/>
    <n v="617.64"/>
    <n v="1210.1099999999999"/>
    <n v="81019335.109999999"/>
    <n v="6.3899999999999998E-2"/>
    <n v="578.82000000000005"/>
    <n v="1134.04"/>
    <n v="71443"/>
    <n v="0.51039999999999996"/>
    <n v="4733"/>
    <n v="46729255.729999997"/>
    <n v="3.15E-2"/>
    <n v="333.84"/>
    <n v="561.29"/>
    <n v="45303739.68"/>
    <n v="3.5700000000000003E-2"/>
    <n v="323.66000000000003"/>
    <n v="544.16"/>
    <n v="83254"/>
    <n v="0.5948"/>
    <n v="3917"/>
    <n v="37580675.189999998"/>
    <n v="2.53E-2"/>
    <n v="268.49"/>
    <n v="1117.1099999999999"/>
    <n v="38111161.700000003"/>
    <n v="0.03"/>
    <n v="272.27999999999997"/>
    <n v="1132.8800000000001"/>
    <n v="33641"/>
    <n v="0.24030000000000001"/>
    <n v="1717"/>
    <n v="43495782.710000001"/>
    <n v="2.93E-2"/>
    <n v="310.74"/>
    <n v="454.38"/>
    <n v="42878546.369999997"/>
    <n v="3.3799999999999997E-2"/>
    <n v="306.33"/>
    <n v="447.93"/>
    <n v="95725"/>
    <n v="0.68389999999999995"/>
    <n v="9398"/>
    <n v="27594132.75"/>
    <n v="1.8599999999999998E-2"/>
    <n v="197.14"/>
    <n v="1713.55"/>
    <n v="25452338.82"/>
    <n v="2.01E-2"/>
    <n v="181.84"/>
    <n v="1580.55"/>
    <n v="16104"/>
    <n v="0.115"/>
    <n v="669"/>
    <n v="43685135.909999996"/>
    <n v="2.9499999999999998E-2"/>
    <n v="312.10000000000002"/>
    <n v="893.8"/>
    <n v="43685135.909999996"/>
    <n v="3.44E-2"/>
    <n v="312.10000000000002"/>
    <n v="893.8"/>
    <n v="48876"/>
    <n v="0.34920000000000001"/>
    <n v="133337"/>
    <n v="12585"/>
    <n v="0.24909999999999999"/>
    <n v="953"/>
    <n v="1044"/>
    <n v="1626"/>
    <n v="146"/>
    <n v="1238"/>
    <n v="359"/>
    <n v="818"/>
    <n v="482"/>
    <n v="560"/>
    <n v="112"/>
  </r>
  <r>
    <x v="3"/>
    <x v="29"/>
    <n v="45"/>
    <n v="139754"/>
    <n v="116262"/>
    <n v="23492"/>
    <s v="16.81 %"/>
    <n v="51"/>
    <s v="49.18 %"/>
    <s v="50.82 %"/>
    <s v="59.60 %"/>
    <s v="38.16 %"/>
    <s v="0.95 %"/>
    <s v="1.29 %"/>
    <s v="46.81 %"/>
    <n v="1.1100000000000001"/>
    <n v="989967201.71000004"/>
    <n v="987601563.28999996"/>
    <n v="951049583.39999998"/>
    <n v="8514.9699999999993"/>
    <n v="8494.6200000000008"/>
    <n v="8180.23"/>
    <n v="390646123.01999998"/>
    <n v="0.39460000000000001"/>
    <n v="3360.05"/>
    <n v="17435.669999999998"/>
    <x v="150"/>
    <x v="135"/>
    <n v="2947.37"/>
    <n v="15294.2"/>
    <n v="22405"/>
    <n v="0.19270000000000001"/>
    <n v="342"/>
    <n v="2179"/>
    <n v="14237025.539999999"/>
    <x v="114"/>
    <n v="122.46"/>
    <n v="38898.980000000003"/>
    <x v="150"/>
    <x v="123"/>
    <n v="130.63999999999999"/>
    <x v="150"/>
    <n v="366"/>
    <x v="21"/>
    <n v="3"/>
    <n v="94"/>
    <n v="16289008.5"/>
    <n v="1.6500000000000001E-2"/>
    <n v="140.11000000000001"/>
    <n v="17860.75"/>
    <n v="16434790.25"/>
    <x v="38"/>
    <n v="141.36000000000001"/>
    <x v="150"/>
    <n v="912"/>
    <x v="11"/>
    <n v="9"/>
    <n v="120"/>
    <n v="21525050.420000002"/>
    <n v="2.1700000000000001E-2"/>
    <n v="185.14"/>
    <n v="12435.04"/>
    <n v="23771309.91"/>
    <x v="119"/>
    <n v="204.46"/>
    <n v="13732.7"/>
    <n v="1731"/>
    <n v="1.49E-2"/>
    <n v="21"/>
    <n v="594"/>
    <n v="27694257.300000001"/>
    <n v="2.8000000000000001E-2"/>
    <n v="238.21"/>
    <n v="4631.1499999999996"/>
    <n v="29395318.23"/>
    <n v="2.98E-2"/>
    <n v="252.84"/>
    <n v="4915.6099999999997"/>
    <n v="5980"/>
    <n v="5.1400000000000001E-2"/>
    <n v="92"/>
    <n v="1323"/>
    <n v="14332992.539999999"/>
    <n v="1.4500000000000001E-2"/>
    <n v="123.28"/>
    <n v="12146.6"/>
    <n v="14906354.630000001"/>
    <n v="1.5100000000000001E-2"/>
    <n v="128.21"/>
    <n v="12632.5"/>
    <n v="1180"/>
    <n v="1.01E-2"/>
    <n v="12"/>
    <n v="823"/>
    <n v="105686722.56"/>
    <n v="0.10680000000000001"/>
    <n v="909.04"/>
    <n v="1390.19"/>
    <n v="114349743.37"/>
    <n v="0.1158"/>
    <n v="983.55"/>
    <n v="1504.15"/>
    <n v="76023"/>
    <n v="0.65390000000000004"/>
    <n v="3890"/>
    <n v="6109860.2599999998"/>
    <n v="6.1999999999999998E-3"/>
    <n v="52.55"/>
    <n v="314.33"/>
    <n v="6760746.5999999996"/>
    <n v="6.7999999999999996E-3"/>
    <n v="58.15"/>
    <n v="347.81"/>
    <n v="19438"/>
    <n v="0.16719999999999999"/>
    <n v="753"/>
    <n v="90244870.459999993"/>
    <n v="9.1200000000000003E-2"/>
    <n v="776.22"/>
    <n v="23711.21"/>
    <n v="93544556.819999993"/>
    <n v="9.4700000000000006E-2"/>
    <n v="804.6"/>
    <n v="24578.18"/>
    <n v="3806"/>
    <n v="3.27E-2"/>
    <n v="4458"/>
    <n v="4615896.3099999996"/>
    <n v="4.7000000000000002E-3"/>
    <n v="39.700000000000003"/>
    <n v="624.11"/>
    <n v="5753811.8300000001"/>
    <n v="5.7999999999999996E-3"/>
    <n v="49.49"/>
    <n v="777.96"/>
    <n v="7396"/>
    <n v="6.3600000000000004E-2"/>
    <n v="107"/>
    <n v="72889505.760000005"/>
    <n v="7.3599999999999999E-2"/>
    <n v="626.94000000000005"/>
    <n v="737.61"/>
    <n v="82131190.450000003"/>
    <n v="8.3199999999999996E-2"/>
    <n v="706.43"/>
    <n v="831.13"/>
    <n v="98818"/>
    <n v="0.85"/>
    <n v="11861"/>
    <n v="53814302.229999997"/>
    <n v="5.4399999999999997E-2"/>
    <n v="462.87"/>
    <n v="907.31"/>
    <n v="60966155.530000001"/>
    <n v="6.1699999999999998E-2"/>
    <n v="524.39"/>
    <n v="1027.8900000000001"/>
    <n v="59312"/>
    <n v="0.51019999999999999"/>
    <n v="3482"/>
    <n v="25166097.32"/>
    <n v="2.5399999999999999E-2"/>
    <n v="216.46"/>
    <n v="339.64"/>
    <n v="29739754.329999998"/>
    <n v="3.0099999999999998E-2"/>
    <n v="255.8"/>
    <n v="401.36"/>
    <n v="74097"/>
    <n v="0.63729999999999998"/>
    <n v="3875"/>
    <n v="47345334.920000002"/>
    <n v="4.7800000000000002E-2"/>
    <n v="407.23"/>
    <n v="1251.5"/>
    <n v="47766198.32"/>
    <n v="4.8399999999999999E-2"/>
    <n v="410.85"/>
    <n v="1262.6199999999999"/>
    <n v="37831"/>
    <n v="0.32540000000000002"/>
    <n v="2574"/>
    <n v="25956232.699999999"/>
    <n v="2.6200000000000001E-2"/>
    <n v="223.26"/>
    <n v="309.12"/>
    <n v="28378667.829999998"/>
    <n v="2.87E-2"/>
    <n v="244.09"/>
    <n v="337.97"/>
    <n v="83966"/>
    <n v="0.72219999999999995"/>
    <n v="8432"/>
    <n v="25785381.739999998"/>
    <n v="2.5999999999999999E-2"/>
    <n v="221.79"/>
    <n v="1697.47"/>
    <n v="27747998.059999999"/>
    <n v="2.81E-2"/>
    <n v="238.67"/>
    <n v="1826.67"/>
    <n v="15191"/>
    <n v="0.13070000000000001"/>
    <n v="832"/>
    <n v="39809283.689999998"/>
    <n v="4.02E-2"/>
    <n v="342.41"/>
    <n v="883.53"/>
    <n v="39809283.689999998"/>
    <n v="4.0300000000000002E-2"/>
    <n v="342.41"/>
    <n v="883.53"/>
    <n v="45057"/>
    <n v="0.38750000000000001"/>
    <n v="122657"/>
    <n v="7573"/>
    <n v="0.2031"/>
    <n v="1055"/>
    <n v="787"/>
    <n v="1625"/>
    <n v="185"/>
    <n v="1145"/>
    <n v="469"/>
    <n v="764"/>
    <n v="398"/>
    <n v="366"/>
    <n v="129"/>
  </r>
  <r>
    <x v="6"/>
    <x v="28"/>
    <n v="9"/>
    <n v="77789"/>
    <n v="63245"/>
    <n v="14544"/>
    <s v="18.70 %"/>
    <n v="51"/>
    <s v="49.05 %"/>
    <s v="50.95 %"/>
    <s v="67.46 %"/>
    <s v="14.61 %"/>
    <s v="13.88 %"/>
    <s v="4.05 %"/>
    <s v="69.65 %"/>
    <n v="1.1599999999999999"/>
    <n v="755047028.44000006"/>
    <n v="628292006.08000004"/>
    <n v="553184810.40999997"/>
    <n v="11938.45"/>
    <n v="9934.26"/>
    <n v="8746.7000000000007"/>
    <n v="307696377.70999998"/>
    <n v="0.40749999999999997"/>
    <n v="4865.1499999999996"/>
    <n v="26186.93"/>
    <x v="151"/>
    <x v="80"/>
    <n v="3331.43"/>
    <n v="17931.59"/>
    <n v="11750"/>
    <n v="0.18579999999999999"/>
    <n v="362"/>
    <n v="2506"/>
    <n v="7019877.8600000003"/>
    <x v="71"/>
    <n v="110.99"/>
    <n v="42544.71"/>
    <x v="151"/>
    <x v="124"/>
    <n v="100.81"/>
    <x v="151"/>
    <n v="165"/>
    <x v="43"/>
    <n v="3"/>
    <n v="82"/>
    <n v="3131265.65"/>
    <n v="4.1000000000000003E-3"/>
    <n v="49.51"/>
    <n v="22855.95"/>
    <n v="2739231.58"/>
    <x v="80"/>
    <n v="43.31"/>
    <x v="151"/>
    <n v="137"/>
    <x v="27"/>
    <n v="2"/>
    <n v="30"/>
    <n v="37670102.939999998"/>
    <n v="4.99E-2"/>
    <n v="595.62"/>
    <n v="15907.98"/>
    <n v="33439754.68"/>
    <x v="120"/>
    <n v="528.73"/>
    <n v="14121.52"/>
    <n v="2368"/>
    <n v="3.7400000000000003E-2"/>
    <n v="55"/>
    <n v="1360"/>
    <n v="23175694.41"/>
    <n v="3.0700000000000002E-2"/>
    <n v="366.44"/>
    <n v="5364.74"/>
    <n v="20852397.609999999"/>
    <n v="3.32E-2"/>
    <n v="329.71"/>
    <n v="4826.9399999999996"/>
    <n v="4320"/>
    <n v="6.83E-2"/>
    <n v="123"/>
    <n v="2506"/>
    <n v="4416152.0999999996"/>
    <n v="5.7999999999999996E-3"/>
    <n v="69.83"/>
    <n v="9835.5300000000007"/>
    <n v="4009676.29"/>
    <n v="6.4000000000000003E-3"/>
    <n v="63.4"/>
    <n v="8930.24"/>
    <n v="449"/>
    <n v="7.1000000000000004E-3"/>
    <n v="7"/>
    <n v="300"/>
    <n v="119189412.22"/>
    <n v="0.15790000000000001"/>
    <n v="1884.57"/>
    <n v="2705.59"/>
    <n v="105381355.68000001"/>
    <n v="0.16769999999999999"/>
    <n v="1666.24"/>
    <n v="2392.15"/>
    <n v="44053"/>
    <n v="0.69650000000000001"/>
    <n v="5791"/>
    <n v="6767247.1100000003"/>
    <n v="8.9999999999999993E-3"/>
    <n v="107"/>
    <n v="610.27"/>
    <n v="6122956.3899999997"/>
    <n v="9.7000000000000003E-3"/>
    <n v="96.81"/>
    <n v="552.16"/>
    <n v="11089"/>
    <n v="0.17530000000000001"/>
    <n v="1141"/>
    <n v="41889362.43"/>
    <n v="5.5500000000000001E-2"/>
    <n v="662.33"/>
    <n v="27741.3"/>
    <n v="38988571.200000003"/>
    <n v="6.2100000000000002E-2"/>
    <n v="616.47"/>
    <n v="25820.25"/>
    <n v="1510"/>
    <n v="2.3900000000000001E-2"/>
    <n v="3672"/>
    <n v="3209814.07"/>
    <n v="4.3E-3"/>
    <n v="50.75"/>
    <n v="1080.02"/>
    <n v="2975310.03"/>
    <n v="4.7000000000000002E-3"/>
    <n v="47.04"/>
    <n v="1001.11"/>
    <n v="2972"/>
    <n v="4.7E-2"/>
    <n v="73"/>
    <n v="75698850.599999994"/>
    <n v="0.1003"/>
    <n v="1196.9100000000001"/>
    <n v="1398.72"/>
    <n v="74265329.219999999"/>
    <n v="0.1182"/>
    <n v="1174.25"/>
    <n v="1372.23"/>
    <n v="54120"/>
    <n v="0.85570000000000002"/>
    <n v="17223"/>
    <n v="34256098.020000003"/>
    <n v="4.5400000000000003E-2"/>
    <n v="541.64"/>
    <n v="1076.05"/>
    <n v="31742682.300000001"/>
    <n v="5.0500000000000003E-2"/>
    <n v="501.9"/>
    <n v="997.1"/>
    <n v="31835"/>
    <n v="0.50339999999999996"/>
    <n v="3747"/>
    <n v="11253969.939999999"/>
    <n v="1.49E-2"/>
    <n v="177.94"/>
    <n v="288.47000000000003"/>
    <n v="10682138.550000001"/>
    <n v="1.7000000000000001E-2"/>
    <n v="168.9"/>
    <n v="273.81"/>
    <n v="39013"/>
    <n v="0.6169"/>
    <n v="3751"/>
    <n v="16249560.01"/>
    <n v="2.1499999999999998E-2"/>
    <n v="256.93"/>
    <n v="922.17"/>
    <n v="17957038.219999999"/>
    <n v="2.86E-2"/>
    <n v="283.93"/>
    <n v="1019.07"/>
    <n v="17621"/>
    <n v="0.27860000000000001"/>
    <n v="1893"/>
    <n v="18293317"/>
    <n v="2.4199999999999999E-2"/>
    <n v="289.25"/>
    <n v="404.08"/>
    <n v="17436388.16"/>
    <n v="2.7799999999999998E-2"/>
    <n v="275.7"/>
    <n v="385.16"/>
    <n v="45271"/>
    <n v="0.71579999999999999"/>
    <n v="8543"/>
    <n v="15435607.859999999"/>
    <n v="2.0400000000000001E-2"/>
    <n v="244.06"/>
    <n v="1299.48"/>
    <n v="15217961.390000001"/>
    <n v="2.4199999999999999E-2"/>
    <n v="240.62"/>
    <n v="1281.1500000000001"/>
    <n v="11878"/>
    <n v="0.18779999999999999"/>
    <n v="784"/>
    <n v="19889962.489999998"/>
    <n v="2.63E-2"/>
    <n v="314.49"/>
    <n v="825.17"/>
    <n v="19917836.440000001"/>
    <n v="3.1699999999999999E-2"/>
    <n v="314.93"/>
    <n v="826.33"/>
    <n v="24104"/>
    <n v="0.38109999999999999"/>
    <n v="84537"/>
    <n v="4616"/>
    <n v="0.2374"/>
    <n v="1337"/>
    <n v="866"/>
    <n v="1625"/>
    <n v="104"/>
    <n v="803"/>
    <n v="345"/>
    <n v="604"/>
    <n v="351"/>
    <n v="349"/>
    <n v="131"/>
  </r>
  <r>
    <x v="2"/>
    <x v="24"/>
    <n v="42"/>
    <n v="355525"/>
    <n v="238710"/>
    <n v="116815"/>
    <s v="32.86 %"/>
    <n v="50"/>
    <s v="46.66 %"/>
    <s v="53.34 %"/>
    <s v="77.81 %"/>
    <s v="14.95 %"/>
    <s v="4.84 %"/>
    <s v="2.40 %"/>
    <s v="53.36 %"/>
    <n v="1.04"/>
    <n v="2267607139.9699998"/>
    <n v="2137672929.3099999"/>
    <n v="2052398602.8"/>
    <n v="9499.42"/>
    <n v="8955.1"/>
    <n v="8597.8700000000008"/>
    <n v="923655803.44000006"/>
    <n v="0.4073"/>
    <n v="3869.36"/>
    <n v="20589.740000000002"/>
    <x v="152"/>
    <x v="62"/>
    <n v="3146.16"/>
    <n v="16741.43"/>
    <n v="44860"/>
    <n v="0.18790000000000001"/>
    <n v="360"/>
    <n v="2240"/>
    <n v="44156615.770000003"/>
    <x v="102"/>
    <n v="184.98"/>
    <n v="38632.21"/>
    <x v="152"/>
    <x v="125"/>
    <n v="201.55"/>
    <x v="152"/>
    <n v="1143"/>
    <x v="48"/>
    <n v="5"/>
    <n v="150"/>
    <n v="49936273.039999999"/>
    <n v="2.1999999999999999E-2"/>
    <n v="209.19"/>
    <n v="20315.810000000001"/>
    <n v="49900191.18"/>
    <x v="81"/>
    <n v="209.04"/>
    <x v="152"/>
    <n v="2458"/>
    <x v="54"/>
    <n v="12"/>
    <n v="158"/>
    <n v="88155418.129999995"/>
    <n v="3.8899999999999997E-2"/>
    <n v="369.3"/>
    <n v="15599.97"/>
    <n v="93842009.180000007"/>
    <x v="121"/>
    <n v="393.12"/>
    <n v="16606.27"/>
    <n v="5651"/>
    <n v="2.3699999999999999E-2"/>
    <n v="36"/>
    <n v="921"/>
    <n v="61451747.630000003"/>
    <n v="2.7099999999999999E-2"/>
    <n v="257.43"/>
    <n v="3977.46"/>
    <n v="65417627.229999997"/>
    <n v="3.0599999999999999E-2"/>
    <n v="274.05"/>
    <n v="4234.1499999999996"/>
    <n v="15450"/>
    <n v="6.4699999999999994E-2"/>
    <n v="113"/>
    <n v="1592"/>
    <n v="16243903.539999999"/>
    <n v="7.1999999999999998E-3"/>
    <n v="68.05"/>
    <n v="8861.92"/>
    <n v="16723959.640000001"/>
    <n v="7.7999999999999996E-3"/>
    <n v="70.06"/>
    <n v="9123.82"/>
    <n v="1833"/>
    <n v="7.7000000000000002E-3"/>
    <n v="8"/>
    <n v="407"/>
    <n v="287805672.76999998"/>
    <n v="0.12690000000000001"/>
    <n v="1205.67"/>
    <n v="1783.98"/>
    <n v="291644769.69"/>
    <n v="0.13639999999999999"/>
    <n v="1221.75"/>
    <n v="1807.78"/>
    <n v="161328"/>
    <n v="0.67579999999999996"/>
    <n v="5208"/>
    <n v="7410536.9299999997"/>
    <n v="3.3E-3"/>
    <n v="31.04"/>
    <n v="392.94"/>
    <n v="8200039.6299999999"/>
    <n v="3.8E-3"/>
    <n v="34.35"/>
    <n v="434.81"/>
    <n v="18859"/>
    <n v="7.9000000000000001E-2"/>
    <n v="401"/>
    <n v="129008207.18000001"/>
    <n v="5.6899999999999999E-2"/>
    <n v="540.44000000000005"/>
    <n v="23477.38"/>
    <n v="130680505.98999999"/>
    <n v="6.1100000000000002E-2"/>
    <n v="547.44000000000005"/>
    <n v="23781.71"/>
    <n v="5495"/>
    <n v="2.3E-2"/>
    <n v="3056"/>
    <n v="10182346.550000001"/>
    <n v="4.4999999999999997E-3"/>
    <n v="42.66"/>
    <n v="711.06"/>
    <n v="10814684.220000001"/>
    <n v="5.1000000000000004E-3"/>
    <n v="45.3"/>
    <n v="755.22"/>
    <n v="14320"/>
    <n v="0.06"/>
    <n v="102"/>
    <n v="211411304.09"/>
    <n v="9.3200000000000005E-2"/>
    <n v="885.64"/>
    <n v="1089.79"/>
    <n v="224124695.44"/>
    <n v="0.1048"/>
    <n v="938.9"/>
    <n v="1155.33"/>
    <n v="193992"/>
    <n v="0.81269999999999998"/>
    <n v="14051"/>
    <n v="126930795.31"/>
    <n v="5.6000000000000001E-2"/>
    <n v="531.74"/>
    <n v="1078.5899999999999"/>
    <n v="125998905.28"/>
    <n v="5.8900000000000001E-2"/>
    <n v="527.83000000000004"/>
    <n v="1070.67"/>
    <n v="117681"/>
    <n v="0.49299999999999999"/>
    <n v="4014"/>
    <n v="39061892.340000004"/>
    <n v="1.72E-2"/>
    <n v="163.63999999999999"/>
    <n v="284.29000000000002"/>
    <n v="39466690.280000001"/>
    <n v="1.8499999999999999E-2"/>
    <n v="165.33"/>
    <n v="287.24"/>
    <n v="137400"/>
    <n v="0.5756"/>
    <n v="3602"/>
    <n v="68080237.730000004"/>
    <n v="0.03"/>
    <n v="285.2"/>
    <n v="1090.56"/>
    <n v="69790009.329999998"/>
    <n v="3.2599999999999997E-2"/>
    <n v="292.36"/>
    <n v="1117.95"/>
    <n v="62427"/>
    <n v="0.26150000000000001"/>
    <n v="1983"/>
    <n v="43958738.990000002"/>
    <n v="1.9400000000000001E-2"/>
    <n v="184.15"/>
    <n v="300.98"/>
    <n v="44795186.57"/>
    <n v="2.1000000000000001E-2"/>
    <n v="187.66"/>
    <n v="306.70999999999998"/>
    <n v="146052"/>
    <n v="0.61180000000000001"/>
    <n v="5887"/>
    <n v="61083065.170000002"/>
    <n v="2.69E-2"/>
    <n v="255.89"/>
    <n v="1960"/>
    <n v="67775505.810000002"/>
    <n v="3.1699999999999999E-2"/>
    <n v="283.92"/>
    <n v="2174.75"/>
    <n v="31165"/>
    <n v="0.13059999999999999"/>
    <n v="772"/>
    <n v="71261020.489999995"/>
    <n v="3.1399999999999997E-2"/>
    <n v="298.52999999999997"/>
    <n v="817.99"/>
    <n v="71411350.280000001"/>
    <n v="3.3399999999999999E-2"/>
    <n v="299.16000000000003"/>
    <n v="819.72"/>
    <n v="87117"/>
    <n v="0.3649"/>
    <n v="246301"/>
    <n v="18101"/>
    <n v="0.22900000000000001"/>
    <n v="1032"/>
    <n v="739"/>
    <n v="1620"/>
    <n v="127"/>
    <n v="927"/>
    <n v="318"/>
    <n v="749"/>
    <n v="393"/>
    <n v="385"/>
    <n v="125"/>
  </r>
  <r>
    <x v="3"/>
    <x v="17"/>
    <n v="56"/>
    <n v="9928"/>
    <n v="9401"/>
    <n v="527"/>
    <s v="5.31 %"/>
    <n v="51"/>
    <s v="46.89 %"/>
    <s v="53.11 %"/>
    <s v="87.08 %"/>
    <s v="1.34 %"/>
    <s v="6.88 %"/>
    <s v="4.70 %"/>
    <s v="46.35 %"/>
    <n v="0.91"/>
    <n v="63802845.159999996"/>
    <n v="64416089.759999998"/>
    <n v="76014858.700000003"/>
    <n v="6786.81"/>
    <n v="6852.05"/>
    <n v="8085.83"/>
    <n v="25344197.079999998"/>
    <n v="0.3972"/>
    <n v="2695.9"/>
    <n v="15388.1"/>
    <x v="153"/>
    <x v="136"/>
    <n v="2456.98"/>
    <n v="14024.35"/>
    <n v="1647"/>
    <n v="0.17519999999999999"/>
    <n v="302"/>
    <n v="1539"/>
    <n v="787006.79"/>
    <x v="115"/>
    <n v="83.72"/>
    <n v="52467.12"/>
    <x v="153"/>
    <x v="126"/>
    <n v="83.21"/>
    <x v="153"/>
    <n v="15"/>
    <x v="14"/>
    <n v="2"/>
    <n v="63"/>
    <n v="831326.69"/>
    <n v="1.2999999999999999E-2"/>
    <n v="88.43"/>
    <n v="14584.68"/>
    <n v="907303.17"/>
    <x v="65"/>
    <n v="96.51"/>
    <x v="153"/>
    <n v="57"/>
    <x v="16"/>
    <n v="6"/>
    <n v="83"/>
    <n v="2274335.66"/>
    <n v="3.56E-2"/>
    <n v="241.92"/>
    <n v="10578.31"/>
    <n v="2427186.12"/>
    <x v="92"/>
    <n v="258.18"/>
    <n v="11289.24"/>
    <n v="215"/>
    <n v="2.29E-2"/>
    <n v="30"/>
    <n v="753"/>
    <n v="1199665.76"/>
    <n v="1.8800000000000001E-2"/>
    <n v="127.61"/>
    <n v="4239.1000000000004"/>
    <n v="1253282.8400000001"/>
    <n v="1.95E-2"/>
    <n v="133.31"/>
    <n v="4428.5600000000004"/>
    <n v="283"/>
    <n v="3.0099999999999998E-2"/>
    <n v="54"/>
    <n v="858"/>
    <n v="494810.79"/>
    <n v="7.7999999999999996E-3"/>
    <n v="52.63"/>
    <n v="8996.56"/>
    <n v="498868.84"/>
    <n v="7.7000000000000002E-3"/>
    <n v="53.07"/>
    <n v="9070.34"/>
    <n v="55"/>
    <n v="5.8999999999999999E-3"/>
    <n v="6"/>
    <n v="367"/>
    <n v="9879199.4700000007"/>
    <n v="0.15479999999999999"/>
    <n v="1050.8699999999999"/>
    <n v="1723.82"/>
    <n v="10651493.48"/>
    <n v="0.16539999999999999"/>
    <n v="1133.02"/>
    <n v="1858.58"/>
    <n v="5731"/>
    <n v="0.60960000000000003"/>
    <n v="4279"/>
    <n v="550786.67000000004"/>
    <n v="8.6E-3"/>
    <n v="58.59"/>
    <n v="389.52"/>
    <n v="562316.1"/>
    <n v="8.6999999999999994E-3"/>
    <n v="59.81"/>
    <n v="397.68"/>
    <n v="1414"/>
    <n v="0.15040000000000001"/>
    <n v="729"/>
    <n v="2858592.84"/>
    <n v="4.48E-2"/>
    <n v="304.07"/>
    <n v="20273.71"/>
    <n v="2956809.13"/>
    <n v="4.5900000000000003E-2"/>
    <n v="314.52"/>
    <n v="20970.28"/>
    <n v="141"/>
    <n v="1.4999999999999999E-2"/>
    <n v="2136"/>
    <n v="474699.86"/>
    <n v="7.4000000000000003E-3"/>
    <n v="50.49"/>
    <n v="675.25"/>
    <n v="585352.62"/>
    <n v="9.1000000000000004E-3"/>
    <n v="62.26"/>
    <n v="832.65"/>
    <n v="703"/>
    <n v="7.4800000000000005E-2"/>
    <n v="125"/>
    <n v="4643589.4800000004"/>
    <n v="7.2800000000000004E-2"/>
    <n v="493.95"/>
    <n v="637.59"/>
    <n v="5412666.4100000001"/>
    <n v="8.4000000000000005E-2"/>
    <n v="575.75"/>
    <n v="743.19"/>
    <n v="7283"/>
    <n v="0.77470000000000006"/>
    <n v="10035"/>
    <n v="3825142.36"/>
    <n v="0.06"/>
    <n v="406.89"/>
    <n v="899.4"/>
    <n v="4255344.49"/>
    <n v="6.6100000000000006E-2"/>
    <n v="452.65"/>
    <n v="1000.55"/>
    <n v="4253"/>
    <n v="0.45240000000000002"/>
    <n v="3456"/>
    <n v="1526805.53"/>
    <n v="2.3900000000000001E-2"/>
    <n v="162.41"/>
    <n v="299.55"/>
    <n v="1757299.52"/>
    <n v="2.7300000000000001E-2"/>
    <n v="186.93"/>
    <n v="344.77"/>
    <n v="5097"/>
    <n v="0.54220000000000002"/>
    <n v="3163"/>
    <n v="4529315.17"/>
    <n v="7.0999999999999994E-2"/>
    <n v="481.79"/>
    <n v="1597.64"/>
    <n v="4530857.45"/>
    <n v="7.0300000000000001E-2"/>
    <n v="481.95"/>
    <n v="1598.19"/>
    <n v="2835"/>
    <n v="0.30159999999999998"/>
    <n v="3314"/>
    <n v="1029421.5"/>
    <n v="1.61E-2"/>
    <n v="109.5"/>
    <n v="201.06"/>
    <n v="1121787.47"/>
    <n v="1.7399999999999999E-2"/>
    <n v="119.33"/>
    <n v="219.1"/>
    <n v="5120"/>
    <n v="0.54459999999999997"/>
    <n v="4213"/>
    <n v="573478.61"/>
    <n v="8.9999999999999993E-3"/>
    <n v="61"/>
    <n v="854.66"/>
    <n v="576533.91"/>
    <n v="8.9999999999999993E-3"/>
    <n v="61.33"/>
    <n v="859.22"/>
    <n v="671"/>
    <n v="7.1400000000000005E-2"/>
    <n v="159"/>
    <n v="2385404.23"/>
    <n v="3.7400000000000003E-2"/>
    <n v="253.74"/>
    <n v="737.6"/>
    <n v="2385404.23"/>
    <n v="3.6999999999999998E-2"/>
    <n v="253.74"/>
    <n v="737.6"/>
    <n v="3234"/>
    <n v="0.34399999999999997"/>
    <n v="9367"/>
    <n v="486"/>
    <n v="0.18440000000000001"/>
    <n v="996"/>
    <n v="532"/>
    <n v="1619"/>
    <s v="*"/>
    <n v="489"/>
    <n v="521"/>
    <n v="1383"/>
    <n v="372"/>
    <s v="*"/>
    <s v="*"/>
  </r>
  <r>
    <x v="4"/>
    <x v="24"/>
    <n v="42"/>
    <n v="378375"/>
    <n v="248623"/>
    <n v="129752"/>
    <s v="34.29 %"/>
    <n v="51"/>
    <s v="47.04 %"/>
    <s v="52.96 %"/>
    <s v="77.31 %"/>
    <s v="15.07 %"/>
    <s v="5.11 %"/>
    <s v="2.51 %"/>
    <s v="53.18 %"/>
    <n v="1.07"/>
    <n v="2366670102.02"/>
    <n v="2257603435.5599999"/>
    <n v="2129248732.76"/>
    <n v="9519.11"/>
    <n v="9080.43"/>
    <n v="8564.17"/>
    <n v="946585005.71000004"/>
    <n v="0.4"/>
    <n v="3807.31"/>
    <n v="21546.1"/>
    <x v="154"/>
    <x v="39"/>
    <n v="3085.49"/>
    <n v="17461.189999999999"/>
    <n v="43933"/>
    <n v="0.1767"/>
    <n v="328"/>
    <n v="2040"/>
    <n v="48135014.270000003"/>
    <x v="23"/>
    <n v="193.61"/>
    <n v="40415.629999999997"/>
    <x v="154"/>
    <x v="127"/>
    <n v="211.93"/>
    <x v="154"/>
    <n v="1191"/>
    <x v="48"/>
    <n v="6"/>
    <n v="155"/>
    <n v="51062527.359999999"/>
    <n v="2.1600000000000001E-2"/>
    <n v="205.38"/>
    <n v="20765.57"/>
    <n v="52429036.140000001"/>
    <x v="82"/>
    <n v="210.88"/>
    <x v="154"/>
    <n v="2459"/>
    <x v="55"/>
    <n v="12"/>
    <n v="145"/>
    <n v="86171976.900000006"/>
    <n v="3.6400000000000002E-2"/>
    <n v="346.6"/>
    <n v="14617.81"/>
    <n v="91885344.299999997"/>
    <x v="122"/>
    <n v="369.58"/>
    <n v="15587"/>
    <n v="5895"/>
    <n v="2.3699999999999999E-2"/>
    <n v="36"/>
    <n v="936"/>
    <n v="66355727.350000001"/>
    <n v="2.8000000000000001E-2"/>
    <n v="266.89"/>
    <n v="4030.35"/>
    <n v="70521568.930000007"/>
    <n v="3.1199999999999999E-2"/>
    <n v="283.64999999999998"/>
    <n v="4283.38"/>
    <n v="16464"/>
    <n v="6.6199999999999995E-2"/>
    <n v="115"/>
    <n v="1633"/>
    <n v="17467687.84"/>
    <n v="7.4000000000000003E-3"/>
    <n v="70.260000000000005"/>
    <n v="9050.6200000000008"/>
    <n v="18341186"/>
    <n v="8.0999999999999996E-3"/>
    <n v="73.77"/>
    <n v="9503.2099999999991"/>
    <n v="1930"/>
    <n v="7.7999999999999996E-3"/>
    <n v="8"/>
    <n v="425"/>
    <n v="333184652.08999997"/>
    <n v="0.14080000000000001"/>
    <n v="1340.12"/>
    <n v="1971.31"/>
    <n v="345870499.95999998"/>
    <n v="0.1532"/>
    <n v="1391.14"/>
    <n v="2046.37"/>
    <n v="169017"/>
    <n v="0.67979999999999996"/>
    <n v="5332"/>
    <n v="8615257.5700000003"/>
    <n v="3.5999999999999999E-3"/>
    <n v="34.65"/>
    <n v="400.49"/>
    <n v="9544392.5299999993"/>
    <n v="4.1999999999999997E-3"/>
    <n v="38.39"/>
    <n v="443.68"/>
    <n v="21512"/>
    <n v="8.6499999999999994E-2"/>
    <n v="405"/>
    <n v="141769212.83000001"/>
    <n v="5.9900000000000002E-2"/>
    <n v="570.22"/>
    <n v="24880.52"/>
    <n v="143074380.13999999"/>
    <n v="6.3399999999999998E-2"/>
    <n v="575.47"/>
    <n v="25109.58"/>
    <n v="5698"/>
    <n v="2.29E-2"/>
    <n v="3164"/>
    <n v="11017072.050000001"/>
    <n v="4.7000000000000002E-3"/>
    <n v="44.31"/>
    <n v="751.66"/>
    <n v="11906196.199999999"/>
    <n v="5.3E-3"/>
    <n v="47.89"/>
    <n v="812.32"/>
    <n v="14657"/>
    <n v="5.8999999999999997E-2"/>
    <n v="101"/>
    <n v="225145653.03"/>
    <n v="9.5100000000000004E-2"/>
    <n v="905.57"/>
    <n v="1112.06"/>
    <n v="245267069.44999999"/>
    <n v="0.1086"/>
    <n v="986.5"/>
    <n v="1211.44"/>
    <n v="202459"/>
    <n v="0.81430000000000002"/>
    <n v="14115"/>
    <n v="127011096.51000001"/>
    <n v="5.3699999999999998E-2"/>
    <n v="510.86"/>
    <n v="1040.52"/>
    <n v="130188101.02"/>
    <n v="5.7700000000000001E-2"/>
    <n v="523.64"/>
    <n v="1066.55"/>
    <n v="122064"/>
    <n v="0.49099999999999999"/>
    <n v="3929"/>
    <n v="35603371.729999997"/>
    <n v="1.4999999999999999E-2"/>
    <n v="143.19999999999999"/>
    <n v="247.78"/>
    <n v="37115852.640000001"/>
    <n v="1.6400000000000001E-2"/>
    <n v="149.29"/>
    <n v="258.31"/>
    <n v="143690"/>
    <n v="0.57789999999999997"/>
    <n v="3519"/>
    <n v="65613083.380000003"/>
    <n v="2.7699999999999999E-2"/>
    <n v="263.91000000000003"/>
    <n v="1007.94"/>
    <n v="70465494.819999993"/>
    <n v="3.1199999999999999E-2"/>
    <n v="283.42"/>
    <n v="1082.49"/>
    <n v="65096"/>
    <n v="0.26179999999999998"/>
    <n v="1889"/>
    <n v="49591377.509999998"/>
    <n v="2.1000000000000001E-2"/>
    <n v="199.46"/>
    <n v="321.69"/>
    <n v="51179571.310000002"/>
    <n v="2.2700000000000001E-2"/>
    <n v="205.85"/>
    <n v="331.99"/>
    <n v="154160"/>
    <n v="0.62009999999999998"/>
    <n v="5835"/>
    <n v="51345081.18"/>
    <n v="2.1700000000000001E-2"/>
    <n v="206.52"/>
    <n v="1685.08"/>
    <n v="57199483.689999998"/>
    <n v="2.53E-2"/>
    <n v="230.07"/>
    <n v="1877.22"/>
    <n v="30470"/>
    <n v="0.1226"/>
    <n v="665"/>
    <n v="74522357.540000007"/>
    <n v="3.15E-2"/>
    <n v="299.74"/>
    <n v="800.05"/>
    <n v="74813428.269999996"/>
    <n v="3.3099999999999997E-2"/>
    <n v="300.91000000000003"/>
    <n v="803.18"/>
    <n v="93147"/>
    <n v="0.37469999999999998"/>
    <n v="255516"/>
    <n v="15944"/>
    <n v="0.21440000000000001"/>
    <n v="1028"/>
    <n v="702"/>
    <n v="1612"/>
    <n v="106"/>
    <n v="916"/>
    <n v="287"/>
    <n v="619"/>
    <n v="327"/>
    <n v="301"/>
    <n v="123"/>
  </r>
  <r>
    <x v="1"/>
    <x v="26"/>
    <n v="51"/>
    <n v="174227"/>
    <n v="142659"/>
    <n v="31568"/>
    <s v="18.12 %"/>
    <n v="51"/>
    <s v="48.29 %"/>
    <s v="51.71 %"/>
    <s v="66.26 %"/>
    <s v="29.72 %"/>
    <s v="1.67 %"/>
    <s v="2.35 %"/>
    <s v="45.20 %"/>
    <n v="1.0900000000000001"/>
    <n v="1212973141.3"/>
    <n v="1200283582.8"/>
    <n v="1129656787.26"/>
    <n v="8502.61"/>
    <n v="8413.65"/>
    <n v="7918.58"/>
    <n v="490498143.12"/>
    <n v="0.40439999999999998"/>
    <n v="3438.26"/>
    <n v="18352.16"/>
    <x v="155"/>
    <x v="137"/>
    <n v="3017.61"/>
    <n v="16106.91"/>
    <n v="26727"/>
    <n v="0.18729999999999999"/>
    <n v="351"/>
    <n v="2111"/>
    <n v="13078429.83"/>
    <x v="116"/>
    <n v="91.68"/>
    <n v="40241.32"/>
    <x v="155"/>
    <x v="128"/>
    <n v="101.02"/>
    <x v="155"/>
    <n v="325"/>
    <x v="24"/>
    <n v="2"/>
    <n v="75"/>
    <n v="15086501.960000001"/>
    <n v="1.24E-2"/>
    <n v="105.75"/>
    <n v="19695.169999999998"/>
    <n v="14940340.76"/>
    <x v="41"/>
    <n v="104.73"/>
    <x v="155"/>
    <n v="766"/>
    <x v="52"/>
    <n v="6"/>
    <n v="85"/>
    <n v="38718098.060000002"/>
    <n v="3.1899999999999998E-2"/>
    <n v="271.39999999999998"/>
    <n v="11972.2"/>
    <n v="42817616.130000003"/>
    <x v="123"/>
    <n v="300.14"/>
    <n v="13239.83"/>
    <n v="3234"/>
    <n v="2.2700000000000001E-2"/>
    <n v="33"/>
    <n v="868"/>
    <n v="37255550.670000002"/>
    <n v="3.0700000000000002E-2"/>
    <n v="261.14999999999998"/>
    <n v="4377.8599999999997"/>
    <n v="40954806.390000001"/>
    <n v="3.4099999999999998E-2"/>
    <n v="287.08"/>
    <n v="4812.55"/>
    <n v="8510"/>
    <n v="5.9700000000000003E-2"/>
    <n v="111"/>
    <n v="1671"/>
    <n v="9698950.4499999993"/>
    <n v="8.0000000000000002E-3"/>
    <n v="67.989999999999995"/>
    <n v="9826.7000000000007"/>
    <n v="9923731.9800000004"/>
    <n v="8.3000000000000001E-3"/>
    <n v="69.56"/>
    <n v="10054.44"/>
    <n v="987"/>
    <n v="6.8999999999999999E-3"/>
    <n v="8"/>
    <n v="463"/>
    <n v="142170938.52000001"/>
    <n v="0.1172"/>
    <n v="996.58"/>
    <n v="1567.26"/>
    <n v="153518141.15000001"/>
    <n v="0.12790000000000001"/>
    <n v="1076.1199999999999"/>
    <n v="1692.35"/>
    <n v="90713"/>
    <n v="0.63590000000000002"/>
    <n v="4080"/>
    <n v="5204028.8899999997"/>
    <n v="4.3E-3"/>
    <n v="36.479999999999997"/>
    <n v="330.58"/>
    <n v="5963330.5700000003"/>
    <n v="5.0000000000000001E-3"/>
    <n v="41.8"/>
    <n v="378.82"/>
    <n v="15742"/>
    <n v="0.1103"/>
    <n v="517"/>
    <n v="108644607.54000001"/>
    <n v="8.9599999999999999E-2"/>
    <n v="761.57"/>
    <n v="23695.66"/>
    <n v="111864631.73"/>
    <n v="9.3200000000000005E-2"/>
    <n v="784.14"/>
    <n v="24397.96"/>
    <n v="4585"/>
    <n v="3.2099999999999997E-2"/>
    <n v="4293"/>
    <n v="3865082.89"/>
    <n v="3.2000000000000002E-3"/>
    <n v="27.09"/>
    <n v="758.9"/>
    <n v="4406705.9000000004"/>
    <n v="3.7000000000000002E-3"/>
    <n v="30.89"/>
    <n v="865.25"/>
    <n v="5093"/>
    <n v="3.5700000000000003E-2"/>
    <n v="63"/>
    <n v="104359390.38"/>
    <n v="8.5999999999999993E-2"/>
    <n v="731.53"/>
    <n v="870.92"/>
    <n v="114811585.22"/>
    <n v="9.5699999999999993E-2"/>
    <n v="804.8"/>
    <n v="958.15"/>
    <n v="119825"/>
    <n v="0.83989999999999998"/>
    <n v="12957"/>
    <n v="64954916.200000003"/>
    <n v="5.3600000000000002E-2"/>
    <n v="455.32"/>
    <n v="926.34"/>
    <n v="70304342.980000004"/>
    <n v="5.8599999999999999E-2"/>
    <n v="492.81"/>
    <n v="1002.63"/>
    <n v="70120"/>
    <n v="0.49149999999999999"/>
    <n v="3377"/>
    <n v="25463599.949999999"/>
    <n v="2.1000000000000001E-2"/>
    <n v="178.49"/>
    <n v="294.63"/>
    <n v="27770356.210000001"/>
    <n v="2.3099999999999999E-2"/>
    <n v="194.66"/>
    <n v="321.32"/>
    <n v="86427"/>
    <n v="0.60580000000000001"/>
    <n v="3724"/>
    <n v="46202239.899999999"/>
    <n v="3.8100000000000002E-2"/>
    <n v="323.86"/>
    <n v="1107.97"/>
    <n v="46968600.909999996"/>
    <n v="3.9100000000000003E-2"/>
    <n v="329.24"/>
    <n v="1126.3499999999999"/>
    <n v="41700"/>
    <n v="0.2923"/>
    <n v="2360"/>
    <n v="31506643.59"/>
    <n v="2.5999999999999999E-2"/>
    <n v="220.85"/>
    <n v="316.94"/>
    <n v="33440350.989999998"/>
    <n v="2.7900000000000001E-2"/>
    <n v="234.41"/>
    <n v="336.39"/>
    <n v="99407"/>
    <n v="0.69679999999999997"/>
    <n v="7849"/>
    <n v="24295473.530000001"/>
    <n v="0.02"/>
    <n v="170.3"/>
    <n v="1432.66"/>
    <n v="25403626.469999999"/>
    <n v="2.12E-2"/>
    <n v="178.07"/>
    <n v="1498.01"/>
    <n v="16958"/>
    <n v="0.11890000000000001"/>
    <n v="544"/>
    <n v="41594104.25"/>
    <n v="3.4299999999999997E-2"/>
    <n v="291.56"/>
    <n v="801.52"/>
    <n v="41594104.25"/>
    <n v="3.4700000000000002E-2"/>
    <n v="291.56"/>
    <n v="801.52"/>
    <n v="51894"/>
    <n v="0.36380000000000001"/>
    <n v="158922"/>
    <n v="10283"/>
    <n v="0.2218"/>
    <n v="1114"/>
    <n v="813"/>
    <n v="1606"/>
    <n v="162"/>
    <n v="1140"/>
    <n v="381"/>
    <n v="822"/>
    <n v="416"/>
    <n v="211"/>
    <n v="121"/>
  </r>
  <r>
    <x v="1"/>
    <x v="27"/>
    <n v="33"/>
    <n v="32333"/>
    <n v="30957"/>
    <n v="1376"/>
    <s v="4.26 %"/>
    <n v="49"/>
    <s v="51.03 %"/>
    <s v="48.97 %"/>
    <s v="94.10 %"/>
    <s v="1.22 %"/>
    <s v="2.08 %"/>
    <s v="2.60 %"/>
    <s v="47.43 %"/>
    <n v="0.88"/>
    <n v="229756567.84"/>
    <n v="214107916.75999999"/>
    <n v="254024718.43000001"/>
    <n v="7421.8"/>
    <n v="6916.3"/>
    <n v="8205.73"/>
    <n v="88147337.049999997"/>
    <n v="0.38369999999999999"/>
    <n v="2847.41"/>
    <n v="18003.95"/>
    <x v="156"/>
    <x v="138"/>
    <n v="2285"/>
    <n v="14447.87"/>
    <n v="4896"/>
    <n v="0.15820000000000001"/>
    <n v="278"/>
    <n v="1740"/>
    <n v="1832896.13"/>
    <x v="45"/>
    <n v="59.21"/>
    <n v="49537.73"/>
    <x v="156"/>
    <x v="129"/>
    <n v="55.51"/>
    <x v="156"/>
    <n v="37"/>
    <x v="42"/>
    <n v="1"/>
    <n v="54"/>
    <n v="3690806.17"/>
    <n v="1.61E-2"/>
    <n v="119.22"/>
    <n v="20058.73"/>
    <n v="3300240.06"/>
    <x v="83"/>
    <n v="106.61"/>
    <x v="156"/>
    <n v="184"/>
    <x v="6"/>
    <n v="7"/>
    <n v="95"/>
    <n v="8706379.9700000007"/>
    <n v="3.7900000000000003E-2"/>
    <n v="281.24"/>
    <n v="12765.95"/>
    <n v="8597499.1600000001"/>
    <x v="68"/>
    <n v="277.72000000000003"/>
    <n v="12606.3"/>
    <n v="682"/>
    <n v="2.1999999999999999E-2"/>
    <n v="29"/>
    <n v="673"/>
    <n v="8833182.9199999999"/>
    <n v="3.8399999999999997E-2"/>
    <n v="285.33999999999997"/>
    <n v="4766.96"/>
    <n v="8763859.0399999991"/>
    <n v="4.0899999999999999E-2"/>
    <n v="283.10000000000002"/>
    <n v="4729.55"/>
    <n v="1853"/>
    <n v="5.9900000000000002E-2"/>
    <n v="112"/>
    <n v="2151"/>
    <n v="1718074.24"/>
    <n v="7.4999999999999997E-3"/>
    <n v="55.5"/>
    <n v="9492.1200000000008"/>
    <n v="1610917.62"/>
    <n v="7.4999999999999997E-3"/>
    <n v="52.04"/>
    <n v="8900.1"/>
    <n v="181"/>
    <n v="5.7999999999999996E-3"/>
    <n v="6"/>
    <n v="311"/>
    <n v="48813326.030000001"/>
    <n v="0.21249999999999999"/>
    <n v="1576.81"/>
    <n v="2138.87"/>
    <n v="47679222.460000001"/>
    <n v="0.22270000000000001"/>
    <n v="1540.18"/>
    <n v="2089.1799999999998"/>
    <n v="22822"/>
    <n v="0.73719999999999997"/>
    <n v="7480"/>
    <n v="2008752.26"/>
    <n v="8.6999999999999994E-3"/>
    <n v="64.89"/>
    <n v="474.99"/>
    <n v="2179138.52"/>
    <n v="1.0200000000000001E-2"/>
    <n v="70.39"/>
    <n v="515.28"/>
    <n v="4229"/>
    <n v="0.1366"/>
    <n v="732"/>
    <n v="5430376.5899999999"/>
    <n v="2.3599999999999999E-2"/>
    <n v="175.42"/>
    <n v="20886.060000000001"/>
    <n v="5392128.2199999997"/>
    <n v="2.52E-2"/>
    <n v="174.18"/>
    <n v="20738.95"/>
    <n v="260"/>
    <n v="8.3999999999999995E-3"/>
    <n v="1015"/>
    <n v="1267798.77"/>
    <n v="5.4999999999999997E-3"/>
    <n v="40.950000000000003"/>
    <n v="844.07"/>
    <n v="1335902.49"/>
    <n v="6.1999999999999998E-3"/>
    <n v="43.15"/>
    <n v="889.42"/>
    <n v="1502"/>
    <n v="4.8500000000000001E-2"/>
    <n v="97"/>
    <n v="20975575.59"/>
    <n v="9.1300000000000006E-2"/>
    <n v="677.57"/>
    <n v="848.05"/>
    <n v="24033554.879999999"/>
    <n v="0.11219999999999999"/>
    <n v="776.35"/>
    <n v="971.68"/>
    <n v="24734"/>
    <n v="0.79900000000000004"/>
    <n v="12781"/>
    <n v="10310166.48"/>
    <n v="4.4900000000000002E-2"/>
    <n v="333.05"/>
    <n v="735.97"/>
    <n v="10684024.92"/>
    <n v="4.99E-2"/>
    <n v="345.12"/>
    <n v="762.65"/>
    <n v="14009"/>
    <n v="0.45250000000000001"/>
    <n v="2874"/>
    <n v="4037115.39"/>
    <n v="1.7600000000000001E-2"/>
    <n v="130.41"/>
    <n v="226.84"/>
    <n v="4125909.44"/>
    <n v="1.9300000000000001E-2"/>
    <n v="133.28"/>
    <n v="231.83"/>
    <n v="17797"/>
    <n v="0.57489999999999997"/>
    <n v="3192"/>
    <n v="8634393.9900000002"/>
    <n v="3.7600000000000001E-2"/>
    <n v="278.92"/>
    <n v="1085.1300000000001"/>
    <n v="8671985.9600000009"/>
    <n v="4.0500000000000001E-2"/>
    <n v="280.13"/>
    <n v="1089.8599999999999"/>
    <n v="7957"/>
    <n v="0.25700000000000001"/>
    <n v="2027"/>
    <n v="4160293.2"/>
    <n v="1.8100000000000002E-2"/>
    <n v="134.38999999999999"/>
    <n v="251.29"/>
    <n v="4283416.66"/>
    <n v="0.02"/>
    <n v="138.37"/>
    <n v="258.72000000000003"/>
    <n v="16556"/>
    <n v="0.53480000000000005"/>
    <n v="3784"/>
    <n v="4219760.9400000004"/>
    <n v="1.84E-2"/>
    <n v="136.31"/>
    <n v="1053.58"/>
    <n v="3983398.21"/>
    <n v="1.8599999999999998E-2"/>
    <n v="128.68"/>
    <n v="994.56"/>
    <n v="4005"/>
    <n v="0.12939999999999999"/>
    <n v="370"/>
    <n v="4920333.9800000004"/>
    <n v="2.1399999999999999E-2"/>
    <n v="158.94"/>
    <n v="663.83"/>
    <n v="4920333.9800000004"/>
    <n v="2.3E-2"/>
    <n v="158.94"/>
    <n v="663.83"/>
    <n v="7412"/>
    <n v="0.2394"/>
    <n v="35917"/>
    <n v="1450"/>
    <n v="0.2016"/>
    <n v="1160"/>
    <n v="443"/>
    <n v="1600"/>
    <n v="87"/>
    <n v="494"/>
    <n v="265"/>
    <n v="808"/>
    <n v="320"/>
    <n v="360"/>
    <s v="*"/>
  </r>
  <r>
    <x v="1"/>
    <x v="32"/>
    <n v="48"/>
    <n v="456838"/>
    <n v="366991"/>
    <n v="89847"/>
    <s v="19.67 %"/>
    <n v="51"/>
    <s v="47.61 %"/>
    <s v="52.39 %"/>
    <s v="50.69 %"/>
    <s v="21.51 %"/>
    <s v="25.68 %"/>
    <s v="2.12 %"/>
    <s v="46.08 %"/>
    <n v="1.27"/>
    <n v="4517578956.9300003"/>
    <n v="4491594596.0200005"/>
    <n v="3668314857.9699998"/>
    <n v="12309.78"/>
    <n v="12238.98"/>
    <n v="9995.65"/>
    <n v="1507474030.02"/>
    <n v="0.3337"/>
    <n v="4107.66"/>
    <n v="19650.32"/>
    <x v="157"/>
    <x v="139"/>
    <n v="3575.96"/>
    <n v="17106.78"/>
    <n v="76715"/>
    <n v="0.20899999999999999"/>
    <n v="401"/>
    <n v="2443"/>
    <n v="222856136.41"/>
    <x v="117"/>
    <n v="607.25"/>
    <n v="40906.050000000003"/>
    <x v="157"/>
    <x v="130"/>
    <n v="641.05999999999995"/>
    <x v="157"/>
    <n v="5448"/>
    <x v="61"/>
    <n v="18"/>
    <n v="478"/>
    <n v="71014481.510000005"/>
    <n v="1.5699999999999999E-2"/>
    <n v="193.5"/>
    <n v="18232.22"/>
    <n v="72167797.370000005"/>
    <x v="37"/>
    <n v="196.65"/>
    <x v="157"/>
    <n v="3895"/>
    <x v="56"/>
    <n v="12"/>
    <n v="153"/>
    <n v="117940094.52"/>
    <n v="2.6100000000000002E-2"/>
    <n v="321.37"/>
    <n v="13622.09"/>
    <n v="130399980.8"/>
    <x v="37"/>
    <n v="355.32"/>
    <n v="15061.21"/>
    <n v="8658"/>
    <n v="2.3599999999999999E-2"/>
    <n v="35"/>
    <n v="1014"/>
    <n v="446135338.08999997"/>
    <n v="9.8799999999999999E-2"/>
    <n v="1215.6600000000001"/>
    <n v="9176.34"/>
    <n v="474741502.5"/>
    <n v="0.1057"/>
    <n v="1293.6099999999999"/>
    <n v="9764.73"/>
    <n v="48618"/>
    <n v="0.13250000000000001"/>
    <n v="422"/>
    <n v="9732"/>
    <n v="45067945.950000003"/>
    <n v="0.01"/>
    <n v="122.8"/>
    <n v="11272.62"/>
    <n v="46412787.340000004"/>
    <n v="1.03E-2"/>
    <n v="126.47"/>
    <n v="11609"/>
    <n v="3998"/>
    <n v="1.09E-2"/>
    <n v="12"/>
    <n v="796"/>
    <n v="390775969.67000002"/>
    <n v="8.6499999999999994E-2"/>
    <n v="1064.81"/>
    <n v="1786.4"/>
    <n v="419269830.32999998"/>
    <n v="9.3299999999999994E-2"/>
    <n v="1142.45"/>
    <n v="1916.66"/>
    <n v="218750"/>
    <n v="0.59609999999999996"/>
    <n v="3950"/>
    <n v="13151428.48"/>
    <n v="2.8999999999999998E-3"/>
    <n v="35.840000000000003"/>
    <n v="329.5"/>
    <n v="15432024.16"/>
    <n v="3.3999999999999998E-3"/>
    <n v="42.05"/>
    <n v="386.64"/>
    <n v="39913"/>
    <n v="0.10879999999999999"/>
    <n v="477"/>
    <n v="413850808.20999998"/>
    <n v="9.1600000000000001E-2"/>
    <n v="1127.69"/>
    <n v="22340.12"/>
    <n v="426042390.69999999"/>
    <n v="9.4899999999999998E-2"/>
    <n v="1160.9100000000001"/>
    <n v="22998.240000000002"/>
    <n v="18525"/>
    <n v="5.0500000000000003E-2"/>
    <n v="6684"/>
    <n v="19600493.300000001"/>
    <n v="4.3E-3"/>
    <n v="53.41"/>
    <n v="814.35"/>
    <n v="22183957.98"/>
    <n v="4.8999999999999998E-3"/>
    <n v="60.45"/>
    <n v="921.68"/>
    <n v="24069"/>
    <n v="6.5600000000000006E-2"/>
    <n v="123"/>
    <n v="334901060.93000001"/>
    <n v="7.4099999999999999E-2"/>
    <n v="912.56"/>
    <n v="1108.03"/>
    <n v="362760955.91000003"/>
    <n v="8.0799999999999997E-2"/>
    <n v="988.47"/>
    <n v="1200.2"/>
    <n v="302250"/>
    <n v="0.8236"/>
    <n v="15023"/>
    <n v="237365277.88"/>
    <n v="5.2499999999999998E-2"/>
    <n v="646.79"/>
    <n v="1275.53"/>
    <n v="252991768.46000001"/>
    <n v="5.6300000000000003E-2"/>
    <n v="689.37"/>
    <n v="1359.5"/>
    <n v="186092"/>
    <n v="0.5071"/>
    <n v="4200"/>
    <n v="106624822.98"/>
    <n v="2.3599999999999999E-2"/>
    <n v="290.54000000000002"/>
    <n v="471.7"/>
    <n v="117542677.43000001"/>
    <n v="2.6200000000000001E-2"/>
    <n v="320.29000000000002"/>
    <n v="519.99"/>
    <n v="226046"/>
    <n v="0.6159"/>
    <n v="4590"/>
    <n v="158867984.96000001"/>
    <n v="3.5200000000000002E-2"/>
    <n v="432.89"/>
    <n v="1377.91"/>
    <n v="159955766.08000001"/>
    <n v="3.56E-2"/>
    <n v="435.86"/>
    <n v="1387.35"/>
    <n v="115296"/>
    <n v="0.31419999999999998"/>
    <n v="2498"/>
    <n v="130177046.52"/>
    <n v="2.8799999999999999E-2"/>
    <n v="354.71"/>
    <n v="516.04"/>
    <n v="137157596.97"/>
    <n v="3.0499999999999999E-2"/>
    <n v="373.74"/>
    <n v="543.71"/>
    <n v="252263"/>
    <n v="0.68740000000000001"/>
    <n v="10357"/>
    <n v="105598778.15000001"/>
    <n v="2.3400000000000001E-2"/>
    <n v="287.74"/>
    <n v="2504.3200000000002"/>
    <n v="108720366.79000001"/>
    <n v="2.4199999999999999E-2"/>
    <n v="296.25"/>
    <n v="2578.35"/>
    <n v="42167"/>
    <n v="0.1149"/>
    <n v="877"/>
    <n v="132109288.7"/>
    <n v="2.92E-2"/>
    <n v="359.98"/>
    <n v="970.05"/>
    <n v="132109288.7"/>
    <n v="2.9399999999999999E-2"/>
    <n v="359.98"/>
    <n v="970.05"/>
    <n v="136188"/>
    <n v="0.37109999999999999"/>
    <n v="385183"/>
    <n v="30624"/>
    <n v="0.22750000000000001"/>
    <n v="1050"/>
    <n v="1112"/>
    <n v="1596"/>
    <n v="212"/>
    <n v="1341"/>
    <n v="410"/>
    <n v="913"/>
    <n v="546"/>
    <n v="396"/>
    <n v="172"/>
  </r>
  <r>
    <x v="4"/>
    <x v="23"/>
    <n v="22"/>
    <n v="158817"/>
    <n v="123538"/>
    <n v="35279"/>
    <s v="22.21 %"/>
    <n v="50"/>
    <s v="44.90 %"/>
    <s v="55.10 %"/>
    <s v="51.23 %"/>
    <s v="45.17 %"/>
    <s v="1.92 %"/>
    <s v="1.69 %"/>
    <s v="61.44 %"/>
    <n v="1.1599999999999999"/>
    <n v="1314073734.1700001"/>
    <n v="1369104313.9400001"/>
    <n v="1219991979.6700001"/>
    <n v="10637"/>
    <n v="11082.45"/>
    <n v="9875.44"/>
    <n v="443115793.36000001"/>
    <n v="0.3372"/>
    <n v="3586.88"/>
    <n v="18955.2"/>
    <x v="158"/>
    <x v="140"/>
    <n v="3334.39"/>
    <n v="17620.900000000001"/>
    <n v="23377"/>
    <n v="0.18920000000000001"/>
    <n v="357"/>
    <n v="2313"/>
    <n v="78738956.260000005"/>
    <x v="118"/>
    <n v="637.37"/>
    <n v="37964.78"/>
    <x v="158"/>
    <x v="131"/>
    <n v="735.94"/>
    <x v="158"/>
    <n v="2074"/>
    <x v="65"/>
    <n v="21"/>
    <n v="557"/>
    <n v="23547725.07"/>
    <n v="1.7899999999999999E-2"/>
    <n v="190.61"/>
    <n v="20212.64"/>
    <n v="24414262.600000001"/>
    <x v="84"/>
    <n v="197.63"/>
    <x v="158"/>
    <n v="1165"/>
    <x v="57"/>
    <n v="11"/>
    <n v="141"/>
    <n v="37009242.810000002"/>
    <n v="2.8199999999999999E-2"/>
    <n v="299.58"/>
    <n v="15556.64"/>
    <n v="44528896.549999997"/>
    <x v="34"/>
    <n v="360.45"/>
    <n v="18717.48"/>
    <n v="2379"/>
    <n v="1.9300000000000001E-2"/>
    <n v="30"/>
    <n v="894"/>
    <n v="72209461.099999994"/>
    <n v="5.5E-2"/>
    <n v="584.51"/>
    <n v="6060.38"/>
    <n v="84821133.040000007"/>
    <n v="6.2E-2"/>
    <n v="686.6"/>
    <n v="7118.85"/>
    <n v="11915"/>
    <n v="9.64E-2"/>
    <n v="281"/>
    <n v="3888"/>
    <n v="11859882.92"/>
    <n v="8.9999999999999993E-3"/>
    <n v="96"/>
    <n v="9957.92"/>
    <n v="13271130.970000001"/>
    <n v="9.7000000000000003E-3"/>
    <n v="107.43"/>
    <n v="11142.85"/>
    <n v="1191"/>
    <n v="9.5999999999999992E-3"/>
    <n v="11"/>
    <n v="643"/>
    <n v="210828699.34"/>
    <n v="0.16039999999999999"/>
    <n v="1706.59"/>
    <n v="2460.5100000000002"/>
    <n v="227079518.99000001"/>
    <n v="0.16589999999999999"/>
    <n v="1838.13"/>
    <n v="2650.17"/>
    <n v="85685"/>
    <n v="0.69359999999999999"/>
    <n v="6991"/>
    <n v="6600039.4699999997"/>
    <n v="5.0000000000000001E-3"/>
    <n v="53.43"/>
    <n v="368.35"/>
    <n v="7620618.8899999997"/>
    <n v="5.5999999999999999E-3"/>
    <n v="61.69"/>
    <n v="425.31"/>
    <n v="17918"/>
    <n v="0.14499999999999999"/>
    <n v="613"/>
    <n v="108758374.15000001"/>
    <n v="8.2799999999999999E-2"/>
    <n v="880.36"/>
    <n v="23313.69"/>
    <n v="115621080.72"/>
    <n v="8.4500000000000006E-2"/>
    <n v="935.92"/>
    <n v="24784.799999999999"/>
    <n v="4665"/>
    <n v="3.78E-2"/>
    <n v="5054"/>
    <n v="6512990.4400000004"/>
    <n v="5.0000000000000001E-3"/>
    <n v="52.72"/>
    <n v="821.21"/>
    <n v="7572884.5999999996"/>
    <n v="5.4999999999999997E-3"/>
    <n v="61.3"/>
    <n v="954.85"/>
    <n v="7931"/>
    <n v="6.4199999999999993E-2"/>
    <n v="128"/>
    <n v="99905120.640000001"/>
    <n v="7.5999999999999998E-2"/>
    <n v="808.7"/>
    <n v="967.26"/>
    <n v="112907626.58"/>
    <n v="8.2500000000000004E-2"/>
    <n v="913.95"/>
    <n v="1093.1400000000001"/>
    <n v="103286"/>
    <n v="0.83609999999999995"/>
    <n v="13200"/>
    <n v="63169738.93"/>
    <n v="4.8099999999999997E-2"/>
    <n v="511.34"/>
    <n v="1051.78"/>
    <n v="69632993.579999998"/>
    <n v="5.0900000000000001E-2"/>
    <n v="563.66"/>
    <n v="1159.3900000000001"/>
    <n v="60060"/>
    <n v="0.48620000000000002"/>
    <n v="3627"/>
    <n v="20741732.93"/>
    <n v="1.5800000000000002E-2"/>
    <n v="167.9"/>
    <n v="270.38"/>
    <n v="23025947.620000001"/>
    <n v="1.6799999999999999E-2"/>
    <n v="186.39"/>
    <n v="300.16000000000003"/>
    <n v="76713"/>
    <n v="0.621"/>
    <n v="3901"/>
    <n v="38114341.340000004"/>
    <n v="2.9000000000000001E-2"/>
    <n v="308.52"/>
    <n v="1145.81"/>
    <n v="39795362.240000002"/>
    <n v="2.9100000000000001E-2"/>
    <n v="322.13"/>
    <n v="1196.3499999999999"/>
    <n v="33264"/>
    <n v="0.26929999999999998"/>
    <n v="1911"/>
    <n v="33458623.91"/>
    <n v="2.5499999999999998E-2"/>
    <n v="270.83999999999997"/>
    <n v="409.33"/>
    <n v="35264404.479999997"/>
    <n v="2.58E-2"/>
    <n v="285.45"/>
    <n v="431.43"/>
    <n v="81738"/>
    <n v="0.66169999999999995"/>
    <n v="6820"/>
    <n v="19221607.32"/>
    <n v="1.46E-2"/>
    <n v="155.59"/>
    <n v="1196.92"/>
    <n v="19631820.390000001"/>
    <n v="1.43E-2"/>
    <n v="158.91"/>
    <n v="1222.47"/>
    <n v="16059"/>
    <n v="0.13"/>
    <n v="452"/>
    <n v="28946134.190000001"/>
    <n v="2.1999999999999999E-2"/>
    <n v="234.31"/>
    <n v="676.82"/>
    <n v="29062905.829999998"/>
    <n v="2.12E-2"/>
    <n v="235.25"/>
    <n v="679.55"/>
    <n v="42768"/>
    <n v="0.34620000000000001"/>
    <n v="153738"/>
    <n v="7774"/>
    <n v="0.2135"/>
    <n v="1244"/>
    <n v="719"/>
    <n v="1596"/>
    <n v="185"/>
    <n v="1290"/>
    <n v="383"/>
    <n v="780"/>
    <n v="477"/>
    <n v="207"/>
    <n v="143"/>
  </r>
  <r>
    <x v="5"/>
    <x v="22"/>
    <s v=" "/>
    <n v="7492902"/>
    <n v="5967874"/>
    <n v="1525028"/>
    <s v="20.35 %"/>
    <n v="51"/>
    <s v="47.44 %"/>
    <s v="52.56 %"/>
    <s v="67.85 %"/>
    <s v="19.64 %"/>
    <s v="8.69 %"/>
    <s v="3.83 %"/>
    <s v="53.50 %"/>
    <n v="1.08"/>
    <n v="58295110805.290001"/>
    <n v="55118363883.089996"/>
    <n v="51951393552.169998"/>
    <n v="9768.15"/>
    <n v="9235.85"/>
    <n v="8705.18"/>
    <n v="23034573905.490002"/>
    <n v="0.39510000000000001"/>
    <n v="3859.76"/>
    <n v="20240.05"/>
    <x v="159"/>
    <x v="141"/>
    <n v="3123.78"/>
    <n v="16380.69"/>
    <n v="1138069"/>
    <n v="0.19070000000000001"/>
    <n v="365"/>
    <n v="2200"/>
    <n v="1203412037.9400001"/>
    <x v="119"/>
    <n v="201.65"/>
    <n v="42900.86"/>
    <x v="159"/>
    <x v="132"/>
    <n v="207.25"/>
    <x v="159"/>
    <n v="28051"/>
    <x v="22"/>
    <n v="6"/>
    <n v="153"/>
    <n v="698686312.87"/>
    <n v="1.2E-2"/>
    <n v="117.07"/>
    <n v="19583.11"/>
    <n v="676808291.76999998"/>
    <x v="28"/>
    <n v="113.41"/>
    <x v="159"/>
    <n v="35678"/>
    <x v="1"/>
    <n v="7"/>
    <n v="87"/>
    <n v="2140941871.99"/>
    <n v="3.6700000000000003E-2"/>
    <n v="358.74"/>
    <n v="14883.36"/>
    <n v="2202736324.2600002"/>
    <x v="90"/>
    <n v="369.1"/>
    <n v="15312.94"/>
    <n v="143848"/>
    <n v="2.41E-2"/>
    <n v="36"/>
    <n v="948"/>
    <n v="2373245075.0900002"/>
    <n v="4.07E-2"/>
    <n v="397.67"/>
    <n v="5844.15"/>
    <n v="2470818679.1700001"/>
    <n v="4.48E-2"/>
    <n v="414.02"/>
    <n v="6084.43"/>
    <n v="406089"/>
    <n v="6.8000000000000005E-2"/>
    <n v="150"/>
    <n v="2609"/>
    <n v="505579688.38999999"/>
    <n v="8.6999999999999994E-3"/>
    <n v="84.72"/>
    <n v="10574.11"/>
    <n v="513479674.75999999"/>
    <n v="9.2999999999999992E-3"/>
    <n v="86.04"/>
    <n v="10739.33"/>
    <n v="47813"/>
    <n v="8.0000000000000002E-3"/>
    <n v="9"/>
    <n v="524"/>
    <n v="7035863529.3500004"/>
    <n v="0.1207"/>
    <n v="1178.96"/>
    <n v="1847.44"/>
    <n v="7320869594.6899996"/>
    <n v="0.1328"/>
    <n v="1226.71"/>
    <n v="1922.27"/>
    <n v="3808441"/>
    <n v="0.63819999999999999"/>
    <n v="4779"/>
    <n v="314213687.75"/>
    <n v="5.4000000000000003E-3"/>
    <n v="52.65"/>
    <n v="400.27"/>
    <n v="323851759.01999998"/>
    <n v="5.8999999999999999E-3"/>
    <n v="54.27"/>
    <n v="412.55"/>
    <n v="785007"/>
    <n v="0.13150000000000001"/>
    <n v="652"/>
    <n v="3921408934.7199998"/>
    <n v="6.7299999999999999E-2"/>
    <n v="657.09"/>
    <n v="23022.69"/>
    <n v="3966681791.5"/>
    <n v="7.1999999999999995E-2"/>
    <n v="664.67"/>
    <n v="23288.49"/>
    <n v="170328"/>
    <n v="2.8500000000000001E-2"/>
    <n v="3826"/>
    <n v="276200839.47000003"/>
    <n v="4.7000000000000002E-3"/>
    <n v="46.28"/>
    <n v="788.11"/>
    <n v="298193946.07999998"/>
    <n v="5.4000000000000003E-3"/>
    <n v="49.97"/>
    <n v="850.86"/>
    <n v="350460"/>
    <n v="5.8700000000000002E-2"/>
    <n v="109"/>
    <n v="5166746038.3599997"/>
    <n v="8.8599999999999998E-2"/>
    <n v="865.76"/>
    <n v="1052.1600000000001"/>
    <n v="5519827374.1099997"/>
    <n v="0.10009999999999999"/>
    <n v="924.92"/>
    <n v="1124.06"/>
    <n v="4910600"/>
    <n v="0.82279999999999998"/>
    <n v="13887"/>
    <n v="3132555688.9000001"/>
    <n v="5.3699999999999998E-2"/>
    <n v="524.9"/>
    <n v="1060.58"/>
    <n v="3268686159.1900001"/>
    <n v="5.9299999999999999E-2"/>
    <n v="547.71"/>
    <n v="1106.67"/>
    <n v="2953628"/>
    <n v="0.49490000000000001"/>
    <n v="3765"/>
    <n v="1245042847.6400001"/>
    <n v="2.1399999999999999E-2"/>
    <n v="208.62"/>
    <n v="348.08"/>
    <n v="1305780520.01"/>
    <n v="2.3699999999999999E-2"/>
    <n v="218.8"/>
    <n v="365.06"/>
    <n v="3576867"/>
    <n v="0.59940000000000004"/>
    <n v="3800"/>
    <n v="2101600723.04"/>
    <n v="3.61E-2"/>
    <n v="352.15"/>
    <n v="1201.82"/>
    <n v="2117479312.8599999"/>
    <n v="3.8399999999999997E-2"/>
    <n v="354.81"/>
    <n v="1210.9000000000001"/>
    <n v="1748681"/>
    <n v="0.29299999999999998"/>
    <n v="2342"/>
    <n v="1587026848.29"/>
    <n v="2.7199999999999998E-2"/>
    <n v="265.93"/>
    <n v="400.59"/>
    <n v="1651393624.8499999"/>
    <n v="0.03"/>
    <n v="276.70999999999998"/>
    <n v="416.84"/>
    <n v="3961687"/>
    <n v="0.66379999999999995"/>
    <n v="7992"/>
    <n v="1063297281.03"/>
    <n v="1.8200000000000001E-2"/>
    <n v="178.17"/>
    <n v="1407.11"/>
    <n v="1067874373.52"/>
    <n v="1.9400000000000001E-2"/>
    <n v="178.94"/>
    <n v="1413.17"/>
    <n v="755658"/>
    <n v="0.12659999999999999"/>
    <n v="528"/>
    <n v="1829797227.3"/>
    <n v="3.1399999999999997E-2"/>
    <n v="306.61"/>
    <n v="820.85"/>
    <n v="1829797227.3"/>
    <n v="3.32E-2"/>
    <n v="306.61"/>
    <n v="820.85"/>
    <n v="2229151"/>
    <n v="0.3735"/>
    <n v="6387721"/>
    <n v="464084"/>
    <n v="0.23269999999999999"/>
    <n v="1070"/>
    <n v="778"/>
    <n v="1592"/>
    <n v="158"/>
    <n v="998"/>
    <n v="342"/>
    <n v="825"/>
    <n v="438"/>
    <n v="395"/>
    <n v="101"/>
  </r>
  <r>
    <x v="0"/>
    <x v="18"/>
    <n v="34"/>
    <n v="151208"/>
    <n v="140069"/>
    <n v="11139"/>
    <s v="7.37 %"/>
    <n v="51"/>
    <s v="48.32 %"/>
    <s v="51.68 %"/>
    <s v="61.86 %"/>
    <s v="21.34 %"/>
    <s v="13.27 %"/>
    <s v="3.52 %"/>
    <s v="44.08 %"/>
    <n v="1.1599999999999999"/>
    <n v="1385229678.74"/>
    <n v="1189224003.95"/>
    <n v="1081481311.79"/>
    <n v="9889.6200000000008"/>
    <n v="8490.27"/>
    <n v="7721.06"/>
    <n v="599880762.91999996"/>
    <n v="0.43309999999999998"/>
    <n v="4282.75"/>
    <n v="20819.07"/>
    <x v="160"/>
    <x v="142"/>
    <n v="3129.23"/>
    <n v="15211.65"/>
    <n v="28814"/>
    <n v="0.20569999999999999"/>
    <n v="414"/>
    <n v="3133"/>
    <n v="15264633.66"/>
    <x v="120"/>
    <n v="108.98"/>
    <n v="40382.629999999997"/>
    <x v="160"/>
    <x v="133"/>
    <n v="97.21"/>
    <x v="160"/>
    <n v="378"/>
    <x v="6"/>
    <n v="3"/>
    <n v="105"/>
    <n v="18779584.079999998"/>
    <n v="1.3599999999999999E-2"/>
    <n v="134.07"/>
    <n v="20020.88"/>
    <n v="16063866.99"/>
    <x v="85"/>
    <n v="114.69"/>
    <x v="160"/>
    <n v="938"/>
    <x v="18"/>
    <n v="8"/>
    <n v="104"/>
    <n v="63888425.859999999"/>
    <n v="4.6100000000000002E-2"/>
    <n v="456.12"/>
    <n v="13709.96"/>
    <n v="57182427.289999999"/>
    <x v="60"/>
    <n v="408.24"/>
    <n v="12270.91"/>
    <n v="4660"/>
    <n v="3.3300000000000003E-2"/>
    <n v="53"/>
    <n v="1177"/>
    <n v="27286757.420000002"/>
    <n v="1.9699999999999999E-2"/>
    <n v="194.81"/>
    <n v="4133.7299999999996"/>
    <n v="25034514.07"/>
    <n v="2.1100000000000001E-2"/>
    <n v="178.73"/>
    <n v="3792.53"/>
    <n v="6601"/>
    <n v="4.7100000000000003E-2"/>
    <n v="79"/>
    <n v="1304"/>
    <n v="7514376.9699999997"/>
    <n v="5.4000000000000003E-3"/>
    <n v="53.65"/>
    <n v="9440.17"/>
    <n v="6599810.9199999999"/>
    <n v="5.4999999999999997E-3"/>
    <n v="47.12"/>
    <n v="8291.2199999999993"/>
    <n v="796"/>
    <n v="5.7000000000000002E-3"/>
    <n v="6"/>
    <n v="302"/>
    <n v="125686732.59"/>
    <n v="9.0700000000000003E-2"/>
    <n v="897.32"/>
    <n v="1508.25"/>
    <n v="120975144.43000001"/>
    <n v="0.1017"/>
    <n v="863.68"/>
    <n v="1451.71"/>
    <n v="83333"/>
    <n v="0.59489999999999998"/>
    <n v="5043"/>
    <n v="1502483.29"/>
    <n v="1.1000000000000001E-3"/>
    <n v="10.73"/>
    <n v="343.82"/>
    <n v="1426668.27"/>
    <n v="1.1999999999999999E-3"/>
    <n v="10.19"/>
    <n v="326.47000000000003"/>
    <n v="4370"/>
    <n v="3.1199999999999999E-2"/>
    <n v="123"/>
    <n v="94930571.659999996"/>
    <n v="6.8500000000000005E-2"/>
    <n v="677.74"/>
    <n v="22941.17"/>
    <n v="90094808.650000006"/>
    <n v="7.5800000000000006E-2"/>
    <n v="643.22"/>
    <n v="21772.55"/>
    <n v="4138"/>
    <n v="2.9499999999999998E-2"/>
    <n v="3164"/>
    <n v="5745102.0300000003"/>
    <n v="4.1000000000000003E-3"/>
    <n v="41.02"/>
    <n v="646.16999999999996"/>
    <n v="6069932.79"/>
    <n v="5.1000000000000004E-3"/>
    <n v="43.34"/>
    <n v="682.71"/>
    <n v="8891"/>
    <n v="6.3500000000000001E-2"/>
    <n v="105"/>
    <n v="151298528.91999999"/>
    <n v="0.10920000000000001"/>
    <n v="1080.17"/>
    <n v="1313.05"/>
    <n v="148205321.19"/>
    <n v="0.1246"/>
    <n v="1058.0899999999999"/>
    <n v="1286.2"/>
    <n v="115226"/>
    <n v="0.8226"/>
    <n v="16144"/>
    <n v="78915952.959999993"/>
    <n v="5.7000000000000002E-2"/>
    <n v="563.41"/>
    <n v="1132.43"/>
    <n v="73422626.230000004"/>
    <n v="6.1699999999999998E-2"/>
    <n v="524.19000000000005"/>
    <n v="1053.6099999999999"/>
    <n v="69687"/>
    <n v="0.4975"/>
    <n v="4437"/>
    <n v="42847650.840000004"/>
    <n v="3.09E-2"/>
    <n v="305.89999999999998"/>
    <n v="522.25"/>
    <n v="42631302.829999998"/>
    <n v="3.5799999999999998E-2"/>
    <n v="304.36"/>
    <n v="519.62"/>
    <n v="82044"/>
    <n v="0.5857"/>
    <n v="3757"/>
    <n v="35538354.420000002"/>
    <n v="2.5700000000000001E-2"/>
    <n v="253.72"/>
    <n v="1091.6099999999999"/>
    <n v="36070287.130000003"/>
    <n v="3.0300000000000001E-2"/>
    <n v="257.52"/>
    <n v="1107.95"/>
    <n v="32556"/>
    <n v="0.2324"/>
    <n v="1647"/>
    <n v="39063155.969999999"/>
    <n v="2.8199999999999999E-2"/>
    <n v="278.89"/>
    <n v="416.67"/>
    <n v="38532132.560000002"/>
    <n v="3.2399999999999998E-2"/>
    <n v="275.08999999999997"/>
    <n v="411.01"/>
    <n v="93750"/>
    <n v="0.66930000000000001"/>
    <n v="8888"/>
    <n v="25030913.789999999"/>
    <n v="1.8100000000000002E-2"/>
    <n v="178.7"/>
    <n v="1616.12"/>
    <n v="23032835.969999999"/>
    <n v="1.9400000000000001E-2"/>
    <n v="164.44"/>
    <n v="1487.12"/>
    <n v="15488"/>
    <n v="0.1106"/>
    <n v="649"/>
    <n v="37541129.899999999"/>
    <n v="2.7099999999999999E-2"/>
    <n v="268.02"/>
    <n v="810.18"/>
    <n v="37541129.899999999"/>
    <n v="3.1600000000000003E-2"/>
    <n v="268.02"/>
    <n v="810.18"/>
    <n v="46337"/>
    <n v="0.33079999999999998"/>
    <n v="130925"/>
    <n v="12747"/>
    <n v="0.25159999999999999"/>
    <n v="935"/>
    <n v="1010"/>
    <n v="1592"/>
    <n v="160"/>
    <n v="1276"/>
    <n v="444"/>
    <n v="903"/>
    <n v="510"/>
    <n v="530"/>
    <n v="127"/>
  </r>
  <r>
    <x v="1"/>
    <x v="20"/>
    <n v="20"/>
    <n v="59211"/>
    <n v="53840"/>
    <n v="5371"/>
    <s v="9.07 %"/>
    <n v="51"/>
    <s v="49.30 %"/>
    <s v="50.70 %"/>
    <s v="82.13 %"/>
    <s v="10.60 %"/>
    <s v="4.21 %"/>
    <s v="3.06 %"/>
    <s v="51.17 %"/>
    <n v="1.03"/>
    <n v="446131290.14999998"/>
    <n v="465274674.49000001"/>
    <n v="466842358.14999998"/>
    <n v="8286.24"/>
    <n v="8641.7999999999993"/>
    <n v="8670.92"/>
    <n v="167941627.31999999"/>
    <n v="0.37640000000000001"/>
    <n v="3119.27"/>
    <n v="15555.91"/>
    <x v="161"/>
    <x v="143"/>
    <n v="3009.65"/>
    <n v="15009.2"/>
    <n v="10796"/>
    <n v="0.20050000000000001"/>
    <n v="367"/>
    <n v="2038"/>
    <n v="10380584.560000001"/>
    <x v="121"/>
    <n v="192.8"/>
    <n v="36680.51"/>
    <x v="161"/>
    <x v="72"/>
    <n v="209.27"/>
    <x v="161"/>
    <n v="283"/>
    <x v="66"/>
    <n v="6"/>
    <n v="159"/>
    <n v="6750612.04"/>
    <n v="1.5100000000000001E-2"/>
    <n v="125.38"/>
    <n v="16188.52"/>
    <n v="7024484.5700000003"/>
    <x v="21"/>
    <n v="130.47"/>
    <x v="161"/>
    <n v="417"/>
    <x v="10"/>
    <n v="8"/>
    <n v="103"/>
    <n v="18458643.52"/>
    <n v="4.1399999999999999E-2"/>
    <n v="342.84"/>
    <n v="12405"/>
    <n v="20783928.77"/>
    <x v="124"/>
    <n v="386.03"/>
    <n v="13967.69"/>
    <n v="1488"/>
    <n v="2.76E-2"/>
    <n v="42"/>
    <n v="935"/>
    <n v="10574759.109999999"/>
    <n v="2.3699999999999999E-2"/>
    <n v="196.41"/>
    <n v="4797.99"/>
    <n v="11599770.9"/>
    <n v="2.4899999999999999E-2"/>
    <n v="215.45"/>
    <n v="5263.05"/>
    <n v="2204"/>
    <n v="4.0899999999999999E-2"/>
    <n v="76"/>
    <n v="1461"/>
    <n v="5667471.75"/>
    <n v="1.2699999999999999E-2"/>
    <n v="105.27"/>
    <n v="10066.56"/>
    <n v="5971776.1600000001"/>
    <n v="1.2800000000000001E-2"/>
    <n v="110.92"/>
    <n v="10607.06"/>
    <n v="563"/>
    <n v="1.0500000000000001E-2"/>
    <n v="11"/>
    <n v="725"/>
    <n v="62351567.829999998"/>
    <n v="0.13980000000000001"/>
    <n v="1158.0899999999999"/>
    <n v="1807.71"/>
    <n v="68590855.480000004"/>
    <n v="0.1474"/>
    <n v="1273.98"/>
    <n v="1988.6"/>
    <n v="34492"/>
    <n v="0.64059999999999995"/>
    <n v="4899"/>
    <n v="4812299.49"/>
    <n v="1.0800000000000001E-2"/>
    <n v="89.38"/>
    <n v="385.08"/>
    <n v="5234590.13"/>
    <n v="1.1299999999999999E-2"/>
    <n v="97.22"/>
    <n v="418.87"/>
    <n v="12497"/>
    <n v="0.2321"/>
    <n v="1247"/>
    <n v="25784593.91"/>
    <n v="5.7799999999999997E-2"/>
    <n v="478.91"/>
    <n v="23166.75"/>
    <n v="26834892.449999999"/>
    <n v="5.7700000000000001E-2"/>
    <n v="498.42"/>
    <n v="24110.42"/>
    <n v="1113"/>
    <n v="2.07E-2"/>
    <n v="2942"/>
    <n v="2363510.39"/>
    <n v="5.3E-3"/>
    <n v="43.9"/>
    <n v="684.28"/>
    <n v="2646493.37"/>
    <n v="5.7000000000000002E-3"/>
    <n v="49.15"/>
    <n v="766.21"/>
    <n v="3454"/>
    <n v="6.4199999999999993E-2"/>
    <n v="114"/>
    <n v="35754609.899999999"/>
    <n v="8.0100000000000005E-2"/>
    <n v="664.09"/>
    <n v="796.44"/>
    <n v="41990838.859999999"/>
    <n v="9.0200000000000002E-2"/>
    <n v="779.92"/>
    <n v="935.35"/>
    <n v="44893"/>
    <n v="0.83379999999999999"/>
    <n v="12783"/>
    <n v="22869291.789999999"/>
    <n v="5.1299999999999998E-2"/>
    <n v="424.76"/>
    <n v="854.67"/>
    <n v="25609427.079999998"/>
    <n v="5.5E-2"/>
    <n v="475.66"/>
    <n v="957.08"/>
    <n v="26758"/>
    <n v="0.497"/>
    <n v="3415"/>
    <n v="10112334.779999999"/>
    <n v="2.2700000000000001E-2"/>
    <n v="187.82"/>
    <n v="307.97000000000003"/>
    <n v="11584661.26"/>
    <n v="2.4899999999999999E-2"/>
    <n v="215.17"/>
    <n v="352.81"/>
    <n v="32835"/>
    <n v="0.6099"/>
    <n v="3736"/>
    <n v="20206540.379999999"/>
    <n v="4.53E-2"/>
    <n v="375.31"/>
    <n v="1185.06"/>
    <n v="20458658.789999999"/>
    <n v="4.3999999999999997E-2"/>
    <n v="379.99"/>
    <n v="1199.8499999999999"/>
    <n v="17051"/>
    <n v="0.31669999999999998"/>
    <n v="2792"/>
    <n v="10564437.199999999"/>
    <n v="2.3699999999999999E-2"/>
    <n v="196.22"/>
    <n v="295.83999999999997"/>
    <n v="11462795.07"/>
    <n v="2.46E-2"/>
    <n v="212.9"/>
    <n v="321"/>
    <n v="35710"/>
    <n v="0.6633"/>
    <n v="8044"/>
    <n v="6403184.8200000003"/>
    <n v="1.44E-2"/>
    <n v="118.93"/>
    <n v="1071.0999999999999"/>
    <n v="6782859.5099999998"/>
    <n v="1.46E-2"/>
    <n v="125.98"/>
    <n v="1134.6099999999999"/>
    <n v="5978"/>
    <n v="0.111"/>
    <n v="273"/>
    <n v="20438870.84"/>
    <n v="4.58E-2"/>
    <n v="379.62"/>
    <n v="985.53"/>
    <n v="20438870.84"/>
    <n v="4.3900000000000002E-2"/>
    <n v="379.62"/>
    <n v="985.53"/>
    <n v="20739"/>
    <n v="0.38519999999999999"/>
    <n v="58179"/>
    <n v="3871"/>
    <n v="0.20930000000000001"/>
    <n v="1081"/>
    <n v="728"/>
    <n v="1591"/>
    <n v="126"/>
    <n v="778"/>
    <n v="561"/>
    <n v="1265"/>
    <n v="409"/>
    <n v="364"/>
    <n v="106"/>
  </r>
  <r>
    <x v="8"/>
    <x v="18"/>
    <n v="34"/>
    <n v="189072"/>
    <n v="157794"/>
    <n v="31278"/>
    <s v="16.54 %"/>
    <n v="52"/>
    <s v="49.26 %"/>
    <s v="50.74 %"/>
    <s v="59.98 %"/>
    <s v="21.22 %"/>
    <s v="14.42 %"/>
    <s v="4.37 %"/>
    <s v="42.14 %"/>
    <n v="1.18"/>
    <n v="1931530471.3"/>
    <n v="1664657637.8499999"/>
    <n v="1478367743.0999999"/>
    <n v="12240.84"/>
    <n v="10549.56"/>
    <n v="9368.9699999999993"/>
    <n v="738218803.08000004"/>
    <n v="0.38219999999999998"/>
    <n v="4678.37"/>
    <n v="25884.25"/>
    <x v="162"/>
    <x v="144"/>
    <n v="3399.69"/>
    <n v="18809.64"/>
    <n v="28520"/>
    <n v="0.1807"/>
    <n v="351"/>
    <n v="2475"/>
    <n v="33608012.289999999"/>
    <x v="122"/>
    <n v="212.99"/>
    <n v="63772.32"/>
    <x v="162"/>
    <x v="63"/>
    <n v="192.64"/>
    <x v="162"/>
    <n v="527"/>
    <x v="1"/>
    <n v="4"/>
    <n v="113"/>
    <n v="24723446.760000002"/>
    <n v="1.2800000000000001E-2"/>
    <n v="156.68"/>
    <n v="23933.64"/>
    <n v="22390009.940000001"/>
    <x v="85"/>
    <n v="141.88999999999999"/>
    <x v="162"/>
    <n v="1033"/>
    <x v="14"/>
    <n v="7"/>
    <n v="97"/>
    <n v="110366332.09"/>
    <n v="5.7099999999999998E-2"/>
    <n v="699.43"/>
    <n v="18917.78"/>
    <n v="100718254.29000001"/>
    <x v="125"/>
    <n v="638.29"/>
    <n v="17264.009999999998"/>
    <n v="5834"/>
    <n v="3.6999999999999998E-2"/>
    <n v="57"/>
    <n v="1441"/>
    <n v="36923725.149999999"/>
    <n v="1.9099999999999999E-2"/>
    <n v="234"/>
    <n v="4574.3"/>
    <n v="34218918.43"/>
    <n v="2.06E-2"/>
    <n v="216.86"/>
    <n v="4239.21"/>
    <n v="8072"/>
    <n v="5.1200000000000002E-2"/>
    <n v="86"/>
    <n v="1255"/>
    <n v="9200244.0999999996"/>
    <n v="4.7999999999999996E-3"/>
    <n v="58.31"/>
    <n v="9330.8799999999992"/>
    <n v="8575945.3200000003"/>
    <n v="5.1999999999999998E-3"/>
    <n v="54.35"/>
    <n v="8697.7099999999991"/>
    <n v="986"/>
    <n v="6.1999999999999998E-3"/>
    <n v="7"/>
    <n v="307"/>
    <n v="252441795.44"/>
    <n v="0.13070000000000001"/>
    <n v="1599.82"/>
    <n v="2720.86"/>
    <n v="231504063.46000001"/>
    <n v="0.1391"/>
    <n v="1467.13"/>
    <n v="2495.19"/>
    <n v="92780"/>
    <n v="0.58799999999999997"/>
    <n v="4476"/>
    <n v="4225315.63"/>
    <n v="2.2000000000000001E-3"/>
    <n v="26.78"/>
    <n v="465.45"/>
    <n v="4006846.54"/>
    <n v="2.3999999999999998E-3"/>
    <n v="25.39"/>
    <n v="441.38"/>
    <n v="9078"/>
    <n v="5.7500000000000002E-2"/>
    <n v="215"/>
    <n v="128854126.29000001"/>
    <n v="6.6699999999999995E-2"/>
    <n v="816.6"/>
    <n v="26200.51"/>
    <n v="121102715.78"/>
    <n v="7.2700000000000001E-2"/>
    <n v="767.47"/>
    <n v="24624.38"/>
    <n v="4918"/>
    <n v="3.1199999999999999E-2"/>
    <n v="4146"/>
    <n v="15048604.939999999"/>
    <n v="7.7999999999999996E-3"/>
    <n v="95.37"/>
    <n v="1036.19"/>
    <n v="14115540.84"/>
    <n v="8.5000000000000006E-3"/>
    <n v="89.46"/>
    <n v="971.94"/>
    <n v="14523"/>
    <n v="9.1999999999999998E-2"/>
    <n v="164"/>
    <n v="218059889.30000001"/>
    <n v="0.1129"/>
    <n v="1381.93"/>
    <n v="1648.73"/>
    <n v="209662679.30000001"/>
    <n v="0.12590000000000001"/>
    <n v="1328.71"/>
    <n v="1585.24"/>
    <n v="132258"/>
    <n v="0.83819999999999995"/>
    <n v="18138"/>
    <n v="112894185.88"/>
    <n v="5.8400000000000001E-2"/>
    <n v="715.45"/>
    <n v="1319.91"/>
    <n v="104904688.52"/>
    <n v="6.3E-2"/>
    <n v="664.82"/>
    <n v="1226.5"/>
    <n v="85532"/>
    <n v="0.54200000000000004"/>
    <n v="5334"/>
    <n v="36681423.280000001"/>
    <n v="1.9E-2"/>
    <n v="232.46"/>
    <n v="384.9"/>
    <n v="34228706.479999997"/>
    <n v="2.06E-2"/>
    <n v="216.92"/>
    <n v="359.16"/>
    <n v="95300"/>
    <n v="0.60399999999999998"/>
    <n v="3935"/>
    <n v="39659310.649999999"/>
    <n v="2.0500000000000001E-2"/>
    <n v="251.34"/>
    <n v="1032.98"/>
    <n v="44476675.240000002"/>
    <n v="2.6700000000000002E-2"/>
    <n v="281.87"/>
    <n v="1158.46"/>
    <n v="38393"/>
    <n v="0.24329999999999999"/>
    <n v="1500"/>
    <n v="68569163.459999993"/>
    <n v="3.5499999999999997E-2"/>
    <n v="434.55"/>
    <n v="604.67999999999995"/>
    <n v="66745018.43"/>
    <n v="4.0099999999999997E-2"/>
    <n v="422.99"/>
    <n v="588.59"/>
    <n v="113397"/>
    <n v="0.71860000000000002"/>
    <n v="9562"/>
    <n v="23856350.890000001"/>
    <n v="1.24E-2"/>
    <n v="151.19"/>
    <n v="1301.57"/>
    <n v="23597585.18"/>
    <n v="1.4200000000000001E-2"/>
    <n v="149.55000000000001"/>
    <n v="1287.45"/>
    <n v="18329"/>
    <n v="0.1162"/>
    <n v="471"/>
    <n v="58832722.560000002"/>
    <n v="3.0499999999999999E-2"/>
    <n v="372.85"/>
    <n v="948.06"/>
    <n v="58927244.350000001"/>
    <n v="3.5400000000000001E-2"/>
    <n v="373.44"/>
    <n v="949.58"/>
    <n v="62056"/>
    <n v="0.39329999999999998"/>
    <n v="171456"/>
    <n v="12152"/>
    <n v="0.24160000000000001"/>
    <n v="1087"/>
    <n v="874"/>
    <n v="1587"/>
    <n v="112"/>
    <n v="1099"/>
    <n v="264"/>
    <n v="501"/>
    <n v="327"/>
    <n v="409"/>
    <n v="147"/>
  </r>
  <r>
    <x v="5"/>
    <x v="21"/>
    <n v="32"/>
    <n v="47719"/>
    <n v="36714"/>
    <n v="11005"/>
    <s v="23.06 %"/>
    <n v="51"/>
    <s v="48.30 %"/>
    <s v="51.70 %"/>
    <s v="67.14 %"/>
    <s v="14.23 %"/>
    <s v="11.99 %"/>
    <s v="6.64 %"/>
    <s v="38.21 %"/>
    <n v="1.08"/>
    <n v="388543349.56"/>
    <n v="355750121.60000002"/>
    <n v="356577989.85000002"/>
    <n v="10582.98"/>
    <n v="9689.77"/>
    <n v="9712.32"/>
    <n v="146805254.72999999"/>
    <n v="0.37780000000000002"/>
    <n v="3998.62"/>
    <n v="20894.57"/>
    <x v="163"/>
    <x v="145"/>
    <n v="3234.42"/>
    <n v="16901.32"/>
    <n v="7026"/>
    <n v="0.19139999999999999"/>
    <n v="380"/>
    <n v="2362"/>
    <n v="16500488.710000001"/>
    <x v="123"/>
    <n v="449.43"/>
    <n v="43652.09"/>
    <x v="163"/>
    <x v="134"/>
    <n v="392.17"/>
    <x v="163"/>
    <n v="378"/>
    <x v="67"/>
    <n v="12"/>
    <n v="339"/>
    <n v="11927791.23"/>
    <n v="3.0700000000000002E-2"/>
    <n v="324.88"/>
    <n v="22462.880000000001"/>
    <n v="10109169.16"/>
    <x v="86"/>
    <n v="275.35000000000002"/>
    <x v="163"/>
    <n v="531"/>
    <x v="58"/>
    <n v="18"/>
    <n v="208"/>
    <n v="14665708.630000001"/>
    <n v="3.7699999999999997E-2"/>
    <n v="399.46"/>
    <n v="17521.75"/>
    <n v="13205836.58"/>
    <x v="126"/>
    <n v="359.69"/>
    <n v="15777.58"/>
    <n v="837"/>
    <n v="2.2800000000000001E-2"/>
    <n v="33"/>
    <n v="860"/>
    <n v="21249086.350000001"/>
    <n v="5.4699999999999999E-2"/>
    <n v="578.77"/>
    <n v="6707.41"/>
    <n v="18688331.210000001"/>
    <n v="5.2499999999999998E-2"/>
    <n v="509.02"/>
    <n v="5899.09"/>
    <n v="3168"/>
    <n v="8.6300000000000002E-2"/>
    <n v="184"/>
    <n v="3263"/>
    <n v="2857286.3"/>
    <n v="7.4000000000000003E-3"/>
    <n v="77.83"/>
    <n v="10352.49"/>
    <n v="2617404.89"/>
    <n v="7.4000000000000003E-3"/>
    <n v="71.290000000000006"/>
    <n v="9483.35"/>
    <n v="276"/>
    <n v="7.4999999999999997E-3"/>
    <n v="8"/>
    <n v="406"/>
    <n v="33045952.670000002"/>
    <n v="8.5099999999999995E-2"/>
    <n v="900.09"/>
    <n v="1715.34"/>
    <n v="32592122.210000001"/>
    <n v="9.1600000000000001E-2"/>
    <n v="887.73"/>
    <n v="1691.78"/>
    <n v="19265"/>
    <n v="0.52470000000000006"/>
    <n v="3534"/>
    <n v="1049338.18"/>
    <n v="2.7000000000000001E-3"/>
    <n v="28.58"/>
    <n v="434.51"/>
    <n v="1070783.3400000001"/>
    <n v="3.0000000000000001E-3"/>
    <n v="29.17"/>
    <n v="443.39"/>
    <n v="2415"/>
    <n v="6.5799999999999997E-2"/>
    <n v="296"/>
    <n v="21683837.59"/>
    <n v="5.5800000000000002E-2"/>
    <n v="590.61"/>
    <n v="21902.87"/>
    <n v="20472006.960000001"/>
    <n v="5.7500000000000002E-2"/>
    <n v="557.61"/>
    <n v="20678.79"/>
    <n v="990"/>
    <n v="2.7E-2"/>
    <n v="3407"/>
    <n v="4003366.42"/>
    <n v="1.03E-2"/>
    <n v="109.04"/>
    <n v="1270.0999999999999"/>
    <n v="4100165.01"/>
    <n v="1.15E-2"/>
    <n v="111.68"/>
    <n v="1300.81"/>
    <n v="3152"/>
    <n v="8.5900000000000004E-2"/>
    <n v="205"/>
    <n v="37712590.329999998"/>
    <n v="9.7100000000000006E-2"/>
    <n v="1027.2"/>
    <n v="1309.69"/>
    <n v="40194841.719999999"/>
    <n v="0.113"/>
    <n v="1094.81"/>
    <n v="1395.9"/>
    <n v="28795"/>
    <n v="0.7843"/>
    <n v="15196"/>
    <n v="21672718.550000001"/>
    <n v="5.5800000000000002E-2"/>
    <n v="590.30999999999995"/>
    <n v="1266.3"/>
    <n v="22789726.850000001"/>
    <n v="6.4100000000000004E-2"/>
    <n v="620.74"/>
    <n v="1331.56"/>
    <n v="17115"/>
    <n v="0.4662"/>
    <n v="3928"/>
    <n v="10900655.130000001"/>
    <n v="2.81E-2"/>
    <n v="296.91000000000003"/>
    <n v="516.69000000000005"/>
    <n v="11887165.029999999"/>
    <n v="3.3399999999999999E-2"/>
    <n v="323.77999999999997"/>
    <n v="563.45000000000005"/>
    <n v="21097"/>
    <n v="0.5746"/>
    <n v="4176"/>
    <n v="13655366.289999999"/>
    <n v="3.5099999999999999E-2"/>
    <n v="371.94"/>
    <n v="1390.14"/>
    <n v="13651907.25"/>
    <n v="3.8399999999999997E-2"/>
    <n v="371.84"/>
    <n v="1389.79"/>
    <n v="9823"/>
    <n v="0.2676"/>
    <n v="2181"/>
    <n v="11788231.77"/>
    <n v="3.0300000000000001E-2"/>
    <n v="321.08"/>
    <n v="516.73"/>
    <n v="12273927.859999999"/>
    <n v="3.4500000000000003E-2"/>
    <n v="334.31"/>
    <n v="538.02"/>
    <n v="22813"/>
    <n v="0.62139999999999995"/>
    <n v="7835"/>
    <n v="6057372.0800000001"/>
    <n v="1.5599999999999999E-2"/>
    <n v="164.99"/>
    <n v="1143.76"/>
    <n v="5952444.21"/>
    <n v="1.67E-2"/>
    <n v="162.13"/>
    <n v="1123.95"/>
    <n v="5296"/>
    <n v="0.14430000000000001"/>
    <n v="412"/>
    <n v="10337515.83"/>
    <n v="2.6599999999999999E-2"/>
    <n v="281.57"/>
    <n v="832.53"/>
    <n v="10337515.83"/>
    <n v="2.9100000000000001E-2"/>
    <n v="281.57"/>
    <n v="832.53"/>
    <n v="12417"/>
    <n v="0.3382"/>
    <n v="37913"/>
    <n v="3152"/>
    <n v="0.247"/>
    <n v="1033"/>
    <n v="711"/>
    <n v="1584"/>
    <n v="199"/>
    <n v="1079"/>
    <n v="319"/>
    <n v="833"/>
    <n v="422"/>
    <n v="586"/>
    <n v="65"/>
  </r>
  <r>
    <x v="5"/>
    <x v="31"/>
    <n v="31"/>
    <n v="36325"/>
    <n v="31886"/>
    <n v="4439"/>
    <s v="12.22 %"/>
    <n v="50"/>
    <s v="49.38 %"/>
    <s v="50.62 %"/>
    <s v="82.90 %"/>
    <s v="9.03 %"/>
    <s v="4.26 %"/>
    <s v="3.81 %"/>
    <s v="58.21 %"/>
    <n v="1.02"/>
    <n v="270325683.19999999"/>
    <n v="270965651.19"/>
    <n v="279265477.67000002"/>
    <n v="8477.8799999999992"/>
    <n v="8497.9500000000007"/>
    <n v="8758.25"/>
    <n v="103921986.63"/>
    <n v="0.38440000000000002"/>
    <n v="3259.17"/>
    <n v="17386.98"/>
    <x v="164"/>
    <x v="90"/>
    <n v="2882.47"/>
    <n v="15377.33"/>
    <n v="5977"/>
    <n v="0.18740000000000001"/>
    <n v="343"/>
    <n v="1932"/>
    <n v="5671228.2800000003"/>
    <x v="124"/>
    <n v="177.86"/>
    <n v="43963.01"/>
    <x v="164"/>
    <x v="135"/>
    <n v="182.3"/>
    <x v="164"/>
    <n v="129"/>
    <x v="25"/>
    <n v="4"/>
    <n v="131"/>
    <n v="3100366.86"/>
    <n v="1.15E-2"/>
    <n v="97.23"/>
    <n v="19020.66"/>
    <n v="3085047.3"/>
    <x v="74"/>
    <n v="96.75"/>
    <x v="164"/>
    <n v="163"/>
    <x v="30"/>
    <n v="6"/>
    <n v="72"/>
    <n v="12637813.050000001"/>
    <n v="4.6800000000000001E-2"/>
    <n v="396.34"/>
    <n v="12637.81"/>
    <n v="13680491.67"/>
    <x v="127"/>
    <n v="429.04"/>
    <n v="13680.49"/>
    <n v="1000"/>
    <n v="3.1399999999999997E-2"/>
    <n v="45"/>
    <n v="1039"/>
    <n v="5502986.5499999998"/>
    <n v="2.0400000000000001E-2"/>
    <n v="172.58"/>
    <n v="4172.09"/>
    <n v="5812975.0499999998"/>
    <n v="2.1499999999999998E-2"/>
    <n v="182.3"/>
    <n v="4407.1099999999997"/>
    <n v="1319"/>
    <n v="4.1399999999999999E-2"/>
    <n v="71"/>
    <n v="1131"/>
    <n v="2618060.77"/>
    <n v="9.7000000000000003E-3"/>
    <n v="82.11"/>
    <n v="8612.0400000000009"/>
    <n v="2714165.94"/>
    <n v="0.01"/>
    <n v="85.12"/>
    <n v="8928.18"/>
    <n v="304"/>
    <n v="9.4999999999999998E-3"/>
    <n v="10"/>
    <n v="571"/>
    <n v="42140622.75"/>
    <n v="0.15590000000000001"/>
    <n v="1321.6"/>
    <n v="2036.47"/>
    <n v="45423390.140000001"/>
    <n v="0.1676"/>
    <n v="1424.56"/>
    <n v="2195.11"/>
    <n v="20693"/>
    <n v="0.64900000000000002"/>
    <n v="5285"/>
    <n v="2166742.98"/>
    <n v="8.0000000000000002E-3"/>
    <n v="67.95"/>
    <n v="409.59"/>
    <n v="2190421.9"/>
    <n v="8.0999999999999996E-3"/>
    <n v="68.7"/>
    <n v="414.07"/>
    <n v="5290"/>
    <n v="0.16589999999999999"/>
    <n v="868"/>
    <n v="14542553.439999999"/>
    <n v="5.3800000000000001E-2"/>
    <n v="456.08"/>
    <n v="21868.5"/>
    <n v="14913213.689999999"/>
    <n v="5.5E-2"/>
    <n v="467.7"/>
    <n v="22425.89"/>
    <n v="665"/>
    <n v="2.0899999999999998E-2"/>
    <n v="2854"/>
    <n v="1366518.61"/>
    <n v="5.1000000000000004E-3"/>
    <n v="42.86"/>
    <n v="709.51"/>
    <n v="1556366.07"/>
    <n v="5.7000000000000002E-3"/>
    <n v="48.81"/>
    <n v="808.08"/>
    <n v="1926"/>
    <n v="6.0400000000000002E-2"/>
    <n v="105"/>
    <n v="22348022.48"/>
    <n v="8.2699999999999996E-2"/>
    <n v="700.87"/>
    <n v="835.13"/>
    <n v="26309783.5"/>
    <n v="9.7100000000000006E-2"/>
    <n v="825.12"/>
    <n v="983.18"/>
    <n v="26760"/>
    <n v="0.83919999999999995"/>
    <n v="13337"/>
    <n v="14052398.57"/>
    <n v="5.1999999999999998E-2"/>
    <n v="440.71"/>
    <n v="854.09"/>
    <n v="15922688.52"/>
    <n v="5.8799999999999998E-2"/>
    <n v="499.36"/>
    <n v="967.77"/>
    <n v="16453"/>
    <n v="0.51600000000000001"/>
    <n v="3886"/>
    <n v="4516065.8499999996"/>
    <n v="1.67E-2"/>
    <n v="141.63"/>
    <n v="236.79"/>
    <n v="4990478.78"/>
    <n v="1.84E-2"/>
    <n v="156.51"/>
    <n v="261.67"/>
    <n v="19072"/>
    <n v="0.59809999999999997"/>
    <n v="3552"/>
    <n v="11902856.720000001"/>
    <n v="4.3999999999999997E-2"/>
    <n v="373.29"/>
    <n v="1160.01"/>
    <n v="12017913.26"/>
    <n v="4.4400000000000002E-2"/>
    <n v="376.9"/>
    <n v="1171.22"/>
    <n v="10261"/>
    <n v="0.32179999999999997"/>
    <n v="2796"/>
    <n v="5391699.8399999999"/>
    <n v="1.9900000000000001E-2"/>
    <n v="169.09"/>
    <n v="249.93"/>
    <n v="5873742.1399999997"/>
    <n v="2.1700000000000001E-2"/>
    <n v="184.21"/>
    <n v="272.27"/>
    <n v="21573"/>
    <n v="0.67659999999999998"/>
    <n v="7372"/>
    <n v="3104367.54"/>
    <n v="1.15E-2"/>
    <n v="97.36"/>
    <n v="890.86"/>
    <n v="3174409.56"/>
    <n v="1.17E-2"/>
    <n v="99.55"/>
    <n v="910.97"/>
    <n v="3485"/>
    <n v="0.10929999999999999"/>
    <n v="251"/>
    <n v="11715702.390000001"/>
    <n v="4.3299999999999998E-2"/>
    <n v="367.42"/>
    <n v="836.6"/>
    <n v="11715702.390000001"/>
    <n v="4.3200000000000002E-2"/>
    <n v="367.42"/>
    <n v="836.6"/>
    <n v="14004"/>
    <n v="0.43919999999999998"/>
    <n v="30817"/>
    <n v="2189"/>
    <n v="0.2082"/>
    <n v="966"/>
    <n v="646"/>
    <n v="1584"/>
    <n v="103"/>
    <n v="634"/>
    <n v="433"/>
    <n v="1022"/>
    <n v="524"/>
    <n v="445"/>
    <n v="88"/>
  </r>
  <r>
    <x v="2"/>
    <x v="21"/>
    <n v="32"/>
    <n v="50732"/>
    <n v="38608"/>
    <n v="12124"/>
    <s v="23.90 %"/>
    <n v="51"/>
    <s v="48.10 %"/>
    <s v="51.90 %"/>
    <s v="65.92 %"/>
    <s v="14.63 %"/>
    <s v="12.50 %"/>
    <s v="6.94 %"/>
    <s v="42.73 %"/>
    <n v="1.1000000000000001"/>
    <n v="415453288.25"/>
    <n v="377986839.61000001"/>
    <n v="376576159.25"/>
    <n v="10760.81"/>
    <n v="9790.3799999999992"/>
    <n v="9753.84"/>
    <n v="152623248.83000001"/>
    <n v="0.3674"/>
    <n v="3953.15"/>
    <n v="21271.53"/>
    <x v="165"/>
    <x v="146"/>
    <n v="3245.1"/>
    <n v="17461.59"/>
    <n v="7175"/>
    <n v="0.18579999999999999"/>
    <n v="359"/>
    <n v="2302"/>
    <n v="18555899.300000001"/>
    <x v="125"/>
    <n v="480.62"/>
    <n v="46274.06"/>
    <x v="165"/>
    <x v="136"/>
    <n v="433.88"/>
    <x v="165"/>
    <n v="401"/>
    <x v="68"/>
    <n v="12"/>
    <n v="320"/>
    <n v="13119496.279999999"/>
    <n v="3.1600000000000003E-2"/>
    <n v="339.81"/>
    <n v="21975.71"/>
    <n v="11254868.439999999"/>
    <x v="87"/>
    <n v="291.52"/>
    <x v="165"/>
    <n v="597"/>
    <x v="59"/>
    <n v="18"/>
    <n v="218"/>
    <n v="18819597.719999999"/>
    <n v="4.53E-2"/>
    <n v="487.45"/>
    <n v="19789.27"/>
    <n v="16843236.25"/>
    <x v="128"/>
    <n v="436.26"/>
    <n v="17711.080000000002"/>
    <n v="951"/>
    <n v="2.46E-2"/>
    <n v="36"/>
    <n v="979"/>
    <n v="20771041.289999999"/>
    <n v="0.05"/>
    <n v="538"/>
    <n v="6321.07"/>
    <n v="18537264.030000001"/>
    <n v="4.9000000000000002E-2"/>
    <n v="480.14"/>
    <n v="5641.29"/>
    <n v="3286"/>
    <n v="8.5099999999999995E-2"/>
    <n v="181"/>
    <n v="3076"/>
    <n v="2896230.3999999999"/>
    <n v="7.0000000000000001E-3"/>
    <n v="75.02"/>
    <n v="9622.0300000000007"/>
    <n v="2621304.5"/>
    <n v="6.8999999999999999E-3"/>
    <n v="67.900000000000006"/>
    <n v="8708.65"/>
    <n v="301"/>
    <n v="7.7999999999999996E-3"/>
    <n v="8"/>
    <n v="383"/>
    <n v="36471109.659999996"/>
    <n v="8.7800000000000003E-2"/>
    <n v="944.65"/>
    <n v="1786.57"/>
    <n v="33886467.020000003"/>
    <n v="8.9599999999999999E-2"/>
    <n v="877.71"/>
    <n v="1659.96"/>
    <n v="20414"/>
    <n v="0.52880000000000005"/>
    <n v="3461"/>
    <n v="1074972.05"/>
    <n v="2.5999999999999999E-3"/>
    <n v="27.84"/>
    <n v="448.47"/>
    <n v="1032686.45"/>
    <n v="2.7000000000000001E-3"/>
    <n v="26.75"/>
    <n v="430.82"/>
    <n v="2397"/>
    <n v="6.2100000000000002E-2"/>
    <n v="275"/>
    <n v="25218428.600000001"/>
    <n v="6.0699999999999997E-2"/>
    <n v="653.19000000000005"/>
    <n v="23415.439999999999"/>
    <n v="23663637.48"/>
    <n v="6.2600000000000003E-2"/>
    <n v="612.91999999999996"/>
    <n v="21971.81"/>
    <n v="1077"/>
    <n v="2.7900000000000001E-2"/>
    <n v="3543"/>
    <n v="4438799.67"/>
    <n v="1.0699999999999999E-2"/>
    <n v="114.97"/>
    <n v="1246.5"/>
    <n v="4299670"/>
    <n v="1.14E-2"/>
    <n v="111.37"/>
    <n v="1207.43"/>
    <n v="3561"/>
    <n v="9.2200000000000004E-2"/>
    <n v="200"/>
    <n v="41417121.219999999"/>
    <n v="9.9699999999999997E-2"/>
    <n v="1072.76"/>
    <n v="1359.23"/>
    <n v="43475174.770000003"/>
    <n v="0.115"/>
    <n v="1126.07"/>
    <n v="1426.77"/>
    <n v="30471"/>
    <n v="0.78920000000000001"/>
    <n v="15406"/>
    <n v="23434818.199999999"/>
    <n v="5.6399999999999999E-2"/>
    <n v="606.99"/>
    <n v="1281.78"/>
    <n v="23661950.489999998"/>
    <n v="6.2600000000000003E-2"/>
    <n v="612.88"/>
    <n v="1294.21"/>
    <n v="18283"/>
    <n v="0.47360000000000002"/>
    <n v="4022"/>
    <n v="11141217.060000001"/>
    <n v="2.6800000000000001E-2"/>
    <n v="288.57"/>
    <n v="497.09"/>
    <n v="11342937.140000001"/>
    <n v="0.03"/>
    <n v="293.8"/>
    <n v="506.09"/>
    <n v="22413"/>
    <n v="0.58050000000000002"/>
    <n v="4129"/>
    <n v="14062888.210000001"/>
    <n v="3.3799999999999997E-2"/>
    <n v="364.25"/>
    <n v="1336.4"/>
    <n v="14089788.470000001"/>
    <n v="3.73E-2"/>
    <n v="364.94"/>
    <n v="1338.95"/>
    <n v="10523"/>
    <n v="0.27260000000000001"/>
    <n v="2191"/>
    <n v="11055986.42"/>
    <n v="2.6599999999999999E-2"/>
    <n v="286.37"/>
    <n v="456.29"/>
    <n v="11341259.42"/>
    <n v="0.03"/>
    <n v="293.75"/>
    <n v="468.07"/>
    <n v="24230"/>
    <n v="0.62760000000000005"/>
    <n v="7443"/>
    <n v="6392890.2300000004"/>
    <n v="1.54E-2"/>
    <n v="165.58"/>
    <n v="1138.67"/>
    <n v="5977731.29"/>
    <n v="1.5800000000000002E-2"/>
    <n v="154.83000000000001"/>
    <n v="1064.73"/>
    <n v="5614"/>
    <n v="0.1454"/>
    <n v="399"/>
    <n v="10797601.25"/>
    <n v="2.5999999999999999E-2"/>
    <n v="279.67"/>
    <n v="838.19"/>
    <n v="10830234.15"/>
    <n v="2.87E-2"/>
    <n v="280.52"/>
    <n v="840.73"/>
    <n v="12882"/>
    <n v="0.3337"/>
    <n v="39619"/>
    <n v="2816"/>
    <n v="0.2271"/>
    <n v="1026"/>
    <n v="611"/>
    <n v="1582"/>
    <n v="228"/>
    <n v="865"/>
    <n v="275"/>
    <n v="821"/>
    <n v="490"/>
    <n v="501"/>
    <n v="101"/>
  </r>
  <r>
    <x v="7"/>
    <x v="13"/>
    <n v="26"/>
    <n v="324432"/>
    <n v="272531"/>
    <n v="51901"/>
    <s v="16.00 %"/>
    <n v="51"/>
    <s v="47.92 %"/>
    <s v="52.08 %"/>
    <s v="71.17 %"/>
    <s v="23.29 %"/>
    <s v="2.69 %"/>
    <s v="2.85 %"/>
    <s v="53.10 %"/>
    <n v="1.1100000000000001"/>
    <n v="2757208224.4499998"/>
    <n v="2598437805.5599999"/>
    <n v="2520163205.1100001"/>
    <n v="10117.040000000001"/>
    <n v="9534.4699999999993"/>
    <n v="9247.25"/>
    <n v="1070197498.4400001"/>
    <n v="0.3881"/>
    <n v="3926.88"/>
    <n v="20792.650000000001"/>
    <x v="166"/>
    <x v="147"/>
    <n v="3177.14"/>
    <n v="16822.810000000001"/>
    <n v="51470"/>
    <n v="0.18890000000000001"/>
    <n v="362"/>
    <n v="2074"/>
    <n v="48940718.469999999"/>
    <x v="31"/>
    <n v="179.58"/>
    <n v="42117.66"/>
    <x v="166"/>
    <x v="137"/>
    <n v="195.62"/>
    <x v="166"/>
    <n v="1162"/>
    <x v="55"/>
    <n v="5"/>
    <n v="129"/>
    <n v="27386120.530000001"/>
    <n v="9.9000000000000008E-3"/>
    <n v="100.49"/>
    <n v="20810.12"/>
    <n v="26382027.890000001"/>
    <x v="77"/>
    <n v="96.8"/>
    <x v="166"/>
    <n v="1316"/>
    <x v="41"/>
    <n v="5"/>
    <n v="68"/>
    <n v="80740718.469999999"/>
    <n v="2.93E-2"/>
    <n v="296.26"/>
    <n v="13923.21"/>
    <n v="86692797.909999996"/>
    <x v="129"/>
    <n v="318.10000000000002"/>
    <n v="14949.61"/>
    <n v="5799"/>
    <n v="2.1299999999999999E-2"/>
    <n v="32"/>
    <n v="800"/>
    <n v="128970149.16"/>
    <n v="4.6800000000000001E-2"/>
    <n v="473.23"/>
    <n v="4942.8999999999996"/>
    <n v="136395145.05000001"/>
    <n v="5.2499999999999998E-2"/>
    <n v="500.48"/>
    <n v="5227.47"/>
    <n v="26092"/>
    <n v="9.5699999999999993E-2"/>
    <n v="182"/>
    <n v="2539"/>
    <n v="21665738.539999999"/>
    <n v="7.9000000000000008E-3"/>
    <n v="79.5"/>
    <n v="9552.7900000000009"/>
    <n v="22155680.010000002"/>
    <n v="8.5000000000000006E-3"/>
    <n v="81.3"/>
    <n v="9768.82"/>
    <n v="2268"/>
    <n v="8.3000000000000001E-3"/>
    <n v="9"/>
    <n v="485"/>
    <n v="391098820.44"/>
    <n v="0.14180000000000001"/>
    <n v="1435.06"/>
    <n v="2034.09"/>
    <n v="395162517.97000003"/>
    <n v="0.15210000000000001"/>
    <n v="1449.97"/>
    <n v="2055.23"/>
    <n v="192272"/>
    <n v="0.70550000000000002"/>
    <n v="5480"/>
    <n v="16803088.149999999"/>
    <n v="6.1000000000000004E-3"/>
    <n v="61.66"/>
    <n v="403.17"/>
    <n v="18108722.969999999"/>
    <n v="7.0000000000000001E-3"/>
    <n v="66.45"/>
    <n v="434.5"/>
    <n v="41677"/>
    <n v="0.15290000000000001"/>
    <n v="671"/>
    <n v="147514716.25999999"/>
    <n v="5.3499999999999999E-2"/>
    <n v="541.28"/>
    <n v="24463.47"/>
    <n v="151232161.53999999"/>
    <n v="5.8200000000000002E-2"/>
    <n v="554.91999999999996"/>
    <n v="25079.96"/>
    <n v="6030"/>
    <n v="2.2100000000000002E-2"/>
    <n v="2977"/>
    <n v="10574623.949999999"/>
    <n v="3.8E-3"/>
    <n v="38.799999999999997"/>
    <n v="860.92"/>
    <n v="11072145.08"/>
    <n v="4.3E-3"/>
    <n v="40.630000000000003"/>
    <n v="901.42"/>
    <n v="12283"/>
    <n v="4.5100000000000001E-2"/>
    <n v="74"/>
    <n v="283431647.23000002"/>
    <n v="0.1028"/>
    <n v="1040"/>
    <n v="1231.75"/>
    <n v="298167039.94999999"/>
    <n v="0.1147"/>
    <n v="1094.07"/>
    <n v="1295.79"/>
    <n v="230105"/>
    <n v="0.84430000000000005"/>
    <n v="15332"/>
    <n v="163382516.59999999"/>
    <n v="5.9299999999999999E-2"/>
    <n v="599.5"/>
    <n v="1113.1600000000001"/>
    <n v="160775285.81"/>
    <n v="6.1899999999999997E-2"/>
    <n v="589.92999999999995"/>
    <n v="1095.3900000000001"/>
    <n v="146774"/>
    <n v="0.53859999999999997"/>
    <n v="4439"/>
    <n v="53213962.920000002"/>
    <n v="1.9300000000000001E-2"/>
    <n v="195.26"/>
    <n v="307.85000000000002"/>
    <n v="53699250.850000001"/>
    <n v="2.07E-2"/>
    <n v="197.04"/>
    <n v="310.66000000000003"/>
    <n v="172855"/>
    <n v="0.63429999999999997"/>
    <n v="4069"/>
    <n v="91754110.469999999"/>
    <n v="3.3300000000000003E-2"/>
    <n v="336.67"/>
    <n v="1072.52"/>
    <n v="92694383.439999998"/>
    <n v="3.5700000000000003E-2"/>
    <n v="340.12"/>
    <n v="1083.51"/>
    <n v="85550"/>
    <n v="0.31390000000000001"/>
    <n v="2470"/>
    <n v="67967688.829999998"/>
    <n v="2.47E-2"/>
    <n v="249.39"/>
    <n v="380.71"/>
    <n v="69781500.099999994"/>
    <n v="2.69E-2"/>
    <n v="256.05"/>
    <n v="390.86"/>
    <n v="178531"/>
    <n v="0.65510000000000002"/>
    <n v="6280"/>
    <n v="41017753.649999999"/>
    <n v="1.49E-2"/>
    <n v="150.51"/>
    <n v="1327.37"/>
    <n v="43545595.049999997"/>
    <n v="1.6799999999999999E-2"/>
    <n v="159.78"/>
    <n v="1409.17"/>
    <n v="30902"/>
    <n v="0.1134"/>
    <n v="459"/>
    <n v="77855077.950000003"/>
    <n v="2.8199999999999999E-2"/>
    <n v="285.67"/>
    <n v="736"/>
    <n v="78058450.810000002"/>
    <n v="0.03"/>
    <n v="286.42"/>
    <n v="737.93"/>
    <n v="105781"/>
    <n v="0.3881"/>
    <n v="325103"/>
    <n v="20770"/>
    <n v="0.23250000000000001"/>
    <n v="1193"/>
    <n v="754"/>
    <n v="1579"/>
    <n v="171"/>
    <n v="892"/>
    <n v="288"/>
    <n v="634"/>
    <n v="370"/>
    <n v="447"/>
    <n v="95"/>
  </r>
  <r>
    <x v="5"/>
    <x v="19"/>
    <n v="37"/>
    <n v="288726"/>
    <n v="243163"/>
    <n v="45563"/>
    <s v="15.78 %"/>
    <n v="51"/>
    <s v="50.03 %"/>
    <s v="49.97 %"/>
    <s v="61.18 %"/>
    <s v="34.33 %"/>
    <s v="1.55 %"/>
    <s v="2.94 %"/>
    <s v="52.14 %"/>
    <n v="1.1000000000000001"/>
    <n v="2298289912.3699999"/>
    <n v="2212861307.4099998"/>
    <n v="2100098251.8199999"/>
    <n v="9451.64"/>
    <n v="9100.32"/>
    <n v="8636.59"/>
    <n v="916683491.01999998"/>
    <n v="0.39889999999999998"/>
    <n v="3769.83"/>
    <n v="19396.599999999999"/>
    <x v="167"/>
    <x v="95"/>
    <n v="3052.27"/>
    <n v="15704.61"/>
    <n v="47260"/>
    <n v="0.19439999999999999"/>
    <n v="355"/>
    <n v="2030"/>
    <n v="27566062.629999999"/>
    <x v="126"/>
    <n v="113.36"/>
    <n v="42871.01"/>
    <x v="167"/>
    <x v="138"/>
    <n v="119.12"/>
    <x v="167"/>
    <n v="643"/>
    <x v="43"/>
    <n v="3"/>
    <n v="87"/>
    <n v="26396766.800000001"/>
    <n v="1.15E-2"/>
    <n v="108.56"/>
    <n v="21134.32"/>
    <n v="25065695.079999998"/>
    <x v="88"/>
    <n v="103.08"/>
    <x v="167"/>
    <n v="1249"/>
    <x v="30"/>
    <n v="6"/>
    <n v="78"/>
    <n v="65442572.119999997"/>
    <n v="2.8500000000000001E-2"/>
    <n v="269.13"/>
    <n v="13268.97"/>
    <n v="72132370.129999995"/>
    <x v="15"/>
    <n v="296.64"/>
    <n v="14625.38"/>
    <n v="4932"/>
    <n v="2.0299999999999999E-2"/>
    <n v="29"/>
    <n v="792"/>
    <n v="66323505.670000002"/>
    <n v="2.8899999999999999E-2"/>
    <n v="272.75"/>
    <n v="4425.99"/>
    <n v="71739127.579999998"/>
    <n v="3.2399999999999998E-2"/>
    <n v="295.02"/>
    <n v="4787.3999999999996"/>
    <n v="14985"/>
    <n v="6.1600000000000002E-2"/>
    <n v="112"/>
    <n v="1560"/>
    <n v="22935427.23"/>
    <n v="0.01"/>
    <n v="94.32"/>
    <n v="10844.17"/>
    <n v="23969691.109999999"/>
    <n v="1.0800000000000001E-2"/>
    <n v="98.57"/>
    <n v="11333.19"/>
    <n v="2115"/>
    <n v="8.6999999999999994E-3"/>
    <n v="9"/>
    <n v="562"/>
    <n v="290976448.07999998"/>
    <n v="0.12659999999999999"/>
    <n v="1196.6300000000001"/>
    <n v="1802.88"/>
    <n v="311603587.89999998"/>
    <n v="0.14080000000000001"/>
    <n v="1281.46"/>
    <n v="1930.69"/>
    <n v="161395"/>
    <n v="0.66369999999999996"/>
    <n v="4485"/>
    <n v="8633148.4199999999"/>
    <n v="3.8E-3"/>
    <n v="35.5"/>
    <n v="316.67"/>
    <n v="9611445.6699999999"/>
    <n v="4.3E-3"/>
    <n v="39.53"/>
    <n v="352.56"/>
    <n v="27262"/>
    <n v="0.11210000000000001"/>
    <n v="480"/>
    <n v="176838605.12"/>
    <n v="7.6899999999999996E-2"/>
    <n v="727.24"/>
    <n v="23450.29"/>
    <n v="183284793"/>
    <n v="8.2799999999999999E-2"/>
    <n v="753.75"/>
    <n v="24305.1"/>
    <n v="7541"/>
    <n v="3.1E-2"/>
    <n v="4282"/>
    <n v="7739880.8099999996"/>
    <n v="3.3999999999999998E-3"/>
    <n v="31.83"/>
    <n v="575.71"/>
    <n v="8691722.0999999996"/>
    <n v="3.8999999999999998E-3"/>
    <n v="35.74"/>
    <n v="646.51"/>
    <n v="13444"/>
    <n v="5.5300000000000002E-2"/>
    <n v="86"/>
    <n v="198360583.41999999"/>
    <n v="8.6300000000000002E-2"/>
    <n v="815.75"/>
    <n v="935.25"/>
    <n v="220630195.53999999"/>
    <n v="9.9699999999999997E-2"/>
    <n v="907.33"/>
    <n v="1040.25"/>
    <n v="212093"/>
    <n v="0.87219999999999998"/>
    <n v="13577"/>
    <n v="127356416.36"/>
    <n v="5.5399999999999998E-2"/>
    <n v="523.75"/>
    <n v="971.2"/>
    <n v="139049498.03"/>
    <n v="6.2799999999999995E-2"/>
    <n v="571.84"/>
    <n v="1060.3699999999999"/>
    <n v="131132"/>
    <n v="0.5393"/>
    <n v="3724"/>
    <n v="48239343.82"/>
    <n v="2.1000000000000001E-2"/>
    <n v="198.38"/>
    <n v="305.49"/>
    <n v="52204356.530000001"/>
    <n v="2.3599999999999999E-2"/>
    <n v="214.69"/>
    <n v="330.6"/>
    <n v="157907"/>
    <n v="0.64939999999999998"/>
    <n v="4105"/>
    <n v="101699490.90000001"/>
    <n v="4.4299999999999999E-2"/>
    <n v="418.24"/>
    <n v="1202.51"/>
    <n v="103655078.83"/>
    <n v="4.6800000000000001E-2"/>
    <n v="426.28"/>
    <n v="1225.6300000000001"/>
    <n v="84573"/>
    <n v="0.3478"/>
    <n v="2893"/>
    <n v="73073804.840000004"/>
    <n v="3.1800000000000002E-2"/>
    <n v="300.51"/>
    <n v="403.93"/>
    <n v="77160664.810000002"/>
    <n v="3.49E-2"/>
    <n v="317.32"/>
    <n v="426.52"/>
    <n v="180909"/>
    <n v="0.74399999999999999"/>
    <n v="9451"/>
    <n v="40460003.68"/>
    <n v="1.7600000000000001E-2"/>
    <n v="166.39"/>
    <n v="1176.1500000000001"/>
    <n v="42144611.25"/>
    <n v="1.9E-2"/>
    <n v="173.32"/>
    <n v="1225.1300000000001"/>
    <n v="34400"/>
    <n v="0.14149999999999999"/>
    <n v="514"/>
    <n v="80506175.430000007"/>
    <n v="3.5000000000000003E-2"/>
    <n v="331.08"/>
    <n v="753.38"/>
    <n v="80506175.430000007"/>
    <n v="3.6400000000000002E-2"/>
    <n v="331.08"/>
    <n v="753.38"/>
    <n v="106860"/>
    <n v="0.4395"/>
    <n v="284678"/>
    <n v="17955"/>
    <n v="0.2213"/>
    <n v="1171"/>
    <n v="896"/>
    <n v="1579"/>
    <n v="191"/>
    <n v="1228"/>
    <n v="376"/>
    <n v="793"/>
    <n v="397"/>
    <n v="387"/>
    <n v="131"/>
  </r>
  <r>
    <x v="4"/>
    <x v="22"/>
    <s v=" "/>
    <n v="8352750"/>
    <n v="6220529"/>
    <n v="2132221"/>
    <s v="25.53 %"/>
    <n v="51"/>
    <s v="47.49 %"/>
    <s v="52.51 %"/>
    <s v="67.27 %"/>
    <s v="19.76 %"/>
    <s v="8.90 %"/>
    <s v="4.07 %"/>
    <s v="54.60 %"/>
    <n v="1.1200000000000001"/>
    <n v="62600629155.339996"/>
    <n v="59519393973.019997"/>
    <n v="54360412492.830002"/>
    <n v="10063.549999999999"/>
    <n v="9568.2199999999993"/>
    <n v="8738.8700000000008"/>
    <n v="23874743188"/>
    <n v="0.38140000000000002"/>
    <n v="3838.06"/>
    <n v="21579.21"/>
    <x v="168"/>
    <x v="148"/>
    <n v="3145.66"/>
    <n v="17686.28"/>
    <n v="1106377"/>
    <n v="0.1779"/>
    <n v="334"/>
    <n v="2037"/>
    <n v="1329645989.6099999"/>
    <x v="127"/>
    <n v="213.75"/>
    <n v="44237.48"/>
    <x v="168"/>
    <x v="139"/>
    <n v="226.81"/>
    <x v="168"/>
    <n v="30057"/>
    <x v="48"/>
    <n v="6"/>
    <n v="156"/>
    <n v="802084711.02999997"/>
    <n v="1.2800000000000001E-2"/>
    <n v="128.94"/>
    <n v="20698.43"/>
    <n v="799802584.16999996"/>
    <x v="30"/>
    <n v="128.57"/>
    <x v="168"/>
    <n v="38751"/>
    <x v="13"/>
    <n v="7"/>
    <n v="88"/>
    <n v="2433008985.1599998"/>
    <n v="3.8899999999999997E-2"/>
    <n v="391.13"/>
    <n v="15613.03"/>
    <n v="2503675490.1300001"/>
    <x v="130"/>
    <n v="402.49"/>
    <n v="16066.5"/>
    <n v="155832"/>
    <n v="2.5100000000000001E-2"/>
    <n v="37"/>
    <n v="986"/>
    <n v="2231619491.8200002"/>
    <n v="3.56E-2"/>
    <n v="358.75"/>
    <n v="5363.45"/>
    <n v="2348995220.5500002"/>
    <n v="3.95E-2"/>
    <n v="377.62"/>
    <n v="5645.55"/>
    <n v="416079"/>
    <n v="6.6900000000000001E-2"/>
    <n v="144"/>
    <n v="2240"/>
    <n v="567027172.91999996"/>
    <n v="9.1000000000000004E-3"/>
    <n v="91.15"/>
    <n v="10498.56"/>
    <n v="589365591.07000005"/>
    <n v="9.9000000000000008E-3"/>
    <n v="94.75"/>
    <n v="10912.16"/>
    <n v="54010"/>
    <n v="8.6999999999999994E-3"/>
    <n v="9"/>
    <n v="551"/>
    <n v="8854234871.0699997"/>
    <n v="0.1414"/>
    <n v="1423.39"/>
    <n v="2201.04"/>
    <n v="8813793639.2399998"/>
    <n v="0.14810000000000001"/>
    <n v="1416.89"/>
    <n v="2190.9899999999998"/>
    <n v="4022742"/>
    <n v="0.64670000000000005"/>
    <n v="4998"/>
    <n v="382722199.16000003"/>
    <n v="6.1000000000000004E-3"/>
    <n v="61.53"/>
    <n v="422.65"/>
    <n v="412675112.14999998"/>
    <n v="6.8999999999999999E-3"/>
    <n v="66.34"/>
    <n v="455.73"/>
    <n v="905528"/>
    <n v="0.14560000000000001"/>
    <n v="705"/>
    <n v="4561362064.5"/>
    <n v="7.2900000000000006E-2"/>
    <n v="733.28"/>
    <n v="24970.09"/>
    <n v="4560484309.8599997"/>
    <n v="7.6600000000000001E-2"/>
    <n v="733.13"/>
    <n v="24965.29"/>
    <n v="182673"/>
    <n v="2.9399999999999999E-2"/>
    <n v="4085"/>
    <n v="322631914.86000001"/>
    <n v="5.1999999999999998E-3"/>
    <n v="51.87"/>
    <n v="884.05"/>
    <n v="341807473.13999999"/>
    <n v="5.7000000000000002E-3"/>
    <n v="54.95"/>
    <n v="936.59"/>
    <n v="364946"/>
    <n v="5.8700000000000002E-2"/>
    <n v="104"/>
    <n v="5671635950.7799997"/>
    <n v="9.06E-2"/>
    <n v="911.76"/>
    <n v="1109.7"/>
    <n v="6174713604.4300003"/>
    <n v="0.1037"/>
    <n v="992.63"/>
    <n v="1208.1300000000001"/>
    <n v="5110965"/>
    <n v="0.8216"/>
    <n v="14049"/>
    <n v="3275089192.6100001"/>
    <n v="5.2299999999999999E-2"/>
    <n v="526.5"/>
    <n v="1063.3599999999999"/>
    <n v="3432768246.6799998"/>
    <n v="5.7700000000000001E-2"/>
    <n v="551.85"/>
    <n v="1114.56"/>
    <n v="3079934"/>
    <n v="0.49509999999999998"/>
    <n v="3757"/>
    <n v="1099047679.9300001"/>
    <n v="1.7600000000000001E-2"/>
    <n v="176.68"/>
    <n v="295.08"/>
    <n v="1141888445.22"/>
    <n v="1.9199999999999998E-2"/>
    <n v="183.57"/>
    <n v="306.58"/>
    <n v="3724603"/>
    <n v="0.5988"/>
    <n v="3722"/>
    <n v="1886797935.27"/>
    <n v="3.0099999999999998E-2"/>
    <n v="303.32"/>
    <n v="1075.48"/>
    <n v="1992546109.3900001"/>
    <n v="3.3500000000000002E-2"/>
    <n v="320.32"/>
    <n v="1135.76"/>
    <n v="1754374"/>
    <n v="0.28199999999999997"/>
    <n v="2093"/>
    <n v="1722518837.8699999"/>
    <n v="2.75E-2"/>
    <n v="276.91000000000003"/>
    <n v="412.08"/>
    <n v="1797527360.01"/>
    <n v="3.0200000000000001E-2"/>
    <n v="288.97000000000003"/>
    <n v="430.03"/>
    <n v="4180043"/>
    <n v="0.67200000000000004"/>
    <n v="7681"/>
    <n v="1123373638.5799999"/>
    <n v="1.7899999999999999E-2"/>
    <n v="180.59"/>
    <n v="1408.38"/>
    <n v="1141215510.9000001"/>
    <n v="1.9199999999999998E-2"/>
    <n v="183.46"/>
    <n v="1430.75"/>
    <n v="797635"/>
    <n v="0.12820000000000001"/>
    <n v="540"/>
    <n v="1917781225.3299999"/>
    <n v="3.0599999999999999E-2"/>
    <n v="308.3"/>
    <n v="837.68"/>
    <n v="1924831196.1500001"/>
    <n v="3.2300000000000002E-2"/>
    <n v="309.43"/>
    <n v="840.76"/>
    <n v="2289386"/>
    <n v="0.36799999999999999"/>
    <n v="6917697"/>
    <n v="427180"/>
    <n v="0.2243"/>
    <n v="1112"/>
    <n v="709"/>
    <n v="1578"/>
    <n v="134"/>
    <n v="975"/>
    <n v="298"/>
    <n v="702"/>
    <n v="358"/>
    <n v="298"/>
    <n v="131"/>
  </r>
  <r>
    <x v="5"/>
    <x v="26"/>
    <n v="51"/>
    <n v="180876"/>
    <n v="147784"/>
    <n v="33092"/>
    <s v="18.30 %"/>
    <n v="51"/>
    <s v="48.48 %"/>
    <s v="51.52 %"/>
    <s v="65.40 %"/>
    <s v="30.35 %"/>
    <s v="1.79 %"/>
    <s v="2.46 %"/>
    <s v="46.83 %"/>
    <n v="1.0900000000000001"/>
    <n v="1294446621.54"/>
    <n v="1273197155.3499999"/>
    <n v="1189619682.4300001"/>
    <n v="8759.0400000000009"/>
    <n v="8615.26"/>
    <n v="8049.72"/>
    <n v="521597378.04000002"/>
    <n v="0.40300000000000002"/>
    <n v="3529.46"/>
    <n v="19091.45"/>
    <x v="169"/>
    <x v="149"/>
    <n v="3053.71"/>
    <n v="16518.05"/>
    <n v="27321"/>
    <n v="0.18490000000000001"/>
    <n v="352"/>
    <n v="2079"/>
    <n v="12892978.220000001"/>
    <x v="80"/>
    <n v="87.24"/>
    <n v="41590.25"/>
    <x v="169"/>
    <x v="111"/>
    <n v="94.12"/>
    <x v="169"/>
    <n v="310"/>
    <x v="69"/>
    <n v="2"/>
    <n v="69"/>
    <n v="15644686.26"/>
    <n v="1.21E-2"/>
    <n v="105.86"/>
    <n v="19531.439999999999"/>
    <n v="15699366.1"/>
    <x v="28"/>
    <n v="106.23"/>
    <x v="169"/>
    <n v="801"/>
    <x v="52"/>
    <n v="6"/>
    <n v="84"/>
    <n v="45382868.450000003"/>
    <n v="3.5099999999999999E-2"/>
    <n v="307.08999999999997"/>
    <n v="12907.53"/>
    <n v="50132254.659999996"/>
    <x v="53"/>
    <n v="339.23"/>
    <n v="14258.32"/>
    <n v="3516"/>
    <n v="2.3800000000000002E-2"/>
    <n v="35"/>
    <n v="928"/>
    <n v="44526226.369999997"/>
    <n v="3.44E-2"/>
    <n v="301.29000000000002"/>
    <n v="4766.75"/>
    <n v="48315283.630000003"/>
    <n v="3.7900000000000003E-2"/>
    <n v="326.93"/>
    <n v="5172.3900000000003"/>
    <n v="9341"/>
    <n v="6.3200000000000006E-2"/>
    <n v="121"/>
    <n v="1860"/>
    <n v="9830932.2799999993"/>
    <n v="7.6E-3"/>
    <n v="66.52"/>
    <n v="9930.23"/>
    <n v="10195297.460000001"/>
    <n v="8.0000000000000002E-3"/>
    <n v="68.989999999999995"/>
    <n v="10298.280000000001"/>
    <n v="990"/>
    <n v="6.7000000000000002E-3"/>
    <n v="7"/>
    <n v="450"/>
    <n v="153667241.03"/>
    <n v="0.1187"/>
    <n v="1039.81"/>
    <n v="1637.18"/>
    <n v="166122049.88999999"/>
    <n v="0.1305"/>
    <n v="1124.0899999999999"/>
    <n v="1769.87"/>
    <n v="93860"/>
    <n v="0.6351"/>
    <n v="4101"/>
    <n v="5657541.3200000003"/>
    <n v="4.4000000000000003E-3"/>
    <n v="38.28"/>
    <n v="338.61"/>
    <n v="6482530.6600000001"/>
    <n v="5.1000000000000004E-3"/>
    <n v="43.86"/>
    <n v="387.99"/>
    <n v="16708"/>
    <n v="0.11310000000000001"/>
    <n v="516"/>
    <n v="109605473.28"/>
    <n v="8.4699999999999998E-2"/>
    <n v="741.66"/>
    <n v="23429.99"/>
    <n v="112798322.45999999"/>
    <n v="8.8599999999999998E-2"/>
    <n v="763.26"/>
    <n v="24112.51"/>
    <n v="4678"/>
    <n v="3.1699999999999999E-2"/>
    <n v="4206"/>
    <n v="4217528.51"/>
    <n v="3.3E-3"/>
    <n v="28.54"/>
    <n v="816.24"/>
    <n v="4772201.24"/>
    <n v="3.7000000000000002E-3"/>
    <n v="32.29"/>
    <n v="923.59"/>
    <n v="5167"/>
    <n v="3.5000000000000003E-2"/>
    <n v="62"/>
    <n v="114257230.91"/>
    <n v="8.8300000000000003E-2"/>
    <n v="773.14"/>
    <n v="923.67"/>
    <n v="125155659.5"/>
    <n v="9.8299999999999998E-2"/>
    <n v="846.88"/>
    <n v="1011.78"/>
    <n v="123698"/>
    <n v="0.83699999999999997"/>
    <n v="12977"/>
    <n v="72196476.890000001"/>
    <n v="5.5800000000000002E-2"/>
    <n v="488.53"/>
    <n v="1002.58"/>
    <n v="78180122.359999999"/>
    <n v="6.1400000000000003E-2"/>
    <n v="529.02"/>
    <n v="1085.67"/>
    <n v="72011"/>
    <n v="0.48730000000000001"/>
    <n v="3354"/>
    <n v="24352799.309999999"/>
    <n v="1.8800000000000001E-2"/>
    <n v="164.79"/>
    <n v="275.57"/>
    <n v="25918803.25"/>
    <n v="2.0400000000000001E-2"/>
    <n v="175.38"/>
    <n v="293.29000000000002"/>
    <n v="88373"/>
    <n v="0.59799999999999998"/>
    <n v="3661"/>
    <n v="48986080.310000002"/>
    <n v="3.78E-2"/>
    <n v="331.47"/>
    <n v="1126.0899999999999"/>
    <n v="49775773.329999998"/>
    <n v="3.9100000000000003E-2"/>
    <n v="336.81"/>
    <n v="1144.24"/>
    <n v="43501"/>
    <n v="0.2944"/>
    <n v="2367"/>
    <n v="33882077.210000001"/>
    <n v="2.6200000000000001E-2"/>
    <n v="229.27"/>
    <n v="328.56"/>
    <n v="35731367.5"/>
    <n v="2.81E-2"/>
    <n v="241.78"/>
    <n v="346.49"/>
    <n v="103123"/>
    <n v="0.69779999999999998"/>
    <n v="7983"/>
    <n v="27098994.010000002"/>
    <n v="2.0899999999999998E-2"/>
    <n v="183.37"/>
    <n v="1470.93"/>
    <n v="27796256.760000002"/>
    <n v="2.18E-2"/>
    <n v="188.09"/>
    <n v="1508.78"/>
    <n v="18423"/>
    <n v="0.12470000000000001"/>
    <n v="576"/>
    <n v="39797184.490000002"/>
    <n v="3.0700000000000002E-2"/>
    <n v="269.29000000000002"/>
    <n v="708.54"/>
    <n v="39797184.490000002"/>
    <n v="3.1300000000000001E-2"/>
    <n v="269.29000000000002"/>
    <n v="708.54"/>
    <n v="56168"/>
    <n v="0.38009999999999999"/>
    <n v="169447"/>
    <n v="11126"/>
    <n v="0.2301"/>
    <n v="1147"/>
    <n v="826"/>
    <n v="1578"/>
    <n v="175"/>
    <n v="1068"/>
    <n v="359"/>
    <n v="778"/>
    <n v="420"/>
    <n v="380"/>
    <n v="125"/>
  </r>
  <r>
    <x v="0"/>
    <x v="30"/>
    <n v="19"/>
    <n v="61205"/>
    <n v="56113"/>
    <n v="5092"/>
    <s v="8.32 %"/>
    <n v="49"/>
    <s v="47.21 %"/>
    <s v="52.79 %"/>
    <s v="91.13 %"/>
    <s v="4.85 %"/>
    <s v="1.79 %"/>
    <s v="2.23 %"/>
    <s v="60.95 %"/>
    <n v="0.97"/>
    <n v="370192172.56999999"/>
    <n v="382815650.10000002"/>
    <n v="406134083.91000003"/>
    <n v="6597.26"/>
    <n v="6822.23"/>
    <n v="7237.79"/>
    <n v="150133428"/>
    <n v="0.40560000000000002"/>
    <n v="2675.56"/>
    <n v="13693.31"/>
    <x v="170"/>
    <x v="150"/>
    <n v="2527.7199999999998"/>
    <n v="12936.71"/>
    <n v="10964"/>
    <n v="0.19539999999999999"/>
    <n v="364"/>
    <n v="2120"/>
    <n v="1476969.37"/>
    <x v="128"/>
    <n v="26.32"/>
    <n v="32108.03"/>
    <x v="170"/>
    <x v="140"/>
    <n v="27.84"/>
    <x v="170"/>
    <n v="46"/>
    <x v="44"/>
    <n v="1"/>
    <n v="26"/>
    <n v="3341910.21"/>
    <n v="8.9999999999999993E-3"/>
    <n v="59.56"/>
    <n v="16626.419999999998"/>
    <n v="3357049.55"/>
    <x v="89"/>
    <n v="59.83"/>
    <x v="170"/>
    <n v="201"/>
    <x v="53"/>
    <n v="4"/>
    <n v="49"/>
    <n v="13591859.58"/>
    <n v="3.6700000000000003E-2"/>
    <n v="242.22"/>
    <n v="8983.3799999999992"/>
    <n v="15240410.109999999"/>
    <x v="131"/>
    <n v="271.60000000000002"/>
    <n v="10072.969999999999"/>
    <n v="1513"/>
    <n v="2.7E-2"/>
    <n v="39"/>
    <n v="666"/>
    <n v="5034371.09"/>
    <n v="1.3599999999999999E-2"/>
    <n v="89.72"/>
    <n v="3436.43"/>
    <n v="5620190.46"/>
    <n v="1.47E-2"/>
    <n v="100.16"/>
    <n v="3836.31"/>
    <n v="1465"/>
    <n v="2.6100000000000002E-2"/>
    <n v="41"/>
    <n v="817"/>
    <n v="5377162.8399999999"/>
    <n v="1.4500000000000001E-2"/>
    <n v="95.83"/>
    <n v="9994.73"/>
    <n v="5575556.2800000003"/>
    <n v="1.46E-2"/>
    <n v="99.36"/>
    <n v="10363.49"/>
    <n v="538"/>
    <n v="9.5999999999999992E-3"/>
    <n v="10"/>
    <n v="634"/>
    <n v="59846049.75"/>
    <n v="0.16170000000000001"/>
    <n v="1066.53"/>
    <n v="1554.2"/>
    <n v="65494619.130000003"/>
    <n v="0.1711"/>
    <n v="1167.19"/>
    <n v="1700.89"/>
    <n v="38506"/>
    <n v="0.68620000000000003"/>
    <n v="5852"/>
    <n v="2993738.93"/>
    <n v="8.0999999999999996E-3"/>
    <n v="53.35"/>
    <n v="346.18"/>
    <n v="3397089.73"/>
    <n v="8.8999999999999999E-3"/>
    <n v="60.54"/>
    <n v="392.82"/>
    <n v="8648"/>
    <n v="0.15409999999999999"/>
    <n v="753"/>
    <n v="19528970.649999999"/>
    <n v="5.28E-2"/>
    <n v="348.03"/>
    <n v="20687.47"/>
    <n v="20381639.449999999"/>
    <n v="5.3199999999999997E-2"/>
    <n v="363.22"/>
    <n v="21590.720000000001"/>
    <n v="944"/>
    <n v="1.6799999999999999E-2"/>
    <n v="1821"/>
    <n v="903494.5"/>
    <n v="2.3999999999999998E-3"/>
    <n v="16.100000000000001"/>
    <n v="568.24"/>
    <n v="1058905.8999999999"/>
    <n v="2.8E-3"/>
    <n v="18.87"/>
    <n v="665.98"/>
    <n v="1590"/>
    <n v="2.8299999999999999E-2"/>
    <n v="42"/>
    <n v="32414731.390000001"/>
    <n v="8.7599999999999997E-2"/>
    <n v="577.66999999999996"/>
    <n v="683.18"/>
    <n v="38631446.350000001"/>
    <n v="0.1009"/>
    <n v="688.46"/>
    <n v="814.2"/>
    <n v="47447"/>
    <n v="0.84560000000000002"/>
    <n v="12240"/>
    <n v="18456666.329999998"/>
    <n v="4.99E-2"/>
    <n v="328.92"/>
    <n v="678.68"/>
    <n v="20734898.739999998"/>
    <n v="5.4199999999999998E-2"/>
    <n v="369.52"/>
    <n v="762.45"/>
    <n v="27195"/>
    <n v="0.48459999999999998"/>
    <n v="2954"/>
    <n v="7368627.3899999997"/>
    <n v="1.9900000000000001E-2"/>
    <n v="131.32"/>
    <n v="225.54"/>
    <n v="8641319.9399999995"/>
    <n v="2.2599999999999999E-2"/>
    <n v="154"/>
    <n v="264.5"/>
    <n v="32671"/>
    <n v="0.58220000000000005"/>
    <n v="3142"/>
    <n v="18128264.09"/>
    <n v="4.9000000000000002E-2"/>
    <n v="323.07"/>
    <n v="1030.19"/>
    <n v="18209514.059999999"/>
    <n v="4.7600000000000003E-2"/>
    <n v="324.52"/>
    <n v="1034.81"/>
    <n v="17597"/>
    <n v="0.31359999999999999"/>
    <n v="2644"/>
    <n v="6912987.5"/>
    <n v="1.8700000000000001E-2"/>
    <n v="123.2"/>
    <n v="196.17"/>
    <n v="7688811.6500000004"/>
    <n v="2.01E-2"/>
    <n v="137.02000000000001"/>
    <n v="218.18"/>
    <n v="35240"/>
    <n v="0.628"/>
    <n v="5867"/>
    <n v="3495790.35"/>
    <n v="9.4000000000000004E-3"/>
    <n v="62.3"/>
    <n v="758.64"/>
    <n v="3731627.01"/>
    <n v="9.7000000000000003E-3"/>
    <n v="66.5"/>
    <n v="809.81"/>
    <n v="4608"/>
    <n v="8.2100000000000006E-2"/>
    <n v="174"/>
    <n v="16177219.359999999"/>
    <n v="4.3700000000000003E-2"/>
    <n v="288.3"/>
    <n v="861.82"/>
    <n v="16177219.359999999"/>
    <n v="4.2299999999999997E-2"/>
    <n v="288.3"/>
    <n v="861.82"/>
    <n v="18771"/>
    <n v="0.33450000000000002"/>
    <n v="55678"/>
    <n v="3724"/>
    <n v="0.20899999999999999"/>
    <n v="992"/>
    <n v="613"/>
    <n v="1575"/>
    <n v="94"/>
    <n v="727"/>
    <n v="531"/>
    <n v="1247"/>
    <n v="426"/>
    <n v="160"/>
    <n v="105"/>
  </r>
  <r>
    <x v="8"/>
    <x v="9"/>
    <n v="40"/>
    <n v="121679"/>
    <n v="100948"/>
    <n v="20731"/>
    <s v="17.04 %"/>
    <n v="51"/>
    <s v="49.51 %"/>
    <s v="50.49 %"/>
    <s v="69.31 %"/>
    <s v="12.16 %"/>
    <s v="3.39 %"/>
    <s v="15.14 %"/>
    <s v="53.27 %"/>
    <n v="1.1299999999999999"/>
    <n v="1015283349.55"/>
    <n v="1056741051.76"/>
    <n v="988526668.87"/>
    <n v="10057.49"/>
    <n v="10468.17"/>
    <n v="9792.43"/>
    <n v="350323665.07999998"/>
    <n v="0.34510000000000002"/>
    <n v="3470.34"/>
    <n v="18781.09"/>
    <x v="171"/>
    <x v="151"/>
    <n v="3280.18"/>
    <n v="17751.990000000002"/>
    <n v="18653"/>
    <n v="0.18479999999999999"/>
    <n v="330"/>
    <n v="1920"/>
    <n v="43873111.43"/>
    <x v="47"/>
    <n v="434.61"/>
    <n v="43097.36"/>
    <x v="171"/>
    <x v="141"/>
    <n v="496.03"/>
    <x v="171"/>
    <n v="1018"/>
    <x v="70"/>
    <n v="12"/>
    <n v="324"/>
    <n v="14547739.25"/>
    <n v="1.43E-2"/>
    <n v="144.11000000000001"/>
    <n v="18942.37"/>
    <n v="16090264.560000001"/>
    <x v="61"/>
    <n v="159.38999999999999"/>
    <x v="171"/>
    <n v="768"/>
    <x v="17"/>
    <n v="8"/>
    <n v="95"/>
    <n v="30690227.59"/>
    <n v="3.0200000000000001E-2"/>
    <n v="304.02"/>
    <n v="12954.93"/>
    <n v="36496276.600000001"/>
    <x v="27"/>
    <n v="361.54"/>
    <n v="15405.77"/>
    <n v="2369"/>
    <n v="2.35E-2"/>
    <n v="34"/>
    <n v="836"/>
    <n v="60158801.460000001"/>
    <n v="5.9299999999999999E-2"/>
    <n v="595.94000000000005"/>
    <n v="6263.93"/>
    <n v="70598013.829999998"/>
    <n v="6.6799999999999998E-2"/>
    <n v="699.35"/>
    <n v="7350.9"/>
    <n v="9604"/>
    <n v="9.5100000000000004E-2"/>
    <n v="279"/>
    <n v="4050"/>
    <n v="10986879.310000001"/>
    <n v="1.0800000000000001E-2"/>
    <n v="108.84"/>
    <n v="10698.03"/>
    <n v="12446136.359999999"/>
    <n v="1.18E-2"/>
    <n v="123.29"/>
    <n v="12118.93"/>
    <n v="1027"/>
    <n v="1.0200000000000001E-2"/>
    <n v="11"/>
    <n v="766"/>
    <n v="160483301.34"/>
    <n v="0.15809999999999999"/>
    <n v="1589.76"/>
    <n v="2392.31"/>
    <n v="170824299.91999999"/>
    <n v="0.16170000000000001"/>
    <n v="1692.2"/>
    <n v="2546.46"/>
    <n v="67083"/>
    <n v="0.66449999999999998"/>
    <n v="4444"/>
    <n v="5520233.1799999997"/>
    <n v="5.4000000000000003E-3"/>
    <n v="54.68"/>
    <n v="462.8"/>
    <n v="6375171.0099999998"/>
    <n v="6.0000000000000001E-3"/>
    <n v="63.15"/>
    <n v="534.47"/>
    <n v="11928"/>
    <n v="0.1182"/>
    <n v="568"/>
    <n v="54167917.289999999"/>
    <n v="5.3400000000000003E-2"/>
    <n v="536.59"/>
    <n v="21710.59"/>
    <n v="59058260.990000002"/>
    <n v="5.5899999999999998E-2"/>
    <n v="585.04"/>
    <n v="23670.65"/>
    <n v="2495"/>
    <n v="2.47E-2"/>
    <n v="3337"/>
    <n v="4278338.6100000003"/>
    <n v="4.1999999999999997E-3"/>
    <n v="42.38"/>
    <n v="929.67"/>
    <n v="4779563.62"/>
    <n v="4.4999999999999997E-3"/>
    <n v="47.35"/>
    <n v="1038.58"/>
    <n v="4602"/>
    <n v="4.5600000000000002E-2"/>
    <n v="75"/>
    <n v="84484592.489999995"/>
    <n v="8.3199999999999996E-2"/>
    <n v="836.91"/>
    <n v="996.07"/>
    <n v="94548798.430000007"/>
    <n v="8.9499999999999996E-2"/>
    <n v="936.61"/>
    <n v="1114.73"/>
    <n v="84818"/>
    <n v="0.84019999999999995"/>
    <n v="13151"/>
    <n v="47677704.619999997"/>
    <n v="4.7E-2"/>
    <n v="472.3"/>
    <n v="935.83"/>
    <n v="51869696.380000003"/>
    <n v="4.9099999999999998E-2"/>
    <n v="513.83000000000004"/>
    <n v="1018.11"/>
    <n v="50947"/>
    <n v="0.50470000000000004"/>
    <n v="3383"/>
    <n v="12989094.130000001"/>
    <n v="1.2800000000000001E-2"/>
    <n v="128.66999999999999"/>
    <n v="208.58"/>
    <n v="14228994.83"/>
    <n v="1.35E-2"/>
    <n v="140.94999999999999"/>
    <n v="228.49"/>
    <n v="62274"/>
    <n v="0.6169"/>
    <n v="3752"/>
    <n v="33986033.170000002"/>
    <n v="3.3500000000000002E-2"/>
    <n v="336.67"/>
    <n v="1184.6400000000001"/>
    <n v="37011050.310000002"/>
    <n v="3.5000000000000003E-2"/>
    <n v="366.63"/>
    <n v="1290.08"/>
    <n v="28689"/>
    <n v="0.28420000000000001"/>
    <n v="2034"/>
    <n v="48911106.859999999"/>
    <n v="4.82E-2"/>
    <n v="484.52"/>
    <n v="701.89"/>
    <n v="48254233.149999999"/>
    <n v="4.5699999999999998E-2"/>
    <n v="478.01"/>
    <n v="692.46"/>
    <n v="69684"/>
    <n v="0.69030000000000002"/>
    <n v="7700"/>
    <n v="15877507.050000001"/>
    <n v="1.5599999999999999E-2"/>
    <n v="157.28"/>
    <n v="1277.57"/>
    <n v="16210169.029999999"/>
    <n v="1.5299999999999999E-2"/>
    <n v="160.58000000000001"/>
    <n v="1304.3399999999999"/>
    <n v="12428"/>
    <n v="0.1231"/>
    <n v="337"/>
    <n v="29281351.219999999"/>
    <n v="2.8799999999999999E-2"/>
    <n v="290.06"/>
    <n v="732.97"/>
    <n v="29451389.629999999"/>
    <n v="2.7900000000000001E-2"/>
    <n v="291.75"/>
    <n v="737.22"/>
    <n v="39949"/>
    <n v="0.3957"/>
    <n v="122200"/>
    <n v="6002"/>
    <n v="0.1968"/>
    <n v="1211"/>
    <n v="561"/>
    <n v="1574"/>
    <n v="128"/>
    <n v="894"/>
    <n v="367"/>
    <n v="822"/>
    <n v="418"/>
    <n v="199"/>
    <n v="184"/>
  </r>
  <r>
    <x v="8"/>
    <x v="13"/>
    <n v="26"/>
    <n v="343471"/>
    <n v="242094"/>
    <n v="101377"/>
    <s v="29.52 %"/>
    <n v="52"/>
    <s v="48.18 %"/>
    <s v="51.82 %"/>
    <s v="73.93 %"/>
    <s v="20.12 %"/>
    <s v="2.90 %"/>
    <s v="3.05 %"/>
    <s v="49.15 %"/>
    <n v="1.1100000000000001"/>
    <n v="2411370698.0900002"/>
    <n v="2324004266.0100002"/>
    <n v="2202896761.9400001"/>
    <n v="9960.4699999999993"/>
    <n v="9599.59"/>
    <n v="9099.34"/>
    <n v="919447968.32000005"/>
    <n v="0.38129999999999997"/>
    <n v="3797.9"/>
    <n v="21473.9"/>
    <x v="172"/>
    <x v="152"/>
    <n v="3188.69"/>
    <n v="18029.349999999999"/>
    <n v="42817"/>
    <n v="0.1769"/>
    <n v="330"/>
    <n v="1917"/>
    <n v="42204990.649999999"/>
    <x v="129"/>
    <n v="174.33"/>
    <n v="44286.45"/>
    <x v="172"/>
    <x v="142"/>
    <n v="183.83"/>
    <x v="172"/>
    <n v="953"/>
    <x v="52"/>
    <n v="4"/>
    <n v="122"/>
    <n v="25185991.5"/>
    <n v="1.04E-2"/>
    <n v="104.03"/>
    <n v="21508.11"/>
    <n v="25775712.059999999"/>
    <x v="90"/>
    <n v="106.47"/>
    <x v="172"/>
    <n v="1171"/>
    <x v="41"/>
    <n v="5"/>
    <n v="67"/>
    <n v="78472162.709999993"/>
    <n v="3.2500000000000001E-2"/>
    <n v="324.14"/>
    <n v="13525.02"/>
    <n v="84486968.280000001"/>
    <x v="21"/>
    <n v="348.98"/>
    <n v="14561.7"/>
    <n v="5802"/>
    <n v="2.4E-2"/>
    <n v="35"/>
    <n v="833"/>
    <n v="98276823.670000002"/>
    <n v="4.0800000000000003E-2"/>
    <n v="405.94"/>
    <n v="4945.74"/>
    <n v="104764407.56"/>
    <n v="4.5100000000000001E-2"/>
    <n v="432.74"/>
    <n v="5272.23"/>
    <n v="19871"/>
    <n v="8.2100000000000006E-2"/>
    <n v="155"/>
    <n v="2136"/>
    <n v="20153705.289999999"/>
    <n v="8.3999999999999995E-3"/>
    <n v="83.25"/>
    <n v="8969.16"/>
    <n v="21319202.98"/>
    <n v="9.1999999999999998E-3"/>
    <n v="88.06"/>
    <n v="9487.85"/>
    <n v="2247"/>
    <n v="9.2999999999999992E-3"/>
    <n v="10"/>
    <n v="517"/>
    <n v="396158866.94999999"/>
    <n v="0.1643"/>
    <n v="1636.38"/>
    <n v="2328.54"/>
    <n v="401764548.75999999"/>
    <n v="0.1729"/>
    <n v="1659.54"/>
    <n v="2361.4899999999998"/>
    <n v="170132"/>
    <n v="0.70279999999999998"/>
    <n v="5547"/>
    <n v="21631897.350000001"/>
    <n v="8.9999999999999993E-3"/>
    <n v="89.35"/>
    <n v="497.46"/>
    <n v="23466614.390000001"/>
    <n v="1.01E-2"/>
    <n v="96.93"/>
    <n v="539.65"/>
    <n v="43485"/>
    <n v="0.17960000000000001"/>
    <n v="806"/>
    <n v="117643454.61"/>
    <n v="4.8800000000000003E-2"/>
    <n v="485.94"/>
    <n v="23814.46"/>
    <n v="121024032.81"/>
    <n v="5.21E-2"/>
    <n v="499.91"/>
    <n v="24498.79"/>
    <n v="4940"/>
    <n v="2.0400000000000001E-2"/>
    <n v="2776"/>
    <n v="10745661.1"/>
    <n v="4.4999999999999997E-3"/>
    <n v="44.39"/>
    <n v="970"/>
    <n v="11582613.039999999"/>
    <n v="5.0000000000000001E-3"/>
    <n v="47.84"/>
    <n v="1045.55"/>
    <n v="11078"/>
    <n v="4.58E-2"/>
    <n v="74"/>
    <n v="244036817.03999999"/>
    <n v="0.1012"/>
    <n v="1008.03"/>
    <n v="1211.27"/>
    <n v="258381523.47"/>
    <n v="0.11119999999999999"/>
    <n v="1067.28"/>
    <n v="1282.47"/>
    <n v="201472"/>
    <n v="0.83220000000000005"/>
    <n v="14512"/>
    <n v="131551462.29000001"/>
    <n v="5.4600000000000003E-2"/>
    <n v="543.39"/>
    <n v="1028.44"/>
    <n v="133826000.77"/>
    <n v="5.7599999999999998E-2"/>
    <n v="552.79"/>
    <n v="1046.22"/>
    <n v="127913"/>
    <n v="0.52839999999999998"/>
    <n v="4240"/>
    <n v="37244283.340000004"/>
    <n v="1.54E-2"/>
    <n v="153.84"/>
    <n v="247.46"/>
    <n v="38778793.350000001"/>
    <n v="1.67E-2"/>
    <n v="160.18"/>
    <n v="257.66000000000003"/>
    <n v="150506"/>
    <n v="0.62170000000000003"/>
    <n v="3797"/>
    <n v="63388459.659999996"/>
    <n v="2.63E-2"/>
    <n v="261.83"/>
    <n v="931.51"/>
    <n v="71359068.840000004"/>
    <n v="3.0700000000000002E-2"/>
    <n v="294.76"/>
    <n v="1048.6400000000001"/>
    <n v="68049"/>
    <n v="0.28110000000000002"/>
    <n v="1930"/>
    <n v="67431576.620000005"/>
    <n v="2.8000000000000001E-2"/>
    <n v="278.52999999999997"/>
    <n v="434.81"/>
    <n v="70346829.659999996"/>
    <n v="3.0300000000000001E-2"/>
    <n v="290.58"/>
    <n v="453.61"/>
    <n v="155083"/>
    <n v="0.64059999999999995"/>
    <n v="5714"/>
    <n v="35881656.659999996"/>
    <n v="1.49E-2"/>
    <n v="148.21"/>
    <n v="1334.96"/>
    <n v="37624686.659999996"/>
    <n v="1.6199999999999999E-2"/>
    <n v="155.41"/>
    <n v="1399.81"/>
    <n v="26879"/>
    <n v="0.111"/>
    <n v="440"/>
    <n v="71271472.310000002"/>
    <n v="2.9600000000000001E-2"/>
    <n v="294.39999999999998"/>
    <n v="809.52"/>
    <n v="71596918.439999998"/>
    <n v="3.0800000000000001E-2"/>
    <n v="295.74"/>
    <n v="813.21"/>
    <n v="88042"/>
    <n v="0.36370000000000002"/>
    <n v="274167"/>
    <n v="16167"/>
    <n v="0.2225"/>
    <n v="1132"/>
    <n v="677"/>
    <n v="1573"/>
    <n v="127"/>
    <n v="981"/>
    <n v="339"/>
    <n v="504"/>
    <n v="287"/>
    <n v="315"/>
    <n v="144"/>
  </r>
  <r>
    <x v="4"/>
    <x v="16"/>
    <n v="29"/>
    <n v="202030"/>
    <n v="159079"/>
    <n v="42951"/>
    <s v="21.26 %"/>
    <n v="51"/>
    <s v="48.07 %"/>
    <s v="51.93 %"/>
    <s v="80.97 %"/>
    <s v="15.59 %"/>
    <s v="1.51 %"/>
    <s v="1.93 %"/>
    <s v="52.36 %"/>
    <n v="1.1100000000000001"/>
    <n v="1497213085.4100001"/>
    <n v="1508822904.6800001"/>
    <n v="1412863620.26"/>
    <n v="9411.76"/>
    <n v="9484.74"/>
    <n v="8881.52"/>
    <n v="565515538.60000002"/>
    <n v="0.37769999999999998"/>
    <n v="3554.94"/>
    <n v="18623.310000000001"/>
    <x v="173"/>
    <x v="40"/>
    <n v="3251.69"/>
    <n v="17034.72"/>
    <n v="30366"/>
    <n v="0.19089999999999999"/>
    <n v="354"/>
    <n v="1953"/>
    <n v="26447247.190000001"/>
    <x v="1"/>
    <n v="166.25"/>
    <n v="41913.230000000003"/>
    <x v="173"/>
    <x v="43"/>
    <n v="189.43"/>
    <x v="173"/>
    <n v="631"/>
    <x v="25"/>
    <n v="5"/>
    <n v="125"/>
    <n v="23806105.07"/>
    <n v="1.5900000000000001E-2"/>
    <n v="149.65"/>
    <n v="20399.400000000001"/>
    <n v="24128616.739999998"/>
    <x v="10"/>
    <n v="151.68"/>
    <x v="173"/>
    <n v="1167"/>
    <x v="35"/>
    <n v="8"/>
    <n v="105"/>
    <n v="53318905.229999997"/>
    <n v="3.56E-2"/>
    <n v="335.17"/>
    <n v="12728.31"/>
    <n v="60362458.380000003"/>
    <x v="90"/>
    <n v="379.45"/>
    <n v="14409.75"/>
    <n v="4189"/>
    <n v="2.63E-2"/>
    <n v="40"/>
    <n v="1009"/>
    <n v="38945167.840000004"/>
    <n v="2.5999999999999999E-2"/>
    <n v="244.82"/>
    <n v="4085.3"/>
    <n v="43347360.479999997"/>
    <n v="2.87E-2"/>
    <n v="272.49"/>
    <n v="4547.08"/>
    <n v="9533"/>
    <n v="5.9900000000000002E-2"/>
    <n v="107"/>
    <n v="1458"/>
    <n v="16311823.74"/>
    <n v="1.09E-2"/>
    <n v="102.54"/>
    <n v="10544.17"/>
    <n v="17558757.600000001"/>
    <n v="1.1599999999999999E-2"/>
    <n v="110.38"/>
    <n v="11350.2"/>
    <n v="1547"/>
    <n v="9.7000000000000003E-3"/>
    <n v="11"/>
    <n v="700"/>
    <n v="255420004.72"/>
    <n v="0.1706"/>
    <n v="1605.62"/>
    <n v="2335.25"/>
    <n v="265548769.69999999"/>
    <n v="0.17599999999999999"/>
    <n v="1669.29"/>
    <n v="2427.85"/>
    <n v="109375"/>
    <n v="0.68759999999999999"/>
    <n v="5691"/>
    <n v="23867465.920000002"/>
    <n v="1.5900000000000001E-2"/>
    <n v="150.04"/>
    <n v="468.32"/>
    <n v="27923220.629999999"/>
    <n v="1.8499999999999999E-2"/>
    <n v="175.53"/>
    <n v="547.9"/>
    <n v="50964"/>
    <n v="0.32040000000000002"/>
    <n v="1802"/>
    <n v="85837427.640000001"/>
    <n v="5.7299999999999997E-2"/>
    <n v="539.59"/>
    <n v="24145.55"/>
    <n v="88224717.629999995"/>
    <n v="5.8500000000000003E-2"/>
    <n v="554.6"/>
    <n v="24817.08"/>
    <n v="3555"/>
    <n v="2.23E-2"/>
    <n v="3134"/>
    <n v="7014739.6399999997"/>
    <n v="4.7000000000000002E-3"/>
    <n v="44.1"/>
    <n v="904.66"/>
    <n v="7831331.3399999999"/>
    <n v="5.1999999999999998E-3"/>
    <n v="49.23"/>
    <n v="1009.97"/>
    <n v="7754"/>
    <n v="4.87E-2"/>
    <n v="80"/>
    <n v="124106295.41"/>
    <n v="8.2900000000000001E-2"/>
    <n v="780.16"/>
    <n v="959.83"/>
    <n v="139544699.31"/>
    <n v="9.2499999999999999E-2"/>
    <n v="877.2"/>
    <n v="1079.23"/>
    <n v="129299"/>
    <n v="0.81279999999999997"/>
    <n v="12649"/>
    <n v="75644754.599999994"/>
    <n v="5.0500000000000003E-2"/>
    <n v="475.52"/>
    <n v="965.76"/>
    <n v="81194991.170000002"/>
    <n v="5.3800000000000001E-2"/>
    <n v="510.41"/>
    <n v="1036.6199999999999"/>
    <n v="78327"/>
    <n v="0.4924"/>
    <n v="3350"/>
    <n v="23180163.140000001"/>
    <n v="1.55E-2"/>
    <n v="145.71"/>
    <n v="234.82"/>
    <n v="25082508.52"/>
    <n v="1.66E-2"/>
    <n v="157.66999999999999"/>
    <n v="254.09"/>
    <n v="98715"/>
    <n v="0.62050000000000005"/>
    <n v="3944"/>
    <n v="57070035.979999997"/>
    <n v="3.8100000000000002E-2"/>
    <n v="358.75"/>
    <n v="1158.83"/>
    <n v="60372676.810000002"/>
    <n v="0.04"/>
    <n v="379.51"/>
    <n v="1225.8900000000001"/>
    <n v="49248"/>
    <n v="0.30959999999999999"/>
    <n v="2500"/>
    <n v="35070694.289999999"/>
    <n v="2.3400000000000001E-2"/>
    <n v="220.46"/>
    <n v="319.55"/>
    <n v="36827117.090000004"/>
    <n v="2.4400000000000002E-2"/>
    <n v="231.5"/>
    <n v="335.55"/>
    <n v="109750"/>
    <n v="0.68989999999999996"/>
    <n v="7368"/>
    <n v="23413678.5"/>
    <n v="1.5599999999999999E-2"/>
    <n v="147.18"/>
    <n v="1184.25"/>
    <n v="19875648.5"/>
    <n v="1.32E-2"/>
    <n v="124.94"/>
    <n v="1005.3"/>
    <n v="19771"/>
    <n v="0.12429999999999999"/>
    <n v="336"/>
    <n v="44844681.659999996"/>
    <n v="0.03"/>
    <n v="281.89999999999998"/>
    <n v="846.99"/>
    <n v="45019428.829999998"/>
    <n v="2.98E-2"/>
    <n v="283"/>
    <n v="850.29"/>
    <n v="52946"/>
    <n v="0.33279999999999998"/>
    <n v="181140"/>
    <n v="11316"/>
    <n v="0.219"/>
    <n v="1139"/>
    <n v="631"/>
    <n v="1573"/>
    <n v="143"/>
    <n v="1013"/>
    <n v="342"/>
    <n v="896"/>
    <n v="335"/>
    <n v="246"/>
    <n v="116"/>
  </r>
  <r>
    <x v="2"/>
    <x v="31"/>
    <n v="31"/>
    <n v="37688"/>
    <n v="32713"/>
    <n v="4975"/>
    <s v="13.20 %"/>
    <n v="50"/>
    <s v="49.43 %"/>
    <s v="50.57 %"/>
    <s v="82.45 %"/>
    <s v="9.02 %"/>
    <s v="4.50 %"/>
    <s v="4.03 %"/>
    <s v="58.63 %"/>
    <n v="1.02"/>
    <n v="285081323.20999998"/>
    <n v="281284991.07999998"/>
    <n v="283898149.37"/>
    <n v="8714.6200000000008"/>
    <n v="8598.57"/>
    <n v="8678.4500000000007"/>
    <n v="106657758.67"/>
    <n v="0.37409999999999999"/>
    <n v="3260.41"/>
    <n v="17643.96"/>
    <x v="174"/>
    <x v="100"/>
    <n v="2921.08"/>
    <n v="15807.64"/>
    <n v="6045"/>
    <n v="0.18479999999999999"/>
    <n v="337"/>
    <n v="1866"/>
    <n v="6072564.0800000001"/>
    <x v="130"/>
    <n v="185.63"/>
    <n v="44004.09"/>
    <x v="174"/>
    <x v="143"/>
    <n v="201.55"/>
    <x v="174"/>
    <n v="138"/>
    <x v="45"/>
    <n v="5"/>
    <n v="148"/>
    <n v="3169931.71"/>
    <n v="1.11E-2"/>
    <n v="96.9"/>
    <n v="18756.990000000002"/>
    <n v="3199256.91"/>
    <x v="74"/>
    <n v="97.8"/>
    <x v="174"/>
    <n v="169"/>
    <x v="4"/>
    <n v="5"/>
    <n v="69"/>
    <n v="14865454.289999999"/>
    <n v="5.21E-2"/>
    <n v="454.42"/>
    <n v="14184.59"/>
    <n v="16040927.189999999"/>
    <x v="132"/>
    <n v="490.35"/>
    <n v="15306.23"/>
    <n v="1048"/>
    <n v="3.2000000000000001E-2"/>
    <n v="45"/>
    <n v="1088"/>
    <n v="5769369.7699999996"/>
    <n v="2.0199999999999999E-2"/>
    <n v="176.36"/>
    <n v="4217.38"/>
    <n v="6101111.2199999997"/>
    <n v="2.1700000000000001E-2"/>
    <n v="186.5"/>
    <n v="4459.88"/>
    <n v="1368"/>
    <n v="4.1799999999999997E-2"/>
    <n v="72"/>
    <n v="1200"/>
    <n v="2565209.5699999998"/>
    <n v="8.9999999999999993E-3"/>
    <n v="78.42"/>
    <n v="8355.73"/>
    <n v="2644994.27"/>
    <n v="9.4000000000000004E-3"/>
    <n v="80.849999999999994"/>
    <n v="8615.6200000000008"/>
    <n v="307"/>
    <n v="9.4000000000000004E-3"/>
    <n v="10"/>
    <n v="514"/>
    <n v="48091396.409999996"/>
    <n v="0.16869999999999999"/>
    <n v="1470.1"/>
    <n v="2277.27"/>
    <n v="45661473.57"/>
    <n v="0.1623"/>
    <n v="1395.82"/>
    <n v="2162.21"/>
    <n v="21118"/>
    <n v="0.64559999999999995"/>
    <n v="5337"/>
    <n v="2551494.96"/>
    <n v="8.9999999999999993E-3"/>
    <n v="78"/>
    <n v="436.75"/>
    <n v="2778067.98"/>
    <n v="9.9000000000000008E-3"/>
    <n v="84.92"/>
    <n v="475.53"/>
    <n v="5842"/>
    <n v="0.17860000000000001"/>
    <n v="949"/>
    <n v="16011918.17"/>
    <n v="5.62E-2"/>
    <n v="489.47"/>
    <n v="23273.14"/>
    <n v="16397212.16"/>
    <n v="5.8299999999999998E-2"/>
    <n v="501.24"/>
    <n v="23833.16"/>
    <n v="688"/>
    <n v="2.1000000000000001E-2"/>
    <n v="2928"/>
    <n v="1337438.82"/>
    <n v="4.7000000000000002E-3"/>
    <n v="40.880000000000003"/>
    <n v="706.89"/>
    <n v="1435734.56"/>
    <n v="5.1000000000000004E-3"/>
    <n v="43.89"/>
    <n v="758.84"/>
    <n v="1892"/>
    <n v="5.7799999999999997E-2"/>
    <n v="93"/>
    <n v="23024997.960000001"/>
    <n v="8.0799999999999997E-2"/>
    <n v="703.85"/>
    <n v="848"/>
    <n v="27376579.420000002"/>
    <n v="9.7299999999999998E-2"/>
    <n v="836.87"/>
    <n v="1008.27"/>
    <n v="27152"/>
    <n v="0.83"/>
    <n v="13147"/>
    <n v="14533297.609999999"/>
    <n v="5.0999999999999997E-2"/>
    <n v="444.27"/>
    <n v="870.31"/>
    <n v="16180472.369999999"/>
    <n v="5.7500000000000002E-2"/>
    <n v="494.62"/>
    <n v="968.95"/>
    <n v="16699"/>
    <n v="0.51049999999999995"/>
    <n v="3912"/>
    <n v="4291721.6399999997"/>
    <n v="1.5100000000000001E-2"/>
    <n v="131.19"/>
    <n v="223.81"/>
    <n v="4668936.8600000003"/>
    <n v="1.66E-2"/>
    <n v="142.72"/>
    <n v="243.48"/>
    <n v="19176"/>
    <n v="0.58620000000000005"/>
    <n v="3508"/>
    <n v="12445424.24"/>
    <n v="4.3700000000000003E-2"/>
    <n v="380.44"/>
    <n v="1185.6199999999999"/>
    <n v="12670135.880000001"/>
    <n v="4.4999999999999998E-2"/>
    <n v="387.31"/>
    <n v="1207.02"/>
    <n v="10497"/>
    <n v="0.32090000000000002"/>
    <n v="2777"/>
    <n v="4764333.0599999996"/>
    <n v="1.67E-2"/>
    <n v="145.63999999999999"/>
    <n v="215.38"/>
    <n v="5161106.47"/>
    <n v="1.83E-2"/>
    <n v="157.77000000000001"/>
    <n v="233.31"/>
    <n v="22121"/>
    <n v="0.67620000000000002"/>
    <n v="6953"/>
    <n v="3340175.35"/>
    <n v="1.17E-2"/>
    <n v="102.11"/>
    <n v="959.09"/>
    <n v="3016615.09"/>
    <n v="1.0699999999999999E-2"/>
    <n v="92.21"/>
    <n v="866.18"/>
    <n v="3483"/>
    <n v="0.1065"/>
    <n v="254"/>
    <n v="11951188.58"/>
    <n v="4.19E-2"/>
    <n v="365.33"/>
    <n v="889.42"/>
    <n v="11987033.619999999"/>
    <n v="4.2599999999999999E-2"/>
    <n v="366.43"/>
    <n v="892.09"/>
    <n v="13437"/>
    <n v="0.4108"/>
    <n v="32486"/>
    <n v="2261"/>
    <n v="0.21129999999999999"/>
    <n v="993"/>
    <n v="593"/>
    <n v="1571"/>
    <n v="128"/>
    <n v="587"/>
    <n v="382"/>
    <n v="1119"/>
    <n v="437"/>
    <n v="466"/>
    <n v="83"/>
  </r>
  <r>
    <x v="5"/>
    <x v="15"/>
    <n v="10"/>
    <n v="23108"/>
    <n v="22130"/>
    <n v="978"/>
    <s v="4.23 %"/>
    <n v="51"/>
    <s v="51.12 %"/>
    <s v="48.88 %"/>
    <s v="62.36 %"/>
    <s v="31.05 %"/>
    <s v="4.17 %"/>
    <s v="2.42 %"/>
    <s v="50.12 %"/>
    <n v="1.1299999999999999"/>
    <n v="225752181.27000001"/>
    <n v="209664467.47"/>
    <n v="197796949.28"/>
    <n v="10201.18"/>
    <n v="9474.2199999999993"/>
    <n v="8937.9599999999991"/>
    <n v="91253301.180000007"/>
    <n v="0.4042"/>
    <n v="4123.51"/>
    <n v="20697.05"/>
    <x v="175"/>
    <x v="153"/>
    <n v="3338.84"/>
    <n v="16758.560000000001"/>
    <n v="4409"/>
    <n v="0.19919999999999999"/>
    <n v="369"/>
    <n v="2342"/>
    <n v="2986285.43"/>
    <x v="58"/>
    <n v="134.94"/>
    <n v="45942.85"/>
    <x v="175"/>
    <x v="95"/>
    <n v="130.18"/>
    <x v="175"/>
    <n v="65"/>
    <x v="34"/>
    <n v="3"/>
    <n v="96"/>
    <n v="3117347.95"/>
    <n v="1.38E-2"/>
    <n v="140.87"/>
    <n v="21498.95"/>
    <n v="2748242.67"/>
    <x v="91"/>
    <n v="124.19"/>
    <x v="175"/>
    <n v="145"/>
    <x v="2"/>
    <n v="7"/>
    <n v="97"/>
    <n v="8281376.0499999998"/>
    <n v="3.6700000000000003E-2"/>
    <n v="374.21"/>
    <n v="16080.34"/>
    <n v="8190273.5599999996"/>
    <x v="94"/>
    <n v="370.1"/>
    <n v="15903.44"/>
    <n v="515"/>
    <n v="2.3300000000000001E-2"/>
    <n v="35"/>
    <n v="939"/>
    <n v="6023550.1799999997"/>
    <n v="2.6700000000000002E-2"/>
    <n v="272.19"/>
    <n v="4183.0200000000004"/>
    <n v="5890207.5499999998"/>
    <n v="2.81E-2"/>
    <n v="266.16000000000003"/>
    <n v="4090.42"/>
    <n v="1440"/>
    <n v="6.5100000000000005E-2"/>
    <n v="109"/>
    <n v="1827"/>
    <n v="3274042.51"/>
    <n v="1.4500000000000001E-2"/>
    <n v="147.94999999999999"/>
    <n v="14616.26"/>
    <n v="3099943.67"/>
    <n v="1.4800000000000001E-2"/>
    <n v="140.08000000000001"/>
    <n v="13839.03"/>
    <n v="224"/>
    <n v="1.01E-2"/>
    <n v="11"/>
    <n v="864"/>
    <n v="24972627.149999999"/>
    <n v="0.1106"/>
    <n v="1128.45"/>
    <n v="1675.68"/>
    <n v="25264795.41"/>
    <n v="0.1205"/>
    <n v="1141.6500000000001"/>
    <n v="1695.28"/>
    <n v="14903"/>
    <n v="0.6734"/>
    <n v="4529"/>
    <n v="331045.71999999997"/>
    <n v="1.5E-3"/>
    <n v="14.96"/>
    <n v="355.58"/>
    <n v="327281.14"/>
    <n v="1.6000000000000001E-3"/>
    <n v="14.79"/>
    <n v="351.54"/>
    <n v="931"/>
    <n v="4.2099999999999999E-2"/>
    <n v="165"/>
    <n v="15355631.93"/>
    <n v="6.8000000000000005E-2"/>
    <n v="693.88"/>
    <n v="25339.33"/>
    <n v="15225698.16"/>
    <n v="7.2599999999999998E-2"/>
    <n v="688.01"/>
    <n v="25124.91"/>
    <n v="606"/>
    <n v="2.7400000000000001E-2"/>
    <n v="3723"/>
    <n v="2266381.16"/>
    <n v="0.01"/>
    <n v="102.41"/>
    <n v="877.76"/>
    <n v="2219559.9700000002"/>
    <n v="1.06E-2"/>
    <n v="100.3"/>
    <n v="859.63"/>
    <n v="2582"/>
    <n v="0.1167"/>
    <n v="209"/>
    <n v="23113532.57"/>
    <n v="0.1024"/>
    <n v="1044.44"/>
    <n v="1197.8399999999999"/>
    <n v="24200279.690000001"/>
    <n v="0.1154"/>
    <n v="1093.55"/>
    <n v="1254.1600000000001"/>
    <n v="19296"/>
    <n v="0.87190000000000001"/>
    <n v="16269"/>
    <n v="13459231.35"/>
    <n v="5.96E-2"/>
    <n v="608.19000000000005"/>
    <n v="1126.77"/>
    <n v="13837943.48"/>
    <n v="6.6000000000000003E-2"/>
    <n v="625.29999999999995"/>
    <n v="1158.47"/>
    <n v="11945"/>
    <n v="0.53979999999999995"/>
    <n v="4889"/>
    <n v="5228543.16"/>
    <n v="2.3199999999999998E-2"/>
    <n v="236.26"/>
    <n v="368.05"/>
    <n v="5439426.21"/>
    <n v="2.5899999999999999E-2"/>
    <n v="245.79"/>
    <n v="382.9"/>
    <n v="14206"/>
    <n v="0.64190000000000003"/>
    <n v="3968"/>
    <n v="7276661.75"/>
    <n v="3.2199999999999999E-2"/>
    <n v="328.81"/>
    <n v="1091.28"/>
    <n v="7408776.21"/>
    <n v="3.5299999999999998E-2"/>
    <n v="334.78"/>
    <n v="1111.0899999999999"/>
    <n v="6668"/>
    <n v="0.30130000000000001"/>
    <n v="2212"/>
    <n v="6470789.6799999997"/>
    <n v="2.87E-2"/>
    <n v="292.39999999999998"/>
    <n v="417.39"/>
    <n v="6649765.8700000001"/>
    <n v="3.1699999999999999E-2"/>
    <n v="300.49"/>
    <n v="428.93"/>
    <n v="15503"/>
    <n v="0.70050000000000001"/>
    <n v="7993"/>
    <n v="3925039.08"/>
    <n v="1.7399999999999999E-2"/>
    <n v="177.36"/>
    <n v="1274.43"/>
    <n v="3938007.01"/>
    <n v="1.8800000000000001E-2"/>
    <n v="177.95"/>
    <n v="1278.6400000000001"/>
    <n v="3080"/>
    <n v="0.13919999999999999"/>
    <n v="567"/>
    <n v="6932635.8899999997"/>
    <n v="3.0700000000000002E-2"/>
    <n v="313.27"/>
    <n v="765.36"/>
    <n v="6932635.8899999997"/>
    <n v="3.3099999999999997E-2"/>
    <n v="313.27"/>
    <n v="765.36"/>
    <n v="9058"/>
    <n v="0.4093"/>
    <n v="23248"/>
    <n v="1578"/>
    <n v="0.217"/>
    <n v="1051"/>
    <n v="687"/>
    <n v="1571"/>
    <n v="145"/>
    <n v="1071"/>
    <n v="352"/>
    <n v="746"/>
    <n v="470"/>
    <s v="*"/>
    <n v="104"/>
  </r>
  <r>
    <x v="6"/>
    <x v="25"/>
    <n v="13"/>
    <n v="272101"/>
    <n v="190639"/>
    <n v="81462"/>
    <s v="29.94 %"/>
    <n v="51"/>
    <s v="48.23 %"/>
    <s v="51.77 %"/>
    <s v="55.82 %"/>
    <s v="40.05 %"/>
    <s v="2.21 %"/>
    <s v="1.93 %"/>
    <s v="48.12 %"/>
    <n v="1.24"/>
    <n v="2012195110.3699999"/>
    <n v="2033065456.8499999"/>
    <n v="1730395751.9300001"/>
    <n v="10555"/>
    <n v="10664.48"/>
    <n v="9076.82"/>
    <n v="684889946.79999995"/>
    <n v="0.34039999999999998"/>
    <n v="3592.6"/>
    <n v="19936.25"/>
    <x v="176"/>
    <x v="154"/>
    <n v="3340.11"/>
    <n v="18535.099999999999"/>
    <n v="34354"/>
    <n v="0.1802"/>
    <n v="336"/>
    <n v="2069"/>
    <n v="43966640.280000001"/>
    <x v="131"/>
    <n v="230.63"/>
    <n v="44455.65"/>
    <x v="176"/>
    <x v="127"/>
    <n v="248.7"/>
    <x v="176"/>
    <n v="989"/>
    <x v="71"/>
    <n v="6"/>
    <n v="163"/>
    <n v="20597876.629999999"/>
    <n v="1.0200000000000001E-2"/>
    <n v="108.05"/>
    <n v="20454.689999999999"/>
    <n v="22418205.59"/>
    <x v="63"/>
    <n v="117.6"/>
    <x v="176"/>
    <n v="1007"/>
    <x v="31"/>
    <n v="6"/>
    <n v="72"/>
    <n v="57019387.969999999"/>
    <n v="2.8299999999999999E-2"/>
    <n v="299.10000000000002"/>
    <n v="14783.35"/>
    <n v="65372000.880000003"/>
    <x v="2"/>
    <n v="342.91"/>
    <n v="16948.919999999998"/>
    <n v="3857"/>
    <n v="2.0199999999999999E-2"/>
    <n v="30"/>
    <n v="809"/>
    <n v="47988721.789999999"/>
    <n v="2.3800000000000002E-2"/>
    <n v="251.73"/>
    <n v="4430.2700000000004"/>
    <n v="54187942.090000004"/>
    <n v="2.6700000000000002E-2"/>
    <n v="284.24"/>
    <n v="5002.58"/>
    <n v="10832"/>
    <n v="5.6800000000000003E-2"/>
    <n v="106"/>
    <n v="1534"/>
    <n v="27302844.73"/>
    <n v="1.3599999999999999E-2"/>
    <n v="143.22"/>
    <n v="12080.9"/>
    <n v="29462083.98"/>
    <n v="1.4500000000000001E-2"/>
    <n v="154.54"/>
    <n v="13036.32"/>
    <n v="2260"/>
    <n v="1.1900000000000001E-2"/>
    <n v="13"/>
    <n v="894"/>
    <n v="274675036.85000002"/>
    <n v="0.13650000000000001"/>
    <n v="1440.81"/>
    <n v="2317.31"/>
    <n v="287566334.27999997"/>
    <n v="0.1414"/>
    <n v="1508.43"/>
    <n v="2426.06"/>
    <n v="118531"/>
    <n v="0.62180000000000002"/>
    <n v="3886"/>
    <n v="6043768.5"/>
    <n v="3.0000000000000001E-3"/>
    <n v="31.7"/>
    <n v="331.95"/>
    <n v="7139899.1699999999"/>
    <n v="3.5000000000000001E-3"/>
    <n v="37.450000000000003"/>
    <n v="392.15"/>
    <n v="18207"/>
    <n v="9.5500000000000002E-2"/>
    <n v="366"/>
    <n v="234035147.91999999"/>
    <n v="0.1163"/>
    <n v="1227.6400000000001"/>
    <n v="24601.61"/>
    <n v="245033750.00999999"/>
    <n v="0.1205"/>
    <n v="1285.33"/>
    <n v="25757.78"/>
    <n v="9513"/>
    <n v="4.99E-2"/>
    <n v="7312"/>
    <n v="15368465.02"/>
    <n v="7.6E-3"/>
    <n v="80.62"/>
    <n v="932.61"/>
    <n v="16745835.66"/>
    <n v="8.2000000000000007E-3"/>
    <n v="87.84"/>
    <n v="1016.19"/>
    <n v="16479"/>
    <n v="8.6400000000000005E-2"/>
    <n v="170"/>
    <n v="181304873.74000001"/>
    <n v="9.01E-2"/>
    <n v="951.04"/>
    <n v="1132.3699999999999"/>
    <n v="193316182.38"/>
    <n v="9.5100000000000004E-2"/>
    <n v="1014.04"/>
    <n v="1207.3900000000001"/>
    <n v="160111"/>
    <n v="0.83989999999999998"/>
    <n v="13868"/>
    <n v="121572261.90000001"/>
    <n v="6.0400000000000002E-2"/>
    <n v="637.71"/>
    <n v="1218.28"/>
    <n v="126285435.76000001"/>
    <n v="6.2100000000000002E-2"/>
    <n v="662.43"/>
    <n v="1265.51"/>
    <n v="99789"/>
    <n v="0.52349999999999997"/>
    <n v="4060"/>
    <n v="32818229.390000001"/>
    <n v="1.6299999999999999E-2"/>
    <n v="172.15"/>
    <n v="279.31"/>
    <n v="35114848.810000002"/>
    <n v="1.7299999999999999E-2"/>
    <n v="184.2"/>
    <n v="298.86"/>
    <n v="117496"/>
    <n v="0.61629999999999996"/>
    <n v="3914"/>
    <n v="57686340.060000002"/>
    <n v="2.87E-2"/>
    <n v="302.58999999999997"/>
    <n v="1117.45"/>
    <n v="62119831.990000002"/>
    <n v="3.0599999999999999E-2"/>
    <n v="325.85000000000002"/>
    <n v="1203.3399999999999"/>
    <n v="51623"/>
    <n v="0.27079999999999999"/>
    <n v="1839"/>
    <n v="85004341.739999995"/>
    <n v="4.2200000000000001E-2"/>
    <n v="445.89"/>
    <n v="620.66"/>
    <n v="78719774.599999994"/>
    <n v="3.8699999999999998E-2"/>
    <n v="412.93"/>
    <n v="574.78"/>
    <n v="136956"/>
    <n v="0.71840000000000004"/>
    <n v="8928"/>
    <n v="53167185.060000002"/>
    <n v="2.64E-2"/>
    <n v="278.89"/>
    <n v="1989.47"/>
    <n v="55946732.350000001"/>
    <n v="2.75E-2"/>
    <n v="293.47000000000003"/>
    <n v="2093.48"/>
    <n v="26724"/>
    <n v="0.14019999999999999"/>
    <n v="1032"/>
    <n v="50349694.159999996"/>
    <n v="2.5000000000000001E-2"/>
    <n v="264.11"/>
    <n v="672.54"/>
    <n v="50543556.159999996"/>
    <n v="2.4899999999999999E-2"/>
    <n v="265.13"/>
    <n v="675.13"/>
    <n v="74865"/>
    <n v="0.39269999999999999"/>
    <n v="231595"/>
    <n v="13285"/>
    <n v="0.22550000000000001"/>
    <n v="1215"/>
    <n v="763"/>
    <n v="1569"/>
    <n v="159"/>
    <n v="1342"/>
    <n v="269"/>
    <n v="690"/>
    <n v="354"/>
    <n v="209"/>
    <n v="189"/>
  </r>
  <r>
    <x v="6"/>
    <x v="24"/>
    <n v="42"/>
    <n v="385533"/>
    <n v="252435"/>
    <n v="133098"/>
    <s v="34.52 %"/>
    <n v="51"/>
    <s v="47.19 %"/>
    <s v="52.81 %"/>
    <s v="77.10 %"/>
    <s v="15.13 %"/>
    <s v="5.21 %"/>
    <s v="2.57 %"/>
    <s v="54.02 %"/>
    <n v="1.08"/>
    <n v="2478052264.5"/>
    <n v="2305462701.2199998"/>
    <n v="2182647019.9200001"/>
    <n v="9816.6"/>
    <n v="9132.9"/>
    <n v="8646.3700000000008"/>
    <n v="989684206.05999994"/>
    <n v="0.39939999999999998"/>
    <n v="3920.55"/>
    <n v="22296.71"/>
    <x v="177"/>
    <x v="90"/>
    <n v="3097.51"/>
    <n v="17615.97"/>
    <n v="44387"/>
    <n v="0.17580000000000001"/>
    <n v="328"/>
    <n v="2046"/>
    <n v="47873615.049999997"/>
    <x v="132"/>
    <n v="189.65"/>
    <n v="42630.11"/>
    <x v="177"/>
    <x v="144"/>
    <n v="199.41"/>
    <x v="177"/>
    <n v="1123"/>
    <x v="53"/>
    <n v="5"/>
    <n v="139"/>
    <n v="55023231.039999999"/>
    <n v="2.2200000000000001E-2"/>
    <n v="217.97"/>
    <n v="21154.639999999999"/>
    <n v="55597557.979999997"/>
    <x v="92"/>
    <n v="220.25"/>
    <x v="177"/>
    <n v="2601"/>
    <x v="54"/>
    <n v="12"/>
    <n v="149"/>
    <n v="86457366.480000004"/>
    <n v="3.49E-2"/>
    <n v="342.49"/>
    <n v="14528.21"/>
    <n v="92113259.079999998"/>
    <x v="90"/>
    <n v="364.9"/>
    <n v="15478.62"/>
    <n v="5951"/>
    <n v="2.3599999999999999E-2"/>
    <n v="35"/>
    <n v="909"/>
    <n v="70196217.849999994"/>
    <n v="2.8299999999999999E-2"/>
    <n v="278.08"/>
    <n v="4150.68"/>
    <n v="73998098.310000002"/>
    <n v="3.2099999999999997E-2"/>
    <n v="293.14"/>
    <n v="4375.4799999999996"/>
    <n v="16912"/>
    <n v="6.7000000000000004E-2"/>
    <n v="118"/>
    <n v="1696"/>
    <n v="17131604.02"/>
    <n v="6.8999999999999999E-3"/>
    <n v="67.87"/>
    <n v="9069.14"/>
    <n v="18035273.84"/>
    <n v="7.7999999999999996E-3"/>
    <n v="71.45"/>
    <n v="9547.52"/>
    <n v="1889"/>
    <n v="7.4999999999999997E-3"/>
    <n v="8"/>
    <n v="411"/>
    <n v="362178358.61000001"/>
    <n v="0.1462"/>
    <n v="1434.74"/>
    <n v="2149.92"/>
    <n v="370111411.74000001"/>
    <n v="0.1605"/>
    <n v="1466.17"/>
    <n v="2197.02"/>
    <n v="168461"/>
    <n v="0.6673"/>
    <n v="4820"/>
    <n v="9329831.7100000009"/>
    <n v="3.8E-3"/>
    <n v="36.96"/>
    <n v="407.01"/>
    <n v="10208705.289999999"/>
    <n v="4.4000000000000003E-3"/>
    <n v="40.44"/>
    <n v="445.35"/>
    <n v="22923"/>
    <n v="9.0800000000000006E-2"/>
    <n v="427"/>
    <n v="143426585.27000001"/>
    <n v="5.79E-2"/>
    <n v="568.16999999999996"/>
    <n v="24883.17"/>
    <n v="145596560.83000001"/>
    <n v="6.3200000000000006E-2"/>
    <n v="576.77"/>
    <n v="25259.64"/>
    <n v="5764"/>
    <n v="2.2800000000000001E-2"/>
    <n v="3182"/>
    <n v="11449526.67"/>
    <n v="4.5999999999999999E-3"/>
    <n v="45.36"/>
    <n v="786.37"/>
    <n v="11950898.310000001"/>
    <n v="5.1999999999999998E-3"/>
    <n v="47.34"/>
    <n v="820.8"/>
    <n v="14560"/>
    <n v="5.7700000000000001E-2"/>
    <n v="96"/>
    <n v="245635037.03"/>
    <n v="9.9099999999999994E-2"/>
    <n v="973.06"/>
    <n v="1189"/>
    <n v="252422914.59999999"/>
    <n v="0.1095"/>
    <n v="999.95"/>
    <n v="1221.8499999999999"/>
    <n v="206590"/>
    <n v="0.81840000000000002"/>
    <n v="14255"/>
    <n v="130344131.76000001"/>
    <n v="5.2600000000000001E-2"/>
    <n v="516.35"/>
    <n v="1047.0999999999999"/>
    <n v="127198468.3"/>
    <n v="5.5199999999999999E-2"/>
    <n v="503.89"/>
    <n v="1021.83"/>
    <n v="124480"/>
    <n v="0.49309999999999998"/>
    <n v="3963"/>
    <n v="35327136.710000001"/>
    <n v="1.43E-2"/>
    <n v="139.94999999999999"/>
    <n v="239.63"/>
    <n v="36173412.869999997"/>
    <n v="1.5699999999999999E-2"/>
    <n v="143.30000000000001"/>
    <n v="245.37"/>
    <n v="147421"/>
    <n v="0.58399999999999996"/>
    <n v="3542"/>
    <n v="59602743.630000003"/>
    <n v="2.41E-2"/>
    <n v="236.11"/>
    <n v="925.39"/>
    <n v="66343272.700000003"/>
    <n v="2.8799999999999999E-2"/>
    <n v="262.81"/>
    <n v="1030.05"/>
    <n v="64408"/>
    <n v="0.25509999999999999"/>
    <n v="1763"/>
    <n v="54022902.350000001"/>
    <n v="2.18E-2"/>
    <n v="214.01"/>
    <n v="341.73"/>
    <n v="49891619.909999996"/>
    <n v="2.1600000000000001E-2"/>
    <n v="197.64"/>
    <n v="315.60000000000002"/>
    <n v="158085"/>
    <n v="0.62619999999999998"/>
    <n v="5747"/>
    <n v="45570292.490000002"/>
    <n v="1.84E-2"/>
    <n v="180.52"/>
    <n v="1428.34"/>
    <n v="48343595.109999999"/>
    <n v="2.1000000000000001E-2"/>
    <n v="191.51"/>
    <n v="1515.26"/>
    <n v="31904"/>
    <n v="0.12640000000000001"/>
    <n v="590"/>
    <n v="77372476.030000001"/>
    <n v="3.1199999999999999E-2"/>
    <n v="306.5"/>
    <n v="815.31"/>
    <n v="77605282.219999999"/>
    <n v="3.3700000000000001E-2"/>
    <n v="307.43"/>
    <n v="817.77"/>
    <n v="94899"/>
    <n v="0.37590000000000001"/>
    <n v="264248"/>
    <n v="16827"/>
    <n v="0.2235"/>
    <n v="1047"/>
    <n v="655"/>
    <n v="1568"/>
    <n v="118"/>
    <n v="949"/>
    <n v="251"/>
    <n v="581"/>
    <n v="325"/>
    <n v="302"/>
    <n v="130"/>
  </r>
  <r>
    <x v="3"/>
    <x v="31"/>
    <n v="31"/>
    <n v="33830"/>
    <n v="30207"/>
    <n v="3623"/>
    <s v="10.71 %"/>
    <n v="50"/>
    <s v="48.79 %"/>
    <s v="51.21 %"/>
    <s v="83.27 %"/>
    <s v="9.11 %"/>
    <s v="4.07 %"/>
    <s v="3.55 %"/>
    <s v="57.64 %"/>
    <n v="1.05"/>
    <n v="240218579.58000001"/>
    <n v="243437255.94999999"/>
    <n v="238049008.02000001"/>
    <n v="7952.41"/>
    <n v="8058.97"/>
    <n v="7880.59"/>
    <n v="95165138.640000001"/>
    <n v="0.3962"/>
    <n v="3150.43"/>
    <n v="16464.560000000001"/>
    <x v="178"/>
    <x v="155"/>
    <n v="2871.07"/>
    <n v="15004.59"/>
    <n v="5780"/>
    <n v="0.1913"/>
    <n v="351"/>
    <n v="2055"/>
    <n v="5716213.4000000004"/>
    <x v="40"/>
    <n v="189.23"/>
    <n v="44311.73"/>
    <x v="178"/>
    <x v="139"/>
    <n v="191.33"/>
    <x v="178"/>
    <n v="129"/>
    <x v="55"/>
    <n v="5"/>
    <n v="139"/>
    <n v="2559800.98"/>
    <n v="1.0699999999999999E-2"/>
    <n v="84.74"/>
    <n v="18154.62"/>
    <n v="2416874.7599999998"/>
    <x v="5"/>
    <n v="80.010000000000005"/>
    <x v="178"/>
    <n v="141"/>
    <x v="48"/>
    <n v="5"/>
    <n v="68"/>
    <n v="10929698.220000001"/>
    <n v="4.5499999999999999E-2"/>
    <n v="361.83"/>
    <n v="12239.3"/>
    <n v="11947635.07"/>
    <x v="102"/>
    <n v="395.53"/>
    <n v="13379.21"/>
    <n v="893"/>
    <n v="2.9600000000000001E-2"/>
    <n v="42"/>
    <n v="1073"/>
    <n v="4411419.96"/>
    <n v="1.84E-2"/>
    <n v="146.04"/>
    <n v="3935.25"/>
    <n v="4546714.66"/>
    <n v="1.8700000000000001E-2"/>
    <n v="150.52000000000001"/>
    <n v="4055.95"/>
    <n v="1121"/>
    <n v="3.7100000000000001E-2"/>
    <n v="64"/>
    <n v="1010"/>
    <n v="1925469.39"/>
    <n v="8.0000000000000002E-3"/>
    <n v="63.74"/>
    <n v="8634.39"/>
    <n v="1995448.16"/>
    <n v="8.2000000000000007E-3"/>
    <n v="66.06"/>
    <n v="8948.2000000000007"/>
    <n v="223"/>
    <n v="7.4000000000000003E-3"/>
    <n v="8"/>
    <n v="459"/>
    <n v="33279815.07"/>
    <n v="0.13850000000000001"/>
    <n v="1101.73"/>
    <n v="1714.92"/>
    <n v="35572589.600000001"/>
    <n v="0.14610000000000001"/>
    <n v="1177.6300000000001"/>
    <n v="1833.07"/>
    <n v="19406"/>
    <n v="0.64239999999999997"/>
    <n v="5059"/>
    <n v="1766579.61"/>
    <n v="7.4000000000000003E-3"/>
    <n v="58.48"/>
    <n v="386.98"/>
    <n v="1780149.81"/>
    <n v="7.3000000000000001E-3"/>
    <n v="58.93"/>
    <n v="389.96"/>
    <n v="4565"/>
    <n v="0.15110000000000001"/>
    <n v="828"/>
    <n v="14210459.970000001"/>
    <n v="5.9200000000000003E-2"/>
    <n v="470.44"/>
    <n v="21795.18"/>
    <n v="14559672.52"/>
    <n v="5.9799999999999999E-2"/>
    <n v="482"/>
    <n v="22330.79"/>
    <n v="652"/>
    <n v="2.1600000000000001E-2"/>
    <n v="3018"/>
    <n v="1168822.79"/>
    <n v="4.8999999999999998E-3"/>
    <n v="38.69"/>
    <n v="654.07000000000005"/>
    <n v="1438367.24"/>
    <n v="5.8999999999999999E-3"/>
    <n v="47.62"/>
    <n v="804.91"/>
    <n v="1787"/>
    <n v="5.9200000000000003E-2"/>
    <n v="103"/>
    <n v="19769071.850000001"/>
    <n v="8.2299999999999998E-2"/>
    <n v="654.45000000000005"/>
    <n v="775.96"/>
    <n v="23838366.559999999"/>
    <n v="9.7900000000000001E-2"/>
    <n v="789.17"/>
    <n v="935.68"/>
    <n v="25477"/>
    <n v="0.84340000000000004"/>
    <n v="13770"/>
    <n v="12248953.83"/>
    <n v="5.0999999999999997E-2"/>
    <n v="405.5"/>
    <n v="796.94"/>
    <n v="14022951.960000001"/>
    <n v="5.7599999999999998E-2"/>
    <n v="464.23"/>
    <n v="912.36"/>
    <n v="15370"/>
    <n v="0.50880000000000003"/>
    <n v="3871"/>
    <n v="4480257.9400000004"/>
    <n v="1.8700000000000001E-2"/>
    <n v="148.32"/>
    <n v="246.83"/>
    <n v="5196686.9800000004"/>
    <n v="2.1299999999999999E-2"/>
    <n v="172.04"/>
    <n v="286.3"/>
    <n v="18151"/>
    <n v="0.60089999999999999"/>
    <n v="3586"/>
    <n v="11081609.25"/>
    <n v="4.6100000000000002E-2"/>
    <n v="366.86"/>
    <n v="1139.97"/>
    <n v="11194986.49"/>
    <n v="4.5999999999999999E-2"/>
    <n v="370.61"/>
    <n v="1151.6300000000001"/>
    <n v="9721"/>
    <n v="0.32179999999999997"/>
    <n v="2892"/>
    <n v="4557877.28"/>
    <n v="1.9E-2"/>
    <n v="150.88999999999999"/>
    <n v="221.46"/>
    <n v="5069108.1500000004"/>
    <n v="2.0799999999999999E-2"/>
    <n v="167.81"/>
    <n v="246.3"/>
    <n v="20581"/>
    <n v="0.68130000000000002"/>
    <n v="7197"/>
    <n v="2458084.92"/>
    <n v="1.0200000000000001E-2"/>
    <n v="81.37"/>
    <n v="776.67"/>
    <n v="2600192.44"/>
    <n v="1.0699999999999999E-2"/>
    <n v="86.08"/>
    <n v="821.57"/>
    <n v="3165"/>
    <n v="0.1048"/>
    <n v="236"/>
    <n v="11122257.18"/>
    <n v="4.6300000000000001E-2"/>
    <n v="368.2"/>
    <n v="877.7"/>
    <n v="11122257.18"/>
    <n v="4.5699999999999998E-2"/>
    <n v="368.2"/>
    <n v="877.7"/>
    <n v="12672"/>
    <n v="0.41949999999999998"/>
    <n v="27733"/>
    <n v="2010"/>
    <n v="0.2021"/>
    <n v="918"/>
    <n v="692"/>
    <n v="1568"/>
    <n v="116"/>
    <n v="559"/>
    <n v="553"/>
    <n v="1404"/>
    <n v="477"/>
    <n v="481"/>
    <n v="106"/>
  </r>
  <r>
    <x v="7"/>
    <x v="10"/>
    <n v="1"/>
    <n v="213083"/>
    <n v="156738"/>
    <n v="56345"/>
    <s v="26.44 %"/>
    <n v="51"/>
    <s v="49.47 %"/>
    <s v="50.53 %"/>
    <s v="61.32 %"/>
    <s v="36.88 %"/>
    <s v="0.75 %"/>
    <s v="1.04 %"/>
    <s v="44.32 %"/>
    <n v="1.03"/>
    <n v="1267131622.5699999"/>
    <n v="1361463645.5799999"/>
    <n v="1489486753.01"/>
    <n v="8084.39"/>
    <n v="8686.24"/>
    <n v="9503.0400000000009"/>
    <n v="432277619.79000002"/>
    <n v="0.34110000000000001"/>
    <n v="2757.96"/>
    <n v="15483.83"/>
    <x v="179"/>
    <x v="156"/>
    <n v="2803.52"/>
    <n v="15739.62"/>
    <n v="27918"/>
    <n v="0.17810000000000001"/>
    <n v="316"/>
    <n v="1837"/>
    <n v="22392766.370000001"/>
    <x v="1"/>
    <n v="142.87"/>
    <n v="37698.26"/>
    <x v="179"/>
    <x v="116"/>
    <n v="165.83"/>
    <x v="179"/>
    <n v="594"/>
    <x v="51"/>
    <n v="4"/>
    <n v="116"/>
    <n v="19331179.100000001"/>
    <n v="1.5299999999999999E-2"/>
    <n v="123.33"/>
    <n v="19215.88"/>
    <n v="21839619.43"/>
    <x v="10"/>
    <n v="139.34"/>
    <x v="179"/>
    <n v="1006"/>
    <x v="20"/>
    <n v="7"/>
    <n v="96"/>
    <n v="33907938.149999999"/>
    <n v="2.6800000000000001E-2"/>
    <n v="216.34"/>
    <n v="11224.08"/>
    <n v="41141339.840000004"/>
    <x v="98"/>
    <n v="262.48"/>
    <n v="13618.45"/>
    <n v="3021"/>
    <n v="1.9300000000000001E-2"/>
    <n v="27"/>
    <n v="676"/>
    <n v="43806855.560000002"/>
    <n v="3.4599999999999999E-2"/>
    <n v="279.49"/>
    <n v="4615.13"/>
    <n v="53140108.520000003"/>
    <n v="3.9E-2"/>
    <n v="339.04"/>
    <n v="5598.41"/>
    <n v="9492"/>
    <n v="6.0600000000000001E-2"/>
    <n v="129"/>
    <n v="1870"/>
    <n v="17426943.25"/>
    <n v="1.38E-2"/>
    <n v="111.19"/>
    <n v="12186.67"/>
    <n v="19702085.879999999"/>
    <n v="1.4500000000000001E-2"/>
    <n v="125.7"/>
    <n v="13777.68"/>
    <n v="1430"/>
    <n v="9.1000000000000004E-3"/>
    <n v="11"/>
    <n v="791"/>
    <n v="171656980.31"/>
    <n v="0.13550000000000001"/>
    <n v="1095.18"/>
    <n v="1727.99"/>
    <n v="188361656.19"/>
    <n v="0.1384"/>
    <n v="1201.76"/>
    <n v="1896.15"/>
    <n v="99338"/>
    <n v="0.63380000000000003"/>
    <n v="3467"/>
    <n v="7237703.3799999999"/>
    <n v="5.7000000000000002E-3"/>
    <n v="46.18"/>
    <n v="322.62"/>
    <n v="8461046.2699999996"/>
    <n v="6.1999999999999998E-3"/>
    <n v="53.98"/>
    <n v="377.15"/>
    <n v="22434"/>
    <n v="0.1431"/>
    <n v="612"/>
    <n v="94639744.409999996"/>
    <n v="7.4700000000000003E-2"/>
    <n v="603.80999999999995"/>
    <n v="23350.54"/>
    <n v="103351933.87"/>
    <n v="7.5899999999999995E-2"/>
    <n v="659.39"/>
    <n v="25500.11"/>
    <n v="4053"/>
    <n v="2.5899999999999999E-2"/>
    <n v="3600"/>
    <n v="7083410.1799999997"/>
    <n v="5.5999999999999999E-3"/>
    <n v="45.19"/>
    <n v="696.3"/>
    <n v="8230196.4000000004"/>
    <n v="6.0000000000000001E-3"/>
    <n v="52.51"/>
    <n v="809.02"/>
    <n v="10173"/>
    <n v="6.4899999999999999E-2"/>
    <n v="105"/>
    <n v="113660075.98"/>
    <n v="8.9700000000000002E-2"/>
    <n v="725.16"/>
    <n v="863.42"/>
    <n v="130487169.52"/>
    <n v="9.5799999999999996E-2"/>
    <n v="832.52"/>
    <n v="991.25"/>
    <n v="131638"/>
    <n v="0.83989999999999998"/>
    <n v="11731"/>
    <n v="78393745.459999993"/>
    <n v="6.1899999999999997E-2"/>
    <n v="500.16"/>
    <n v="907.62"/>
    <n v="88245329.840000004"/>
    <n v="6.4799999999999996E-2"/>
    <n v="563.01"/>
    <n v="1021.68"/>
    <n v="86373"/>
    <n v="0.55110000000000003"/>
    <n v="4097"/>
    <n v="30826743.609999999"/>
    <n v="2.4299999999999999E-2"/>
    <n v="196.68"/>
    <n v="305.5"/>
    <n v="34627824.240000002"/>
    <n v="2.5399999999999999E-2"/>
    <n v="220.93"/>
    <n v="343.17"/>
    <n v="100905"/>
    <n v="0.64380000000000004"/>
    <n v="3943"/>
    <n v="52227661.159999996"/>
    <n v="4.1200000000000001E-2"/>
    <n v="333.22"/>
    <n v="1084.6199999999999"/>
    <n v="52550077.799999997"/>
    <n v="3.8600000000000002E-2"/>
    <n v="335.27"/>
    <n v="1091.31"/>
    <n v="48153"/>
    <n v="0.30719999999999997"/>
    <n v="2199"/>
    <n v="50325861.969999999"/>
    <n v="3.9699999999999999E-2"/>
    <n v="321.08"/>
    <n v="441.7"/>
    <n v="53359187.75"/>
    <n v="3.9199999999999999E-2"/>
    <n v="340.44"/>
    <n v="468.33"/>
    <n v="113935"/>
    <n v="0.72689999999999999"/>
    <n v="8519"/>
    <n v="23472339.309999999"/>
    <n v="1.8499999999999999E-2"/>
    <n v="149.76"/>
    <n v="1237.48"/>
    <n v="23295709.07"/>
    <n v="1.7100000000000001E-2"/>
    <n v="148.63"/>
    <n v="1228.17"/>
    <n v="18968"/>
    <n v="0.121"/>
    <n v="446"/>
    <n v="58831130.799999997"/>
    <n v="4.6399999999999997E-2"/>
    <n v="375.35"/>
    <n v="811.44"/>
    <n v="59012597.009999998"/>
    <n v="4.3299999999999998E-2"/>
    <n v="376.5"/>
    <n v="813.94"/>
    <n v="72502"/>
    <n v="0.46260000000000001"/>
    <n v="170231"/>
    <n v="9566"/>
    <n v="0.19550000000000001"/>
    <n v="1086"/>
    <n v="675"/>
    <n v="1567"/>
    <n v="200"/>
    <n v="940"/>
    <n v="378"/>
    <n v="898"/>
    <n v="446"/>
    <n v="274"/>
    <n v="154"/>
  </r>
  <r>
    <x v="8"/>
    <x v="19"/>
    <n v="37"/>
    <n v="317516"/>
    <n v="236720"/>
    <n v="80796"/>
    <s v="25.45 %"/>
    <n v="52"/>
    <s v="49.56 %"/>
    <s v="50.44 %"/>
    <s v="59.10 %"/>
    <s v="35.56 %"/>
    <s v="2.17 %"/>
    <s v="3.17 %"/>
    <s v="55.68 %"/>
    <n v="1.17"/>
    <n v="2382206160.21"/>
    <n v="2364558502.7600002"/>
    <n v="2119608207.26"/>
    <n v="10063.39"/>
    <n v="9988.84"/>
    <n v="8954.07"/>
    <n v="867828018.41999996"/>
    <n v="0.36430000000000001"/>
    <n v="3666.05"/>
    <n v="20657.650000000001"/>
    <x v="180"/>
    <x v="157"/>
    <n v="3153.08"/>
    <n v="17767.14"/>
    <n v="42010"/>
    <n v="0.17749999999999999"/>
    <n v="323"/>
    <n v="1945"/>
    <n v="35881660.539999999"/>
    <x v="6"/>
    <n v="151.58000000000001"/>
    <n v="46539.12"/>
    <x v="180"/>
    <x v="145"/>
    <n v="164.41"/>
    <x v="180"/>
    <n v="771"/>
    <x v="1"/>
    <n v="4"/>
    <n v="105"/>
    <n v="29910872.030000001"/>
    <n v="1.26E-2"/>
    <n v="126.36"/>
    <n v="22557.22"/>
    <n v="30959542.149999999"/>
    <x v="91"/>
    <n v="130.79"/>
    <x v="180"/>
    <n v="1326"/>
    <x v="8"/>
    <n v="6"/>
    <n v="84"/>
    <n v="74219019.370000005"/>
    <n v="3.1199999999999999E-2"/>
    <n v="313.52999999999997"/>
    <n v="13440.6"/>
    <n v="84758150.590000004"/>
    <x v="81"/>
    <n v="358.05"/>
    <n v="15349.18"/>
    <n v="5522"/>
    <n v="2.3300000000000001E-2"/>
    <n v="33"/>
    <n v="866"/>
    <n v="58950116.140000001"/>
    <n v="2.47E-2"/>
    <n v="249.03"/>
    <n v="4014.31"/>
    <n v="66999860.600000001"/>
    <n v="2.8299999999999999E-2"/>
    <n v="283.02999999999997"/>
    <n v="4562.47"/>
    <n v="14685"/>
    <n v="6.2E-2"/>
    <n v="111"/>
    <n v="1470"/>
    <n v="23179700.449999999"/>
    <n v="9.7000000000000003E-3"/>
    <n v="97.92"/>
    <n v="10603.71"/>
    <n v="25607631.59"/>
    <n v="1.0800000000000001E-2"/>
    <n v="108.18"/>
    <n v="11714.38"/>
    <n v="2186"/>
    <n v="9.1999999999999998E-3"/>
    <n v="10"/>
    <n v="565"/>
    <n v="379611782.37"/>
    <n v="0.15939999999999999"/>
    <n v="1603.63"/>
    <n v="2383.27"/>
    <n v="398435036.32999998"/>
    <n v="0.16850000000000001"/>
    <n v="1683.15"/>
    <n v="2501.44"/>
    <n v="159282"/>
    <n v="0.67290000000000005"/>
    <n v="4672"/>
    <n v="11613796.42"/>
    <n v="4.8999999999999998E-3"/>
    <n v="49.06"/>
    <n v="395.57"/>
    <n v="13297101.390000001"/>
    <n v="5.5999999999999999E-3"/>
    <n v="56.17"/>
    <n v="452.9"/>
    <n v="29360"/>
    <n v="0.124"/>
    <n v="490"/>
    <n v="189676869.5"/>
    <n v="7.9600000000000004E-2"/>
    <n v="801.27"/>
    <n v="24336.27"/>
    <n v="202389367.91"/>
    <n v="8.5599999999999996E-2"/>
    <n v="854.97"/>
    <n v="25967.33"/>
    <n v="7794"/>
    <n v="3.2899999999999999E-2"/>
    <n v="4714"/>
    <n v="9082581.4900000002"/>
    <n v="3.8E-3"/>
    <n v="38.369999999999997"/>
    <n v="675.79"/>
    <n v="10035341.09"/>
    <n v="4.1999999999999997E-3"/>
    <n v="42.39"/>
    <n v="746.68"/>
    <n v="13440"/>
    <n v="5.6800000000000003E-2"/>
    <n v="81"/>
    <n v="228132738.78"/>
    <n v="9.5799999999999996E-2"/>
    <n v="963.72"/>
    <n v="1109.75"/>
    <n v="251260885.19"/>
    <n v="0.10630000000000001"/>
    <n v="1061.43"/>
    <n v="1222.25"/>
    <n v="205572"/>
    <n v="0.86839999999999995"/>
    <n v="14289"/>
    <n v="126633793.81999999"/>
    <n v="5.3199999999999997E-2"/>
    <n v="534.95000000000005"/>
    <n v="1000.6"/>
    <n v="134948253.05000001"/>
    <n v="5.7099999999999998E-2"/>
    <n v="570.08000000000004"/>
    <n v="1066.3"/>
    <n v="126557"/>
    <n v="0.53459999999999996"/>
    <n v="3745"/>
    <n v="37896127.600000001"/>
    <n v="1.5900000000000001E-2"/>
    <n v="160.09"/>
    <n v="248"/>
    <n v="40585340.770000003"/>
    <n v="1.72E-2"/>
    <n v="171.45"/>
    <n v="265.60000000000002"/>
    <n v="152804"/>
    <n v="0.64549999999999996"/>
    <n v="4035"/>
    <n v="79644618.620000005"/>
    <n v="3.3399999999999999E-2"/>
    <n v="336.45"/>
    <n v="1081"/>
    <n v="86287178.909999996"/>
    <n v="3.6499999999999998E-2"/>
    <n v="364.51"/>
    <n v="1171.1500000000001"/>
    <n v="73677"/>
    <n v="0.31119999999999998"/>
    <n v="2202"/>
    <n v="84670392.769999996"/>
    <n v="3.5499999999999997E-2"/>
    <n v="357.68"/>
    <n v="476.69"/>
    <n v="85458954.370000005"/>
    <n v="3.61E-2"/>
    <n v="361.01"/>
    <n v="481.13"/>
    <n v="177621"/>
    <n v="0.75029999999999997"/>
    <n v="8807"/>
    <n v="44480555.299999997"/>
    <n v="1.8700000000000001E-2"/>
    <n v="187.9"/>
    <n v="1278.72"/>
    <n v="46131309.420000002"/>
    <n v="1.95E-2"/>
    <n v="194.88"/>
    <n v="1326.18"/>
    <n v="34785"/>
    <n v="0.1469"/>
    <n v="573"/>
    <n v="80431115.629999995"/>
    <n v="3.3799999999999997E-2"/>
    <n v="339.77"/>
    <n v="787.24"/>
    <n v="80755060.930000007"/>
    <n v="3.4200000000000001E-2"/>
    <n v="341.14"/>
    <n v="790.41"/>
    <n v="102169"/>
    <n v="0.43159999999999998"/>
    <n v="309506"/>
    <n v="15614"/>
    <n v="0.21920000000000001"/>
    <n v="1307"/>
    <n v="660"/>
    <n v="1566"/>
    <n v="129"/>
    <n v="1317"/>
    <n v="357"/>
    <n v="596"/>
    <n v="309"/>
    <n v="269"/>
    <n v="212"/>
  </r>
  <r>
    <x v="1"/>
    <x v="33"/>
    <n v="5"/>
    <n v="115421"/>
    <n v="94754"/>
    <n v="20667"/>
    <s v="17.91 %"/>
    <n v="51"/>
    <s v="47.67 %"/>
    <s v="52.33 %"/>
    <s v="75.46 %"/>
    <s v="21.44 %"/>
    <s v="1.40 %"/>
    <s v="1.70 %"/>
    <s v="48.50 %"/>
    <n v="0.92"/>
    <n v="660193400.48000002"/>
    <n v="697554812.57000005"/>
    <n v="783466516.99000001"/>
    <n v="6967.45"/>
    <n v="7361.75"/>
    <n v="8268.43"/>
    <n v="252033858.96000001"/>
    <n v="0.38179999999999997"/>
    <n v="2659.88"/>
    <n v="14603.04"/>
    <x v="181"/>
    <x v="17"/>
    <n v="2580.4699999999998"/>
    <n v="14167.07"/>
    <n v="17259"/>
    <n v="0.18210000000000001"/>
    <n v="321"/>
    <n v="1741"/>
    <n v="17077982.800000001"/>
    <x v="133"/>
    <n v="180.23"/>
    <n v="37451.72"/>
    <x v="181"/>
    <x v="146"/>
    <n v="206.88"/>
    <x v="181"/>
    <n v="456"/>
    <x v="48"/>
    <n v="5"/>
    <n v="142"/>
    <n v="15041139.859999999"/>
    <n v="2.2800000000000001E-2"/>
    <n v="158.74"/>
    <n v="16086.78"/>
    <n v="16558372.939999999"/>
    <x v="93"/>
    <n v="174.75"/>
    <x v="181"/>
    <n v="935"/>
    <x v="55"/>
    <n v="11"/>
    <n v="123"/>
    <n v="14976393.92"/>
    <n v="2.2700000000000001E-2"/>
    <n v="158.06"/>
    <n v="9918.14"/>
    <n v="18061207.719999999"/>
    <x v="133"/>
    <n v="190.61"/>
    <n v="11961.06"/>
    <n v="1510"/>
    <n v="1.5900000000000001E-2"/>
    <n v="24"/>
    <n v="537"/>
    <n v="19660497.050000001"/>
    <n v="2.98E-2"/>
    <n v="207.49"/>
    <n v="4623.82"/>
    <n v="23301589.140000001"/>
    <n v="3.3399999999999999E-2"/>
    <n v="245.92"/>
    <n v="5480.15"/>
    <n v="4252"/>
    <n v="4.4900000000000002E-2"/>
    <n v="91"/>
    <n v="1636"/>
    <n v="6602042.6299999999"/>
    <n v="0.01"/>
    <n v="69.680000000000007"/>
    <n v="9927.8799999999992"/>
    <n v="7305427.3399999999"/>
    <n v="1.0500000000000001E-2"/>
    <n v="77.099999999999994"/>
    <n v="10985.61"/>
    <n v="665"/>
    <n v="7.0000000000000001E-3"/>
    <n v="8"/>
    <n v="478"/>
    <n v="87534150.040000007"/>
    <n v="0.1326"/>
    <n v="923.8"/>
    <n v="1521.12"/>
    <n v="97716695.370000005"/>
    <n v="0.1401"/>
    <n v="1031.27"/>
    <n v="1698.06"/>
    <n v="57546"/>
    <n v="0.60729999999999995"/>
    <n v="3521"/>
    <n v="4100017.08"/>
    <n v="6.1999999999999998E-3"/>
    <n v="43.27"/>
    <n v="318.89"/>
    <n v="3804668.52"/>
    <n v="5.4999999999999997E-3"/>
    <n v="40.15"/>
    <n v="295.92"/>
    <n v="12857"/>
    <n v="0.13569999999999999"/>
    <n v="625"/>
    <n v="35368041.369999997"/>
    <n v="5.3600000000000002E-2"/>
    <n v="373.26"/>
    <n v="21115.25"/>
    <n v="37832170.390000001"/>
    <n v="5.4199999999999998E-2"/>
    <n v="399.27"/>
    <n v="22586.37"/>
    <n v="1675"/>
    <n v="1.77E-2"/>
    <n v="2374"/>
    <n v="4516150.82"/>
    <n v="6.7999999999999996E-3"/>
    <n v="47.66"/>
    <n v="646.91999999999996"/>
    <n v="5323970.93"/>
    <n v="7.6E-3"/>
    <n v="56.19"/>
    <n v="762.64"/>
    <n v="6981"/>
    <n v="7.3700000000000002E-2"/>
    <n v="134"/>
    <n v="52676682.759999998"/>
    <n v="7.9799999999999996E-2"/>
    <n v="555.92999999999995"/>
    <n v="672.2"/>
    <n v="61073063.68"/>
    <n v="8.7599999999999997E-2"/>
    <n v="644.54"/>
    <n v="779.34"/>
    <n v="78365"/>
    <n v="0.82699999999999996"/>
    <n v="10919"/>
    <n v="38996029.770000003"/>
    <n v="5.91E-2"/>
    <n v="411.55"/>
    <n v="862.23"/>
    <n v="44747238.68"/>
    <n v="6.4100000000000004E-2"/>
    <n v="472.25"/>
    <n v="989.39"/>
    <n v="45227"/>
    <n v="0.4773"/>
    <n v="2986"/>
    <n v="17312060.57"/>
    <n v="2.6200000000000001E-2"/>
    <n v="182.71"/>
    <n v="298.36"/>
    <n v="20374056.140000001"/>
    <n v="2.92E-2"/>
    <n v="215.02"/>
    <n v="351.13"/>
    <n v="58024"/>
    <n v="0.61240000000000006"/>
    <n v="3612"/>
    <n v="34069841.700000003"/>
    <n v="5.16E-2"/>
    <n v="359.56"/>
    <n v="1206.18"/>
    <n v="34243632.369999997"/>
    <n v="4.9099999999999998E-2"/>
    <n v="361.4"/>
    <n v="1212.3399999999999"/>
    <n v="28246"/>
    <n v="0.29809999999999998"/>
    <n v="2476"/>
    <n v="20501405.82"/>
    <n v="3.1099999999999999E-2"/>
    <n v="216.36"/>
    <n v="316.95999999999998"/>
    <n v="22434254.390000001"/>
    <n v="3.2199999999999999E-2"/>
    <n v="236.76"/>
    <n v="346.84"/>
    <n v="64681"/>
    <n v="0.68259999999999998"/>
    <n v="7616"/>
    <n v="10822111.49"/>
    <n v="1.6400000000000001E-2"/>
    <n v="114.21"/>
    <n v="1090.95"/>
    <n v="11439696.390000001"/>
    <n v="1.6400000000000001E-2"/>
    <n v="120.73"/>
    <n v="1153.2"/>
    <n v="9920"/>
    <n v="0.1047"/>
    <n v="283"/>
    <n v="24215447.640000001"/>
    <n v="3.6700000000000003E-2"/>
    <n v="255.56"/>
    <n v="687.04"/>
    <n v="24215447.640000001"/>
    <n v="3.4700000000000002E-2"/>
    <n v="255.56"/>
    <n v="687.04"/>
    <n v="35246"/>
    <n v="0.372"/>
    <n v="89685"/>
    <n v="5736"/>
    <n v="0.19869999999999999"/>
    <n v="947"/>
    <n v="622"/>
    <n v="1565"/>
    <n v="186"/>
    <n v="945"/>
    <n v="335"/>
    <n v="1103"/>
    <n v="404"/>
    <n v="380"/>
    <n v="90"/>
  </r>
  <r>
    <x v="0"/>
    <x v="11"/>
    <n v="12"/>
    <n v="390330"/>
    <n v="294834"/>
    <n v="95496"/>
    <s v="24.47 %"/>
    <n v="51"/>
    <s v="46.93 %"/>
    <s v="53.07 %"/>
    <s v="65.72 %"/>
    <s v="19.71 %"/>
    <s v="12.23 %"/>
    <s v="2.34 %"/>
    <s v="47.89 %"/>
    <n v="1.18"/>
    <n v="2965787209.4400001"/>
    <n v="2966876000.4499998"/>
    <n v="2581817847.6399999"/>
    <n v="10059.18"/>
    <n v="10062.870000000001"/>
    <n v="8756.85"/>
    <n v="1056518917.14"/>
    <n v="0.35620000000000002"/>
    <n v="3583.44"/>
    <n v="16606.189999999999"/>
    <x v="182"/>
    <x v="158"/>
    <n v="3246.35"/>
    <n v="15044.07"/>
    <n v="63622"/>
    <n v="0.21579999999999999"/>
    <n v="437"/>
    <n v="2898"/>
    <n v="33347724.890000001"/>
    <x v="106"/>
    <n v="113.11"/>
    <n v="37511.5"/>
    <x v="182"/>
    <x v="15"/>
    <n v="118.71"/>
    <x v="182"/>
    <n v="889"/>
    <x v="18"/>
    <n v="3"/>
    <n v="101"/>
    <n v="28510292.710000001"/>
    <n v="9.5999999999999992E-3"/>
    <n v="96.7"/>
    <n v="18264.12"/>
    <n v="27976573.870000001"/>
    <x v="70"/>
    <n v="94.89"/>
    <x v="182"/>
    <n v="1561"/>
    <x v="31"/>
    <n v="6"/>
    <n v="79"/>
    <n v="115054643.52"/>
    <n v="3.8800000000000001E-2"/>
    <n v="390.24"/>
    <n v="13666.07"/>
    <n v="124999063.84999999"/>
    <x v="130"/>
    <n v="423.96"/>
    <n v="14847.26"/>
    <n v="8419"/>
    <n v="2.86E-2"/>
    <n v="44"/>
    <n v="1177"/>
    <n v="217642617.03999999"/>
    <n v="7.3400000000000007E-2"/>
    <n v="738.19"/>
    <n v="8301.9"/>
    <n v="226174657.19999999"/>
    <n v="7.6200000000000004E-2"/>
    <n v="767.13"/>
    <n v="8627.35"/>
    <n v="26216"/>
    <n v="8.8900000000000007E-2"/>
    <n v="184"/>
    <n v="8599"/>
    <n v="41449438.020000003"/>
    <n v="1.4E-2"/>
    <n v="140.59"/>
    <n v="12306.84"/>
    <n v="42034318.82"/>
    <n v="1.4200000000000001E-2"/>
    <n v="142.57"/>
    <n v="12480.5"/>
    <n v="3368"/>
    <n v="1.14E-2"/>
    <n v="12"/>
    <n v="794"/>
    <n v="207623205.63999999"/>
    <n v="7.0000000000000007E-2"/>
    <n v="704.2"/>
    <n v="1291.49"/>
    <n v="224642091.56"/>
    <n v="7.5700000000000003E-2"/>
    <n v="761.93"/>
    <n v="1397.35"/>
    <n v="160763"/>
    <n v="0.54530000000000001"/>
    <n v="3064"/>
    <n v="7303181.8200000003"/>
    <n v="2.5000000000000001E-3"/>
    <n v="24.77"/>
    <n v="326.11"/>
    <n v="7422977.9699999997"/>
    <n v="2.5000000000000001E-3"/>
    <n v="25.18"/>
    <n v="331.46"/>
    <n v="22395"/>
    <n v="7.5999999999999998E-2"/>
    <n v="365"/>
    <n v="196361655.71000001"/>
    <n v="6.6199999999999995E-2"/>
    <n v="666.01"/>
    <n v="22185.25"/>
    <n v="201512355.09"/>
    <n v="6.7900000000000002E-2"/>
    <n v="683.48"/>
    <n v="22767.19"/>
    <n v="8851"/>
    <n v="0.03"/>
    <n v="3116"/>
    <n v="19265174.539999999"/>
    <n v="6.4999999999999997E-3"/>
    <n v="65.34"/>
    <n v="724.06"/>
    <n v="22006445.440000001"/>
    <n v="7.4000000000000003E-3"/>
    <n v="74.64"/>
    <n v="827.09"/>
    <n v="26607"/>
    <n v="9.0200000000000002E-2"/>
    <n v="166"/>
    <n v="296434947.95999998"/>
    <n v="0.1"/>
    <n v="1005.43"/>
    <n v="1206.69"/>
    <n v="315784191.58999997"/>
    <n v="0.10639999999999999"/>
    <n v="1071.06"/>
    <n v="1285.45"/>
    <n v="245660"/>
    <n v="0.83320000000000005"/>
    <n v="16611"/>
    <n v="177363081.5"/>
    <n v="5.9799999999999999E-2"/>
    <n v="601.57000000000005"/>
    <n v="1167.0899999999999"/>
    <n v="182643895.36000001"/>
    <n v="6.1600000000000002E-2"/>
    <n v="619.48"/>
    <n v="1201.8399999999999"/>
    <n v="151970"/>
    <n v="0.51539999999999997"/>
    <n v="4346"/>
    <n v="97538366.879999995"/>
    <n v="3.2899999999999999E-2"/>
    <n v="330.82"/>
    <n v="529.36"/>
    <n v="109594669.95"/>
    <n v="3.6900000000000002E-2"/>
    <n v="371.72"/>
    <n v="594.79999999999995"/>
    <n v="184256"/>
    <n v="0.62490000000000001"/>
    <n v="4390"/>
    <n v="139946797.22"/>
    <n v="4.7199999999999999E-2"/>
    <n v="474.66"/>
    <n v="1633.48"/>
    <n v="141652679.63"/>
    <n v="4.7699999999999999E-2"/>
    <n v="480.45"/>
    <n v="1653.39"/>
    <n v="85674"/>
    <n v="0.29060000000000002"/>
    <n v="2566"/>
    <n v="100460012.19"/>
    <n v="3.39E-2"/>
    <n v="340.73"/>
    <n v="493.53"/>
    <n v="106501107.87"/>
    <n v="3.5900000000000001E-2"/>
    <n v="361.22"/>
    <n v="523.21"/>
    <n v="203552"/>
    <n v="0.69040000000000001"/>
    <n v="9837"/>
    <n v="32095077.59"/>
    <n v="1.0800000000000001E-2"/>
    <n v="108.86"/>
    <n v="887.54"/>
    <n v="33435352.670000002"/>
    <n v="1.1299999999999999E-2"/>
    <n v="113.4"/>
    <n v="924.61"/>
    <n v="36162"/>
    <n v="0.1227"/>
    <n v="373"/>
    <n v="91641011.219999999"/>
    <n v="3.09E-2"/>
    <n v="310.82"/>
    <n v="902"/>
    <n v="91641011.219999999"/>
    <n v="3.09E-2"/>
    <n v="310.82"/>
    <n v="902"/>
    <n v="101598"/>
    <n v="0.34460000000000002"/>
    <n v="265341"/>
    <n v="27132"/>
    <n v="0.2429"/>
    <n v="900"/>
    <n v="901"/>
    <n v="1564"/>
    <n v="210"/>
    <n v="1375"/>
    <n v="470"/>
    <n v="837"/>
    <n v="465"/>
    <n v="394"/>
    <n v="103"/>
  </r>
  <r>
    <x v="0"/>
    <x v="13"/>
    <n v="26"/>
    <n v="248827"/>
    <n v="230722"/>
    <n v="18105"/>
    <s v="7.28 %"/>
    <n v="50"/>
    <s v="47.20 %"/>
    <s v="52.80 %"/>
    <s v="70.45 %"/>
    <s v="24.41 %"/>
    <s v="2.45 %"/>
    <s v="2.69 %"/>
    <s v="49.53 %"/>
    <n v="1.07"/>
    <n v="2050972241.28"/>
    <n v="1924452981.1700001"/>
    <n v="1886782498.3199999"/>
    <n v="8889.3700000000008"/>
    <n v="8341"/>
    <n v="8177.73"/>
    <n v="822807554.57000005"/>
    <n v="0.4012"/>
    <n v="3566.23"/>
    <n v="17973.86"/>
    <x v="183"/>
    <x v="159"/>
    <n v="2887.19"/>
    <n v="14551.47"/>
    <n v="45778"/>
    <n v="0.19839999999999999"/>
    <n v="383"/>
    <n v="2351"/>
    <n v="39137044.950000003"/>
    <x v="134"/>
    <n v="169.63"/>
    <n v="37704.28"/>
    <x v="183"/>
    <x v="103"/>
    <n v="170.24"/>
    <x v="183"/>
    <n v="1038"/>
    <x v="46"/>
    <n v="5"/>
    <n v="140"/>
    <n v="24921586.390000001"/>
    <n v="1.2200000000000001E-2"/>
    <n v="108.02"/>
    <n v="20098.05"/>
    <n v="22916343.469999999"/>
    <x v="94"/>
    <n v="99.32"/>
    <x v="183"/>
    <n v="1240"/>
    <x v="52"/>
    <n v="6"/>
    <n v="75"/>
    <n v="50564531.369999997"/>
    <n v="2.47E-2"/>
    <n v="219.16"/>
    <n v="12743.08"/>
    <n v="52035179.32"/>
    <x v="35"/>
    <n v="225.53"/>
    <n v="13113.7"/>
    <n v="3968"/>
    <n v="1.72E-2"/>
    <n v="26"/>
    <n v="696"/>
    <n v="96357784.920000002"/>
    <n v="4.7E-2"/>
    <n v="417.64"/>
    <n v="4986.6899999999996"/>
    <n v="98013360.739999995"/>
    <n v="5.0900000000000001E-2"/>
    <n v="424.81"/>
    <n v="5072.37"/>
    <n v="19323"/>
    <n v="8.3799999999999999E-2"/>
    <n v="157"/>
    <n v="2283"/>
    <n v="13981524.93"/>
    <n v="6.7999999999999996E-3"/>
    <n v="60.6"/>
    <n v="8417.5300000000007"/>
    <n v="13734977.01"/>
    <n v="7.1000000000000004E-3"/>
    <n v="59.53"/>
    <n v="8269.1"/>
    <n v="1661"/>
    <n v="7.1999999999999998E-3"/>
    <n v="8"/>
    <n v="409"/>
    <n v="235787976.15000001"/>
    <n v="0.115"/>
    <n v="1021.96"/>
    <n v="1500.6"/>
    <n v="250721321.06999999"/>
    <n v="0.1303"/>
    <n v="1086.68"/>
    <n v="1595.64"/>
    <n v="157129"/>
    <n v="0.68100000000000005"/>
    <n v="4962"/>
    <n v="9619898.0600000005"/>
    <n v="4.7000000000000002E-3"/>
    <n v="41.69"/>
    <n v="331.82"/>
    <n v="10453082.84"/>
    <n v="5.4000000000000003E-3"/>
    <n v="45.31"/>
    <n v="360.56"/>
    <n v="28991"/>
    <n v="0.12570000000000001"/>
    <n v="556"/>
    <n v="126887289.58"/>
    <n v="6.1899999999999997E-2"/>
    <n v="549.96"/>
    <n v="22961.87"/>
    <n v="127228440.64"/>
    <n v="6.6100000000000006E-2"/>
    <n v="551.44000000000005"/>
    <n v="23023.599999999999"/>
    <n v="5526"/>
    <n v="2.4E-2"/>
    <n v="2557"/>
    <n v="4547443.6100000003"/>
    <n v="2.2000000000000001E-3"/>
    <n v="19.71"/>
    <n v="676.6"/>
    <n v="4884875.55"/>
    <n v="2.5000000000000001E-3"/>
    <n v="21.17"/>
    <n v="726.81"/>
    <n v="6721"/>
    <n v="2.9100000000000001E-2"/>
    <n v="50"/>
    <n v="204019334.06"/>
    <n v="9.9500000000000005E-2"/>
    <n v="884.26"/>
    <n v="1048.1300000000001"/>
    <n v="212402441.31"/>
    <n v="0.1104"/>
    <n v="920.6"/>
    <n v="1091.2"/>
    <n v="194651"/>
    <n v="0.84370000000000001"/>
    <n v="14844"/>
    <n v="121890148.39"/>
    <n v="5.9400000000000001E-2"/>
    <n v="528.29999999999995"/>
    <n v="996.92"/>
    <n v="118885458.93000001"/>
    <n v="6.1800000000000001E-2"/>
    <n v="515.28"/>
    <n v="972.34"/>
    <n v="122266"/>
    <n v="0.52990000000000004"/>
    <n v="4006"/>
    <n v="56005946.960000001"/>
    <n v="2.7300000000000001E-2"/>
    <n v="242.74"/>
    <n v="387.07"/>
    <n v="58477715.579999998"/>
    <n v="3.04E-2"/>
    <n v="253.46"/>
    <n v="404.16"/>
    <n v="144691"/>
    <n v="0.62709999999999999"/>
    <n v="3969"/>
    <n v="76301197.239999995"/>
    <n v="3.7199999999999997E-2"/>
    <n v="330.71"/>
    <n v="1073.0899999999999"/>
    <n v="76915416.489999995"/>
    <n v="0.04"/>
    <n v="333.37"/>
    <n v="1081.73"/>
    <n v="71104"/>
    <n v="0.30819999999999997"/>
    <n v="2433"/>
    <n v="48752820.619999997"/>
    <n v="2.3800000000000002E-2"/>
    <n v="211.31"/>
    <n v="326.85000000000002"/>
    <n v="50109433.579999998"/>
    <n v="2.5999999999999999E-2"/>
    <n v="217.19"/>
    <n v="335.95"/>
    <n v="149159"/>
    <n v="0.64649999999999996"/>
    <n v="6570"/>
    <n v="27355700.609999999"/>
    <n v="1.3299999999999999E-2"/>
    <n v="118.57"/>
    <n v="972.49"/>
    <n v="28083082.879999999"/>
    <n v="1.46E-2"/>
    <n v="121.72"/>
    <n v="998.34"/>
    <n v="28130"/>
    <n v="0.12189999999999999"/>
    <n v="402"/>
    <n v="67559284.510000005"/>
    <n v="3.2899999999999999E-2"/>
    <n v="292.82"/>
    <n v="744.37"/>
    <n v="67559284.510000005"/>
    <n v="3.5099999999999999E-2"/>
    <n v="292.82"/>
    <n v="744.37"/>
    <n v="90760"/>
    <n v="0.39340000000000003"/>
    <n v="244200"/>
    <n v="18718"/>
    <n v="0.23880000000000001"/>
    <n v="1058"/>
    <n v="781"/>
    <n v="1561"/>
    <n v="143"/>
    <n v="1229"/>
    <n v="486"/>
    <n v="896"/>
    <n v="378"/>
    <n v="608"/>
    <n v="92"/>
  </r>
  <r>
    <x v="7"/>
    <x v="16"/>
    <n v="29"/>
    <n v="195736"/>
    <n v="159471"/>
    <n v="36265"/>
    <s v="18.53 %"/>
    <n v="51"/>
    <s v="48.18 %"/>
    <s v="51.82 %"/>
    <s v="80.96 %"/>
    <s v="15.74 %"/>
    <s v="1.45 %"/>
    <s v="1.85 %"/>
    <s v="54.14 %"/>
    <n v="1.1000000000000001"/>
    <n v="1498279896.55"/>
    <n v="1500459705.4400001"/>
    <n v="1477504927.6600001"/>
    <n v="9395.31"/>
    <n v="9408.98"/>
    <n v="9265.0400000000009"/>
    <n v="562286199.53999996"/>
    <n v="0.37530000000000002"/>
    <n v="3525.95"/>
    <n v="18234.73"/>
    <x v="184"/>
    <x v="12"/>
    <n v="3220.66"/>
    <n v="16655.939999999999"/>
    <n v="30836"/>
    <n v="0.19339999999999999"/>
    <n v="360"/>
    <n v="1994"/>
    <n v="29735589.489999998"/>
    <x v="35"/>
    <n v="186.46"/>
    <n v="42178.14"/>
    <x v="184"/>
    <x v="101"/>
    <n v="206.42"/>
    <x v="184"/>
    <n v="705"/>
    <x v="53"/>
    <n v="5"/>
    <n v="141"/>
    <n v="22121476.93"/>
    <n v="1.4800000000000001E-2"/>
    <n v="138.72"/>
    <n v="19716.11"/>
    <n v="22064524.129999999"/>
    <x v="59"/>
    <n v="138.36000000000001"/>
    <x v="184"/>
    <n v="1122"/>
    <x v="28"/>
    <n v="8"/>
    <n v="99"/>
    <n v="51812217.890000001"/>
    <n v="3.4599999999999999E-2"/>
    <n v="324.89999999999998"/>
    <n v="12136.85"/>
    <n v="58505846.420000002"/>
    <x v="32"/>
    <n v="366.87"/>
    <n v="13704.81"/>
    <n v="4269"/>
    <n v="2.6800000000000001E-2"/>
    <n v="41"/>
    <n v="1023"/>
    <n v="40467702.630000003"/>
    <n v="2.7E-2"/>
    <n v="253.76"/>
    <n v="4123.05"/>
    <n v="45181556.090000004"/>
    <n v="3.0099999999999998E-2"/>
    <n v="283.32"/>
    <n v="4603.32"/>
    <n v="9815"/>
    <n v="6.1499999999999999E-2"/>
    <n v="110"/>
    <n v="1530"/>
    <n v="15745796.060000001"/>
    <n v="1.0500000000000001E-2"/>
    <n v="98.74"/>
    <n v="10277.93"/>
    <n v="17024825.010000002"/>
    <n v="1.1299999999999999E-2"/>
    <n v="106.76"/>
    <n v="11112.81"/>
    <n v="1532"/>
    <n v="9.5999999999999992E-3"/>
    <n v="11"/>
    <n v="675"/>
    <n v="248137126.87"/>
    <n v="0.1656"/>
    <n v="1556"/>
    <n v="2263.1"/>
    <n v="255255511.06999999"/>
    <n v="0.1701"/>
    <n v="1600.64"/>
    <n v="2328.02"/>
    <n v="109644"/>
    <n v="0.68759999999999999"/>
    <n v="5684"/>
    <n v="23628302.43"/>
    <n v="1.5800000000000002E-2"/>
    <n v="148.16999999999999"/>
    <n v="464.03"/>
    <n v="27620621.109999999"/>
    <n v="1.84E-2"/>
    <n v="173.2"/>
    <n v="542.42999999999995"/>
    <n v="50920"/>
    <n v="0.31929999999999997"/>
    <n v="1832"/>
    <n v="83828302.219999999"/>
    <n v="5.5899999999999998E-2"/>
    <n v="525.66"/>
    <n v="23774.33"/>
    <n v="87510603.920000002"/>
    <n v="5.8299999999999998E-2"/>
    <n v="548.76"/>
    <n v="24818.66"/>
    <n v="3526"/>
    <n v="2.2100000000000002E-2"/>
    <n v="3116"/>
    <n v="7118001"/>
    <n v="4.7999999999999996E-3"/>
    <n v="44.64"/>
    <n v="875.42"/>
    <n v="7764072.0099999998"/>
    <n v="5.1999999999999998E-3"/>
    <n v="48.69"/>
    <n v="954.87"/>
    <n v="8131"/>
    <n v="5.0999999999999997E-2"/>
    <n v="85"/>
    <n v="124064083.66"/>
    <n v="8.2799999999999999E-2"/>
    <n v="777.97"/>
    <n v="953.17"/>
    <n v="137655802.81"/>
    <n v="9.1700000000000004E-2"/>
    <n v="863.2"/>
    <n v="1057.5899999999999"/>
    <n v="130159"/>
    <n v="0.81620000000000004"/>
    <n v="12694"/>
    <n v="77819476.409999996"/>
    <n v="5.1900000000000002E-2"/>
    <n v="487.99"/>
    <n v="986.79"/>
    <n v="82360459.209999993"/>
    <n v="5.4899999999999997E-2"/>
    <n v="516.46"/>
    <n v="1044.3800000000001"/>
    <n v="78861"/>
    <n v="0.4945"/>
    <n v="3374"/>
    <n v="24312271.870000001"/>
    <n v="1.6199999999999999E-2"/>
    <n v="152.46"/>
    <n v="245.21"/>
    <n v="25988589.300000001"/>
    <n v="1.7299999999999999E-2"/>
    <n v="162.97"/>
    <n v="262.12"/>
    <n v="99147"/>
    <n v="0.62170000000000003"/>
    <n v="3985"/>
    <n v="62925357.990000002"/>
    <n v="4.2000000000000003E-2"/>
    <n v="394.59"/>
    <n v="1224.01"/>
    <n v="64528186.539999999"/>
    <n v="4.2999999999999997E-2"/>
    <n v="404.64"/>
    <n v="1255.19"/>
    <n v="51409"/>
    <n v="0.32240000000000002"/>
    <n v="2746"/>
    <n v="35229866.590000004"/>
    <n v="2.35E-2"/>
    <n v="220.92"/>
    <n v="319.83"/>
    <n v="36971043.469999999"/>
    <n v="2.46E-2"/>
    <n v="231.84"/>
    <n v="335.64"/>
    <n v="110151"/>
    <n v="0.69069999999999998"/>
    <n v="7401"/>
    <n v="24632605.359999999"/>
    <n v="1.6400000000000001E-2"/>
    <n v="154.46"/>
    <n v="1250.44"/>
    <n v="20190252.050000001"/>
    <n v="1.35E-2"/>
    <n v="126.61"/>
    <n v="1024.93"/>
    <n v="19699"/>
    <n v="0.1235"/>
    <n v="342"/>
    <n v="44808718.060000002"/>
    <n v="2.9899999999999999E-2"/>
    <n v="280.98"/>
    <n v="830.62"/>
    <n v="44942572.259999998"/>
    <n v="0.03"/>
    <n v="281.82"/>
    <n v="833.1"/>
    <n v="53946"/>
    <n v="0.33829999999999999"/>
    <n v="187181"/>
    <n v="12173"/>
    <n v="0.2223"/>
    <n v="1174"/>
    <n v="675"/>
    <n v="1561"/>
    <n v="137"/>
    <n v="947"/>
    <n v="367"/>
    <n v="987"/>
    <n v="391"/>
    <n v="302"/>
    <n v="107"/>
  </r>
  <r>
    <x v="3"/>
    <x v="30"/>
    <n v="19"/>
    <n v="62851"/>
    <n v="57244"/>
    <n v="5607"/>
    <s v="8.92 %"/>
    <n v="50"/>
    <s v="47.18 %"/>
    <s v="52.82 %"/>
    <s v="91.06 %"/>
    <s v="4.91 %"/>
    <s v="1.91 %"/>
    <s v="2.12 %"/>
    <s v="61.66 %"/>
    <n v="0.98"/>
    <n v="403147049.57999998"/>
    <n v="411968462.44"/>
    <n v="442227655.67000002"/>
    <n v="7042.61"/>
    <n v="7196.71"/>
    <n v="7725.31"/>
    <n v="164201966.46000001"/>
    <n v="0.4073"/>
    <n v="2868.46"/>
    <n v="15035.43"/>
    <x v="185"/>
    <x v="160"/>
    <n v="2649.2"/>
    <n v="13886.18"/>
    <n v="10921"/>
    <n v="0.1908"/>
    <n v="355"/>
    <n v="2060"/>
    <n v="1945715.23"/>
    <x v="135"/>
    <n v="33.99"/>
    <n v="44220.800000000003"/>
    <x v="185"/>
    <x v="147"/>
    <n v="36.72"/>
    <x v="185"/>
    <n v="44"/>
    <x v="44"/>
    <n v="1"/>
    <n v="24"/>
    <n v="3247112.61"/>
    <n v="8.0999999999999996E-3"/>
    <n v="56.72"/>
    <n v="16824.419999999998"/>
    <n v="3251013.87"/>
    <x v="95"/>
    <n v="56.79"/>
    <x v="185"/>
    <n v="193"/>
    <x v="60"/>
    <n v="4"/>
    <n v="48"/>
    <n v="15026053.359999999"/>
    <n v="3.73E-2"/>
    <n v="262.49"/>
    <n v="9534.2999999999993"/>
    <n v="16683721.02"/>
    <x v="134"/>
    <n v="291.45"/>
    <n v="10586.12"/>
    <n v="1576"/>
    <n v="2.75E-2"/>
    <n v="39"/>
    <n v="743"/>
    <n v="5954380.0899999999"/>
    <n v="1.4800000000000001E-2"/>
    <n v="104.02"/>
    <n v="3834.11"/>
    <n v="6392223.2199999997"/>
    <n v="1.55E-2"/>
    <n v="111.67"/>
    <n v="4116.05"/>
    <n v="1553"/>
    <n v="2.7099999999999999E-2"/>
    <n v="44"/>
    <n v="940"/>
    <n v="5436027.3200000003"/>
    <n v="1.35E-2"/>
    <n v="94.96"/>
    <n v="9437.5499999999993"/>
    <n v="5721925.3600000003"/>
    <n v="1.3899999999999999E-2"/>
    <n v="99.96"/>
    <n v="9933.9"/>
    <n v="576"/>
    <n v="1.01E-2"/>
    <n v="10"/>
    <n v="625"/>
    <n v="67367830.420000002"/>
    <n v="0.1671"/>
    <n v="1176.8499999999999"/>
    <n v="1707.07"/>
    <n v="72772494.890000001"/>
    <n v="0.17660000000000001"/>
    <n v="1271.27"/>
    <n v="1844.02"/>
    <n v="39464"/>
    <n v="0.68940000000000001"/>
    <n v="5932"/>
    <n v="3434919.83"/>
    <n v="8.5000000000000006E-3"/>
    <n v="60"/>
    <n v="365.38"/>
    <n v="3917055.53"/>
    <n v="9.4999999999999998E-3"/>
    <n v="68.430000000000007"/>
    <n v="416.66"/>
    <n v="9401"/>
    <n v="0.16420000000000001"/>
    <n v="828"/>
    <n v="20374783.82"/>
    <n v="5.0500000000000003E-2"/>
    <n v="355.93"/>
    <n v="20769.400000000001"/>
    <n v="21353614.170000002"/>
    <n v="5.1799999999999999E-2"/>
    <n v="373.03"/>
    <n v="21767.19"/>
    <n v="981"/>
    <n v="1.7100000000000001E-2"/>
    <n v="2157"/>
    <n v="1220531.6299999999"/>
    <n v="3.0000000000000001E-3"/>
    <n v="21.32"/>
    <n v="668.78"/>
    <n v="1514651.9"/>
    <n v="3.7000000000000002E-3"/>
    <n v="26.46"/>
    <n v="829.95"/>
    <n v="1825"/>
    <n v="3.1899999999999998E-2"/>
    <n v="51"/>
    <n v="33094032.760000002"/>
    <n v="8.2100000000000006E-2"/>
    <n v="578.12"/>
    <n v="683.63"/>
    <n v="39323160.869999997"/>
    <n v="9.5500000000000002E-2"/>
    <n v="686.94"/>
    <n v="812.31"/>
    <n v="48409"/>
    <n v="0.84570000000000001"/>
    <n v="12200"/>
    <n v="19305429.100000001"/>
    <n v="4.7899999999999998E-2"/>
    <n v="337.25"/>
    <n v="689.65"/>
    <n v="21872450.780000001"/>
    <n v="5.3100000000000001E-2"/>
    <n v="382.09"/>
    <n v="781.35"/>
    <n v="27993"/>
    <n v="0.48899999999999999"/>
    <n v="3063"/>
    <n v="7772868.7699999996"/>
    <n v="1.9300000000000001E-2"/>
    <n v="135.78"/>
    <n v="231.13"/>
    <n v="9051029.9299999997"/>
    <n v="2.1999999999999999E-2"/>
    <n v="158.11000000000001"/>
    <n v="269.14"/>
    <n v="33630"/>
    <n v="0.58750000000000002"/>
    <n v="3222"/>
    <n v="20304285.77"/>
    <n v="5.04E-2"/>
    <n v="354.7"/>
    <n v="1091.8"/>
    <n v="20397867.23"/>
    <n v="4.9500000000000002E-2"/>
    <n v="356.33"/>
    <n v="1096.8399999999999"/>
    <n v="18597"/>
    <n v="0.32490000000000002"/>
    <n v="2784"/>
    <n v="7341734.21"/>
    <n v="1.8200000000000001E-2"/>
    <n v="128.25"/>
    <n v="201.61"/>
    <n v="8150330.7000000002"/>
    <n v="1.9800000000000002E-2"/>
    <n v="142.38"/>
    <n v="223.81"/>
    <n v="36416"/>
    <n v="0.63619999999999999"/>
    <n v="5989"/>
    <n v="3846555"/>
    <n v="9.4999999999999998E-3"/>
    <n v="67.2"/>
    <n v="799.02"/>
    <n v="4109769.83"/>
    <n v="0.01"/>
    <n v="71.790000000000006"/>
    <n v="853.7"/>
    <n v="4814"/>
    <n v="8.4099999999999994E-2"/>
    <n v="185"/>
    <n v="17957460.530000001"/>
    <n v="4.4499999999999998E-2"/>
    <n v="313.7"/>
    <n v="905.11"/>
    <n v="17957460.530000001"/>
    <n v="4.36E-2"/>
    <n v="313.7"/>
    <n v="905.11"/>
    <n v="19840"/>
    <n v="0.34660000000000002"/>
    <n v="59490"/>
    <n v="3906"/>
    <n v="0.2147"/>
    <n v="1039"/>
    <n v="589"/>
    <n v="1561"/>
    <n v="82"/>
    <n v="660"/>
    <n v="514"/>
    <n v="1188"/>
    <n v="391"/>
    <n v="206"/>
    <n v="98"/>
  </r>
  <r>
    <x v="1"/>
    <x v="30"/>
    <n v="19"/>
    <n v="64883"/>
    <n v="58784"/>
    <n v="6099"/>
    <s v="9.40 %"/>
    <n v="50"/>
    <s v="47.21 %"/>
    <s v="52.79 %"/>
    <s v="90.83 %"/>
    <s v="5.03 %"/>
    <s v="1.99 %"/>
    <s v="2.15 %"/>
    <s v="62.69 %"/>
    <n v="0.96"/>
    <n v="446408612.70999998"/>
    <n v="451290884.35000002"/>
    <n v="488870968.08999997"/>
    <n v="7594.05"/>
    <n v="7677.1"/>
    <n v="8316.4"/>
    <n v="177552450.31"/>
    <n v="0.3977"/>
    <n v="3020.42"/>
    <n v="16222.24"/>
    <x v="186"/>
    <x v="161"/>
    <n v="2719.8"/>
    <n v="14607.65"/>
    <n v="10945"/>
    <n v="0.1862"/>
    <n v="345"/>
    <n v="1995"/>
    <n v="3210761.66"/>
    <x v="136"/>
    <n v="54.62"/>
    <n v="40134.519999999997"/>
    <x v="186"/>
    <x v="89"/>
    <n v="59.82"/>
    <x v="186"/>
    <n v="80"/>
    <x v="72"/>
    <n v="2"/>
    <n v="43"/>
    <n v="3567561.58"/>
    <n v="8.0000000000000002E-3"/>
    <n v="60.69"/>
    <n v="17574.189999999999"/>
    <n v="3696654.07"/>
    <x v="96"/>
    <n v="62.89"/>
    <x v="186"/>
    <n v="203"/>
    <x v="61"/>
    <n v="4"/>
    <n v="51"/>
    <n v="16848179.68"/>
    <n v="3.7699999999999997E-2"/>
    <n v="286.61"/>
    <n v="10248.280000000001"/>
    <n v="18529922.140000001"/>
    <x v="135"/>
    <n v="315.22000000000003"/>
    <n v="11271.24"/>
    <n v="1644"/>
    <n v="2.8000000000000001E-2"/>
    <n v="40"/>
    <n v="779"/>
    <n v="6446170.1799999997"/>
    <n v="1.44E-2"/>
    <n v="109.66"/>
    <n v="3769.69"/>
    <n v="6999189.7199999997"/>
    <n v="1.55E-2"/>
    <n v="119.07"/>
    <n v="4093.09"/>
    <n v="1710"/>
    <n v="2.9100000000000001E-2"/>
    <n v="47"/>
    <n v="954"/>
    <n v="5526611.3499999996"/>
    <n v="1.24E-2"/>
    <n v="94.02"/>
    <n v="9611.5"/>
    <n v="5779302.3799999999"/>
    <n v="1.2800000000000001E-2"/>
    <n v="98.31"/>
    <n v="10050.959999999999"/>
    <n v="575"/>
    <n v="9.7999999999999997E-3"/>
    <n v="10"/>
    <n v="599"/>
    <n v="80328668.310000002"/>
    <n v="0.1799"/>
    <n v="1366.51"/>
    <n v="1961.63"/>
    <n v="85755780.780000001"/>
    <n v="0.19"/>
    <n v="1458.83"/>
    <n v="2094.16"/>
    <n v="40950"/>
    <n v="0.6966"/>
    <n v="6158"/>
    <n v="3874005.91"/>
    <n v="8.6999999999999994E-3"/>
    <n v="65.900000000000006"/>
    <n v="396.03"/>
    <n v="4412103.3"/>
    <n v="9.7999999999999997E-3"/>
    <n v="75.06"/>
    <n v="451.04"/>
    <n v="9782"/>
    <n v="0.16639999999999999"/>
    <n v="827"/>
    <n v="21339384.809999999"/>
    <n v="4.7800000000000002E-2"/>
    <n v="363.01"/>
    <n v="21576.73"/>
    <n v="22168936.309999999"/>
    <n v="4.9099999999999998E-2"/>
    <n v="377.13"/>
    <n v="22415.51"/>
    <n v="989"/>
    <n v="1.6799999999999999E-2"/>
    <n v="2145"/>
    <n v="1334735.44"/>
    <n v="3.0000000000000001E-3"/>
    <n v="22.71"/>
    <n v="674.45"/>
    <n v="1491251.66"/>
    <n v="3.3E-3"/>
    <n v="25.37"/>
    <n v="753.54"/>
    <n v="1979"/>
    <n v="3.3700000000000001E-2"/>
    <n v="54"/>
    <n v="36383873.07"/>
    <n v="8.1500000000000003E-2"/>
    <n v="618.94000000000005"/>
    <n v="728.92"/>
    <n v="43137073.869999997"/>
    <n v="9.5600000000000004E-2"/>
    <n v="733.82"/>
    <n v="864.21"/>
    <n v="49915"/>
    <n v="0.84909999999999997"/>
    <n v="12501"/>
    <n v="21256468.670000002"/>
    <n v="4.7600000000000003E-2"/>
    <n v="361.6"/>
    <n v="721.71"/>
    <n v="24025491.140000001"/>
    <n v="5.3199999999999997E-2"/>
    <n v="408.71"/>
    <n v="815.72"/>
    <n v="29453"/>
    <n v="0.501"/>
    <n v="3189"/>
    <n v="8374507.2400000002"/>
    <n v="1.8800000000000001E-2"/>
    <n v="142.46"/>
    <n v="239.32"/>
    <n v="9660750.1999999993"/>
    <n v="2.1399999999999999E-2"/>
    <n v="164.34"/>
    <n v="276.08"/>
    <n v="34993"/>
    <n v="0.59530000000000005"/>
    <n v="3358"/>
    <n v="20581024.879999999"/>
    <n v="4.6100000000000002E-2"/>
    <n v="350.11"/>
    <n v="1052.47"/>
    <n v="20774321.989999998"/>
    <n v="4.5999999999999999E-2"/>
    <n v="353.4"/>
    <n v="1062.3499999999999"/>
    <n v="19555"/>
    <n v="0.3327"/>
    <n v="2801"/>
    <n v="8722248.4900000002"/>
    <n v="1.95E-2"/>
    <n v="148.38"/>
    <n v="227.18"/>
    <n v="9681651.8800000008"/>
    <n v="2.1499999999999998E-2"/>
    <n v="164.7"/>
    <n v="252.17"/>
    <n v="38393"/>
    <n v="0.65310000000000001"/>
    <n v="6323"/>
    <n v="4322996.76"/>
    <n v="9.7000000000000003E-3"/>
    <n v="73.540000000000006"/>
    <n v="855.32"/>
    <n v="4628548.21"/>
    <n v="1.03E-2"/>
    <n v="78.739999999999995"/>
    <n v="915.77"/>
    <n v="5054"/>
    <n v="8.5999999999999993E-2"/>
    <n v="195"/>
    <n v="20815700.109999999"/>
    <n v="4.6600000000000003E-2"/>
    <n v="354.1"/>
    <n v="986.48"/>
    <n v="20815700.109999999"/>
    <n v="4.6100000000000002E-2"/>
    <n v="354.1"/>
    <n v="986.48"/>
    <n v="21101"/>
    <n v="0.35899999999999999"/>
    <n v="62360"/>
    <n v="3962"/>
    <n v="0.21510000000000001"/>
    <n v="1061"/>
    <n v="558"/>
    <n v="1559"/>
    <n v="95"/>
    <n v="628"/>
    <n v="487"/>
    <n v="1148"/>
    <n v="386"/>
    <n v="298"/>
    <n v="78"/>
  </r>
  <r>
    <x v="2"/>
    <x v="22"/>
    <s v=" "/>
    <n v="7855914"/>
    <n v="6188906"/>
    <n v="1667008"/>
    <s v="21.22 %"/>
    <n v="51"/>
    <s v="47.40 %"/>
    <s v="52.60 %"/>
    <s v="67.52 %"/>
    <s v="19.78 %"/>
    <s v="8.78 %"/>
    <s v="3.92 %"/>
    <s v="54.33 %"/>
    <n v="1.08"/>
    <n v="61054933589.220001"/>
    <n v="57305484290.199997"/>
    <n v="54033617885.25"/>
    <n v="9865.2199999999993"/>
    <n v="9259.39"/>
    <n v="8730.7199999999993"/>
    <n v="23805165248.709999"/>
    <n v="0.38990000000000002"/>
    <n v="3846.43"/>
    <n v="20562.64"/>
    <x v="187"/>
    <x v="162"/>
    <n v="3128.97"/>
    <n v="16727.189999999999"/>
    <n v="1157690"/>
    <n v="0.18709999999999999"/>
    <n v="357"/>
    <n v="2151"/>
    <n v="1288386286.02"/>
    <x v="137"/>
    <n v="208.18"/>
    <n v="43337.69"/>
    <x v="187"/>
    <x v="148"/>
    <n v="218.24"/>
    <x v="187"/>
    <n v="29729"/>
    <x v="48"/>
    <n v="6"/>
    <n v="154"/>
    <n v="761180833.80999994"/>
    <n v="1.2500000000000001E-2"/>
    <n v="122.99"/>
    <n v="19993.72"/>
    <n v="740944806.76999998"/>
    <x v="49"/>
    <n v="119.72"/>
    <x v="187"/>
    <n v="38071"/>
    <x v="13"/>
    <n v="7"/>
    <n v="89"/>
    <n v="2495884092.9200001"/>
    <n v="4.0899999999999999E-2"/>
    <n v="403.28"/>
    <n v="16454.39"/>
    <n v="2554741368.5100002"/>
    <x v="128"/>
    <n v="412.79"/>
    <n v="16842.41"/>
    <n v="151685"/>
    <n v="2.4500000000000001E-2"/>
    <n v="37"/>
    <n v="964"/>
    <n v="2314069220.3000002"/>
    <n v="3.7900000000000003E-2"/>
    <n v="373.91"/>
    <n v="5527.63"/>
    <n v="2437564968.25"/>
    <n v="4.2500000000000003E-2"/>
    <n v="393.86"/>
    <n v="5822.62"/>
    <n v="418637"/>
    <n v="6.7599999999999993E-2"/>
    <n v="149"/>
    <n v="2416"/>
    <n v="539225741.45000005"/>
    <n v="8.8000000000000005E-3"/>
    <n v="87.13"/>
    <n v="10566.01"/>
    <n v="552743177.10000002"/>
    <n v="9.5999999999999992E-3"/>
    <n v="89.31"/>
    <n v="10830.88"/>
    <n v="51034"/>
    <n v="8.2000000000000007E-3"/>
    <n v="9"/>
    <n v="528"/>
    <n v="7767920763.4300003"/>
    <n v="0.12720000000000001"/>
    <n v="1255.1400000000001"/>
    <n v="1959.76"/>
    <n v="7640286215.3199997"/>
    <n v="0.1333"/>
    <n v="1234.51"/>
    <n v="1927.56"/>
    <n v="3963713"/>
    <n v="0.64049999999999996"/>
    <n v="4847"/>
    <n v="339131336.47000003"/>
    <n v="5.5999999999999999E-3"/>
    <n v="54.8"/>
    <n v="404.49"/>
    <n v="364541285.66000003"/>
    <n v="6.4000000000000003E-3"/>
    <n v="58.9"/>
    <n v="434.8"/>
    <n v="838409"/>
    <n v="0.13550000000000001"/>
    <n v="677"/>
    <n v="4180082199.0300002"/>
    <n v="6.8500000000000005E-2"/>
    <n v="675.42"/>
    <n v="23716.91"/>
    <n v="4205291648.8400002"/>
    <n v="7.3400000000000007E-2"/>
    <n v="679.49"/>
    <n v="23859.95"/>
    <n v="176249"/>
    <n v="2.8500000000000001E-2"/>
    <n v="3860"/>
    <n v="298890496.44"/>
    <n v="4.8999999999999998E-3"/>
    <n v="48.29"/>
    <n v="827.39"/>
    <n v="310561667.72000003"/>
    <n v="5.4000000000000003E-3"/>
    <n v="50.18"/>
    <n v="859.7"/>
    <n v="361245"/>
    <n v="5.8400000000000001E-2"/>
    <n v="103"/>
    <n v="5462729020.8199997"/>
    <n v="8.9499999999999996E-2"/>
    <n v="882.66"/>
    <n v="1074.3599999999999"/>
    <n v="5843786329.6599998"/>
    <n v="0.10199999999999999"/>
    <n v="944.24"/>
    <n v="1149.31"/>
    <n v="5084625"/>
    <n v="0.8216"/>
    <n v="13885"/>
    <n v="3316214395.1500001"/>
    <n v="5.4300000000000001E-2"/>
    <n v="535.83000000000004"/>
    <n v="1082.0999999999999"/>
    <n v="3357861589.8699999"/>
    <n v="5.8599999999999999E-2"/>
    <n v="542.55999999999995"/>
    <n v="1095.69"/>
    <n v="3064613"/>
    <n v="0.49519999999999997"/>
    <n v="3774"/>
    <n v="1224066476.24"/>
    <n v="0.02"/>
    <n v="197.78"/>
    <n v="330.14"/>
    <n v="1235074857.5899999"/>
    <n v="2.1600000000000001E-2"/>
    <n v="199.56"/>
    <n v="333.1"/>
    <n v="3707773"/>
    <n v="0.59909999999999997"/>
    <n v="3765"/>
    <n v="2093843283.6300001"/>
    <n v="3.4299999999999997E-2"/>
    <n v="338.32"/>
    <n v="1160.53"/>
    <n v="2123255244.3299999"/>
    <n v="3.7100000000000001E-2"/>
    <n v="343.07"/>
    <n v="1176.83"/>
    <n v="1804211"/>
    <n v="0.29149999999999998"/>
    <n v="2316"/>
    <n v="1497952556.26"/>
    <n v="2.4500000000000001E-2"/>
    <n v="242.04"/>
    <n v="362.74"/>
    <n v="1544592186.6800001"/>
    <n v="2.7E-2"/>
    <n v="249.57"/>
    <n v="374.04"/>
    <n v="4129514"/>
    <n v="0.66720000000000002"/>
    <n v="7574"/>
    <n v="1115955986.74"/>
    <n v="1.83E-2"/>
    <n v="180.32"/>
    <n v="1411.67"/>
    <n v="1117224055.1700001"/>
    <n v="1.95E-2"/>
    <n v="180.52"/>
    <n v="1413.28"/>
    <n v="790520"/>
    <n v="0.12770000000000001"/>
    <n v="530"/>
    <n v="1911051354.79"/>
    <n v="3.1300000000000001E-2"/>
    <n v="308.79000000000002"/>
    <n v="839.59"/>
    <n v="1915429106.79"/>
    <n v="3.3399999999999999E-2"/>
    <n v="309.49"/>
    <n v="841.52"/>
    <n v="2276166"/>
    <n v="0.36780000000000002"/>
    <n v="6768848"/>
    <n v="470560"/>
    <n v="0.2319"/>
    <n v="1094"/>
    <n v="753"/>
    <n v="1558"/>
    <n v="150"/>
    <n v="938"/>
    <n v="343"/>
    <n v="805"/>
    <n v="412"/>
    <n v="355"/>
    <n v="115"/>
  </r>
  <r>
    <x v="5"/>
    <x v="25"/>
    <n v="13"/>
    <n v="233140"/>
    <n v="190289"/>
    <n v="42851"/>
    <s v="18.38 %"/>
    <n v="51"/>
    <s v="49.03 %"/>
    <s v="50.97 %"/>
    <s v="55.82 %"/>
    <s v="40.94 %"/>
    <s v="1.66 %"/>
    <s v="1.58 %"/>
    <s v="49.26 %"/>
    <n v="1.18"/>
    <n v="1886366530.6199999"/>
    <n v="1876780420.04"/>
    <n v="1676442232.3499999"/>
    <n v="9913.17"/>
    <n v="9862.7900000000009"/>
    <n v="8809.98"/>
    <n v="711174785.65999997"/>
    <n v="0.377"/>
    <n v="3737.34"/>
    <n v="18902.16"/>
    <x v="188"/>
    <x v="163"/>
    <n v="3308.57"/>
    <n v="16733.560000000001"/>
    <n v="37624"/>
    <n v="0.19769999999999999"/>
    <n v="372"/>
    <n v="2227"/>
    <n v="38480256.689999998"/>
    <x v="138"/>
    <n v="202.22"/>
    <n v="47331.19"/>
    <x v="188"/>
    <x v="135"/>
    <n v="211.93"/>
    <x v="188"/>
    <n v="813"/>
    <x v="55"/>
    <n v="5"/>
    <n v="142"/>
    <n v="17894425.16"/>
    <n v="9.4999999999999998E-3"/>
    <n v="94.04"/>
    <n v="18856.09"/>
    <n v="18102605.399999999"/>
    <x v="54"/>
    <n v="95.13"/>
    <x v="188"/>
    <n v="949"/>
    <x v="34"/>
    <n v="5"/>
    <n v="73"/>
    <n v="49688084.049999997"/>
    <n v="2.63E-2"/>
    <n v="261.12"/>
    <n v="14060.01"/>
    <n v="55826227.840000004"/>
    <x v="61"/>
    <n v="293.38"/>
    <n v="15796.9"/>
    <n v="3534"/>
    <n v="1.8599999999999998E-2"/>
    <n v="28"/>
    <n v="760"/>
    <n v="58110166.399999999"/>
    <n v="3.0800000000000001E-2"/>
    <n v="305.38"/>
    <n v="5171.32"/>
    <n v="63551729.850000001"/>
    <n v="3.39E-2"/>
    <n v="333.97"/>
    <n v="5655.58"/>
    <n v="11237"/>
    <n v="5.91E-2"/>
    <n v="114"/>
    <n v="1847"/>
    <n v="25441352.43"/>
    <n v="1.35E-2"/>
    <n v="133.69999999999999"/>
    <n v="12320.27"/>
    <n v="26650135.02"/>
    <n v="1.4200000000000001E-2"/>
    <n v="140.05000000000001"/>
    <n v="12905.63"/>
    <n v="2065"/>
    <n v="1.09E-2"/>
    <n v="12"/>
    <n v="851"/>
    <n v="218962656.49000001"/>
    <n v="0.11609999999999999"/>
    <n v="1150.68"/>
    <n v="1793.38"/>
    <n v="235565483.69"/>
    <n v="0.1255"/>
    <n v="1237.94"/>
    <n v="1929.36"/>
    <n v="122094"/>
    <n v="0.64159999999999995"/>
    <n v="4041"/>
    <n v="5238723.43"/>
    <n v="2.8E-3"/>
    <n v="27.53"/>
    <n v="320.37"/>
    <n v="5846167.5800000001"/>
    <n v="3.0999999999999999E-3"/>
    <n v="30.72"/>
    <n v="357.52"/>
    <n v="16352"/>
    <n v="8.5900000000000004E-2"/>
    <n v="346"/>
    <n v="195806979.33000001"/>
    <n v="0.1038"/>
    <n v="1029"/>
    <n v="23806.32"/>
    <n v="202437269.81"/>
    <n v="0.1079"/>
    <n v="1063.8399999999999"/>
    <n v="24612.43"/>
    <n v="8225"/>
    <n v="4.3200000000000002E-2"/>
    <n v="5927"/>
    <n v="10272090.99"/>
    <n v="5.4000000000000003E-3"/>
    <n v="53.98"/>
    <n v="749.35"/>
    <n v="11692119.77"/>
    <n v="6.1999999999999998E-3"/>
    <n v="61.44"/>
    <n v="852.94"/>
    <n v="13708"/>
    <n v="7.1999999999999995E-2"/>
    <n v="137"/>
    <n v="162848779.52000001"/>
    <n v="8.6300000000000002E-2"/>
    <n v="855.8"/>
    <n v="1007.11"/>
    <n v="176773565.90000001"/>
    <n v="9.4200000000000006E-2"/>
    <n v="928.97"/>
    <n v="1093.23"/>
    <n v="161699"/>
    <n v="0.8498"/>
    <n v="13454"/>
    <n v="113933085.70999999"/>
    <n v="6.0400000000000002E-2"/>
    <n v="598.74"/>
    <n v="1148.55"/>
    <n v="122261878.73999999"/>
    <n v="6.5100000000000005E-2"/>
    <n v="642.51"/>
    <n v="1232.52"/>
    <n v="99196"/>
    <n v="0.52129999999999999"/>
    <n v="4005"/>
    <n v="40691205.649999999"/>
    <n v="2.1600000000000001E-2"/>
    <n v="213.84"/>
    <n v="340.59"/>
    <n v="44258034.689999998"/>
    <n v="2.3599999999999999E-2"/>
    <n v="232.58"/>
    <n v="370.45"/>
    <n v="119471"/>
    <n v="0.62780000000000002"/>
    <n v="4091"/>
    <n v="74446744.469999999"/>
    <n v="3.95E-2"/>
    <n v="391.23"/>
    <n v="1247.95"/>
    <n v="75175612.840000004"/>
    <n v="4.0099999999999997E-2"/>
    <n v="395.06"/>
    <n v="1260.17"/>
    <n v="59655"/>
    <n v="0.3135"/>
    <n v="2463"/>
    <n v="61298042.030000001"/>
    <n v="3.2500000000000001E-2"/>
    <n v="322.13"/>
    <n v="451.46"/>
    <n v="64486007.920000002"/>
    <n v="3.44E-2"/>
    <n v="338.88"/>
    <n v="474.94"/>
    <n v="135776"/>
    <n v="0.71350000000000002"/>
    <n v="9167"/>
    <n v="33276450.420000002"/>
    <n v="1.7600000000000001E-2"/>
    <n v="174.87"/>
    <n v="1344.69"/>
    <n v="34543694.380000003"/>
    <n v="1.84E-2"/>
    <n v="181.53"/>
    <n v="1395.9"/>
    <n v="24747"/>
    <n v="0.13"/>
    <n v="549"/>
    <n v="53235005.07"/>
    <n v="2.8199999999999999E-2"/>
    <n v="279.76"/>
    <n v="692.41"/>
    <n v="53235005.07"/>
    <n v="2.8400000000000002E-2"/>
    <n v="279.76"/>
    <n v="692.41"/>
    <n v="76884"/>
    <n v="0.40400000000000003"/>
    <n v="222179"/>
    <n v="14670"/>
    <n v="0.22439999999999999"/>
    <n v="1168"/>
    <n v="782"/>
    <n v="1557"/>
    <n v="208"/>
    <n v="1478"/>
    <n v="365"/>
    <n v="880"/>
    <n v="447"/>
    <n v="366"/>
    <n v="116"/>
  </r>
  <r>
    <x v="6"/>
    <x v="14"/>
    <n v="25"/>
    <n v="197089"/>
    <n v="158591"/>
    <n v="38498"/>
    <s v="19.53 %"/>
    <n v="50"/>
    <s v="48.68 %"/>
    <s v="51.32 %"/>
    <s v="74.76 %"/>
    <s v="8.09 %"/>
    <s v="12.08 %"/>
    <s v="5.07 %"/>
    <s v="71.68 %"/>
    <n v="1.03"/>
    <n v="1666497226.26"/>
    <n v="1387908107.1900001"/>
    <n v="1368622293.76"/>
    <n v="10508.15"/>
    <n v="8751.49"/>
    <n v="8629.89"/>
    <n v="692129087.15999997"/>
    <n v="0.4153"/>
    <n v="4364.24"/>
    <n v="24836.87"/>
    <x v="189"/>
    <x v="164"/>
    <n v="2963.43"/>
    <n v="16864.89"/>
    <n v="27867"/>
    <n v="0.1757"/>
    <n v="344"/>
    <n v="2255"/>
    <n v="37162814.829999998"/>
    <x v="139"/>
    <n v="234.33"/>
    <n v="39201.279999999999"/>
    <x v="189"/>
    <x v="149"/>
    <n v="212.48"/>
    <x v="189"/>
    <n v="948"/>
    <x v="10"/>
    <n v="7"/>
    <n v="186"/>
    <n v="20141689.359999999"/>
    <n v="1.21E-2"/>
    <n v="127"/>
    <n v="22940.42"/>
    <n v="17600850.870000001"/>
    <x v="9"/>
    <n v="110.98"/>
    <x v="189"/>
    <n v="878"/>
    <x v="9"/>
    <n v="6"/>
    <n v="80"/>
    <n v="66172729.729999997"/>
    <n v="3.9699999999999999E-2"/>
    <n v="417.25"/>
    <n v="14853.59"/>
    <n v="60190060.759999998"/>
    <x v="136"/>
    <n v="379.53"/>
    <n v="13510.68"/>
    <n v="4455"/>
    <n v="2.81E-2"/>
    <n v="41"/>
    <n v="959"/>
    <n v="49870757.469999999"/>
    <n v="2.9899999999999999E-2"/>
    <n v="314.45999999999998"/>
    <n v="4830.1000000000004"/>
    <n v="45849497.049999997"/>
    <n v="3.3000000000000002E-2"/>
    <n v="289.11"/>
    <n v="4440.63"/>
    <n v="10325"/>
    <n v="6.5100000000000005E-2"/>
    <n v="114"/>
    <n v="1861"/>
    <n v="11645061.24"/>
    <n v="7.0000000000000001E-3"/>
    <n v="73.430000000000007"/>
    <n v="11907.02"/>
    <n v="10553948.869999999"/>
    <n v="7.6E-3"/>
    <n v="66.55"/>
    <n v="10791.36"/>
    <n v="978"/>
    <n v="6.1999999999999998E-3"/>
    <n v="7"/>
    <n v="390"/>
    <n v="296603695.89999998"/>
    <n v="0.17799999999999999"/>
    <n v="1870.24"/>
    <n v="2566.1799999999998"/>
    <n v="261962427.97"/>
    <n v="0.18870000000000001"/>
    <n v="1651.81"/>
    <n v="2266.46"/>
    <n v="115581"/>
    <n v="0.7288"/>
    <n v="6579"/>
    <n v="11695450.210000001"/>
    <n v="7.0000000000000001E-3"/>
    <n v="73.75"/>
    <n v="638.67999999999995"/>
    <n v="10674098.859999999"/>
    <n v="7.7000000000000002E-3"/>
    <n v="67.31"/>
    <n v="582.9"/>
    <n v="18312"/>
    <n v="0.11550000000000001"/>
    <n v="742"/>
    <n v="46981069.799999997"/>
    <n v="2.8199999999999999E-2"/>
    <n v="296.24"/>
    <n v="26013.88"/>
    <n v="44362821.210000001"/>
    <n v="3.2000000000000001E-2"/>
    <n v="279.73"/>
    <n v="24564.13"/>
    <n v="1806"/>
    <n v="1.14E-2"/>
    <n v="1574"/>
    <n v="4099135.25"/>
    <n v="2.5000000000000001E-3"/>
    <n v="25.85"/>
    <n v="824.61"/>
    <n v="3819044.31"/>
    <n v="2.8E-3"/>
    <n v="24.08"/>
    <n v="768.26"/>
    <n v="4971"/>
    <n v="3.1300000000000001E-2"/>
    <n v="50"/>
    <n v="182674491.28"/>
    <n v="0.1096"/>
    <n v="1151.8599999999999"/>
    <n v="1339.66"/>
    <n v="183508903.34999999"/>
    <n v="0.13220000000000001"/>
    <n v="1157.1199999999999"/>
    <n v="1345.78"/>
    <n v="136358"/>
    <n v="0.85980000000000001"/>
    <n v="17077"/>
    <n v="64384526.579999998"/>
    <n v="3.8600000000000002E-2"/>
    <n v="405.98"/>
    <n v="813.8"/>
    <n v="61490068.859999999"/>
    <n v="4.4299999999999999E-2"/>
    <n v="387.73"/>
    <n v="777.21"/>
    <n v="79116"/>
    <n v="0.49890000000000001"/>
    <n v="3216"/>
    <n v="23588654.120000001"/>
    <n v="1.4200000000000001E-2"/>
    <n v="148.74"/>
    <n v="242.76"/>
    <n v="22946707.280000001"/>
    <n v="1.6500000000000001E-2"/>
    <n v="144.69"/>
    <n v="236.15"/>
    <n v="97169"/>
    <n v="0.61270000000000002"/>
    <n v="3593"/>
    <n v="29671235.420000002"/>
    <n v="1.78E-2"/>
    <n v="187.09"/>
    <n v="728.54"/>
    <n v="33421704.27"/>
    <n v="2.41E-2"/>
    <n v="210.74"/>
    <n v="820.63"/>
    <n v="40727"/>
    <n v="0.25679999999999997"/>
    <n v="1672"/>
    <n v="34136393.609999999"/>
    <n v="2.0500000000000001E-2"/>
    <n v="215.25"/>
    <n v="322.23"/>
    <n v="32965756.039999999"/>
    <n v="2.3800000000000002E-2"/>
    <n v="207.87"/>
    <n v="311.18"/>
    <n v="105937"/>
    <n v="0.66800000000000004"/>
    <n v="6516"/>
    <n v="36695786.149999999"/>
    <n v="2.1999999999999999E-2"/>
    <n v="231.39"/>
    <n v="1364.98"/>
    <n v="36093627.939999998"/>
    <n v="2.5999999999999999E-2"/>
    <n v="227.59"/>
    <n v="1342.59"/>
    <n v="26884"/>
    <n v="0.16950000000000001"/>
    <n v="722"/>
    <n v="36086827.030000001"/>
    <n v="2.1700000000000001E-2"/>
    <n v="227.55"/>
    <n v="625.91999999999996"/>
    <n v="36178747.329999998"/>
    <n v="2.6100000000000002E-2"/>
    <n v="228.13"/>
    <n v="627.51"/>
    <n v="57654"/>
    <n v="0.36349999999999999"/>
    <n v="189050"/>
    <n v="10290"/>
    <n v="0.2286"/>
    <n v="1192"/>
    <n v="518"/>
    <n v="1556"/>
    <n v="74"/>
    <n v="702"/>
    <n v="312"/>
    <n v="646"/>
    <n v="342"/>
    <n v="313"/>
    <n v="87"/>
  </r>
  <r>
    <x v="7"/>
    <x v="12"/>
    <n v="28"/>
    <n v="127831"/>
    <n v="110058"/>
    <n v="17773"/>
    <s v="13.90 %"/>
    <n v="51"/>
    <s v="48.86 %"/>
    <s v="51.14 %"/>
    <s v="52.51 %"/>
    <s v="45.76 %"/>
    <s v="0.66 %"/>
    <s v="1.06 %"/>
    <s v="59.21 %"/>
    <n v="1.0900000000000001"/>
    <n v="1052156298.03"/>
    <n v="1097567583.71"/>
    <n v="1106286679.3399999"/>
    <n v="9560.02"/>
    <n v="9972.6299999999992"/>
    <n v="10051.85"/>
    <n v="350398690.36000001"/>
    <n v="0.33300000000000002"/>
    <n v="3183.76"/>
    <n v="16924.2"/>
    <x v="190"/>
    <x v="165"/>
    <n v="3013.83"/>
    <n v="16020.87"/>
    <n v="20704"/>
    <n v="0.18809999999999999"/>
    <n v="346"/>
    <n v="2030"/>
    <n v="41055085.270000003"/>
    <x v="140"/>
    <n v="373.03"/>
    <n v="46600.55"/>
    <x v="190"/>
    <x v="150"/>
    <n v="443"/>
    <x v="190"/>
    <n v="881"/>
    <x v="73"/>
    <n v="9"/>
    <n v="261"/>
    <n v="10433344.460000001"/>
    <n v="9.9000000000000008E-3"/>
    <n v="94.8"/>
    <n v="19949.03"/>
    <n v="10879745.93"/>
    <x v="5"/>
    <n v="98.85"/>
    <x v="190"/>
    <n v="523"/>
    <x v="41"/>
    <n v="5"/>
    <n v="68"/>
    <n v="34226935.57"/>
    <n v="3.2500000000000001E-2"/>
    <n v="310.99"/>
    <n v="15867.84"/>
    <n v="41839162.549999997"/>
    <x v="137"/>
    <n v="380.16"/>
    <n v="19396.919999999998"/>
    <n v="2157"/>
    <n v="1.9599999999999999E-2"/>
    <n v="29"/>
    <n v="820"/>
    <n v="46435354.18"/>
    <n v="4.41E-2"/>
    <n v="421.92"/>
    <n v="5649.76"/>
    <n v="55569008.159999996"/>
    <n v="5.0599999999999999E-2"/>
    <n v="504.91"/>
    <n v="6761.04"/>
    <n v="8219"/>
    <n v="7.4700000000000003E-2"/>
    <n v="188"/>
    <n v="2671"/>
    <n v="19249553.629999999"/>
    <n v="1.83E-2"/>
    <n v="174.9"/>
    <n v="13789.08"/>
    <n v="22161292.789999999"/>
    <n v="2.0199999999999999E-2"/>
    <n v="201.36"/>
    <n v="15874.85"/>
    <n v="1396"/>
    <n v="1.2699999999999999E-2"/>
    <n v="15"/>
    <n v="1260"/>
    <n v="162061657.61000001"/>
    <n v="0.154"/>
    <n v="1472.51"/>
    <n v="2162.9299999999998"/>
    <n v="167665760.53999999"/>
    <n v="0.15279999999999999"/>
    <n v="1523.43"/>
    <n v="2237.7199999999998"/>
    <n v="74927"/>
    <n v="0.68079999999999996"/>
    <n v="5063"/>
    <n v="9863574.1699999999"/>
    <n v="9.4000000000000004E-3"/>
    <n v="89.62"/>
    <n v="318.23"/>
    <n v="11716405.01"/>
    <n v="1.0699999999999999E-2"/>
    <n v="106.46"/>
    <n v="378.01"/>
    <n v="30995"/>
    <n v="0.28160000000000002"/>
    <n v="1220"/>
    <n v="88010319.75"/>
    <n v="8.3599999999999994E-2"/>
    <n v="799.67"/>
    <n v="23525.88"/>
    <n v="96750869.920000002"/>
    <n v="8.8200000000000001E-2"/>
    <n v="879.09"/>
    <n v="25862.3"/>
    <n v="3741"/>
    <n v="3.4000000000000002E-2"/>
    <n v="4880"/>
    <n v="9401432.3699999992"/>
    <n v="8.8999999999999999E-3"/>
    <n v="85.42"/>
    <n v="742.2"/>
    <n v="10779729.15"/>
    <n v="9.7999999999999997E-3"/>
    <n v="97.95"/>
    <n v="851.01"/>
    <n v="12667"/>
    <n v="0.11509999999999999"/>
    <n v="223"/>
    <n v="76262550.890000001"/>
    <n v="7.2499999999999995E-2"/>
    <n v="692.93"/>
    <n v="816.61"/>
    <n v="86488626.680000007"/>
    <n v="7.8799999999999995E-2"/>
    <n v="785.85"/>
    <n v="926.11"/>
    <n v="93389"/>
    <n v="0.84850000000000003"/>
    <n v="11468"/>
    <n v="53884406.780000001"/>
    <n v="5.1200000000000002E-2"/>
    <n v="489.6"/>
    <n v="936.6"/>
    <n v="58952308.439999998"/>
    <n v="5.3699999999999998E-2"/>
    <n v="535.65"/>
    <n v="1024.69"/>
    <n v="57532"/>
    <n v="0.52270000000000005"/>
    <n v="3654"/>
    <n v="19459194.370000001"/>
    <n v="1.8499999999999999E-2"/>
    <n v="176.81"/>
    <n v="274.64999999999998"/>
    <n v="21518927.539999999"/>
    <n v="1.9599999999999999E-2"/>
    <n v="195.52"/>
    <n v="303.72000000000003"/>
    <n v="70852"/>
    <n v="0.64380000000000004"/>
    <n v="3992"/>
    <n v="46136493.780000001"/>
    <n v="4.3799999999999999E-2"/>
    <n v="419.2"/>
    <n v="1201.3499999999999"/>
    <n v="46632450.329999998"/>
    <n v="4.2500000000000003E-2"/>
    <n v="423.71"/>
    <n v="1214.26"/>
    <n v="38404"/>
    <n v="0.34889999999999999"/>
    <n v="2727"/>
    <n v="30599576.289999999"/>
    <n v="2.9100000000000001E-2"/>
    <n v="278.02999999999997"/>
    <n v="381.3"/>
    <n v="32537280.719999999"/>
    <n v="2.9600000000000001E-2"/>
    <n v="295.64"/>
    <n v="405.45"/>
    <n v="80249"/>
    <n v="0.72919999999999996"/>
    <n v="8174"/>
    <n v="13500434.939999999"/>
    <n v="1.2800000000000001E-2"/>
    <n v="122.67"/>
    <n v="1282.67"/>
    <n v="11585371.640000001"/>
    <n v="1.06E-2"/>
    <n v="105.27"/>
    <n v="1100.72"/>
    <n v="10525"/>
    <n v="9.5600000000000004E-2"/>
    <n v="294"/>
    <n v="30704972.68"/>
    <n v="2.92E-2"/>
    <n v="278.99"/>
    <n v="663.35"/>
    <n v="30856584.640000001"/>
    <n v="2.81E-2"/>
    <n v="280.37"/>
    <n v="666.62"/>
    <n v="46288"/>
    <n v="0.42059999999999997"/>
    <n v="141799"/>
    <n v="7753"/>
    <n v="0.21579999999999999"/>
    <n v="1288"/>
    <n v="792"/>
    <n v="1554"/>
    <n v="174"/>
    <n v="1241"/>
    <n v="357"/>
    <n v="890"/>
    <n v="453"/>
    <n v="307"/>
    <n v="168"/>
  </r>
  <r>
    <x v="2"/>
    <x v="25"/>
    <n v="13"/>
    <n v="245159"/>
    <n v="197698"/>
    <n v="47461"/>
    <s v="19.36 %"/>
    <n v="51"/>
    <s v="48.79 %"/>
    <s v="51.21 %"/>
    <s v="55.56 %"/>
    <s v="40.91 %"/>
    <s v="1.82 %"/>
    <s v="1.70 %"/>
    <s v="50.19 %"/>
    <n v="1.19"/>
    <n v="1983998744.74"/>
    <n v="1988505633.8"/>
    <n v="1754055536.24"/>
    <n v="10035.5"/>
    <n v="10058.299999999999"/>
    <n v="8872.4"/>
    <n v="727320117.39999998"/>
    <n v="0.36659999999999998"/>
    <n v="3678.95"/>
    <n v="19062.25"/>
    <x v="191"/>
    <x v="36"/>
    <n v="3365.58"/>
    <n v="17438.560000000001"/>
    <n v="38155"/>
    <n v="0.193"/>
    <n v="366"/>
    <n v="2189"/>
    <n v="43824261.75"/>
    <x v="141"/>
    <n v="221.67"/>
    <n v="45273"/>
    <x v="191"/>
    <x v="151"/>
    <n v="240.43"/>
    <x v="191"/>
    <n v="968"/>
    <x v="38"/>
    <n v="5"/>
    <n v="154"/>
    <n v="19822172.43"/>
    <n v="0.01"/>
    <n v="100.26"/>
    <n v="19822.169999999998"/>
    <n v="20289608.57"/>
    <x v="77"/>
    <n v="102.63"/>
    <x v="191"/>
    <n v="1000"/>
    <x v="30"/>
    <n v="5"/>
    <n v="75"/>
    <n v="57058463.579999998"/>
    <n v="2.8799999999999999E-2"/>
    <n v="288.61"/>
    <n v="15011.43"/>
    <n v="64146446.079999998"/>
    <x v="138"/>
    <n v="324.47000000000003"/>
    <n v="16876.2"/>
    <n v="3801"/>
    <n v="1.9199999999999998E-2"/>
    <n v="28"/>
    <n v="764"/>
    <n v="57105471.229999997"/>
    <n v="2.8799999999999999E-2"/>
    <n v="288.85000000000002"/>
    <n v="4830.03"/>
    <n v="63584667.159999996"/>
    <n v="3.2000000000000001E-2"/>
    <n v="321.63"/>
    <n v="5378.05"/>
    <n v="11823"/>
    <n v="5.9799999999999999E-2"/>
    <n v="116"/>
    <n v="1794"/>
    <n v="27590995.239999998"/>
    <n v="1.3899999999999999E-2"/>
    <n v="139.56"/>
    <n v="11750.85"/>
    <n v="29290697.550000001"/>
    <n v="1.47E-2"/>
    <n v="148.16"/>
    <n v="12474.74"/>
    <n v="2348"/>
    <n v="1.1900000000000001E-2"/>
    <n v="13"/>
    <n v="883"/>
    <n v="242335129.34"/>
    <n v="0.1221"/>
    <n v="1225.78"/>
    <n v="1909.05"/>
    <n v="251328937.96000001"/>
    <n v="0.12640000000000001"/>
    <n v="1271.28"/>
    <n v="1979.9"/>
    <n v="126939"/>
    <n v="0.6421"/>
    <n v="4094"/>
    <n v="5947845.3499999996"/>
    <n v="3.0000000000000001E-3"/>
    <n v="30.09"/>
    <n v="327.33"/>
    <n v="6827393.3700000001"/>
    <n v="3.3999999999999998E-3"/>
    <n v="34.53"/>
    <n v="375.73"/>
    <n v="18171"/>
    <n v="9.1899999999999996E-2"/>
    <n v="377"/>
    <n v="208721619.86000001"/>
    <n v="0.1052"/>
    <n v="1055.76"/>
    <n v="23603.03"/>
    <n v="217204460.05000001"/>
    <n v="0.10920000000000001"/>
    <n v="1098.67"/>
    <n v="24562.3"/>
    <n v="8843"/>
    <n v="4.4699999999999997E-2"/>
    <n v="6243"/>
    <n v="12002842.130000001"/>
    <n v="6.0000000000000001E-3"/>
    <n v="60.71"/>
    <n v="790.28"/>
    <n v="12916992.25"/>
    <n v="6.4999999999999997E-3"/>
    <n v="65.34"/>
    <n v="850.47"/>
    <n v="15188"/>
    <n v="7.6799999999999993E-2"/>
    <n v="145"/>
    <n v="174308021.44999999"/>
    <n v="8.7900000000000006E-2"/>
    <n v="881.69"/>
    <n v="1042.57"/>
    <n v="188725829.38999999"/>
    <n v="9.4899999999999998E-2"/>
    <n v="954.62"/>
    <n v="1128.81"/>
    <n v="167190"/>
    <n v="0.84570000000000001"/>
    <n v="13509"/>
    <n v="123234459.63"/>
    <n v="6.2100000000000002E-2"/>
    <n v="623.35"/>
    <n v="1185.47"/>
    <n v="128726452.93000001"/>
    <n v="6.4699999999999994E-2"/>
    <n v="651.13"/>
    <n v="1238.3"/>
    <n v="103953"/>
    <n v="0.52580000000000005"/>
    <n v="4074"/>
    <n v="40506253.189999998"/>
    <n v="2.0400000000000001E-2"/>
    <n v="204.89"/>
    <n v="326.45"/>
    <n v="42649319.810000002"/>
    <n v="2.1399999999999999E-2"/>
    <n v="215.73"/>
    <n v="343.72"/>
    <n v="124080"/>
    <n v="0.62760000000000005"/>
    <n v="4058"/>
    <n v="74457650.310000002"/>
    <n v="3.7499999999999999E-2"/>
    <n v="376.62"/>
    <n v="1203.92"/>
    <n v="75332282.870000005"/>
    <n v="3.7900000000000003E-2"/>
    <n v="381.05"/>
    <n v="1218.06"/>
    <n v="61846"/>
    <n v="0.31280000000000002"/>
    <n v="2430"/>
    <n v="58386595.149999999"/>
    <n v="2.9399999999999999E-2"/>
    <n v="295.33"/>
    <n v="413.22"/>
    <n v="61336293.600000001"/>
    <n v="3.0800000000000001E-2"/>
    <n v="310.25"/>
    <n v="434.1"/>
    <n v="141295"/>
    <n v="0.7147"/>
    <n v="8621"/>
    <n v="42604910.469999999"/>
    <n v="2.1499999999999998E-2"/>
    <n v="215.51"/>
    <n v="1591.64"/>
    <n v="43854257.890000001"/>
    <n v="2.2100000000000002E-2"/>
    <n v="221.82"/>
    <n v="1638.31"/>
    <n v="26768"/>
    <n v="0.13539999999999999"/>
    <n v="684"/>
    <n v="53020451.270000003"/>
    <n v="2.6700000000000002E-2"/>
    <n v="268.19"/>
    <n v="671.3"/>
    <n v="53177753.32"/>
    <n v="2.6700000000000002E-2"/>
    <n v="268.98"/>
    <n v="673.29"/>
    <n v="78982"/>
    <n v="0.39950000000000002"/>
    <n v="238127"/>
    <n v="15124"/>
    <n v="0.22559999999999999"/>
    <n v="1204"/>
    <n v="799"/>
    <n v="1552"/>
    <n v="174"/>
    <n v="1387"/>
    <n v="367"/>
    <n v="784"/>
    <n v="427"/>
    <n v="243"/>
    <n v="152"/>
  </r>
  <r>
    <x v="6"/>
    <x v="33"/>
    <n v="5"/>
    <n v="132543"/>
    <n v="97660"/>
    <n v="34883"/>
    <s v="26.32 %"/>
    <n v="51"/>
    <s v="48.05 %"/>
    <s v="51.95 %"/>
    <s v="74.36 %"/>
    <s v="21.76 %"/>
    <s v="1.89 %"/>
    <s v="1.99 %"/>
    <s v="49.79 %"/>
    <n v="0.97"/>
    <n v="750776202.60000002"/>
    <n v="785370223.35000002"/>
    <n v="845965892.63"/>
    <n v="7687.65"/>
    <n v="8041.88"/>
    <n v="8662.36"/>
    <n v="268304487.65000001"/>
    <n v="0.3574"/>
    <n v="2747.33"/>
    <n v="16638.009999999998"/>
    <x v="192"/>
    <x v="34"/>
    <n v="2681.16"/>
    <n v="16237.29"/>
    <n v="16126"/>
    <n v="0.1651"/>
    <n v="297"/>
    <n v="1669"/>
    <n v="16156062.560000001"/>
    <x v="142"/>
    <n v="165.43"/>
    <n v="37659.82"/>
    <x v="192"/>
    <x v="139"/>
    <n v="190.3"/>
    <x v="192"/>
    <n v="429"/>
    <x v="53"/>
    <n v="5"/>
    <n v="129"/>
    <n v="19866050.140000001"/>
    <n v="2.6499999999999999E-2"/>
    <n v="203.42"/>
    <n v="18794.75"/>
    <n v="21945903.579999998"/>
    <x v="97"/>
    <n v="224.72"/>
    <x v="192"/>
    <n v="1057"/>
    <x v="62"/>
    <n v="12"/>
    <n v="147"/>
    <n v="22310372.289999999"/>
    <n v="2.9700000000000001E-2"/>
    <n v="228.45"/>
    <n v="13595.6"/>
    <n v="27203987.600000001"/>
    <x v="139"/>
    <n v="278.56"/>
    <n v="16577.689999999999"/>
    <n v="1641"/>
    <n v="1.6799999999999999E-2"/>
    <n v="25"/>
    <n v="615"/>
    <n v="19665493.34"/>
    <n v="2.6200000000000001E-2"/>
    <n v="201.37"/>
    <n v="4344.05"/>
    <n v="23525312.210000001"/>
    <n v="0.03"/>
    <n v="240.89"/>
    <n v="5196.67"/>
    <n v="4527"/>
    <n v="4.6399999999999997E-2"/>
    <n v="92"/>
    <n v="1435"/>
    <n v="7716498.6500000004"/>
    <n v="1.03E-2"/>
    <n v="79.010000000000005"/>
    <n v="9780.1"/>
    <n v="8720035.8900000006"/>
    <n v="1.11E-2"/>
    <n v="89.29"/>
    <n v="11052.01"/>
    <n v="789"/>
    <n v="8.0999999999999996E-3"/>
    <n v="9"/>
    <n v="507"/>
    <n v="122227555.22"/>
    <n v="0.1628"/>
    <n v="1251.56"/>
    <n v="2043.6"/>
    <n v="129927783.88"/>
    <n v="0.16539999999999999"/>
    <n v="1330.41"/>
    <n v="2172.34"/>
    <n v="59810"/>
    <n v="0.61240000000000006"/>
    <n v="3595"/>
    <n v="5167327.16"/>
    <n v="6.8999999999999999E-3"/>
    <n v="52.91"/>
    <n v="338.57"/>
    <n v="6240708.3600000003"/>
    <n v="7.9000000000000008E-3"/>
    <n v="63.9"/>
    <n v="408.91"/>
    <n v="15262"/>
    <n v="0.15629999999999999"/>
    <n v="668"/>
    <n v="44556359"/>
    <n v="5.9299999999999999E-2"/>
    <n v="456.24"/>
    <n v="22955.360000000001"/>
    <n v="48159083.109999999"/>
    <n v="6.13E-2"/>
    <n v="493.13"/>
    <n v="24811.48"/>
    <n v="1941"/>
    <n v="1.9900000000000001E-2"/>
    <n v="2961"/>
    <n v="4417958.82"/>
    <n v="5.8999999999999999E-3"/>
    <n v="45.24"/>
    <n v="697.5"/>
    <n v="5127803.4000000004"/>
    <n v="6.4999999999999997E-3"/>
    <n v="52.51"/>
    <n v="809.57"/>
    <n v="6334"/>
    <n v="6.4899999999999999E-2"/>
    <n v="107"/>
    <n v="65978392.770000003"/>
    <n v="8.7900000000000006E-2"/>
    <n v="675.59"/>
    <n v="828.08"/>
    <n v="73681279.909999996"/>
    <n v="9.3799999999999994E-2"/>
    <n v="754.47"/>
    <n v="924.76"/>
    <n v="79676"/>
    <n v="0.81589999999999996"/>
    <n v="11193"/>
    <n v="40107521.740000002"/>
    <n v="5.3400000000000003E-2"/>
    <n v="410.69"/>
    <n v="873.59"/>
    <n v="43573566.850000001"/>
    <n v="5.5500000000000001E-2"/>
    <n v="446.18"/>
    <n v="949.09"/>
    <n v="45911"/>
    <n v="0.47010000000000002"/>
    <n v="2995"/>
    <n v="12475078.619999999"/>
    <n v="1.66E-2"/>
    <n v="127.74"/>
    <n v="213.01"/>
    <n v="13985738.57"/>
    <n v="1.78E-2"/>
    <n v="143.21"/>
    <n v="238.81"/>
    <n v="58565"/>
    <n v="0.59970000000000001"/>
    <n v="3503"/>
    <n v="29684705.920000002"/>
    <n v="3.95E-2"/>
    <n v="303.95999999999998"/>
    <n v="1131.8800000000001"/>
    <n v="31733113.050000001"/>
    <n v="4.0399999999999998E-2"/>
    <n v="324.93"/>
    <n v="1209.99"/>
    <n v="26226"/>
    <n v="0.26850000000000002"/>
    <n v="2036"/>
    <n v="24578058.399999999"/>
    <n v="3.27E-2"/>
    <n v="251.67"/>
    <n v="363.62"/>
    <n v="22992854.640000001"/>
    <n v="2.93E-2"/>
    <n v="235.44"/>
    <n v="340.17"/>
    <n v="67591"/>
    <n v="0.69210000000000005"/>
    <n v="7455"/>
    <n v="13406073.25"/>
    <n v="1.7899999999999999E-2"/>
    <n v="137.27000000000001"/>
    <n v="1187.3499999999999"/>
    <n v="13640745.119999999"/>
    <n v="1.7399999999999999E-2"/>
    <n v="139.68"/>
    <n v="1208.1300000000001"/>
    <n v="11291"/>
    <n v="0.11559999999999999"/>
    <n v="317"/>
    <n v="28196945.030000001"/>
    <n v="3.7600000000000001E-2"/>
    <n v="288.73"/>
    <n v="748.78"/>
    <n v="28323303.670000002"/>
    <n v="3.61E-2"/>
    <n v="290.02"/>
    <n v="752.14"/>
    <n v="37657"/>
    <n v="0.3856"/>
    <n v="101115"/>
    <n v="5728"/>
    <n v="0.21179999999999999"/>
    <n v="1035"/>
    <n v="586"/>
    <n v="1551"/>
    <n v="171"/>
    <n v="932"/>
    <n v="303"/>
    <n v="770"/>
    <n v="311"/>
    <n v="191"/>
    <n v="153"/>
  </r>
  <r>
    <x v="8"/>
    <x v="10"/>
    <n v="1"/>
    <n v="225440"/>
    <n v="152186"/>
    <n v="73254"/>
    <s v="32.49 %"/>
    <n v="52"/>
    <s v="49.91 %"/>
    <s v="50.09 %"/>
    <s v="61.41 %"/>
    <s v="36.48 %"/>
    <s v="0.89 %"/>
    <s v="1.22 %"/>
    <s v="43.42 %"/>
    <n v="1.06"/>
    <n v="1299093096.8299999"/>
    <n v="1424286685.26"/>
    <n v="1448400852.3499999"/>
    <n v="8536.2199999999993"/>
    <n v="9358.85"/>
    <n v="9517.31"/>
    <n v="417703060.94999999"/>
    <n v="0.32150000000000001"/>
    <n v="2744.69"/>
    <n v="15981.29"/>
    <x v="193"/>
    <x v="166"/>
    <n v="2900.05"/>
    <n v="16885.88"/>
    <n v="26137"/>
    <n v="0.17169999999999999"/>
    <n v="306"/>
    <n v="1791"/>
    <n v="23018511.309999999"/>
    <x v="1"/>
    <n v="151.25"/>
    <n v="38948.410000000003"/>
    <x v="193"/>
    <x v="152"/>
    <n v="177.23"/>
    <x v="193"/>
    <n v="591"/>
    <x v="52"/>
    <n v="4"/>
    <n v="120"/>
    <n v="19991397.32"/>
    <n v="1.54E-2"/>
    <n v="131.36000000000001"/>
    <n v="19971.43"/>
    <n v="23149111.190000001"/>
    <x v="79"/>
    <n v="152.11000000000001"/>
    <x v="193"/>
    <n v="1001"/>
    <x v="2"/>
    <n v="7"/>
    <n v="95"/>
    <n v="36531742.609999999"/>
    <n v="2.81E-2"/>
    <n v="240.05"/>
    <n v="11480.75"/>
    <n v="45796086.149999999"/>
    <x v="2"/>
    <n v="300.92"/>
    <n v="14392.23"/>
    <n v="3182"/>
    <n v="2.0899999999999998E-2"/>
    <n v="28"/>
    <n v="714"/>
    <n v="41377484.560000002"/>
    <n v="3.1899999999999998E-2"/>
    <n v="271.89"/>
    <n v="4400.92"/>
    <n v="52041441.119999997"/>
    <n v="3.6499999999999998E-2"/>
    <n v="341.96"/>
    <n v="5535.15"/>
    <n v="9402"/>
    <n v="6.1800000000000001E-2"/>
    <n v="127"/>
    <n v="1828"/>
    <n v="17484846.850000001"/>
    <n v="1.35E-2"/>
    <n v="114.89"/>
    <n v="11617.84"/>
    <n v="20167814.23"/>
    <n v="1.4200000000000001E-2"/>
    <n v="132.52000000000001"/>
    <n v="13400.54"/>
    <n v="1505"/>
    <n v="9.9000000000000008E-3"/>
    <n v="11"/>
    <n v="810"/>
    <n v="188248593.46000001"/>
    <n v="0.1449"/>
    <n v="1236.96"/>
    <n v="1960.25"/>
    <n v="211235952.80000001"/>
    <n v="0.14829999999999999"/>
    <n v="1388.01"/>
    <n v="2199.62"/>
    <n v="96033"/>
    <n v="0.63100000000000001"/>
    <n v="3573"/>
    <n v="7598119.0499999998"/>
    <n v="5.7999999999999996E-3"/>
    <n v="49.93"/>
    <n v="334.98"/>
    <n v="9415757.1600000001"/>
    <n v="6.6E-3"/>
    <n v="61.87"/>
    <n v="415.12"/>
    <n v="22682"/>
    <n v="0.14899999999999999"/>
    <n v="597"/>
    <n v="98520709.120000005"/>
    <n v="7.5800000000000006E-2"/>
    <n v="647.37"/>
    <n v="22975.91"/>
    <n v="110010181.23999999"/>
    <n v="7.7200000000000005E-2"/>
    <n v="722.87"/>
    <n v="25655.360000000001"/>
    <n v="4288"/>
    <n v="2.8199999999999999E-2"/>
    <n v="3995"/>
    <n v="7524694.5199999996"/>
    <n v="5.7999999999999996E-3"/>
    <n v="49.44"/>
    <n v="764.39"/>
    <n v="9077484.3000000007"/>
    <n v="6.4000000000000003E-3"/>
    <n v="59.65"/>
    <n v="922.13"/>
    <n v="9844"/>
    <n v="6.4699999999999994E-2"/>
    <n v="106"/>
    <n v="123160771.94"/>
    <n v="9.4799999999999995E-2"/>
    <n v="809.28"/>
    <n v="970.35"/>
    <n v="139655971.63"/>
    <n v="9.8100000000000007E-2"/>
    <n v="917.67"/>
    <n v="1100.31"/>
    <n v="126923"/>
    <n v="0.83399999999999996"/>
    <n v="12259"/>
    <n v="77893762.230000004"/>
    <n v="0.06"/>
    <n v="511.83"/>
    <n v="917.45"/>
    <n v="86756669.959999993"/>
    <n v="6.0900000000000003E-2"/>
    <n v="570.07000000000005"/>
    <n v="1021.84"/>
    <n v="84902"/>
    <n v="0.55789999999999995"/>
    <n v="4371"/>
    <n v="25815056.850000001"/>
    <n v="1.9900000000000001E-2"/>
    <n v="169.63"/>
    <n v="263.89999999999998"/>
    <n v="28825275.350000001"/>
    <n v="2.0199999999999999E-2"/>
    <n v="189.41"/>
    <n v="294.67"/>
    <n v="97821"/>
    <n v="0.64280000000000004"/>
    <n v="3919"/>
    <n v="44841423.329999998"/>
    <n v="3.4500000000000003E-2"/>
    <n v="294.64999999999998"/>
    <n v="1082.55"/>
    <n v="47645489.530000001"/>
    <n v="3.3500000000000002E-2"/>
    <n v="313.07"/>
    <n v="1150.25"/>
    <n v="41422"/>
    <n v="0.2722"/>
    <n v="1750"/>
    <n v="62266540.939999998"/>
    <n v="4.7899999999999998E-2"/>
    <n v="409.15"/>
    <n v="556.66"/>
    <n v="63375174.140000001"/>
    <n v="4.4499999999999998E-2"/>
    <n v="416.43"/>
    <n v="566.57000000000005"/>
    <n v="111856"/>
    <n v="0.73499999999999999"/>
    <n v="8764"/>
    <n v="24470022.780000001"/>
    <n v="1.8800000000000001E-2"/>
    <n v="160.79"/>
    <n v="1314.81"/>
    <n v="25480361.73"/>
    <n v="1.7899999999999999E-2"/>
    <n v="167.43"/>
    <n v="1369.1"/>
    <n v="18611"/>
    <n v="0.12230000000000001"/>
    <n v="474"/>
    <n v="71646572"/>
    <n v="5.5199999999999999E-2"/>
    <n v="470.78"/>
    <n v="1035"/>
    <n v="71867348.659999996"/>
    <n v="5.0500000000000003E-2"/>
    <n v="472.23"/>
    <n v="1038.19"/>
    <n v="69224"/>
    <n v="0.45490000000000003"/>
    <n v="165986"/>
    <n v="9081"/>
    <n v="0.2019"/>
    <n v="1091"/>
    <n v="635"/>
    <n v="1549"/>
    <n v="137"/>
    <n v="1088"/>
    <n v="346"/>
    <n v="700"/>
    <n v="354"/>
    <n v="211"/>
    <n v="142"/>
  </r>
  <r>
    <x v="6"/>
    <x v="16"/>
    <n v="29"/>
    <n v="206124"/>
    <n v="159371"/>
    <n v="46753"/>
    <s v="22.68 %"/>
    <n v="51"/>
    <s v="48.16 %"/>
    <s v="51.84 %"/>
    <s v="80.82 %"/>
    <s v="15.61 %"/>
    <s v="1.58 %"/>
    <s v="2.00 %"/>
    <s v="51.76 %"/>
    <n v="1.1200000000000001"/>
    <n v="1549997286.95"/>
    <n v="1547292117.4300001"/>
    <n v="1451888005.6800001"/>
    <n v="9725.7199999999993"/>
    <n v="9708.74"/>
    <n v="9110.11"/>
    <n v="575407966.42999995"/>
    <n v="0.37119999999999997"/>
    <n v="3610.49"/>
    <n v="18988.48"/>
    <x v="194"/>
    <x v="167"/>
    <n v="3281.83"/>
    <n v="17259.939999999999"/>
    <n v="30303"/>
    <n v="0.19009999999999999"/>
    <n v="356"/>
    <n v="1932"/>
    <n v="29860197.18"/>
    <x v="132"/>
    <n v="187.36"/>
    <n v="42779.65"/>
    <x v="194"/>
    <x v="77"/>
    <n v="205.95"/>
    <x v="194"/>
    <n v="698"/>
    <x v="53"/>
    <n v="5"/>
    <n v="136"/>
    <n v="25991683.460000001"/>
    <n v="1.6799999999999999E-2"/>
    <n v="163.09"/>
    <n v="20644.7"/>
    <n v="26619079.75"/>
    <x v="98"/>
    <n v="167.03"/>
    <x v="194"/>
    <n v="1259"/>
    <x v="7"/>
    <n v="9"/>
    <n v="112"/>
    <n v="53015953.890000001"/>
    <n v="3.4200000000000001E-2"/>
    <n v="332.66"/>
    <n v="12447.98"/>
    <n v="60248892.729999997"/>
    <x v="140"/>
    <n v="378.04"/>
    <n v="14146.25"/>
    <n v="4259"/>
    <n v="2.6700000000000002E-2"/>
    <n v="39"/>
    <n v="966"/>
    <n v="38891347.07"/>
    <n v="2.5100000000000001E-2"/>
    <n v="244.03"/>
    <n v="4117.2299999999996"/>
    <n v="43276909.890000001"/>
    <n v="2.8000000000000001E-2"/>
    <n v="271.55"/>
    <n v="4581.51"/>
    <n v="9446"/>
    <n v="5.9299999999999999E-2"/>
    <n v="105"/>
    <n v="1461"/>
    <n v="15467711.57"/>
    <n v="0.01"/>
    <n v="97.05"/>
    <n v="9827.01"/>
    <n v="16682683.02"/>
    <n v="1.0800000000000001E-2"/>
    <n v="104.68"/>
    <n v="10598.91"/>
    <n v="1574"/>
    <n v="9.9000000000000008E-3"/>
    <n v="11"/>
    <n v="651"/>
    <n v="277776317.73000002"/>
    <n v="0.1792"/>
    <n v="1742.95"/>
    <n v="2540.09"/>
    <n v="287168442.81999999"/>
    <n v="0.18559999999999999"/>
    <n v="1801.89"/>
    <n v="2625.97"/>
    <n v="109356"/>
    <n v="0.68620000000000003"/>
    <n v="5564"/>
    <n v="25347134.969999999"/>
    <n v="1.6400000000000001E-2"/>
    <n v="159.04"/>
    <n v="482.9"/>
    <n v="29460528.379999999"/>
    <n v="1.9E-2"/>
    <n v="184.86"/>
    <n v="561.27"/>
    <n v="52489"/>
    <n v="0.32940000000000003"/>
    <n v="1862"/>
    <n v="87232495.069999993"/>
    <n v="5.6300000000000003E-2"/>
    <n v="547.35"/>
    <n v="23899.31"/>
    <n v="90642745.5"/>
    <n v="5.8599999999999999E-2"/>
    <n v="568.75"/>
    <n v="24833.63"/>
    <n v="3650"/>
    <n v="2.29E-2"/>
    <n v="3208"/>
    <n v="7264112.6299999999"/>
    <n v="4.7000000000000002E-3"/>
    <n v="45.58"/>
    <n v="972.57"/>
    <n v="7989635.2000000002"/>
    <n v="5.1999999999999998E-3"/>
    <n v="50.13"/>
    <n v="1069.71"/>
    <n v="7469"/>
    <n v="4.6899999999999997E-2"/>
    <n v="78"/>
    <n v="131446938.58"/>
    <n v="8.48E-2"/>
    <n v="824.79"/>
    <n v="1015.78"/>
    <n v="140454640.34"/>
    <n v="9.0800000000000006E-2"/>
    <n v="881.31"/>
    <n v="1085.3900000000001"/>
    <n v="129404"/>
    <n v="0.81200000000000006"/>
    <n v="12604"/>
    <n v="76603130.870000005"/>
    <n v="4.9399999999999999E-2"/>
    <n v="480.66"/>
    <n v="979.43"/>
    <n v="79110243.239999995"/>
    <n v="5.11E-2"/>
    <n v="496.39"/>
    <n v="1011.48"/>
    <n v="78212"/>
    <n v="0.49080000000000001"/>
    <n v="3370"/>
    <n v="22424740.690000001"/>
    <n v="1.4500000000000001E-2"/>
    <n v="140.71"/>
    <n v="226.16"/>
    <n v="23888878.440000001"/>
    <n v="1.54E-2"/>
    <n v="149.88999999999999"/>
    <n v="240.92"/>
    <n v="99154"/>
    <n v="0.62219999999999998"/>
    <n v="3945"/>
    <n v="50083713.640000001"/>
    <n v="3.2300000000000002E-2"/>
    <n v="314.26"/>
    <n v="1053.8800000000001"/>
    <n v="54147156.149999999"/>
    <n v="3.5000000000000003E-2"/>
    <n v="339.76"/>
    <n v="1139.3900000000001"/>
    <n v="47523"/>
    <n v="0.29820000000000002"/>
    <n v="2281"/>
    <n v="40950862.439999998"/>
    <n v="2.64E-2"/>
    <n v="256.95"/>
    <n v="373.17"/>
    <n v="38234600.479999997"/>
    <n v="2.47E-2"/>
    <n v="239.91"/>
    <n v="348.41"/>
    <n v="109738"/>
    <n v="0.68859999999999999"/>
    <n v="7135"/>
    <n v="24618913.579999998"/>
    <n v="1.5900000000000001E-2"/>
    <n v="154.47999999999999"/>
    <n v="1243.07"/>
    <n v="25098914.899999999"/>
    <n v="1.6199999999999999E-2"/>
    <n v="157.49"/>
    <n v="1267.31"/>
    <n v="19805"/>
    <n v="0.12429999999999999"/>
    <n v="347"/>
    <n v="47616648.189999998"/>
    <n v="3.0700000000000002E-2"/>
    <n v="298.77999999999997"/>
    <n v="897.01"/>
    <n v="47774852.380000003"/>
    <n v="3.09E-2"/>
    <n v="299.77"/>
    <n v="899.99"/>
    <n v="53084"/>
    <n v="0.33310000000000001"/>
    <n v="183970"/>
    <n v="11405"/>
    <n v="0.21959999999999999"/>
    <n v="1154"/>
    <n v="668"/>
    <n v="1547"/>
    <n v="134"/>
    <n v="932"/>
    <n v="296"/>
    <n v="798"/>
    <n v="348"/>
    <n v="271"/>
    <n v="136"/>
  </r>
  <r>
    <x v="0"/>
    <x v="19"/>
    <n v="37"/>
    <n v="259542"/>
    <n v="226603"/>
    <n v="32939"/>
    <s v="12.69 %"/>
    <n v="51"/>
    <s v="49.73 %"/>
    <s v="50.27 %"/>
    <s v="62.18 %"/>
    <s v="33.52 %"/>
    <s v="1.28 %"/>
    <s v="3.02 %"/>
    <s v="50.30 %"/>
    <n v="1.1000000000000001"/>
    <n v="1851152207.8499999"/>
    <n v="1819719269.8199999"/>
    <n v="1717358433.3099999"/>
    <n v="8169.14"/>
    <n v="8030.43"/>
    <n v="7578.71"/>
    <n v="742355557.16999996"/>
    <n v="0.40100000000000002"/>
    <n v="3276.02"/>
    <n v="16283.66"/>
    <x v="195"/>
    <x v="168"/>
    <n v="2787.52"/>
    <n v="13855.55"/>
    <n v="45589"/>
    <n v="0.20119999999999999"/>
    <n v="370"/>
    <n v="2199"/>
    <n v="20454788.449999999"/>
    <x v="120"/>
    <n v="90.27"/>
    <n v="42792.44"/>
    <x v="195"/>
    <x v="153"/>
    <n v="95.31"/>
    <x v="195"/>
    <n v="478"/>
    <x v="69"/>
    <n v="2"/>
    <n v="69"/>
    <n v="25470440"/>
    <n v="1.38E-2"/>
    <n v="112.4"/>
    <n v="20392.669999999998"/>
    <n v="23633414.949999999"/>
    <x v="16"/>
    <n v="104.29"/>
    <x v="195"/>
    <n v="1249"/>
    <x v="9"/>
    <n v="6"/>
    <n v="84"/>
    <n v="47958060.939999998"/>
    <n v="2.5899999999999999E-2"/>
    <n v="211.64"/>
    <n v="11228.77"/>
    <n v="52621348"/>
    <x v="47"/>
    <n v="232.22"/>
    <n v="12320.62"/>
    <n v="4271"/>
    <n v="1.8800000000000001E-2"/>
    <n v="27"/>
    <n v="749"/>
    <n v="50055930.25"/>
    <n v="2.7E-2"/>
    <n v="220.9"/>
    <n v="3931.2"/>
    <n v="54675472.560000002"/>
    <n v="0.03"/>
    <n v="241.28"/>
    <n v="4294"/>
    <n v="12733"/>
    <n v="5.62E-2"/>
    <n v="103"/>
    <n v="1433"/>
    <n v="21751308.899999999"/>
    <n v="1.18E-2"/>
    <n v="95.99"/>
    <n v="10832.33"/>
    <n v="22702346.329999998"/>
    <n v="1.2500000000000001E-2"/>
    <n v="100.19"/>
    <n v="11305.95"/>
    <n v="2008"/>
    <n v="8.8999999999999999E-3"/>
    <n v="10"/>
    <n v="663"/>
    <n v="217128528.81"/>
    <n v="0.1173"/>
    <n v="958.19"/>
    <n v="1470.65"/>
    <n v="235232031.25"/>
    <n v="0.1293"/>
    <n v="1038.08"/>
    <n v="1593.27"/>
    <n v="147640"/>
    <n v="0.65149999999999997"/>
    <n v="4211"/>
    <n v="7336030.4900000002"/>
    <n v="4.0000000000000001E-3"/>
    <n v="32.369999999999997"/>
    <n v="293.42"/>
    <n v="8158596.0800000001"/>
    <n v="4.4999999999999997E-3"/>
    <n v="36"/>
    <n v="326.32"/>
    <n v="25002"/>
    <n v="0.1103"/>
    <n v="491"/>
    <n v="161341566.16999999"/>
    <n v="8.72E-2"/>
    <n v="712"/>
    <n v="23171.27"/>
    <n v="166325288.63999999"/>
    <n v="9.1399999999999995E-2"/>
    <n v="733.99"/>
    <n v="23887.02"/>
    <n v="6963"/>
    <n v="3.0700000000000002E-2"/>
    <n v="3409"/>
    <n v="5038563.9800000004"/>
    <n v="2.7000000000000001E-3"/>
    <n v="22.24"/>
    <n v="580.67999999999995"/>
    <n v="5686432.9800000004"/>
    <n v="3.0999999999999999E-3"/>
    <n v="25.09"/>
    <n v="655.35"/>
    <n v="8677"/>
    <n v="3.8300000000000001E-2"/>
    <n v="58"/>
    <n v="156464898.55000001"/>
    <n v="8.4500000000000006E-2"/>
    <n v="690.48"/>
    <n v="799.54"/>
    <n v="175755207.56"/>
    <n v="9.6600000000000005E-2"/>
    <n v="775.61"/>
    <n v="898.11"/>
    <n v="195694"/>
    <n v="0.86360000000000003"/>
    <n v="12778"/>
    <n v="100317082.09999999"/>
    <n v="5.4199999999999998E-2"/>
    <n v="442.7"/>
    <n v="858.44"/>
    <n v="110767689.45"/>
    <n v="6.0900000000000003E-2"/>
    <n v="488.82"/>
    <n v="947.87"/>
    <n v="116859"/>
    <n v="0.51570000000000005"/>
    <n v="3394"/>
    <n v="46894372.520000003"/>
    <n v="2.53E-2"/>
    <n v="206.95"/>
    <n v="322.08999999999997"/>
    <n v="54147881.289999999"/>
    <n v="2.98E-2"/>
    <n v="238.95"/>
    <n v="371.91"/>
    <n v="145594"/>
    <n v="0.64249999999999996"/>
    <n v="3927"/>
    <n v="89367473.950000003"/>
    <n v="4.8300000000000003E-2"/>
    <n v="394.38"/>
    <n v="1174.27"/>
    <n v="90924267.439999998"/>
    <n v="0.05"/>
    <n v="401.25"/>
    <n v="1194.72"/>
    <n v="76105"/>
    <n v="0.33589999999999998"/>
    <n v="2754"/>
    <n v="49823370.560000002"/>
    <n v="2.69E-2"/>
    <n v="219.87"/>
    <n v="303.69"/>
    <n v="53739965.109999999"/>
    <n v="2.9499999999999998E-2"/>
    <n v="237.15"/>
    <n v="327.57"/>
    <n v="164058"/>
    <n v="0.72399999999999998"/>
    <n v="8660"/>
    <n v="30521252.640000001"/>
    <n v="1.6500000000000001E-2"/>
    <n v="134.69"/>
    <n v="1044.46"/>
    <n v="32505168.780000001"/>
    <n v="1.7899999999999999E-2"/>
    <n v="143.44999999999999"/>
    <n v="1112.3499999999999"/>
    <n v="29222"/>
    <n v="0.129"/>
    <n v="475"/>
    <n v="65770988.899999999"/>
    <n v="3.5499999999999997E-2"/>
    <n v="290.25"/>
    <n v="720.57"/>
    <n v="65770988.899999999"/>
    <n v="3.61E-2"/>
    <n v="290.25"/>
    <n v="720.57"/>
    <n v="91276"/>
    <n v="0.40279999999999999"/>
    <n v="246695"/>
    <n v="16693"/>
    <n v="0.217"/>
    <n v="1089"/>
    <n v="861"/>
    <n v="1546"/>
    <n v="176"/>
    <n v="1301"/>
    <n v="626"/>
    <n v="905"/>
    <n v="425"/>
    <n v="566"/>
    <n v="133"/>
  </r>
  <r>
    <x v="5"/>
    <x v="23"/>
    <n v="22"/>
    <n v="142401"/>
    <n v="117779"/>
    <n v="24622"/>
    <s v="17.29 %"/>
    <n v="50"/>
    <s v="43.90 %"/>
    <s v="56.10 %"/>
    <s v="51.95 %"/>
    <s v="44.69 %"/>
    <s v="1.81 %"/>
    <s v="1.55 %"/>
    <s v="58.62 %"/>
    <n v="1.1200000000000001"/>
    <n v="1245511499.6300001"/>
    <n v="1299680891.78"/>
    <n v="1206931852.3399999"/>
    <n v="10574.99"/>
    <n v="11034.91"/>
    <n v="10247.43"/>
    <n v="414037611.04000002"/>
    <n v="0.33239999999999997"/>
    <n v="3515.38"/>
    <n v="17347.7"/>
    <x v="196"/>
    <x v="169"/>
    <n v="3260.41"/>
    <n v="16089.51"/>
    <n v="23867"/>
    <n v="0.2026"/>
    <n v="385"/>
    <n v="2444"/>
    <n v="70549939.950000003"/>
    <x v="143"/>
    <n v="599"/>
    <n v="36592.29"/>
    <x v="196"/>
    <x v="154"/>
    <n v="690.74"/>
    <x v="196"/>
    <n v="1928"/>
    <x v="74"/>
    <n v="21"/>
    <n v="543"/>
    <n v="20580550.73"/>
    <n v="1.6500000000000001E-2"/>
    <n v="174.74"/>
    <n v="19342.62"/>
    <n v="21444850.210000001"/>
    <x v="7"/>
    <n v="182.08"/>
    <x v="196"/>
    <n v="1064"/>
    <x v="63"/>
    <n v="10"/>
    <n v="131"/>
    <n v="33879108.100000001"/>
    <n v="2.7199999999999998E-2"/>
    <n v="287.64999999999998"/>
    <n v="14051.89"/>
    <n v="40680089.469999999"/>
    <x v="89"/>
    <n v="345.39"/>
    <n v="16872.7"/>
    <n v="2411"/>
    <n v="2.0500000000000001E-2"/>
    <n v="33"/>
    <n v="940"/>
    <n v="87476756.810000002"/>
    <n v="7.0199999999999999E-2"/>
    <n v="742.72"/>
    <n v="7167.29"/>
    <n v="100657388.90000001"/>
    <n v="7.7399999999999997E-2"/>
    <n v="854.63"/>
    <n v="8247.23"/>
    <n v="12205"/>
    <n v="0.1036"/>
    <n v="328"/>
    <n v="4901"/>
    <n v="10052678.15"/>
    <n v="8.0999999999999996E-3"/>
    <n v="85.35"/>
    <n v="9894.3700000000008"/>
    <n v="11157694.779999999"/>
    <n v="8.6E-3"/>
    <n v="94.73"/>
    <n v="10981.98"/>
    <n v="1016"/>
    <n v="8.6E-3"/>
    <n v="9"/>
    <n v="609"/>
    <n v="148025447.59"/>
    <n v="0.1188"/>
    <n v="1256.81"/>
    <n v="1846.19"/>
    <n v="169902864.87"/>
    <n v="0.13070000000000001"/>
    <n v="1442.56"/>
    <n v="2119.04"/>
    <n v="80179"/>
    <n v="0.68079999999999996"/>
    <n v="5385"/>
    <n v="4566305.55"/>
    <n v="3.7000000000000002E-3"/>
    <n v="38.770000000000003"/>
    <n v="328.37"/>
    <n v="4490566.0199999996"/>
    <n v="3.5000000000000001E-3"/>
    <n v="38.130000000000003"/>
    <n v="322.92"/>
    <n v="13906"/>
    <n v="0.1181"/>
    <n v="481"/>
    <n v="98772128.709999993"/>
    <n v="7.9299999999999995E-2"/>
    <n v="838.62"/>
    <n v="22346.639999999999"/>
    <n v="105216767.87"/>
    <n v="8.1000000000000003E-2"/>
    <n v="893.34"/>
    <n v="23804.7"/>
    <n v="4420"/>
    <n v="3.7499999999999999E-2"/>
    <n v="4749"/>
    <n v="6190685.2800000003"/>
    <n v="5.0000000000000001E-3"/>
    <n v="52.56"/>
    <n v="783.63"/>
    <n v="7069314.3399999999"/>
    <n v="5.4000000000000003E-3"/>
    <n v="60.02"/>
    <n v="894.85"/>
    <n v="7900"/>
    <n v="6.7100000000000007E-2"/>
    <n v="142"/>
    <n v="91884421.939999998"/>
    <n v="7.3800000000000004E-2"/>
    <n v="780.14"/>
    <n v="927.7"/>
    <n v="99583865.379999995"/>
    <n v="7.6600000000000001E-2"/>
    <n v="845.51"/>
    <n v="1005.44"/>
    <n v="99044"/>
    <n v="0.84089999999999998"/>
    <n v="12964"/>
    <n v="62968489.520000003"/>
    <n v="5.0599999999999999E-2"/>
    <n v="534.63"/>
    <n v="1114.98"/>
    <n v="67487717.310000002"/>
    <n v="5.1900000000000002E-2"/>
    <n v="573"/>
    <n v="1195"/>
    <n v="56475"/>
    <n v="0.47949999999999998"/>
    <n v="3551"/>
    <n v="26313694.02"/>
    <n v="2.1100000000000001E-2"/>
    <n v="223.42"/>
    <n v="356.22"/>
    <n v="28824269.489999998"/>
    <n v="2.2200000000000001E-2"/>
    <n v="244.73"/>
    <n v="390.2"/>
    <n v="73870"/>
    <n v="0.62719999999999998"/>
    <n v="3964"/>
    <n v="42061660.079999998"/>
    <n v="3.3799999999999997E-2"/>
    <n v="357.12"/>
    <n v="1263.6099999999999"/>
    <n v="42165466.890000001"/>
    <n v="3.2399999999999998E-2"/>
    <n v="358"/>
    <n v="1266.72"/>
    <n v="33287"/>
    <n v="0.28260000000000002"/>
    <n v="2099"/>
    <n v="30445013.710000001"/>
    <n v="2.4400000000000002E-2"/>
    <n v="258.49"/>
    <n v="395.87"/>
    <n v="32250355.02"/>
    <n v="2.4799999999999999E-2"/>
    <n v="273.82"/>
    <n v="419.35"/>
    <n v="76905"/>
    <n v="0.65300000000000002"/>
    <n v="7360"/>
    <n v="17608901.699999999"/>
    <n v="1.41E-2"/>
    <n v="149.51"/>
    <n v="1195.33"/>
    <n v="18412746.190000001"/>
    <n v="1.4200000000000001E-2"/>
    <n v="156.33000000000001"/>
    <n v="1249.9000000000001"/>
    <n v="14731"/>
    <n v="0.12509999999999999"/>
    <n v="437"/>
    <n v="28392935.890000001"/>
    <n v="2.2800000000000001E-2"/>
    <n v="241.07"/>
    <n v="665.69"/>
    <n v="28392935.890000001"/>
    <n v="2.18E-2"/>
    <n v="241.07"/>
    <n v="665.69"/>
    <n v="42652"/>
    <n v="0.36209999999999998"/>
    <n v="135219"/>
    <n v="8514"/>
    <n v="0.21959999999999999"/>
    <n v="1148"/>
    <n v="833"/>
    <n v="1545"/>
    <n v="217"/>
    <n v="1529"/>
    <n v="468"/>
    <n v="905"/>
    <n v="579"/>
    <n v="312"/>
    <n v="91"/>
  </r>
  <r>
    <x v="1"/>
    <x v="28"/>
    <n v="9"/>
    <n v="68827"/>
    <n v="60745"/>
    <n v="8082"/>
    <s v="11.74 %"/>
    <n v="50"/>
    <s v="48.36 %"/>
    <s v="51.64 %"/>
    <s v="69.81 %"/>
    <s v="14.15 %"/>
    <s v="12.23 %"/>
    <s v="3.81 %"/>
    <s v="59.85 %"/>
    <n v="1.0900000000000001"/>
    <n v="656102234.64999998"/>
    <n v="554402306.75"/>
    <n v="516244819.63"/>
    <n v="10800.93"/>
    <n v="9126.7199999999993"/>
    <n v="8498.56"/>
    <n v="288996030.17000002"/>
    <n v="0.4405"/>
    <n v="4757.53"/>
    <n v="23730.99"/>
    <x v="197"/>
    <x v="61"/>
    <n v="3353.7"/>
    <n v="16728.580000000002"/>
    <n v="12178"/>
    <n v="0.20050000000000001"/>
    <n v="392"/>
    <n v="2723"/>
    <n v="6770868.1600000001"/>
    <x v="144"/>
    <n v="111.46"/>
    <n v="49785.8"/>
    <x v="197"/>
    <x v="111"/>
    <n v="99.48"/>
    <x v="197"/>
    <n v="136"/>
    <x v="11"/>
    <n v="2"/>
    <n v="98"/>
    <n v="4015397.31"/>
    <n v="6.1000000000000004E-3"/>
    <n v="66.099999999999994"/>
    <n v="22945.13"/>
    <n v="3302151.71"/>
    <x v="99"/>
    <n v="54.36"/>
    <x v="197"/>
    <n v="175"/>
    <x v="64"/>
    <n v="3"/>
    <n v="48"/>
    <n v="33004687.210000001"/>
    <n v="5.0299999999999997E-2"/>
    <n v="543.33000000000004"/>
    <n v="15036.3"/>
    <n v="29592327.469999999"/>
    <x v="65"/>
    <n v="487.16"/>
    <n v="13481.7"/>
    <n v="2195"/>
    <n v="3.61E-2"/>
    <n v="53"/>
    <n v="1408"/>
    <n v="19240664.5"/>
    <n v="2.93E-2"/>
    <n v="316.74"/>
    <n v="5210.04"/>
    <n v="17334490.52"/>
    <n v="3.1300000000000001E-2"/>
    <n v="285.36"/>
    <n v="4693.88"/>
    <n v="3693"/>
    <n v="6.08E-2"/>
    <n v="109"/>
    <n v="2511"/>
    <n v="3369075.57"/>
    <n v="5.1000000000000004E-3"/>
    <n v="55.46"/>
    <n v="10271.57"/>
    <n v="2929918.86"/>
    <n v="5.3E-3"/>
    <n v="48.23"/>
    <n v="8932.68"/>
    <n v="328"/>
    <n v="5.4000000000000003E-3"/>
    <n v="6"/>
    <n v="270"/>
    <n v="76467253.950000003"/>
    <n v="0.11650000000000001"/>
    <n v="1258.82"/>
    <n v="1833.04"/>
    <n v="71520739.019999996"/>
    <n v="0.129"/>
    <n v="1177.3900000000001"/>
    <n v="1714.47"/>
    <n v="41716"/>
    <n v="0.68669999999999998"/>
    <n v="6019"/>
    <n v="3704286.5"/>
    <n v="5.5999999999999999E-3"/>
    <n v="60.98"/>
    <n v="467.24"/>
    <n v="3417051.36"/>
    <n v="6.1999999999999998E-3"/>
    <n v="56.25"/>
    <n v="431.01"/>
    <n v="7928"/>
    <n v="0.1305"/>
    <n v="752"/>
    <n v="36119199.390000001"/>
    <n v="5.5100000000000003E-2"/>
    <n v="594.6"/>
    <n v="25100.21"/>
    <n v="34394688.380000003"/>
    <n v="6.2E-2"/>
    <n v="566.21"/>
    <n v="23901.8"/>
    <n v="1439"/>
    <n v="2.3699999999999999E-2"/>
    <n v="3499"/>
    <n v="2495378.69"/>
    <n v="3.8E-3"/>
    <n v="41.08"/>
    <n v="928.34"/>
    <n v="2452700.17"/>
    <n v="4.4000000000000003E-3"/>
    <n v="40.380000000000003"/>
    <n v="912.46"/>
    <n v="2688"/>
    <n v="4.4299999999999999E-2"/>
    <n v="73"/>
    <n v="59657951.630000003"/>
    <n v="9.0899999999999995E-2"/>
    <n v="982.1"/>
    <n v="1146.08"/>
    <n v="61029768.299999997"/>
    <n v="0.1101"/>
    <n v="1004.69"/>
    <n v="1172.43"/>
    <n v="52054"/>
    <n v="0.8569"/>
    <n v="16579"/>
    <n v="29895403.300000001"/>
    <n v="4.5600000000000002E-2"/>
    <n v="492.15"/>
    <n v="1001.66"/>
    <n v="28237879.350000001"/>
    <n v="5.0900000000000001E-2"/>
    <n v="464.86"/>
    <n v="946.12"/>
    <n v="29846"/>
    <n v="0.49130000000000001"/>
    <n v="3646"/>
    <n v="14122123.34"/>
    <n v="2.1499999999999998E-2"/>
    <n v="232.48"/>
    <n v="383.19"/>
    <n v="13574577.99"/>
    <n v="2.4500000000000001E-2"/>
    <n v="223.47"/>
    <n v="368.33"/>
    <n v="36854"/>
    <n v="0.60670000000000002"/>
    <n v="3762"/>
    <n v="18417735.870000001"/>
    <n v="2.81E-2"/>
    <n v="303.2"/>
    <n v="1098.52"/>
    <n v="18390150.640000001"/>
    <n v="3.32E-2"/>
    <n v="302.74"/>
    <n v="1096.8699999999999"/>
    <n v="16766"/>
    <n v="0.27600000000000002"/>
    <n v="2125"/>
    <n v="16494352.189999999"/>
    <n v="2.5100000000000001E-2"/>
    <n v="271.52999999999997"/>
    <n v="394.95"/>
    <n v="17092876.379999999"/>
    <n v="3.0800000000000001E-2"/>
    <n v="281.39"/>
    <n v="409.28"/>
    <n v="41763"/>
    <n v="0.6875"/>
    <n v="8614"/>
    <n v="16238175.33"/>
    <n v="2.47E-2"/>
    <n v="267.32"/>
    <n v="1434.16"/>
    <n v="14262128.52"/>
    <n v="2.5700000000000001E-2"/>
    <n v="234.79"/>
    <n v="1259.6400000000001"/>
    <n v="11322"/>
    <n v="0.18640000000000001"/>
    <n v="812"/>
    <n v="19272288.129999999"/>
    <n v="2.9399999999999999E-2"/>
    <n v="317.27"/>
    <n v="957.15"/>
    <n v="19272288.129999999"/>
    <n v="3.4799999999999998E-2"/>
    <n v="317.27"/>
    <n v="957.15"/>
    <n v="20135"/>
    <n v="0.33150000000000002"/>
    <n v="75547"/>
    <n v="4795"/>
    <n v="0.24709999999999999"/>
    <n v="1244"/>
    <n v="807"/>
    <n v="1543"/>
    <n v="84"/>
    <n v="851"/>
    <n v="364"/>
    <n v="871"/>
    <n v="504"/>
    <n v="963"/>
    <n v="107"/>
  </r>
  <r>
    <x v="3"/>
    <x v="21"/>
    <n v="32"/>
    <n v="43406"/>
    <n v="33256"/>
    <n v="10150"/>
    <s v="23.38 %"/>
    <n v="51"/>
    <s v="48.39 %"/>
    <s v="51.61 %"/>
    <s v="68.81 %"/>
    <s v="13.48 %"/>
    <s v="11.18 %"/>
    <s v="6.52 %"/>
    <s v="38.51 %"/>
    <n v="1.1000000000000001"/>
    <n v="317100431.39999998"/>
    <n v="294654579.37"/>
    <n v="297809800.61000001"/>
    <n v="9535.1299999999992"/>
    <n v="8860.19"/>
    <n v="8955.07"/>
    <n v="119766348.53"/>
    <n v="0.37769999999999998"/>
    <n v="3601.35"/>
    <n v="19116.740000000002"/>
    <x v="198"/>
    <x v="170"/>
    <n v="3028.18"/>
    <n v="16074.26"/>
    <n v="6265"/>
    <n v="0.18840000000000001"/>
    <n v="368"/>
    <n v="2317"/>
    <n v="16622841.720000001"/>
    <x v="145"/>
    <n v="499.84"/>
    <n v="39862.93"/>
    <x v="198"/>
    <x v="155"/>
    <n v="444.02"/>
    <x v="198"/>
    <n v="417"/>
    <x v="75"/>
    <n v="15"/>
    <n v="405"/>
    <n v="9252639.9600000009"/>
    <n v="2.92E-2"/>
    <n v="278.22000000000003"/>
    <n v="19561.61"/>
    <n v="8205307.9900000002"/>
    <x v="100"/>
    <n v="246.73"/>
    <x v="198"/>
    <n v="473"/>
    <x v="65"/>
    <n v="17"/>
    <n v="203"/>
    <n v="11336673.859999999"/>
    <n v="3.5799999999999998E-2"/>
    <n v="340.89"/>
    <n v="16945.7"/>
    <n v="10307701.34"/>
    <x v="141"/>
    <n v="309.95"/>
    <n v="15407.63"/>
    <n v="669"/>
    <n v="2.01E-2"/>
    <n v="29"/>
    <n v="801"/>
    <n v="15016861.689999999"/>
    <n v="4.7399999999999998E-2"/>
    <n v="451.55"/>
    <n v="5987.58"/>
    <n v="13355501.060000001"/>
    <n v="4.53E-2"/>
    <n v="401.6"/>
    <n v="5325.16"/>
    <n v="2508"/>
    <n v="7.5399999999999995E-2"/>
    <n v="152"/>
    <n v="2821"/>
    <n v="2569272.33"/>
    <n v="8.0999999999999996E-3"/>
    <n v="77.260000000000005"/>
    <n v="10840.81"/>
    <n v="2300913.16"/>
    <n v="7.7999999999999996E-3"/>
    <n v="69.19"/>
    <n v="9708.49"/>
    <n v="237"/>
    <n v="7.1000000000000004E-3"/>
    <n v="7"/>
    <n v="447"/>
    <n v="25097751.18"/>
    <n v="7.9100000000000004E-2"/>
    <n v="754.68"/>
    <n v="1472.18"/>
    <n v="24736884.059999999"/>
    <n v="8.4000000000000005E-2"/>
    <n v="743.83"/>
    <n v="1451.01"/>
    <n v="17048"/>
    <n v="0.51259999999999994"/>
    <n v="3430"/>
    <n v="852316.42"/>
    <n v="2.7000000000000001E-3"/>
    <n v="25.63"/>
    <n v="415.36"/>
    <n v="875804.36"/>
    <n v="3.0000000000000001E-3"/>
    <n v="26.34"/>
    <n v="426.81"/>
    <n v="2052"/>
    <n v="6.1699999999999998E-2"/>
    <n v="267"/>
    <n v="18017158.350000001"/>
    <n v="5.6800000000000003E-2"/>
    <n v="541.77"/>
    <n v="19478.009999999998"/>
    <n v="17109850.84"/>
    <n v="5.8099999999999999E-2"/>
    <n v="514.49"/>
    <n v="18497.14"/>
    <n v="925"/>
    <n v="2.7799999999999998E-2"/>
    <n v="3241"/>
    <n v="2515051.5699999998"/>
    <n v="7.9000000000000008E-3"/>
    <n v="75.63"/>
    <n v="1009.66"/>
    <n v="2714093.55"/>
    <n v="9.1999999999999998E-3"/>
    <n v="81.61"/>
    <n v="1089.56"/>
    <n v="2491"/>
    <n v="7.4899999999999994E-2"/>
    <n v="150"/>
    <n v="30523708.649999999"/>
    <n v="9.6299999999999997E-2"/>
    <n v="917.84"/>
    <n v="1190.24"/>
    <n v="32244481.969999999"/>
    <n v="0.1094"/>
    <n v="969.58"/>
    <n v="1257.3399999999999"/>
    <n v="25645"/>
    <n v="0.77110000000000001"/>
    <n v="14466"/>
    <n v="17026271.25"/>
    <n v="5.3699999999999998E-2"/>
    <n v="511.98"/>
    <n v="1132.74"/>
    <n v="17694856.890000001"/>
    <n v="6.0100000000000001E-2"/>
    <n v="532.08000000000004"/>
    <n v="1177.22"/>
    <n v="15031"/>
    <n v="0.45200000000000001"/>
    <n v="3546"/>
    <n v="10345759.609999999"/>
    <n v="3.2599999999999997E-2"/>
    <n v="311.08999999999997"/>
    <n v="546.84"/>
    <n v="11365826.710000001"/>
    <n v="3.8600000000000002E-2"/>
    <n v="341.77"/>
    <n v="600.76"/>
    <n v="18919"/>
    <n v="0.56889999999999996"/>
    <n v="3971"/>
    <n v="13182476.449999999"/>
    <n v="4.1599999999999998E-2"/>
    <n v="396.39"/>
    <n v="1557.29"/>
    <n v="13200591.34"/>
    <n v="4.48E-2"/>
    <n v="396.94"/>
    <n v="1559.43"/>
    <n v="8465"/>
    <n v="0.2545"/>
    <n v="2162"/>
    <n v="8327508.29"/>
    <n v="2.63E-2"/>
    <n v="250.41"/>
    <n v="418.07"/>
    <n v="8610661.1799999997"/>
    <n v="2.92E-2"/>
    <n v="258.92"/>
    <n v="432.28"/>
    <n v="19919"/>
    <n v="0.59899999999999998"/>
    <n v="7262"/>
    <n v="4603339.6900000004"/>
    <n v="1.4500000000000001E-2"/>
    <n v="138.41999999999999"/>
    <n v="1006.27"/>
    <n v="4438221.58"/>
    <n v="1.5100000000000001E-2"/>
    <n v="133.46"/>
    <n v="970.17"/>
    <n v="4575"/>
    <n v="0.1376"/>
    <n v="354"/>
    <n v="9526277.6199999992"/>
    <n v="0.03"/>
    <n v="286.45"/>
    <n v="928.94"/>
    <n v="9526277.6199999992"/>
    <n v="3.2300000000000002E-2"/>
    <n v="286.45"/>
    <n v="928.94"/>
    <n v="10255"/>
    <n v="0.30840000000000001"/>
    <n v="30645"/>
    <n v="2781"/>
    <n v="0.2465"/>
    <n v="921"/>
    <n v="899"/>
    <n v="1541"/>
    <n v="183"/>
    <n v="1143"/>
    <n v="439"/>
    <n v="905"/>
    <n v="436"/>
    <n v="339"/>
    <n v="75"/>
  </r>
  <r>
    <x v="6"/>
    <x v="10"/>
    <n v="1"/>
    <n v="223522"/>
    <n v="156079"/>
    <n v="67443"/>
    <s v="30.17 %"/>
    <n v="51"/>
    <s v="49.74 %"/>
    <s v="50.26 %"/>
    <s v="61.25 %"/>
    <s v="36.75 %"/>
    <s v="0.86 %"/>
    <s v="1.14 %"/>
    <s v="43.90 %"/>
    <n v="1.04"/>
    <n v="1292697049.54"/>
    <n v="1394591438.04"/>
    <n v="1440048363.21"/>
    <n v="8282.33"/>
    <n v="8935.16"/>
    <n v="9226.41"/>
    <n v="429940194.81999999"/>
    <n v="0.33260000000000001"/>
    <n v="2754.63"/>
    <n v="15835.73"/>
    <x v="199"/>
    <x v="44"/>
    <n v="2849.94"/>
    <n v="16383.61"/>
    <n v="27150"/>
    <n v="0.17399999999999999"/>
    <n v="306"/>
    <n v="1801"/>
    <n v="21271344.949999999"/>
    <x v="82"/>
    <n v="136.29"/>
    <n v="37122.769999999997"/>
    <x v="199"/>
    <x v="19"/>
    <n v="161.80000000000001"/>
    <x v="199"/>
    <n v="573"/>
    <x v="17"/>
    <n v="4"/>
    <n v="111"/>
    <n v="19950227.329999998"/>
    <n v="1.54E-2"/>
    <n v="127.82"/>
    <n v="20461.77"/>
    <n v="22894390.16"/>
    <x v="35"/>
    <n v="146.68"/>
    <x v="199"/>
    <n v="975"/>
    <x v="13"/>
    <n v="7"/>
    <n v="94"/>
    <n v="35566164"/>
    <n v="2.75E-2"/>
    <n v="227.87"/>
    <n v="11454.48"/>
    <n v="44282851.880000003"/>
    <x v="142"/>
    <n v="283.72000000000003"/>
    <n v="14261.79"/>
    <n v="3105"/>
    <n v="1.9900000000000001E-2"/>
    <n v="27"/>
    <n v="699"/>
    <n v="41901837.68"/>
    <n v="3.2399999999999998E-2"/>
    <n v="268.47000000000003"/>
    <n v="4395.45"/>
    <n v="52001865.689999998"/>
    <n v="3.73E-2"/>
    <n v="333.18"/>
    <n v="5454.93"/>
    <n v="9533"/>
    <n v="6.1100000000000002E-2"/>
    <n v="126"/>
    <n v="1794"/>
    <n v="17450411.170000002"/>
    <n v="1.35E-2"/>
    <n v="111.8"/>
    <n v="11338.8"/>
    <n v="19994786.210000001"/>
    <n v="1.43E-2"/>
    <n v="128.11000000000001"/>
    <n v="12992.06"/>
    <n v="1539"/>
    <n v="9.9000000000000008E-3"/>
    <n v="11"/>
    <n v="800"/>
    <n v="186502186.31"/>
    <n v="0.14430000000000001"/>
    <n v="1194.92"/>
    <n v="1927.01"/>
    <n v="207133791.59999999"/>
    <n v="0.14849999999999999"/>
    <n v="1327.11"/>
    <n v="2140.19"/>
    <n v="96783"/>
    <n v="0.62009999999999998"/>
    <n v="3309"/>
    <n v="7324310.3799999999"/>
    <n v="5.7000000000000002E-3"/>
    <n v="46.93"/>
    <n v="311.64999999999998"/>
    <n v="8833621.25"/>
    <n v="6.3E-3"/>
    <n v="56.6"/>
    <n v="375.87"/>
    <n v="23502"/>
    <n v="0.15060000000000001"/>
    <n v="592"/>
    <n v="99111686.510000005"/>
    <n v="7.6700000000000004E-2"/>
    <n v="635.01"/>
    <n v="23309.43"/>
    <n v="108959236.54000001"/>
    <n v="7.8100000000000003E-2"/>
    <n v="698.1"/>
    <n v="25625.41"/>
    <n v="4252"/>
    <n v="2.7199999999999998E-2"/>
    <n v="3891"/>
    <n v="7309061.4900000002"/>
    <n v="5.7000000000000002E-3"/>
    <n v="46.83"/>
    <n v="738.14"/>
    <n v="8699524.0700000003"/>
    <n v="6.1999999999999998E-3"/>
    <n v="55.74"/>
    <n v="878.56"/>
    <n v="9902"/>
    <n v="6.3399999999999998E-2"/>
    <n v="104"/>
    <n v="122886383.08"/>
    <n v="9.5100000000000004E-2"/>
    <n v="787.33"/>
    <n v="940.42"/>
    <n v="137526145.5"/>
    <n v="9.8599999999999993E-2"/>
    <n v="881.13"/>
    <n v="1052.45"/>
    <n v="130671"/>
    <n v="0.83720000000000006"/>
    <n v="12086"/>
    <n v="77340034.269999996"/>
    <n v="5.9799999999999999E-2"/>
    <n v="495.52"/>
    <n v="898.68"/>
    <n v="84436230.709999993"/>
    <n v="6.0499999999999998E-2"/>
    <n v="540.98"/>
    <n v="981.13"/>
    <n v="86060"/>
    <n v="0.5514"/>
    <n v="4179"/>
    <n v="27207286.27"/>
    <n v="2.1000000000000001E-2"/>
    <n v="174.32"/>
    <n v="272.10000000000002"/>
    <n v="30465096.690000001"/>
    <n v="2.18E-2"/>
    <n v="195.19"/>
    <n v="304.68"/>
    <n v="99989"/>
    <n v="0.64059999999999995"/>
    <n v="3922"/>
    <n v="43453458.170000002"/>
    <n v="3.3599999999999998E-2"/>
    <n v="278.41000000000003"/>
    <n v="1006.8"/>
    <n v="46182794.909999996"/>
    <n v="3.3099999999999997E-2"/>
    <n v="295.89"/>
    <n v="1070.04"/>
    <n v="43160"/>
    <n v="0.27650000000000002"/>
    <n v="1807"/>
    <n v="59284391.579999998"/>
    <n v="4.5900000000000003E-2"/>
    <n v="379.84"/>
    <n v="517.14"/>
    <n v="55038864.130000003"/>
    <n v="3.95E-2"/>
    <n v="352.63"/>
    <n v="480.11"/>
    <n v="114638"/>
    <n v="0.73450000000000004"/>
    <n v="8838"/>
    <n v="23928276.109999999"/>
    <n v="1.8499999999999999E-2"/>
    <n v="153.31"/>
    <n v="1259.4100000000001"/>
    <n v="25064615.879999999"/>
    <n v="1.7999999999999999E-2"/>
    <n v="160.59"/>
    <n v="1319.21"/>
    <n v="19000"/>
    <n v="0.1217"/>
    <n v="463"/>
    <n v="60527609.229999997"/>
    <n v="4.6800000000000001E-2"/>
    <n v="387.8"/>
    <n v="841.77"/>
    <n v="60718050.609999999"/>
    <n v="4.3499999999999997E-2"/>
    <n v="389.02"/>
    <n v="844.42"/>
    <n v="71905"/>
    <n v="0.4607"/>
    <n v="168133"/>
    <n v="9008"/>
    <n v="0.1958"/>
    <n v="1077"/>
    <n v="700"/>
    <n v="1539"/>
    <n v="164"/>
    <n v="1048"/>
    <n v="330"/>
    <n v="739"/>
    <n v="352"/>
    <n v="291"/>
    <n v="154"/>
  </r>
  <r>
    <x v="5"/>
    <x v="28"/>
    <n v="9"/>
    <n v="71085"/>
    <n v="62419"/>
    <n v="8666"/>
    <s v="12.19 %"/>
    <n v="50"/>
    <s v="48.49 %"/>
    <s v="51.51 %"/>
    <s v="69.05 %"/>
    <s v="14.24 %"/>
    <s v="12.82 %"/>
    <s v="3.88 %"/>
    <s v="63.95 %"/>
    <n v="1.1000000000000001"/>
    <n v="678873683.36000001"/>
    <n v="574575954.01999998"/>
    <n v="533378224.55000001"/>
    <n v="10876.07"/>
    <n v="9205.15"/>
    <n v="8545.1299999999992"/>
    <n v="290976491.94999999"/>
    <n v="0.42859999999999998"/>
    <n v="4661.67"/>
    <n v="23905.4"/>
    <x v="200"/>
    <x v="171"/>
    <n v="3264.65"/>
    <n v="16741.37"/>
    <n v="12172"/>
    <n v="0.19500000000000001"/>
    <n v="383"/>
    <n v="2642"/>
    <n v="6339696.21"/>
    <x v="71"/>
    <n v="101.57"/>
    <n v="41435.919999999998"/>
    <x v="200"/>
    <x v="122"/>
    <n v="89.55"/>
    <x v="200"/>
    <n v="153"/>
    <x v="13"/>
    <n v="3"/>
    <n v="91"/>
    <n v="4177198.42"/>
    <n v="6.1999999999999998E-3"/>
    <n v="66.92"/>
    <n v="21756.240000000002"/>
    <n v="3522692.99"/>
    <x v="101"/>
    <n v="56.44"/>
    <x v="200"/>
    <n v="192"/>
    <x v="66"/>
    <n v="3"/>
    <n v="43"/>
    <n v="35659710.810000002"/>
    <n v="5.2499999999999998E-2"/>
    <n v="571.29999999999995"/>
    <n v="15265.29"/>
    <n v="32139969.219999999"/>
    <x v="143"/>
    <n v="514.91"/>
    <n v="13758.55"/>
    <n v="2336"/>
    <n v="3.7400000000000003E-2"/>
    <n v="55"/>
    <n v="1396"/>
    <n v="21334145.350000001"/>
    <n v="3.1399999999999997E-2"/>
    <n v="341.79"/>
    <n v="5416.13"/>
    <n v="19121278.120000001"/>
    <n v="3.3300000000000003E-2"/>
    <n v="306.33999999999997"/>
    <n v="4854.3500000000004"/>
    <n v="3939"/>
    <n v="6.3100000000000003E-2"/>
    <n v="116"/>
    <n v="2650"/>
    <n v="3750896.5"/>
    <n v="5.4999999999999997E-3"/>
    <n v="60.09"/>
    <n v="10903.77"/>
    <n v="3280159.45"/>
    <n v="5.7000000000000002E-3"/>
    <n v="52.55"/>
    <n v="9535.35"/>
    <n v="344"/>
    <n v="5.4999999999999997E-3"/>
    <n v="6"/>
    <n v="282"/>
    <n v="81745558.450000003"/>
    <n v="0.12039999999999999"/>
    <n v="1309.6300000000001"/>
    <n v="1903.85"/>
    <n v="77592926.829999998"/>
    <n v="0.13500000000000001"/>
    <n v="1243.0999999999999"/>
    <n v="1807.13"/>
    <n v="42937"/>
    <n v="0.68789999999999996"/>
    <n v="6078"/>
    <n v="4460652.22"/>
    <n v="6.6E-3"/>
    <n v="71.459999999999994"/>
    <n v="499.68"/>
    <n v="4118977.01"/>
    <n v="7.1999999999999998E-3"/>
    <n v="65.989999999999995"/>
    <n v="461.41"/>
    <n v="8927"/>
    <n v="0.14299999999999999"/>
    <n v="843"/>
    <n v="36122908.659999996"/>
    <n v="5.3199999999999997E-2"/>
    <n v="578.72"/>
    <n v="24640.46"/>
    <n v="34361460.079999998"/>
    <n v="5.9799999999999999E-2"/>
    <n v="550.5"/>
    <n v="23438.92"/>
    <n v="1466"/>
    <n v="2.35E-2"/>
    <n v="3490"/>
    <n v="2464389.25"/>
    <n v="3.5999999999999999E-3"/>
    <n v="39.479999999999997"/>
    <n v="858.97"/>
    <n v="2404818.2799999998"/>
    <n v="4.1999999999999997E-3"/>
    <n v="38.53"/>
    <n v="838.21"/>
    <n v="2869"/>
    <n v="4.5999999999999999E-2"/>
    <n v="74"/>
    <n v="65801567.990000002"/>
    <n v="9.69E-2"/>
    <n v="1054.19"/>
    <n v="1232.1199999999999"/>
    <n v="65919421.520000003"/>
    <n v="0.1147"/>
    <n v="1056.08"/>
    <n v="1234.33"/>
    <n v="53405"/>
    <n v="0.85560000000000003"/>
    <n v="16850"/>
    <n v="32153818.59"/>
    <n v="4.7399999999999998E-2"/>
    <n v="515.13"/>
    <n v="1041.6600000000001"/>
    <n v="30747989.23"/>
    <n v="5.3499999999999999E-2"/>
    <n v="492.61"/>
    <n v="996.11"/>
    <n v="30868"/>
    <n v="0.4945"/>
    <n v="3624"/>
    <n v="13349085.84"/>
    <n v="1.9699999999999999E-2"/>
    <n v="213.86"/>
    <n v="355.62"/>
    <n v="12629070.18"/>
    <n v="2.1999999999999999E-2"/>
    <n v="202.33"/>
    <n v="336.44"/>
    <n v="37537"/>
    <n v="0.60140000000000005"/>
    <n v="3661"/>
    <n v="19716311.449999999"/>
    <n v="2.9000000000000001E-2"/>
    <n v="315.87"/>
    <n v="1126.8399999999999"/>
    <n v="19657087.359999999"/>
    <n v="3.4200000000000001E-2"/>
    <n v="314.92"/>
    <n v="1123.45"/>
    <n v="17497"/>
    <n v="0.28029999999999999"/>
    <n v="2186"/>
    <n v="18068876.16"/>
    <n v="2.6599999999999999E-2"/>
    <n v="289.48"/>
    <n v="419.76"/>
    <n v="18343351.420000002"/>
    <n v="3.1899999999999998E-2"/>
    <n v="293.87"/>
    <n v="426.13"/>
    <n v="43046"/>
    <n v="0.68959999999999999"/>
    <n v="8826"/>
    <n v="15594442.57"/>
    <n v="2.3E-2"/>
    <n v="249.83"/>
    <n v="1346.88"/>
    <n v="14235445.779999999"/>
    <n v="2.4799999999999999E-2"/>
    <n v="228.06"/>
    <n v="1229.51"/>
    <n v="11578"/>
    <n v="0.1855"/>
    <n v="791"/>
    <n v="19850541.399999999"/>
    <n v="2.92E-2"/>
    <n v="318.02"/>
    <n v="849.08"/>
    <n v="19850541.399999999"/>
    <n v="3.4500000000000003E-2"/>
    <n v="318.02"/>
    <n v="849.08"/>
    <n v="23379"/>
    <n v="0.3745"/>
    <n v="79878"/>
    <n v="5027"/>
    <n v="0.25140000000000001"/>
    <n v="1280"/>
    <n v="772"/>
    <n v="1539"/>
    <n v="117"/>
    <n v="705"/>
    <n v="368"/>
    <n v="700"/>
    <n v="460"/>
    <n v="762"/>
    <n v="93"/>
  </r>
  <r>
    <x v="2"/>
    <x v="26"/>
    <n v="51"/>
    <n v="187470"/>
    <n v="152861"/>
    <n v="34609"/>
    <s v="18.46 %"/>
    <n v="51"/>
    <s v="48.63 %"/>
    <s v="51.37 %"/>
    <s v="64.62 %"/>
    <s v="30.95 %"/>
    <s v="1.90 %"/>
    <s v="2.52 %"/>
    <s v="48.18 %"/>
    <n v="1.08"/>
    <n v="1352142377.1900001"/>
    <n v="1340353966.05"/>
    <n v="1255704599.49"/>
    <n v="8845.57"/>
    <n v="8768.4500000000007"/>
    <n v="8214.68"/>
    <n v="531168103.81"/>
    <n v="0.39279999999999998"/>
    <n v="3474.84"/>
    <n v="18881.95"/>
    <x v="201"/>
    <x v="104"/>
    <n v="3124.9"/>
    <n v="16980.39"/>
    <n v="28131"/>
    <n v="0.184"/>
    <n v="348"/>
    <n v="2030"/>
    <n v="14090504.949999999"/>
    <x v="110"/>
    <n v="92.18"/>
    <n v="40258.589999999997"/>
    <x v="201"/>
    <x v="156"/>
    <n v="99.51"/>
    <x v="201"/>
    <n v="350"/>
    <x v="24"/>
    <n v="2"/>
    <n v="71"/>
    <n v="17416305.620000001"/>
    <n v="1.29E-2"/>
    <n v="113.94"/>
    <n v="20586.650000000001"/>
    <n v="17504447.559999999"/>
    <x v="91"/>
    <n v="114.51"/>
    <x v="201"/>
    <n v="846"/>
    <x v="9"/>
    <n v="6"/>
    <n v="83"/>
    <n v="51881149.560000002"/>
    <n v="3.8399999999999997E-2"/>
    <n v="339.4"/>
    <n v="14363.55"/>
    <n v="56980890.799999997"/>
    <x v="28"/>
    <n v="372.76"/>
    <n v="15775.44"/>
    <n v="3612"/>
    <n v="2.3599999999999999E-2"/>
    <n v="35"/>
    <n v="931"/>
    <n v="43960010.259999998"/>
    <n v="3.2500000000000001E-2"/>
    <n v="287.58"/>
    <n v="4520.7700000000004"/>
    <n v="48379447.810000002"/>
    <n v="3.61E-2"/>
    <n v="316.49"/>
    <n v="4975.26"/>
    <n v="9724"/>
    <n v="6.3600000000000004E-2"/>
    <n v="122"/>
    <n v="1841"/>
    <n v="10238731.01"/>
    <n v="7.6E-3"/>
    <n v="66.98"/>
    <n v="10107.34"/>
    <n v="10716267.91"/>
    <n v="8.0000000000000002E-3"/>
    <n v="70.099999999999994"/>
    <n v="10578.74"/>
    <n v="1013"/>
    <n v="6.6E-3"/>
    <n v="7"/>
    <n v="448"/>
    <n v="173324239.65000001"/>
    <n v="0.12820000000000001"/>
    <n v="1133.8699999999999"/>
    <n v="1767.14"/>
    <n v="180274274.40000001"/>
    <n v="0.13450000000000001"/>
    <n v="1179.33"/>
    <n v="1838"/>
    <n v="98081"/>
    <n v="0.64159999999999995"/>
    <n v="4185"/>
    <n v="6073956.3899999997"/>
    <n v="4.4999999999999997E-3"/>
    <n v="39.74"/>
    <n v="347.02"/>
    <n v="6967966.8899999997"/>
    <n v="5.1999999999999998E-3"/>
    <n v="45.58"/>
    <n v="398.1"/>
    <n v="17503"/>
    <n v="0.1145"/>
    <n v="527"/>
    <n v="109401102.84999999"/>
    <n v="8.09E-2"/>
    <n v="715.69"/>
    <n v="23542.31"/>
    <n v="112706547.77"/>
    <n v="8.4099999999999994E-2"/>
    <n v="737.31"/>
    <n v="24253.61"/>
    <n v="4647"/>
    <n v="3.04E-2"/>
    <n v="4130"/>
    <n v="4728812.28"/>
    <n v="3.5000000000000001E-3"/>
    <n v="30.94"/>
    <n v="876.36"/>
    <n v="5158784.0599999996"/>
    <n v="3.8E-3"/>
    <n v="33.75"/>
    <n v="956.04"/>
    <n v="5396"/>
    <n v="3.5299999999999998E-2"/>
    <n v="58"/>
    <n v="122361191.88"/>
    <n v="9.0499999999999997E-2"/>
    <n v="800.47"/>
    <n v="956.21"/>
    <n v="133985460.48"/>
    <n v="0.1"/>
    <n v="876.52"/>
    <n v="1047.05"/>
    <n v="127964"/>
    <n v="0.83709999999999996"/>
    <n v="13139"/>
    <n v="76798312.019999996"/>
    <n v="5.6800000000000003E-2"/>
    <n v="502.41"/>
    <n v="1016.42"/>
    <n v="80452897.340000004"/>
    <n v="0.06"/>
    <n v="526.30999999999995"/>
    <n v="1064.78"/>
    <n v="75558"/>
    <n v="0.49430000000000002"/>
    <n v="3390"/>
    <n v="24201774.309999999"/>
    <n v="1.7899999999999999E-2"/>
    <n v="158.33000000000001"/>
    <n v="262.38"/>
    <n v="25095603.170000002"/>
    <n v="1.8700000000000001E-2"/>
    <n v="164.17"/>
    <n v="272.07"/>
    <n v="92237"/>
    <n v="0.60340000000000005"/>
    <n v="3678"/>
    <n v="51829142.030000001"/>
    <n v="3.8300000000000001E-2"/>
    <n v="339.06"/>
    <n v="1139.95"/>
    <n v="52793776.07"/>
    <n v="3.9399999999999998E-2"/>
    <n v="345.37"/>
    <n v="1161.17"/>
    <n v="45466"/>
    <n v="0.2974"/>
    <n v="2416"/>
    <n v="31409810.640000001"/>
    <n v="2.3199999999999998E-2"/>
    <n v="205.48"/>
    <n v="290.63"/>
    <n v="32689119.440000001"/>
    <n v="2.4400000000000002E-2"/>
    <n v="213.85"/>
    <n v="302.45999999999998"/>
    <n v="108075"/>
    <n v="0.70699999999999996"/>
    <n v="7783"/>
    <n v="31627224.77"/>
    <n v="2.3400000000000001E-2"/>
    <n v="206.9"/>
    <n v="1531.26"/>
    <n v="31882372.43"/>
    <n v="2.3800000000000002E-2"/>
    <n v="208.57"/>
    <n v="1543.62"/>
    <n v="20654"/>
    <n v="0.1351"/>
    <n v="656"/>
    <n v="41117432.829999998"/>
    <n v="3.04E-2"/>
    <n v="268.99"/>
    <n v="702.05"/>
    <n v="41243651.729999997"/>
    <n v="3.0800000000000001E-2"/>
    <n v="269.81"/>
    <n v="704.2"/>
    <n v="58568"/>
    <n v="0.3831"/>
    <n v="182977"/>
    <n v="11393"/>
    <n v="0.22939999999999999"/>
    <n v="1197"/>
    <n v="838"/>
    <n v="1538"/>
    <n v="123"/>
    <n v="979"/>
    <n v="361"/>
    <n v="797"/>
    <n v="417"/>
    <n v="301"/>
    <n v="120"/>
  </r>
  <r>
    <x v="1"/>
    <x v="31"/>
    <n v="31"/>
    <n v="34964"/>
    <n v="30907"/>
    <n v="4057"/>
    <s v="11.60 %"/>
    <n v="50"/>
    <s v="49.12 %"/>
    <s v="50.88 %"/>
    <s v="83.17 %"/>
    <s v="8.96 %"/>
    <s v="4.12 %"/>
    <s v="3.75 %"/>
    <s v="57.99 %"/>
    <n v="1.03"/>
    <n v="257852714.78"/>
    <n v="260302239.97"/>
    <n v="254102970.09999999"/>
    <n v="8342.86"/>
    <n v="8422.11"/>
    <n v="8221.5300000000007"/>
    <n v="100668181.04000001"/>
    <n v="0.39040000000000002"/>
    <n v="3257.13"/>
    <n v="17155.45"/>
    <x v="202"/>
    <x v="76"/>
    <n v="2934.13"/>
    <n v="15454.18"/>
    <n v="5868"/>
    <n v="0.18990000000000001"/>
    <n v="347"/>
    <n v="1999"/>
    <n v="5376950.9000000004"/>
    <x v="146"/>
    <n v="173.97"/>
    <n v="45567.38"/>
    <x v="202"/>
    <x v="77"/>
    <n v="178.66"/>
    <x v="202"/>
    <n v="118"/>
    <x v="51"/>
    <n v="4"/>
    <n v="129"/>
    <n v="2880433.33"/>
    <n v="1.12E-2"/>
    <n v="93.2"/>
    <n v="18115.93"/>
    <n v="2729976.78"/>
    <x v="34"/>
    <n v="88.33"/>
    <x v="202"/>
    <n v="159"/>
    <x v="30"/>
    <n v="6"/>
    <n v="73"/>
    <n v="11699642.880000001"/>
    <n v="4.5400000000000003E-2"/>
    <n v="378.54"/>
    <n v="12263.78"/>
    <n v="12780368.4"/>
    <x v="102"/>
    <n v="413.51"/>
    <n v="13396.61"/>
    <n v="954"/>
    <n v="3.09E-2"/>
    <n v="46"/>
    <n v="1090"/>
    <n v="5325423.24"/>
    <n v="2.07E-2"/>
    <n v="172.3"/>
    <n v="4408.46"/>
    <n v="5667471.4299999997"/>
    <n v="2.18E-2"/>
    <n v="183.37"/>
    <n v="4691.62"/>
    <n v="1208"/>
    <n v="3.9100000000000003E-2"/>
    <n v="69"/>
    <n v="1260"/>
    <n v="2138391.6800000002"/>
    <n v="8.3000000000000001E-3"/>
    <n v="69.19"/>
    <n v="8452.14"/>
    <n v="2190515.23"/>
    <n v="8.3999999999999995E-3"/>
    <n v="70.87"/>
    <n v="8658.16"/>
    <n v="253"/>
    <n v="8.2000000000000007E-3"/>
    <n v="9"/>
    <n v="481"/>
    <n v="38457655.829999998"/>
    <n v="0.14910000000000001"/>
    <n v="1244.3"/>
    <n v="1927.51"/>
    <n v="41268982.619999997"/>
    <n v="0.1585"/>
    <n v="1335.26"/>
    <n v="2068.41"/>
    <n v="19952"/>
    <n v="0.64549999999999996"/>
    <n v="5282"/>
    <n v="1956820.21"/>
    <n v="7.6E-3"/>
    <n v="63.31"/>
    <n v="409.55"/>
    <n v="1977079.3"/>
    <n v="7.6E-3"/>
    <n v="63.97"/>
    <n v="413.79"/>
    <n v="4778"/>
    <n v="0.15459999999999999"/>
    <n v="837"/>
    <n v="14917967.93"/>
    <n v="5.79E-2"/>
    <n v="482.67"/>
    <n v="22232.44"/>
    <n v="15320358.76"/>
    <n v="5.8900000000000001E-2"/>
    <n v="495.69"/>
    <n v="22832.13"/>
    <n v="671"/>
    <n v="2.1700000000000001E-2"/>
    <n v="2963"/>
    <n v="1225553.04"/>
    <n v="4.7999999999999996E-3"/>
    <n v="39.65"/>
    <n v="694.76"/>
    <n v="1380654.35"/>
    <n v="5.3E-3"/>
    <n v="44.67"/>
    <n v="782.68"/>
    <n v="1764"/>
    <n v="5.7099999999999998E-2"/>
    <n v="100"/>
    <n v="20978580.539999999"/>
    <n v="8.14E-2"/>
    <n v="678.76"/>
    <n v="807.43"/>
    <n v="25046154.359999999"/>
    <n v="9.6199999999999994E-2"/>
    <n v="810.37"/>
    <n v="963.98"/>
    <n v="25982"/>
    <n v="0.8407"/>
    <n v="13691"/>
    <n v="13319593.91"/>
    <n v="5.1700000000000003E-2"/>
    <n v="430.96"/>
    <n v="836.19"/>
    <n v="15103042.109999999"/>
    <n v="5.8000000000000003E-2"/>
    <n v="488.66"/>
    <n v="948.15"/>
    <n v="15929"/>
    <n v="0.51539999999999997"/>
    <n v="4015"/>
    <n v="4647922.59"/>
    <n v="1.7999999999999999E-2"/>
    <n v="150.38"/>
    <n v="250.99"/>
    <n v="5353920.84"/>
    <n v="2.06E-2"/>
    <n v="173.23"/>
    <n v="289.12"/>
    <n v="18518"/>
    <n v="0.59919999999999995"/>
    <n v="3629"/>
    <n v="11087501.5"/>
    <n v="4.2999999999999997E-2"/>
    <n v="358.74"/>
    <n v="1108.53"/>
    <n v="11213032.58"/>
    <n v="4.3099999999999999E-2"/>
    <n v="362.8"/>
    <n v="1121.08"/>
    <n v="10002"/>
    <n v="0.3236"/>
    <n v="2800"/>
    <n v="5240652.51"/>
    <n v="2.0299999999999999E-2"/>
    <n v="169.56"/>
    <n v="248.88"/>
    <n v="5788406.7999999998"/>
    <n v="2.2200000000000001E-2"/>
    <n v="187.28"/>
    <n v="274.89"/>
    <n v="21057"/>
    <n v="0.68130000000000002"/>
    <n v="7510"/>
    <n v="2867476.69"/>
    <n v="1.11E-2"/>
    <n v="92.78"/>
    <n v="889.44"/>
    <n v="3005069.98"/>
    <n v="1.15E-2"/>
    <n v="97.23"/>
    <n v="932.12"/>
    <n v="3224"/>
    <n v="0.1043"/>
    <n v="247"/>
    <n v="11473028.25"/>
    <n v="4.4499999999999998E-2"/>
    <n v="371.21"/>
    <n v="872.67"/>
    <n v="11473028.25"/>
    <n v="4.41E-2"/>
    <n v="371.21"/>
    <n v="872.67"/>
    <n v="13147"/>
    <n v="0.4254"/>
    <n v="29062"/>
    <n v="2145"/>
    <n v="0.21179999999999999"/>
    <n v="940"/>
    <n v="631"/>
    <n v="1538"/>
    <n v="91"/>
    <n v="715"/>
    <n v="482"/>
    <n v="1304"/>
    <n v="443"/>
    <n v="474"/>
    <n v="107"/>
  </r>
  <r>
    <x v="4"/>
    <x v="19"/>
    <n v="37"/>
    <n v="311095"/>
    <n v="248791"/>
    <n v="62304"/>
    <s v="20.03 %"/>
    <n v="51"/>
    <s v="49.82 %"/>
    <s v="50.18 %"/>
    <s v="59.72 %"/>
    <s v="35.37 %"/>
    <s v="1.88 %"/>
    <s v="3.02 %"/>
    <s v="54.30 %"/>
    <n v="1.1399999999999999"/>
    <n v="2380725150.3400002"/>
    <n v="2361979643.8699999"/>
    <n v="2176437639.04"/>
    <n v="9569.18"/>
    <n v="9493.83"/>
    <n v="8748.06"/>
    <n v="900918585.70000005"/>
    <n v="0.37840000000000001"/>
    <n v="3621.19"/>
    <n v="20009.740000000002"/>
    <x v="203"/>
    <x v="124"/>
    <n v="3092.97"/>
    <n v="17090.939999999999"/>
    <n v="45024"/>
    <n v="0.18099999999999999"/>
    <n v="326"/>
    <n v="1938"/>
    <n v="32449561.280000001"/>
    <x v="147"/>
    <n v="130.43"/>
    <n v="42197.09"/>
    <x v="203"/>
    <x v="157"/>
    <n v="144.02000000000001"/>
    <x v="203"/>
    <n v="769"/>
    <x v="21"/>
    <n v="3"/>
    <n v="97"/>
    <n v="25858972.309999999"/>
    <n v="1.09E-2"/>
    <n v="103.94"/>
    <n v="21477.55"/>
    <n v="25571510.25"/>
    <x v="102"/>
    <n v="102.78"/>
    <x v="203"/>
    <n v="1204"/>
    <x v="41"/>
    <n v="5"/>
    <n v="71"/>
    <n v="72010434.170000002"/>
    <n v="3.0200000000000001E-2"/>
    <n v="289.44"/>
    <n v="13200.81"/>
    <n v="81030049.090000004"/>
    <x v="48"/>
    <n v="325.7"/>
    <n v="14854.27"/>
    <n v="5455"/>
    <n v="2.1899999999999999E-2"/>
    <n v="31"/>
    <n v="834"/>
    <n v="60234452.979999997"/>
    <n v="2.53E-2"/>
    <n v="242.11"/>
    <n v="3944.37"/>
    <n v="67236785.280000001"/>
    <n v="2.8500000000000001E-2"/>
    <n v="270.25"/>
    <n v="4402.91"/>
    <n v="15271"/>
    <n v="6.1400000000000003E-2"/>
    <n v="110"/>
    <n v="1462"/>
    <n v="25768475.379999999"/>
    <n v="1.0800000000000001E-2"/>
    <n v="103.57"/>
    <n v="11311.89"/>
    <n v="27890308.550000001"/>
    <n v="1.18E-2"/>
    <n v="112.1"/>
    <n v="12243.33"/>
    <n v="2278"/>
    <n v="9.1999999999999998E-3"/>
    <n v="10"/>
    <n v="592"/>
    <n v="356949431.88999999"/>
    <n v="0.14990000000000001"/>
    <n v="1434.74"/>
    <n v="2133.14"/>
    <n v="373716111.82999998"/>
    <n v="0.15820000000000001"/>
    <n v="1502.13"/>
    <n v="2233.34"/>
    <n v="167335"/>
    <n v="0.67259999999999998"/>
    <n v="4677"/>
    <n v="10568392.77"/>
    <n v="4.4000000000000003E-3"/>
    <n v="42.48"/>
    <n v="335.58"/>
    <n v="12129595.390000001"/>
    <n v="5.1000000000000004E-3"/>
    <n v="48.75"/>
    <n v="385.15"/>
    <n v="31493"/>
    <n v="0.12659999999999999"/>
    <n v="525"/>
    <n v="186955481.88"/>
    <n v="7.85E-2"/>
    <n v="751.46"/>
    <n v="24667.57"/>
    <n v="194877768.61000001"/>
    <n v="8.2500000000000004E-2"/>
    <n v="783.3"/>
    <n v="25712.86"/>
    <n v="7579"/>
    <n v="3.0499999999999999E-2"/>
    <n v="4360"/>
    <n v="9028562.1400000006"/>
    <n v="3.8E-3"/>
    <n v="36.29"/>
    <n v="642.97"/>
    <n v="9995668.1500000004"/>
    <n v="4.1999999999999997E-3"/>
    <n v="40.18"/>
    <n v="711.84"/>
    <n v="14042"/>
    <n v="5.6399999999999999E-2"/>
    <n v="82"/>
    <n v="214713716.12"/>
    <n v="9.0200000000000002E-2"/>
    <n v="863.03"/>
    <n v="994.36"/>
    <n v="245316819.62"/>
    <n v="0.10390000000000001"/>
    <n v="986.04"/>
    <n v="1136.0899999999999"/>
    <n v="215931"/>
    <n v="0.8679"/>
    <n v="13649"/>
    <n v="129566467.31999999"/>
    <n v="5.4399999999999997E-2"/>
    <n v="520.78"/>
    <n v="977.2"/>
    <n v="146962025.88999999"/>
    <n v="6.2199999999999998E-2"/>
    <n v="590.70000000000005"/>
    <n v="1108.3900000000001"/>
    <n v="132589"/>
    <n v="0.53290000000000004"/>
    <n v="3689"/>
    <n v="41295856.829999998"/>
    <n v="1.7299999999999999E-2"/>
    <n v="165.99"/>
    <n v="257.11"/>
    <n v="44988264.18"/>
    <n v="1.9E-2"/>
    <n v="180.83"/>
    <n v="280.10000000000002"/>
    <n v="160615"/>
    <n v="0.64559999999999995"/>
    <n v="4006"/>
    <n v="90828615.959999993"/>
    <n v="3.8199999999999998E-2"/>
    <n v="365.08"/>
    <n v="1087.5899999999999"/>
    <n v="96324196.930000007"/>
    <n v="4.0800000000000003E-2"/>
    <n v="387.17"/>
    <n v="1153.3900000000001"/>
    <n v="83514"/>
    <n v="0.3357"/>
    <n v="2565"/>
    <n v="77628180.590000004"/>
    <n v="3.2599999999999997E-2"/>
    <n v="312.02"/>
    <n v="416.42"/>
    <n v="81604560.819999993"/>
    <n v="3.4500000000000003E-2"/>
    <n v="328"/>
    <n v="437.75"/>
    <n v="186417"/>
    <n v="0.74929999999999997"/>
    <n v="8967"/>
    <n v="44135091.439999998"/>
    <n v="1.8499999999999999E-2"/>
    <n v="177.4"/>
    <n v="1223.44"/>
    <n v="46172402.740000002"/>
    <n v="1.95E-2"/>
    <n v="185.59"/>
    <n v="1279.9100000000001"/>
    <n v="36075"/>
    <n v="0.14499999999999999"/>
    <n v="545"/>
    <n v="82860468.25"/>
    <n v="3.4799999999999998E-2"/>
    <n v="333.05"/>
    <n v="768.09"/>
    <n v="83193649.560000002"/>
    <n v="3.5200000000000002E-2"/>
    <n v="334.39"/>
    <n v="771.18"/>
    <n v="107878"/>
    <n v="0.43359999999999999"/>
    <n v="308626"/>
    <n v="16419"/>
    <n v="0.2145"/>
    <n v="1241"/>
    <n v="794"/>
    <n v="1536"/>
    <n v="175"/>
    <n v="1199"/>
    <n v="337"/>
    <n v="744"/>
    <n v="328"/>
    <n v="314"/>
    <n v="160"/>
  </r>
  <r>
    <x v="7"/>
    <x v="26"/>
    <n v="51"/>
    <n v="192649"/>
    <n v="154608"/>
    <n v="38041"/>
    <s v="19.75 %"/>
    <n v="51"/>
    <s v="48.78 %"/>
    <s v="51.22 %"/>
    <s v="63.95 %"/>
    <s v="31.36 %"/>
    <s v="2.06 %"/>
    <s v="2.62 %"/>
    <s v="49.40 %"/>
    <n v="1.1299999999999999"/>
    <n v="1398064038.46"/>
    <n v="1381752569.45"/>
    <n v="1313400030.05"/>
    <n v="9042.64"/>
    <n v="8937.14"/>
    <n v="8495.0300000000007"/>
    <n v="538213967.55999994"/>
    <n v="0.38500000000000001"/>
    <n v="3481.15"/>
    <n v="19455.39"/>
    <x v="204"/>
    <x v="172"/>
    <n v="3097.65"/>
    <n v="17312.099999999999"/>
    <n v="27664"/>
    <n v="0.1789"/>
    <n v="339"/>
    <n v="1976"/>
    <n v="14668713.140000001"/>
    <x v="109"/>
    <n v="94.88"/>
    <n v="40974.06"/>
    <x v="204"/>
    <x v="158"/>
    <n v="102.24"/>
    <x v="204"/>
    <n v="358"/>
    <x v="24"/>
    <n v="3"/>
    <n v="71"/>
    <n v="18861211.170000002"/>
    <n v="1.35E-2"/>
    <n v="121.99"/>
    <n v="20390.5"/>
    <n v="19079700.579999998"/>
    <x v="40"/>
    <n v="123.41"/>
    <x v="204"/>
    <n v="925"/>
    <x v="1"/>
    <n v="7"/>
    <n v="87"/>
    <n v="45923895.170000002"/>
    <n v="3.2800000000000003E-2"/>
    <n v="297.02999999999997"/>
    <n v="12585.34"/>
    <n v="50585299.060000002"/>
    <x v="50"/>
    <n v="327.18"/>
    <n v="13862.78"/>
    <n v="3649"/>
    <n v="2.3599999999999999E-2"/>
    <n v="34"/>
    <n v="887"/>
    <n v="45651923.75"/>
    <n v="3.27E-2"/>
    <n v="295.27999999999997"/>
    <n v="4571.59"/>
    <n v="50240313.469999999"/>
    <n v="3.6400000000000002E-2"/>
    <n v="324.95"/>
    <n v="5031.07"/>
    <n v="9986"/>
    <n v="6.4600000000000005E-2"/>
    <n v="125"/>
    <n v="1909"/>
    <n v="11233413.220000001"/>
    <n v="8.0000000000000002E-3"/>
    <n v="72.66"/>
    <n v="9888.57"/>
    <n v="11859233.5"/>
    <n v="8.6E-3"/>
    <n v="76.709999999999994"/>
    <n v="10439.469999999999"/>
    <n v="1136"/>
    <n v="7.3000000000000001E-3"/>
    <n v="8"/>
    <n v="470"/>
    <n v="190465079.47"/>
    <n v="0.13619999999999999"/>
    <n v="1231.92"/>
    <n v="1886.67"/>
    <n v="197875960.56"/>
    <n v="0.14319999999999999"/>
    <n v="1279.8599999999999"/>
    <n v="1960.08"/>
    <n v="100952"/>
    <n v="0.65300000000000002"/>
    <n v="4371"/>
    <n v="5997988.3600000003"/>
    <n v="4.3E-3"/>
    <n v="38.79"/>
    <n v="351.07"/>
    <n v="6904703.6399999997"/>
    <n v="5.0000000000000001E-3"/>
    <n v="44.66"/>
    <n v="404.14"/>
    <n v="17085"/>
    <n v="0.1105"/>
    <n v="493"/>
    <n v="113146597.34"/>
    <n v="8.09E-2"/>
    <n v="731.83"/>
    <n v="24012.44"/>
    <n v="117152514.59"/>
    <n v="8.48E-2"/>
    <n v="757.74"/>
    <n v="24862.59"/>
    <n v="4712"/>
    <n v="3.0499999999999999E-2"/>
    <n v="4173"/>
    <n v="4893662.22"/>
    <n v="3.5000000000000001E-3"/>
    <n v="31.65"/>
    <n v="909.1"/>
    <n v="5344326.7300000004"/>
    <n v="3.8999999999999998E-3"/>
    <n v="34.57"/>
    <n v="992.82"/>
    <n v="5383"/>
    <n v="3.4799999999999998E-2"/>
    <n v="56"/>
    <n v="127606409.64"/>
    <n v="9.1300000000000006E-2"/>
    <n v="825.35"/>
    <n v="984.92"/>
    <n v="139066631.34999999"/>
    <n v="0.10059999999999999"/>
    <n v="899.48"/>
    <n v="1073.3800000000001"/>
    <n v="129559"/>
    <n v="0.83799999999999997"/>
    <n v="13197"/>
    <n v="78860356.239999995"/>
    <n v="5.6399999999999999E-2"/>
    <n v="510.07"/>
    <n v="1033.1099999999999"/>
    <n v="82637550.170000002"/>
    <n v="5.9799999999999999E-2"/>
    <n v="534.5"/>
    <n v="1082.5899999999999"/>
    <n v="76333"/>
    <n v="0.49370000000000003"/>
    <n v="3374"/>
    <n v="23979773.16"/>
    <n v="1.72E-2"/>
    <n v="155.1"/>
    <n v="256.52"/>
    <n v="24864157.940000001"/>
    <n v="1.7999999999999999E-2"/>
    <n v="160.82"/>
    <n v="265.98"/>
    <n v="93481"/>
    <n v="0.60460000000000003"/>
    <n v="3698"/>
    <n v="52715246.32"/>
    <n v="3.7699999999999997E-2"/>
    <n v="340.96"/>
    <n v="1142.8499999999999"/>
    <n v="53778122.259999998"/>
    <n v="3.8899999999999997E-2"/>
    <n v="347.84"/>
    <n v="1165.9000000000001"/>
    <n v="46126"/>
    <n v="0.29830000000000001"/>
    <n v="2404"/>
    <n v="35182862.380000003"/>
    <n v="2.52E-2"/>
    <n v="227.56"/>
    <n v="321.38"/>
    <n v="36737645.020000003"/>
    <n v="2.6599999999999999E-2"/>
    <n v="237.62"/>
    <n v="335.58"/>
    <n v="109473"/>
    <n v="0.70809999999999995"/>
    <n v="7666"/>
    <n v="34182957.280000001"/>
    <n v="2.4500000000000001E-2"/>
    <n v="221.09"/>
    <n v="1584.28"/>
    <n v="34174038.5"/>
    <n v="2.47E-2"/>
    <n v="221.04"/>
    <n v="1583.87"/>
    <n v="21576"/>
    <n v="0.1396"/>
    <n v="680"/>
    <n v="44595351.990000002"/>
    <n v="3.1899999999999998E-2"/>
    <n v="288.44"/>
    <n v="775.9"/>
    <n v="44727607.030000001"/>
    <n v="3.2399999999999998E-2"/>
    <n v="289.3"/>
    <n v="778.2"/>
    <n v="57476"/>
    <n v="0.37180000000000002"/>
    <n v="193449"/>
    <n v="11312"/>
    <n v="0.2268"/>
    <n v="1251"/>
    <n v="825"/>
    <n v="1536"/>
    <n v="158"/>
    <n v="999"/>
    <n v="356"/>
    <n v="718"/>
    <n v="391"/>
    <n v="417"/>
    <n v="132"/>
  </r>
  <r>
    <x v="5"/>
    <x v="24"/>
    <n v="42"/>
    <n v="340046"/>
    <n v="227896"/>
    <n v="112150"/>
    <s v="32.98 %"/>
    <n v="50"/>
    <s v="46.56 %"/>
    <s v="53.44 %"/>
    <s v="78.14 %"/>
    <s v="14.89 %"/>
    <s v="4.69 %"/>
    <s v="2.28 %"/>
    <s v="52.15 %"/>
    <n v="1.03"/>
    <n v="2095915606.3499999"/>
    <n v="1976299843.5899999"/>
    <n v="1918499834.8099999"/>
    <n v="9196.81"/>
    <n v="8671.94"/>
    <n v="8418.31"/>
    <n v="858707617.95000005"/>
    <n v="0.40970000000000001"/>
    <n v="3767.98"/>
    <n v="19784.52"/>
    <x v="205"/>
    <x v="173"/>
    <n v="3041.9"/>
    <n v="15972.12"/>
    <n v="43403"/>
    <n v="0.1905"/>
    <n v="362"/>
    <n v="2246"/>
    <n v="41595679.960000001"/>
    <x v="35"/>
    <n v="182.52"/>
    <n v="35796.629999999997"/>
    <x v="205"/>
    <x v="159"/>
    <n v="193.07"/>
    <x v="205"/>
    <n v="1162"/>
    <x v="30"/>
    <n v="6"/>
    <n v="159"/>
    <n v="43465375.259999998"/>
    <n v="2.07E-2"/>
    <n v="190.72"/>
    <n v="19703.25"/>
    <n v="43464620.759999998"/>
    <x v="103"/>
    <n v="190.72"/>
    <x v="205"/>
    <n v="2206"/>
    <x v="51"/>
    <n v="11"/>
    <n v="147"/>
    <n v="73522674.829999998"/>
    <n v="3.5099999999999999E-2"/>
    <n v="322.62"/>
    <n v="13885.3"/>
    <n v="78326229.590000004"/>
    <x v="144"/>
    <n v="343.69"/>
    <n v="14792.49"/>
    <n v="5295"/>
    <n v="2.3199999999999998E-2"/>
    <n v="36"/>
    <n v="902"/>
    <n v="59128385.560000002"/>
    <n v="2.8199999999999999E-2"/>
    <n v="259.45"/>
    <n v="4087.69"/>
    <n v="62005637.189999998"/>
    <n v="3.1399999999999997E-2"/>
    <n v="272.08"/>
    <n v="4286.6000000000004"/>
    <n v="14465"/>
    <n v="6.3500000000000001E-2"/>
    <n v="109"/>
    <n v="1548"/>
    <n v="15028234.369999999"/>
    <n v="7.1999999999999998E-3"/>
    <n v="65.94"/>
    <n v="9463.6200000000008"/>
    <n v="15283836.17"/>
    <n v="7.7000000000000002E-3"/>
    <n v="67.06"/>
    <n v="9624.58"/>
    <n v="1588"/>
    <n v="7.0000000000000001E-3"/>
    <n v="7"/>
    <n v="411"/>
    <n v="252716471.22999999"/>
    <n v="0.1206"/>
    <n v="1108.9100000000001"/>
    <n v="1656.91"/>
    <n v="266038629.96000001"/>
    <n v="0.1346"/>
    <n v="1167.3699999999999"/>
    <n v="1744.25"/>
    <n v="152523"/>
    <n v="0.66930000000000001"/>
    <n v="5132"/>
    <n v="6863800.3700000001"/>
    <n v="3.3E-3"/>
    <n v="30.12"/>
    <n v="387.37"/>
    <n v="7335004.6299999999"/>
    <n v="3.7000000000000002E-3"/>
    <n v="32.19"/>
    <n v="413.96"/>
    <n v="17719"/>
    <n v="7.7799999999999994E-2"/>
    <n v="376"/>
    <n v="124127569.94"/>
    <n v="5.9200000000000003E-2"/>
    <n v="544.66999999999996"/>
    <n v="23249.22"/>
    <n v="125916782.98999999"/>
    <n v="6.3700000000000007E-2"/>
    <n v="552.52"/>
    <n v="23584.34"/>
    <n v="5339"/>
    <n v="2.3400000000000001E-2"/>
    <n v="3073"/>
    <n v="9082061.9700000007"/>
    <n v="4.3E-3"/>
    <n v="39.85"/>
    <n v="664.62"/>
    <n v="9860487.5700000003"/>
    <n v="5.0000000000000001E-3"/>
    <n v="43.27"/>
    <n v="721.59"/>
    <n v="13665"/>
    <n v="0.06"/>
    <n v="106"/>
    <n v="195551585.18000001"/>
    <n v="9.3299999999999994E-2"/>
    <n v="858.07"/>
    <n v="1059.1199999999999"/>
    <n v="207229539.44"/>
    <n v="0.10489999999999999"/>
    <n v="909.32"/>
    <n v="1122.3699999999999"/>
    <n v="184636"/>
    <n v="0.81020000000000003"/>
    <n v="13874"/>
    <n v="117336867.12"/>
    <n v="5.6000000000000001E-2"/>
    <n v="514.87"/>
    <n v="1050.79"/>
    <n v="120073051.23999999"/>
    <n v="6.08E-2"/>
    <n v="526.88"/>
    <n v="1075.3"/>
    <n v="111664"/>
    <n v="0.49"/>
    <n v="3928"/>
    <n v="39809734.219999999"/>
    <n v="1.9E-2"/>
    <n v="174.68"/>
    <n v="305.22000000000003"/>
    <n v="41771899.759999998"/>
    <n v="2.1100000000000001E-2"/>
    <n v="183.29"/>
    <n v="320.27"/>
    <n v="130427"/>
    <n v="0.57230000000000003"/>
    <n v="3585"/>
    <n v="65415940.07"/>
    <n v="3.1199999999999999E-2"/>
    <n v="287.04000000000002"/>
    <n v="1111.4000000000001"/>
    <n v="66459805.409999996"/>
    <n v="3.3599999999999998E-2"/>
    <n v="291.62"/>
    <n v="1129.1400000000001"/>
    <n v="58859"/>
    <n v="0.25829999999999997"/>
    <n v="1963"/>
    <n v="44639478.280000001"/>
    <n v="2.1299999999999999E-2"/>
    <n v="195.88"/>
    <n v="325.83999999999997"/>
    <n v="45840690.259999998"/>
    <n v="2.3199999999999998E-2"/>
    <n v="201.15"/>
    <n v="334.61"/>
    <n v="136997"/>
    <n v="0.60109999999999997"/>
    <n v="6158"/>
    <n v="58300797.329999998"/>
    <n v="2.7799999999999998E-2"/>
    <n v="255.82"/>
    <n v="1973.61"/>
    <n v="58146814.409999996"/>
    <n v="2.9399999999999999E-2"/>
    <n v="255.15"/>
    <n v="1968.4"/>
    <n v="29540"/>
    <n v="0.12959999999999999"/>
    <n v="777"/>
    <n v="63747817.479999997"/>
    <n v="3.04E-2"/>
    <n v="279.72000000000003"/>
    <n v="770.93"/>
    <n v="63747817.479999997"/>
    <n v="3.2300000000000002E-2"/>
    <n v="279.72000000000003"/>
    <n v="770.93"/>
    <n v="82690"/>
    <n v="0.36280000000000001"/>
    <n v="228954"/>
    <n v="16986"/>
    <n v="0.2271"/>
    <n v="1005"/>
    <n v="748"/>
    <n v="1532"/>
    <n v="135"/>
    <n v="978"/>
    <n v="287"/>
    <n v="704"/>
    <n v="409"/>
    <n v="367"/>
    <n v="100"/>
  </r>
  <r>
    <x v="3"/>
    <x v="24"/>
    <n v="42"/>
    <n v="308401"/>
    <n v="201556"/>
    <n v="106845"/>
    <s v="34.64 %"/>
    <n v="50"/>
    <s v="45.66 %"/>
    <s v="54.34 %"/>
    <s v="79.87 %"/>
    <s v="13.74 %"/>
    <s v="4.21 %"/>
    <s v="2.18 %"/>
    <s v="47.51 %"/>
    <n v="1.06"/>
    <n v="1638140894.3499999"/>
    <n v="1579951877.1900001"/>
    <n v="1528355533.24"/>
    <n v="8127.47"/>
    <n v="7838.77"/>
    <n v="7582.78"/>
    <n v="677676315.25999999"/>
    <n v="0.41370000000000001"/>
    <n v="3362.22"/>
    <n v="17615.25"/>
    <x v="206"/>
    <x v="45"/>
    <n v="2865.13"/>
    <n v="15010.88"/>
    <n v="38471"/>
    <n v="0.19089999999999999"/>
    <n v="361"/>
    <n v="2300"/>
    <n v="31140762.210000001"/>
    <x v="148"/>
    <n v="154.5"/>
    <n v="32814.29"/>
    <x v="206"/>
    <x v="160"/>
    <n v="164.9"/>
    <x v="206"/>
    <n v="949"/>
    <x v="22"/>
    <n v="6"/>
    <n v="150"/>
    <n v="33016892.68"/>
    <n v="2.0199999999999999E-2"/>
    <n v="163.81"/>
    <n v="17693.939999999999"/>
    <n v="32302575.149999999"/>
    <x v="104"/>
    <n v="160.27000000000001"/>
    <x v="206"/>
    <n v="1866"/>
    <x v="50"/>
    <n v="11"/>
    <n v="136"/>
    <n v="52823763.399999999"/>
    <n v="3.2199999999999999E-2"/>
    <n v="262.08"/>
    <n v="11924.1"/>
    <n v="56353954.200000003"/>
    <x v="123"/>
    <n v="279.58999999999997"/>
    <n v="12720.98"/>
    <n v="4430"/>
    <n v="2.1999999999999999E-2"/>
    <n v="33"/>
    <n v="841"/>
    <n v="44142825.950000003"/>
    <n v="2.69E-2"/>
    <n v="219.01"/>
    <n v="3733.32"/>
    <n v="45710591.240000002"/>
    <n v="2.8899999999999999E-2"/>
    <n v="226.79"/>
    <n v="3865.92"/>
    <n v="11824"/>
    <n v="5.8700000000000002E-2"/>
    <n v="100"/>
    <n v="1382"/>
    <n v="13132415.51"/>
    <n v="8.0000000000000002E-3"/>
    <n v="65.16"/>
    <n v="9094.4699999999993"/>
    <n v="13218271.550000001"/>
    <n v="8.3999999999999995E-3"/>
    <n v="65.58"/>
    <n v="9153.93"/>
    <n v="1444"/>
    <n v="7.1999999999999998E-3"/>
    <n v="8"/>
    <n v="423"/>
    <n v="184621681.15000001"/>
    <n v="0.11269999999999999"/>
    <n v="915.98"/>
    <n v="1410.34"/>
    <n v="194584324.69999999"/>
    <n v="0.1232"/>
    <n v="965.41"/>
    <n v="1486.44"/>
    <n v="130905"/>
    <n v="0.64949999999999997"/>
    <n v="4916"/>
    <n v="4766431.0999999996"/>
    <n v="2.8999999999999998E-3"/>
    <n v="23.65"/>
    <n v="344.57"/>
    <n v="5056311.33"/>
    <n v="3.2000000000000002E-3"/>
    <n v="25.09"/>
    <n v="365.53"/>
    <n v="13833"/>
    <n v="6.8599999999999994E-2"/>
    <n v="327"/>
    <n v="108977033.61"/>
    <n v="6.6500000000000004E-2"/>
    <n v="540.67999999999995"/>
    <n v="22534.54"/>
    <n v="110687423.44"/>
    <n v="7.0099999999999996E-2"/>
    <n v="549.16"/>
    <n v="22888.22"/>
    <n v="4836"/>
    <n v="2.4E-2"/>
    <n v="3069"/>
    <n v="7210006.0700000003"/>
    <n v="4.4000000000000003E-3"/>
    <n v="35.770000000000003"/>
    <n v="645.25"/>
    <n v="8105719.8899999997"/>
    <n v="5.1000000000000004E-3"/>
    <n v="40.22"/>
    <n v="725.41"/>
    <n v="11174"/>
    <n v="5.5399999999999998E-2"/>
    <n v="96"/>
    <n v="147569110.30000001"/>
    <n v="9.01E-2"/>
    <n v="732.15"/>
    <n v="921.8"/>
    <n v="159848550.21000001"/>
    <n v="0.1012"/>
    <n v="793.07"/>
    <n v="998.5"/>
    <n v="160088"/>
    <n v="0.79430000000000001"/>
    <n v="13147"/>
    <n v="89747900.430000007"/>
    <n v="5.4800000000000001E-2"/>
    <n v="445.28"/>
    <n v="946.64"/>
    <n v="93557673.359999999"/>
    <n v="5.9200000000000003E-2"/>
    <n v="464.18"/>
    <n v="986.82"/>
    <n v="94807"/>
    <n v="0.47039999999999998"/>
    <n v="3610"/>
    <n v="37972872.119999997"/>
    <n v="2.3199999999999998E-2"/>
    <n v="188.4"/>
    <n v="336.44"/>
    <n v="41959454.530000001"/>
    <n v="2.6599999999999999E-2"/>
    <n v="208.18"/>
    <n v="371.76"/>
    <n v="112867"/>
    <n v="0.56000000000000005"/>
    <n v="3486"/>
    <n v="57798260.229999997"/>
    <n v="3.5299999999999998E-2"/>
    <n v="286.76"/>
    <n v="1150.42"/>
    <n v="58677082.710000001"/>
    <n v="3.7100000000000001E-2"/>
    <n v="291.12"/>
    <n v="1167.9100000000001"/>
    <n v="50241"/>
    <n v="0.24929999999999999"/>
    <n v="1927"/>
    <n v="32167977.649999999"/>
    <n v="1.9599999999999999E-2"/>
    <n v="159.6"/>
    <n v="279.86"/>
    <n v="33348666.789999999"/>
    <n v="2.1100000000000001E-2"/>
    <n v="165.46"/>
    <n v="290.13"/>
    <n v="114943"/>
    <n v="0.57030000000000003"/>
    <n v="5647"/>
    <n v="37487231.75"/>
    <n v="2.29E-2"/>
    <n v="185.99"/>
    <n v="1526.43"/>
    <n v="37620826.159999996"/>
    <n v="2.3800000000000002E-2"/>
    <n v="186.65"/>
    <n v="1531.87"/>
    <n v="24559"/>
    <n v="0.12180000000000001"/>
    <n v="592"/>
    <n v="55908050.770000003"/>
    <n v="3.4099999999999998E-2"/>
    <n v="277.38"/>
    <n v="846.87"/>
    <n v="55908050.770000003"/>
    <n v="3.5400000000000001E-2"/>
    <n v="277.38"/>
    <n v="846.87"/>
    <n v="66017"/>
    <n v="0.32750000000000001"/>
    <n v="186081"/>
    <n v="14898"/>
    <n v="0.22770000000000001"/>
    <n v="923"/>
    <n v="750"/>
    <n v="1528"/>
    <n v="121"/>
    <n v="1004"/>
    <n v="398"/>
    <n v="764"/>
    <n v="384"/>
    <n v="435"/>
    <n v="97"/>
  </r>
  <r>
    <x v="2"/>
    <x v="12"/>
    <n v="28"/>
    <n v="125253"/>
    <n v="110559"/>
    <n v="14694"/>
    <s v="11.73 %"/>
    <n v="51"/>
    <s v="48.78 %"/>
    <s v="51.22 %"/>
    <s v="52.72 %"/>
    <s v="45.63 %"/>
    <s v="0.62 %"/>
    <s v="1.03 %"/>
    <s v="58.42 %"/>
    <n v="1.05"/>
    <n v="1038575369.53"/>
    <n v="1073400887.35"/>
    <n v="1063983759.23"/>
    <n v="9393.86"/>
    <n v="9708.85"/>
    <n v="9623.67"/>
    <n v="360188381.61000001"/>
    <n v="0.3468"/>
    <n v="3257.88"/>
    <n v="16752.169999999998"/>
    <x v="207"/>
    <x v="174"/>
    <n v="3058.79"/>
    <n v="15728.44"/>
    <n v="21501"/>
    <n v="0.19450000000000001"/>
    <n v="363"/>
    <n v="2131"/>
    <n v="38795118.409999996"/>
    <x v="149"/>
    <n v="350.9"/>
    <n v="44540.89"/>
    <x v="207"/>
    <x v="161"/>
    <n v="418.7"/>
    <x v="207"/>
    <n v="871"/>
    <x v="76"/>
    <n v="9"/>
    <n v="250"/>
    <n v="10587019.6"/>
    <n v="1.0200000000000001E-2"/>
    <n v="95.76"/>
    <n v="18738.09"/>
    <n v="11070795.289999999"/>
    <x v="48"/>
    <n v="100.13"/>
    <x v="207"/>
    <n v="565"/>
    <x v="30"/>
    <n v="5"/>
    <n v="72"/>
    <n v="35777195.229999997"/>
    <n v="3.44E-2"/>
    <n v="323.60000000000002"/>
    <n v="16137.66"/>
    <n v="43421413.130000003"/>
    <x v="134"/>
    <n v="392.74"/>
    <n v="19585.66"/>
    <n v="2217"/>
    <n v="2.01E-2"/>
    <n v="29"/>
    <n v="844"/>
    <n v="48182208.82"/>
    <n v="4.6399999999999997E-2"/>
    <n v="435.81"/>
    <n v="5798.8"/>
    <n v="57446049.789999999"/>
    <n v="5.3499999999999999E-2"/>
    <n v="519.6"/>
    <n v="6913.71"/>
    <n v="8309"/>
    <n v="7.5200000000000003E-2"/>
    <n v="189"/>
    <n v="2796"/>
    <n v="16700519.08"/>
    <n v="1.61E-2"/>
    <n v="151.06"/>
    <n v="13139.67"/>
    <n v="19086253.170000002"/>
    <n v="1.78E-2"/>
    <n v="172.63"/>
    <n v="15016.72"/>
    <n v="1271"/>
    <n v="1.15E-2"/>
    <n v="14"/>
    <n v="1094"/>
    <n v="150097426.69"/>
    <n v="0.14449999999999999"/>
    <n v="1357.62"/>
    <n v="2022.96"/>
    <n v="154558150.83000001"/>
    <n v="0.14399999999999999"/>
    <n v="1397.97"/>
    <n v="2083.08"/>
    <n v="74197"/>
    <n v="0.67110000000000003"/>
    <n v="4758"/>
    <n v="9283675.5600000005"/>
    <n v="8.8999999999999999E-3"/>
    <n v="83.97"/>
    <n v="307.75"/>
    <n v="10969362.6"/>
    <n v="1.0200000000000001E-2"/>
    <n v="99.22"/>
    <n v="363.63"/>
    <n v="30166"/>
    <n v="0.27279999999999999"/>
    <n v="1216"/>
    <n v="83472772.219999999"/>
    <n v="8.0399999999999999E-2"/>
    <n v="755.01"/>
    <n v="22894.34"/>
    <n v="91220875.299999997"/>
    <n v="8.5000000000000006E-2"/>
    <n v="825.09"/>
    <n v="25019.439999999999"/>
    <n v="3646"/>
    <n v="3.3000000000000002E-2"/>
    <n v="4675"/>
    <n v="8882341.2100000009"/>
    <n v="8.6E-3"/>
    <n v="80.34"/>
    <n v="708.89"/>
    <n v="10108940.699999999"/>
    <n v="9.4000000000000004E-3"/>
    <n v="91.43"/>
    <n v="806.78"/>
    <n v="12530"/>
    <n v="0.1133"/>
    <n v="220"/>
    <n v="75084590.060000002"/>
    <n v="7.2300000000000003E-2"/>
    <n v="679.14"/>
    <n v="803.29"/>
    <n v="83038066.319999993"/>
    <n v="7.7399999999999997E-2"/>
    <n v="751.07"/>
    <n v="888.38"/>
    <n v="93471"/>
    <n v="0.84540000000000004"/>
    <n v="11327"/>
    <n v="55493008.920000002"/>
    <n v="5.3400000000000003E-2"/>
    <n v="501.93"/>
    <n v="969.31"/>
    <n v="59124525.909999996"/>
    <n v="5.5100000000000003E-2"/>
    <n v="534.78"/>
    <n v="1032.74"/>
    <n v="57250"/>
    <n v="0.51780000000000004"/>
    <n v="3611"/>
    <n v="20921854.18"/>
    <n v="2.01E-2"/>
    <n v="189.24"/>
    <n v="295.88"/>
    <n v="22435979.760000002"/>
    <n v="2.0899999999999998E-2"/>
    <n v="202.93"/>
    <n v="317.3"/>
    <n v="70710"/>
    <n v="0.63959999999999995"/>
    <n v="4013"/>
    <n v="45827759.719999999"/>
    <n v="4.41E-2"/>
    <n v="414.51"/>
    <n v="1196.6099999999999"/>
    <n v="46308407.859999999"/>
    <n v="4.3099999999999999E-2"/>
    <n v="418.86"/>
    <n v="1209.1600000000001"/>
    <n v="38298"/>
    <n v="0.34639999999999999"/>
    <n v="2812"/>
    <n v="24676290.699999999"/>
    <n v="2.3800000000000002E-2"/>
    <n v="223.2"/>
    <n v="308.25"/>
    <n v="26088013.030000001"/>
    <n v="2.4299999999999999E-2"/>
    <n v="235.96"/>
    <n v="325.89"/>
    <n v="80051"/>
    <n v="0.72409999999999997"/>
    <n v="7923"/>
    <n v="12721269.41"/>
    <n v="1.2200000000000001E-2"/>
    <n v="115.06"/>
    <n v="1218.6400000000001"/>
    <n v="11219575.710000001"/>
    <n v="1.0500000000000001E-2"/>
    <n v="101.48"/>
    <n v="1074.78"/>
    <n v="10439"/>
    <n v="9.4399999999999998E-2"/>
    <n v="285"/>
    <n v="28809560.640000001"/>
    <n v="2.7699999999999999E-2"/>
    <n v="260.58"/>
    <n v="613.95000000000005"/>
    <n v="28938908.879999999"/>
    <n v="2.7E-2"/>
    <n v="261.75"/>
    <n v="616.71"/>
    <n v="46925"/>
    <n v="0.4244"/>
    <n v="136909"/>
    <n v="8187"/>
    <n v="0.2198"/>
    <n v="1238"/>
    <n v="849"/>
    <n v="1527"/>
    <n v="181"/>
    <n v="1192"/>
    <n v="405"/>
    <n v="923"/>
    <n v="517"/>
    <n v="342"/>
    <n v="148"/>
  </r>
  <r>
    <x v="2"/>
    <x v="30"/>
    <n v="19"/>
    <n v="70050"/>
    <n v="63359"/>
    <n v="6691"/>
    <s v="9.55 %"/>
    <n v="50"/>
    <s v="47.46 %"/>
    <s v="52.54 %"/>
    <s v="90.17 %"/>
    <s v="5.25 %"/>
    <s v="2.14 %"/>
    <s v="2.44 %"/>
    <s v="63.94 %"/>
    <n v="0.97"/>
    <n v="495762828.81"/>
    <n v="491245328.36000001"/>
    <n v="521354086.33999997"/>
    <n v="7824.66"/>
    <n v="7753.36"/>
    <n v="8228.57"/>
    <n v="184221235.11000001"/>
    <n v="0.37159999999999999"/>
    <n v="2907.58"/>
    <n v="16235.24"/>
    <x v="208"/>
    <x v="26"/>
    <n v="2648.92"/>
    <n v="14790.96"/>
    <n v="11347"/>
    <n v="0.17910000000000001"/>
    <n v="323"/>
    <n v="1789"/>
    <n v="3547992.46"/>
    <x v="136"/>
    <n v="56"/>
    <n v="37744.6"/>
    <x v="208"/>
    <x v="162"/>
    <n v="61.51"/>
    <x v="208"/>
    <n v="94"/>
    <x v="16"/>
    <n v="2"/>
    <n v="43"/>
    <n v="4251675.76"/>
    <n v="8.6E-3"/>
    <n v="67.099999999999994"/>
    <n v="17864.18"/>
    <n v="4579959.22"/>
    <x v="15"/>
    <n v="72.290000000000006"/>
    <x v="208"/>
    <n v="238"/>
    <x v="67"/>
    <n v="4"/>
    <n v="52"/>
    <n v="21836341.43"/>
    <n v="4.3999999999999997E-2"/>
    <n v="344.64"/>
    <n v="13258.25"/>
    <n v="24242554"/>
    <x v="82"/>
    <n v="382.62"/>
    <n v="14719.22"/>
    <n v="1647"/>
    <n v="2.5999999999999999E-2"/>
    <n v="37"/>
    <n v="781"/>
    <n v="8163442.1500000004"/>
    <n v="1.6500000000000001E-2"/>
    <n v="128.84"/>
    <n v="3907.82"/>
    <n v="8936894.0500000007"/>
    <n v="1.8200000000000001E-2"/>
    <n v="141.05000000000001"/>
    <n v="4278.07"/>
    <n v="2089"/>
    <n v="3.3000000000000002E-2"/>
    <n v="54"/>
    <n v="1083"/>
    <n v="6691419.0099999998"/>
    <n v="1.35E-2"/>
    <n v="105.61"/>
    <n v="9797.1"/>
    <n v="7117662.9699999997"/>
    <n v="1.4500000000000001E-2"/>
    <n v="112.34"/>
    <n v="10421.18"/>
    <n v="683"/>
    <n v="1.0800000000000001E-2"/>
    <n v="11"/>
    <n v="690"/>
    <n v="98284334.290000007"/>
    <n v="0.19819999999999999"/>
    <n v="1551.23"/>
    <n v="2224.13"/>
    <n v="92904788.109999999"/>
    <n v="0.18909999999999999"/>
    <n v="1466.32"/>
    <n v="2102.39"/>
    <n v="44190"/>
    <n v="0.69750000000000001"/>
    <n v="6241"/>
    <n v="4691268.07"/>
    <n v="9.4999999999999998E-3"/>
    <n v="74.040000000000006"/>
    <n v="418.15"/>
    <n v="5357966.78"/>
    <n v="1.09E-2"/>
    <n v="84.57"/>
    <n v="477.58"/>
    <n v="11219"/>
    <n v="0.17710000000000001"/>
    <n v="863"/>
    <n v="23635111.079999998"/>
    <n v="4.7699999999999999E-2"/>
    <n v="373.03"/>
    <n v="22946.71"/>
    <n v="24195655.68"/>
    <n v="4.9299999999999997E-2"/>
    <n v="381.88"/>
    <n v="23490.93"/>
    <n v="1030"/>
    <n v="1.6299999999999999E-2"/>
    <n v="2158"/>
    <n v="1963825.6"/>
    <n v="4.0000000000000001E-3"/>
    <n v="31"/>
    <n v="865.12"/>
    <n v="2103607.15"/>
    <n v="4.3E-3"/>
    <n v="33.200000000000003"/>
    <n v="926.7"/>
    <n v="2270"/>
    <n v="3.5799999999999998E-2"/>
    <n v="55"/>
    <n v="41478769.579999998"/>
    <n v="8.3699999999999997E-2"/>
    <n v="654.66"/>
    <n v="776.04"/>
    <n v="48977270.869999997"/>
    <n v="9.9699999999999997E-2"/>
    <n v="773.01"/>
    <n v="916.34"/>
    <n v="53449"/>
    <n v="0.84360000000000002"/>
    <n v="12312"/>
    <n v="24501042.609999999"/>
    <n v="4.9399999999999999E-2"/>
    <n v="386.7"/>
    <n v="767.05"/>
    <n v="27101819.609999999"/>
    <n v="5.5199999999999999E-2"/>
    <n v="427.75"/>
    <n v="848.47"/>
    <n v="31942"/>
    <n v="0.50409999999999999"/>
    <n v="3270"/>
    <n v="8233199.7800000003"/>
    <n v="1.66E-2"/>
    <n v="129.94999999999999"/>
    <n v="220"/>
    <n v="8940765.4399999995"/>
    <n v="1.8200000000000001E-2"/>
    <n v="141.11000000000001"/>
    <n v="238.9"/>
    <n v="37424"/>
    <n v="0.5907"/>
    <n v="3266"/>
    <n v="22535124.600000001"/>
    <n v="4.5499999999999999E-2"/>
    <n v="355.67"/>
    <n v="1056.95"/>
    <n v="22794278.289999999"/>
    <n v="4.6399999999999997E-2"/>
    <n v="359.76"/>
    <n v="1069.0999999999999"/>
    <n v="21321"/>
    <n v="0.33650000000000002"/>
    <n v="2805"/>
    <n v="8971539.4600000009"/>
    <n v="1.8100000000000002E-2"/>
    <n v="141.6"/>
    <n v="216"/>
    <n v="9590838.7300000004"/>
    <n v="1.95E-2"/>
    <n v="151.37"/>
    <n v="230.91"/>
    <n v="41535"/>
    <n v="0.65559999999999996"/>
    <n v="6282"/>
    <n v="5276140.58"/>
    <n v="1.06E-2"/>
    <n v="83.27"/>
    <n v="903.64"/>
    <n v="4833962.5999999996"/>
    <n v="9.7999999999999997E-3"/>
    <n v="76.290000000000006"/>
    <n v="827.91"/>
    <n v="5839"/>
    <n v="9.2200000000000004E-2"/>
    <n v="206"/>
    <n v="21153436.420000002"/>
    <n v="4.2700000000000002E-2"/>
    <n v="333.87"/>
    <n v="897.17"/>
    <n v="21210955.5"/>
    <n v="4.3200000000000002E-2"/>
    <n v="334.77"/>
    <n v="899.61"/>
    <n v="23578"/>
    <n v="0.37209999999999999"/>
    <n v="70106"/>
    <n v="4018"/>
    <n v="0.2072"/>
    <n v="1106"/>
    <n v="521"/>
    <n v="1525"/>
    <n v="88"/>
    <n v="567"/>
    <n v="423"/>
    <n v="1064"/>
    <n v="374"/>
    <n v="166"/>
    <n v="71"/>
  </r>
  <r>
    <x v="2"/>
    <x v="27"/>
    <n v="33"/>
    <n v="37181"/>
    <n v="35356"/>
    <n v="1825"/>
    <s v="4.91 %"/>
    <n v="49"/>
    <s v="50.96 %"/>
    <s v="49.04 %"/>
    <s v="93.59 %"/>
    <s v="1.26 %"/>
    <s v="2.36 %"/>
    <s v="2.79 %"/>
    <s v="50.19 %"/>
    <n v="0.88"/>
    <n v="272278592.02999997"/>
    <n v="250126514.47"/>
    <n v="287900327.06999999"/>
    <n v="7701.06"/>
    <n v="7074.51"/>
    <n v="8142.9"/>
    <n v="103201754.31999999"/>
    <n v="0.379"/>
    <n v="2918.93"/>
    <n v="18811.84"/>
    <x v="209"/>
    <x v="88"/>
    <n v="2330.09"/>
    <n v="15016.86"/>
    <n v="5486"/>
    <n v="0.1552"/>
    <n v="272"/>
    <n v="1668"/>
    <n v="2071325.45"/>
    <x v="150"/>
    <n v="58.58"/>
    <n v="49317.27"/>
    <x v="209"/>
    <x v="119"/>
    <n v="57.55"/>
    <x v="209"/>
    <n v="42"/>
    <x v="42"/>
    <n v="1"/>
    <n v="42"/>
    <n v="5137452.88"/>
    <n v="1.89E-2"/>
    <n v="145.31"/>
    <n v="21229.14"/>
    <n v="4770798.5"/>
    <x v="105"/>
    <n v="134.94"/>
    <x v="209"/>
    <n v="242"/>
    <x v="26"/>
    <n v="8"/>
    <n v="108"/>
    <n v="12523869.76"/>
    <n v="4.5999999999999999E-2"/>
    <n v="354.22"/>
    <n v="15143.74"/>
    <n v="12466250.310000001"/>
    <x v="145"/>
    <n v="352.59"/>
    <n v="15074.06"/>
    <n v="827"/>
    <n v="2.3400000000000001E-2"/>
    <n v="32"/>
    <n v="788"/>
    <n v="9275274.4600000009"/>
    <n v="3.4099999999999998E-2"/>
    <n v="262.33999999999997"/>
    <n v="4470.01"/>
    <n v="9290946.0899999999"/>
    <n v="3.7100000000000001E-2"/>
    <n v="262.77999999999997"/>
    <n v="4477.5600000000004"/>
    <n v="2075"/>
    <n v="5.8700000000000002E-2"/>
    <n v="104"/>
    <n v="1865"/>
    <n v="2164142.4300000002"/>
    <n v="7.9000000000000008E-3"/>
    <n v="61.21"/>
    <n v="9881.93"/>
    <n v="2097993.2000000002"/>
    <n v="8.3999999999999995E-3"/>
    <n v="59.34"/>
    <n v="9579.8799999999992"/>
    <n v="219"/>
    <n v="6.1999999999999998E-3"/>
    <n v="6"/>
    <n v="342"/>
    <n v="59738552.450000003"/>
    <n v="0.21940000000000001"/>
    <n v="1689.63"/>
    <n v="2293.0500000000002"/>
    <n v="54763915.090000004"/>
    <n v="0.21890000000000001"/>
    <n v="1548.93"/>
    <n v="2102.1"/>
    <n v="26052"/>
    <n v="0.73680000000000001"/>
    <n v="7390"/>
    <n v="2447380.35"/>
    <n v="8.9999999999999993E-3"/>
    <n v="69.22"/>
    <n v="487.14"/>
    <n v="2387505.98"/>
    <n v="9.4999999999999998E-3"/>
    <n v="67.53"/>
    <n v="475.22"/>
    <n v="5024"/>
    <n v="0.1421"/>
    <n v="717"/>
    <n v="6349589.7400000002"/>
    <n v="2.3300000000000001E-2"/>
    <n v="179.59"/>
    <n v="23517"/>
    <n v="6323427.9299999997"/>
    <n v="2.53E-2"/>
    <n v="178.85"/>
    <n v="23420.1"/>
    <n v="270"/>
    <n v="7.6E-3"/>
    <n v="991"/>
    <n v="1899950.59"/>
    <n v="7.0000000000000001E-3"/>
    <n v="53.74"/>
    <n v="1056.1099999999999"/>
    <n v="1914924.6"/>
    <n v="7.7000000000000002E-3"/>
    <n v="54.16"/>
    <n v="1064.44"/>
    <n v="1799"/>
    <n v="5.0900000000000001E-2"/>
    <n v="118"/>
    <n v="25034895.77"/>
    <n v="9.1899999999999996E-2"/>
    <n v="708.08"/>
    <n v="892.1"/>
    <n v="28797408.41"/>
    <n v="0.11509999999999999"/>
    <n v="814.5"/>
    <n v="1026.17"/>
    <n v="28063"/>
    <n v="0.79369999999999996"/>
    <n v="12662"/>
    <n v="12652088.48"/>
    <n v="4.65E-2"/>
    <n v="357.85"/>
    <n v="806.89"/>
    <n v="12854827.17"/>
    <n v="5.1400000000000001E-2"/>
    <n v="363.58"/>
    <n v="819.82"/>
    <n v="15680"/>
    <n v="0.44350000000000001"/>
    <n v="2843"/>
    <n v="4242241.8499999996"/>
    <n v="1.5599999999999999E-2"/>
    <n v="119.99"/>
    <n v="211.01"/>
    <n v="4260785.2699999996"/>
    <n v="1.7000000000000001E-2"/>
    <n v="120.51"/>
    <n v="211.94"/>
    <n v="20104"/>
    <n v="0.56859999999999999"/>
    <n v="3077"/>
    <n v="9130831.3800000008"/>
    <n v="3.3500000000000002E-2"/>
    <n v="258.25"/>
    <n v="1006.71"/>
    <n v="9213330.3399999999"/>
    <n v="3.6799999999999999E-2"/>
    <n v="260.58999999999997"/>
    <n v="1015.8"/>
    <n v="9070"/>
    <n v="0.25650000000000001"/>
    <n v="1959"/>
    <n v="3880286.63"/>
    <n v="1.43E-2"/>
    <n v="109.75"/>
    <n v="214.71"/>
    <n v="3968279.02"/>
    <n v="1.5900000000000001E-2"/>
    <n v="112.24"/>
    <n v="219.58"/>
    <n v="18072"/>
    <n v="0.5111"/>
    <n v="3022"/>
    <n v="4662179.04"/>
    <n v="1.7100000000000001E-2"/>
    <n v="131.86000000000001"/>
    <n v="1022.63"/>
    <n v="4675925.87"/>
    <n v="1.8700000000000001E-2"/>
    <n v="132.25"/>
    <n v="1025.6500000000001"/>
    <n v="4559"/>
    <n v="0.12889999999999999"/>
    <n v="377"/>
    <n v="4913618.28"/>
    <n v="1.7999999999999999E-2"/>
    <n v="138.97999999999999"/>
    <n v="516.67999999999995"/>
    <n v="4930807.6100000003"/>
    <n v="1.9699999999999999E-2"/>
    <n v="139.46"/>
    <n v="518.49"/>
    <n v="9510"/>
    <n v="0.26900000000000002"/>
    <n v="43024"/>
    <n v="1703"/>
    <n v="0.20610000000000001"/>
    <n v="1217"/>
    <n v="481"/>
    <n v="1524"/>
    <n v="68"/>
    <n v="444"/>
    <n v="221"/>
    <n v="812"/>
    <n v="257"/>
    <n v="334"/>
    <n v="82"/>
  </r>
  <r>
    <x v="5"/>
    <x v="32"/>
    <n v="48"/>
    <n v="481980"/>
    <n v="380208"/>
    <n v="101772"/>
    <s v="21.12 %"/>
    <n v="51"/>
    <s v="47.89 %"/>
    <s v="52.11 %"/>
    <s v="50.36 %"/>
    <s v="21.64 %"/>
    <s v="25.81 %"/>
    <s v="2.20 %"/>
    <s v="46.60 %"/>
    <n v="1.29"/>
    <n v="4763272765.5500002"/>
    <n v="4728696618.0500002"/>
    <n v="3822763324.9299998"/>
    <n v="12528.07"/>
    <n v="12437.13"/>
    <n v="10054.4"/>
    <n v="1579464347.8800001"/>
    <n v="0.33160000000000001"/>
    <n v="4154.21"/>
    <n v="20192.07"/>
    <x v="210"/>
    <x v="175"/>
    <n v="3584.21"/>
    <n v="17421.53"/>
    <n v="78222"/>
    <n v="0.20569999999999999"/>
    <n v="396"/>
    <n v="2398"/>
    <n v="240204498.46000001"/>
    <x v="151"/>
    <n v="631.77"/>
    <n v="42847.75"/>
    <x v="210"/>
    <x v="163"/>
    <n v="665.92"/>
    <x v="210"/>
    <n v="5606"/>
    <x v="77"/>
    <n v="18"/>
    <n v="492"/>
    <n v="74850585.469999999"/>
    <n v="1.5699999999999999E-2"/>
    <n v="196.87"/>
    <n v="18554.93"/>
    <n v="77566057.150000006"/>
    <x v="35"/>
    <n v="204.01"/>
    <x v="210"/>
    <n v="4034"/>
    <x v="56"/>
    <n v="12"/>
    <n v="152"/>
    <n v="134170592.56999999"/>
    <n v="2.8199999999999999E-2"/>
    <n v="352.89"/>
    <n v="14357.47"/>
    <n v="149005162.12"/>
    <x v="146"/>
    <n v="391.9"/>
    <n v="15944.91"/>
    <n v="9345"/>
    <n v="2.46E-2"/>
    <n v="38"/>
    <n v="1056"/>
    <n v="450975747.5"/>
    <n v="9.4700000000000006E-2"/>
    <n v="1186.1300000000001"/>
    <n v="8552.7099999999991"/>
    <n v="482363355.92000002"/>
    <n v="0.10199999999999999"/>
    <n v="1268.68"/>
    <n v="9147.9699999999993"/>
    <n v="52729"/>
    <n v="0.13869999999999999"/>
    <n v="456"/>
    <n v="8626"/>
    <n v="47216813.869999997"/>
    <n v="9.9000000000000008E-3"/>
    <n v="124.19"/>
    <n v="11274.31"/>
    <n v="49172175.689999998"/>
    <n v="1.04E-2"/>
    <n v="129.33000000000001"/>
    <n v="11741.21"/>
    <n v="4188"/>
    <n v="1.0999999999999999E-2"/>
    <n v="12"/>
    <n v="803"/>
    <n v="434386607.5"/>
    <n v="9.1200000000000003E-2"/>
    <n v="1142.5"/>
    <n v="1902.61"/>
    <n v="469933524.39999998"/>
    <n v="9.9400000000000002E-2"/>
    <n v="1235.99"/>
    <n v="2058.3000000000002"/>
    <n v="228311"/>
    <n v="0.60050000000000003"/>
    <n v="4108"/>
    <n v="14959145.880000001"/>
    <n v="3.0999999999999999E-3"/>
    <n v="39.340000000000003"/>
    <n v="349.95"/>
    <n v="17145908.120000001"/>
    <n v="3.5999999999999999E-3"/>
    <n v="45.1"/>
    <n v="401.11"/>
    <n v="42746"/>
    <n v="0.1124"/>
    <n v="497"/>
    <n v="432262119.80000001"/>
    <n v="9.0700000000000003E-2"/>
    <n v="1136.9100000000001"/>
    <n v="22152.52"/>
    <n v="446626759.26999998"/>
    <n v="9.4500000000000001E-2"/>
    <n v="1174.69"/>
    <n v="22888.68"/>
    <n v="19513"/>
    <n v="5.1299999999999998E-2"/>
    <n v="6826"/>
    <n v="20456137.100000001"/>
    <n v="4.3E-3"/>
    <n v="53.8"/>
    <n v="831.96"/>
    <n v="22870008.489999998"/>
    <n v="4.7999999999999996E-3"/>
    <n v="60.15"/>
    <n v="930.13"/>
    <n v="24588"/>
    <n v="6.4699999999999994E-2"/>
    <n v="124"/>
    <n v="367447967.17000002"/>
    <n v="7.7100000000000002E-2"/>
    <n v="966.44"/>
    <n v="1177.6400000000001"/>
    <n v="394790066.25999999"/>
    <n v="8.3500000000000005E-2"/>
    <n v="1038.3499999999999"/>
    <n v="1265.27"/>
    <n v="312021"/>
    <n v="0.82069999999999999"/>
    <n v="15104"/>
    <n v="254918124.62"/>
    <n v="5.3499999999999999E-2"/>
    <n v="670.47"/>
    <n v="1322.48"/>
    <n v="271443845.30000001"/>
    <n v="5.74E-2"/>
    <n v="713.94"/>
    <n v="1408.21"/>
    <n v="192758"/>
    <n v="0.50700000000000001"/>
    <n v="4152"/>
    <n v="99069978.790000007"/>
    <n v="2.0799999999999999E-2"/>
    <n v="260.57"/>
    <n v="426.47"/>
    <n v="107065761.09999999"/>
    <n v="2.2599999999999999E-2"/>
    <n v="281.60000000000002"/>
    <n v="460.89"/>
    <n v="232301"/>
    <n v="0.61099999999999999"/>
    <n v="4497"/>
    <n v="160595977.44"/>
    <n v="3.3700000000000001E-2"/>
    <n v="422.39"/>
    <n v="1353.77"/>
    <n v="161602580.87"/>
    <n v="3.4200000000000001E-2"/>
    <n v="425.04"/>
    <n v="1362.25"/>
    <n v="118629"/>
    <n v="0.312"/>
    <n v="2482"/>
    <n v="132660783.59"/>
    <n v="2.7900000000000001E-2"/>
    <n v="348.92"/>
    <n v="509.42"/>
    <n v="138843478.50999999"/>
    <n v="2.9399999999999999E-2"/>
    <n v="365.18"/>
    <n v="533.16"/>
    <n v="260416"/>
    <n v="0.68489999999999995"/>
    <n v="10383"/>
    <n v="113426393.64"/>
    <n v="2.3800000000000002E-2"/>
    <n v="298.33"/>
    <n v="2540.13"/>
    <n v="116265245.61"/>
    <n v="2.46E-2"/>
    <n v="305.79000000000002"/>
    <n v="2603.6999999999998"/>
    <n v="44654"/>
    <n v="0.1174"/>
    <n v="872"/>
    <n v="132471832.05"/>
    <n v="2.7799999999999998E-2"/>
    <n v="348.42"/>
    <n v="907.17"/>
    <n v="132471832.05"/>
    <n v="2.8000000000000001E-2"/>
    <n v="348.42"/>
    <n v="907.17"/>
    <n v="146027"/>
    <n v="0.3841"/>
    <n v="414110"/>
    <n v="31468"/>
    <n v="0.22750000000000001"/>
    <n v="1089"/>
    <n v="1100"/>
    <n v="1523"/>
    <n v="212"/>
    <n v="1234"/>
    <n v="376"/>
    <n v="908"/>
    <n v="559"/>
    <n v="348"/>
    <n v="165"/>
  </r>
  <r>
    <x v="2"/>
    <x v="19"/>
    <n v="37"/>
    <n v="299069"/>
    <n v="250458"/>
    <n v="48611"/>
    <s v="16.25 %"/>
    <n v="51"/>
    <s v="49.90 %"/>
    <s v="50.10 %"/>
    <s v="60.73 %"/>
    <s v="34.68 %"/>
    <s v="1.65 %"/>
    <s v="2.93 %"/>
    <s v="53.25 %"/>
    <n v="1.1000000000000001"/>
    <n v="2384249998.7800002"/>
    <n v="2305193492.6300001"/>
    <n v="2195692851.0799999"/>
    <n v="9519.56"/>
    <n v="9203.91"/>
    <n v="8766.7099999999991"/>
    <n v="935145765.14999998"/>
    <n v="0.39219999999999999"/>
    <n v="3733.74"/>
    <n v="19558.810000000001"/>
    <x v="211"/>
    <x v="176"/>
    <n v="3094.41"/>
    <n v="16209.75"/>
    <n v="47812"/>
    <n v="0.19089999999999999"/>
    <n v="346"/>
    <n v="2003"/>
    <n v="32049028.559999999"/>
    <x v="24"/>
    <n v="127.96"/>
    <n v="44823.82"/>
    <x v="211"/>
    <x v="164"/>
    <n v="137.91999999999999"/>
    <x v="211"/>
    <n v="715"/>
    <x v="34"/>
    <n v="3"/>
    <n v="92"/>
    <n v="28625904.879999999"/>
    <n v="1.2E-2"/>
    <n v="114.29"/>
    <n v="21141.73"/>
    <n v="27840590.379999999"/>
    <x v="43"/>
    <n v="111.16"/>
    <x v="211"/>
    <n v="1354"/>
    <x v="52"/>
    <n v="6"/>
    <n v="78"/>
    <n v="74540758.620000005"/>
    <n v="3.1300000000000001E-2"/>
    <n v="297.62"/>
    <n v="14334.76"/>
    <n v="82361625.760000005"/>
    <x v="123"/>
    <n v="328.84"/>
    <n v="15838.77"/>
    <n v="5200"/>
    <n v="2.0799999999999999E-2"/>
    <n v="30"/>
    <n v="797"/>
    <n v="63105957.600000001"/>
    <n v="2.6499999999999999E-2"/>
    <n v="251.96"/>
    <n v="4150.62"/>
    <n v="69524389.640000001"/>
    <n v="3.0200000000000001E-2"/>
    <n v="277.58999999999997"/>
    <n v="4572.7700000000004"/>
    <n v="15204"/>
    <n v="6.0699999999999997E-2"/>
    <n v="110"/>
    <n v="1507"/>
    <n v="23612721.129999999"/>
    <n v="9.9000000000000008E-3"/>
    <n v="94.28"/>
    <n v="10723.31"/>
    <n v="24780909.670000002"/>
    <n v="1.0800000000000001E-2"/>
    <n v="98.94"/>
    <n v="11253.82"/>
    <n v="2202"/>
    <n v="8.8000000000000005E-3"/>
    <n v="9"/>
    <n v="547"/>
    <n v="325738715.13"/>
    <n v="0.1366"/>
    <n v="1300.57"/>
    <n v="1944.59"/>
    <n v="334907546.07999998"/>
    <n v="0.14530000000000001"/>
    <n v="1337.18"/>
    <n v="1999.33"/>
    <n v="167510"/>
    <n v="0.66879999999999995"/>
    <n v="4643"/>
    <n v="9504781.0800000001"/>
    <n v="4.0000000000000001E-3"/>
    <n v="37.950000000000003"/>
    <n v="326.8"/>
    <n v="10606748.77"/>
    <n v="4.5999999999999999E-3"/>
    <n v="42.35"/>
    <n v="364.69"/>
    <n v="29084"/>
    <n v="0.11609999999999999"/>
    <n v="496"/>
    <n v="180866427.75"/>
    <n v="7.5899999999999995E-2"/>
    <n v="722.14"/>
    <n v="23602.560000000001"/>
    <n v="189087317.31999999"/>
    <n v="8.2000000000000003E-2"/>
    <n v="754.97"/>
    <n v="24675.360000000001"/>
    <n v="7663"/>
    <n v="3.0599999999999999E-2"/>
    <n v="4276"/>
    <n v="8427314.9600000009"/>
    <n v="3.5000000000000001E-3"/>
    <n v="33.65"/>
    <n v="605.72"/>
    <n v="9152682.8499999996"/>
    <n v="4.0000000000000001E-3"/>
    <n v="36.54"/>
    <n v="657.85"/>
    <n v="13913"/>
    <n v="5.5599999999999997E-2"/>
    <n v="81"/>
    <n v="210144899.22999999"/>
    <n v="8.8099999999999998E-2"/>
    <n v="839.04"/>
    <n v="963.23"/>
    <n v="235069745.84999999"/>
    <n v="0.10199999999999999"/>
    <n v="938.56"/>
    <n v="1077.48"/>
    <n v="218166"/>
    <n v="0.87109999999999999"/>
    <n v="13659"/>
    <n v="135082730.34999999"/>
    <n v="5.67E-2"/>
    <n v="539.34"/>
    <n v="998.48"/>
    <n v="143837106.09999999"/>
    <n v="6.2399999999999997E-2"/>
    <n v="574.29999999999995"/>
    <n v="1063.18"/>
    <n v="135288"/>
    <n v="0.54020000000000001"/>
    <n v="3718"/>
    <n v="47573649.189999998"/>
    <n v="0.02"/>
    <n v="189.95"/>
    <n v="291.52999999999997"/>
    <n v="50283527.780000001"/>
    <n v="2.18E-2"/>
    <n v="200.77"/>
    <n v="308.14"/>
    <n v="163184"/>
    <n v="0.65149999999999997"/>
    <n v="4089"/>
    <n v="98460268.769999996"/>
    <n v="4.1300000000000003E-2"/>
    <n v="393.12"/>
    <n v="1136.29"/>
    <n v="101449664.36"/>
    <n v="4.3999999999999997E-2"/>
    <n v="405.06"/>
    <n v="1170.78"/>
    <n v="86651"/>
    <n v="0.34599999999999997"/>
    <n v="2814"/>
    <n v="68380662.569999993"/>
    <n v="2.87E-2"/>
    <n v="273.02"/>
    <n v="365.86"/>
    <n v="71478704.760000005"/>
    <n v="3.1E-2"/>
    <n v="285.39"/>
    <n v="382.44"/>
    <n v="186902"/>
    <n v="0.74619999999999997"/>
    <n v="8909"/>
    <n v="42827503.890000001"/>
    <n v="1.7999999999999999E-2"/>
    <n v="171"/>
    <n v="1207.99"/>
    <n v="44035379.909999996"/>
    <n v="1.9099999999999999E-2"/>
    <n v="175.82"/>
    <n v="1242.06"/>
    <n v="35453"/>
    <n v="0.1416"/>
    <n v="524"/>
    <n v="80797058.780000001"/>
    <n v="3.39E-2"/>
    <n v="322.60000000000002"/>
    <n v="732.69"/>
    <n v="81045256.349999994"/>
    <n v="3.5200000000000002E-2"/>
    <n v="323.58999999999997"/>
    <n v="734.94"/>
    <n v="110274"/>
    <n v="0.44030000000000002"/>
    <n v="302194"/>
    <n v="17656"/>
    <n v="0.2155"/>
    <n v="1207"/>
    <n v="868"/>
    <n v="1520"/>
    <n v="174"/>
    <n v="1096"/>
    <n v="363"/>
    <n v="785"/>
    <n v="367"/>
    <n v="280"/>
    <n v="141"/>
  </r>
  <r>
    <x v="0"/>
    <x v="25"/>
    <n v="13"/>
    <n v="207470"/>
    <n v="183234"/>
    <n v="24236"/>
    <s v="11.68 %"/>
    <n v="51"/>
    <s v="48.73 %"/>
    <s v="51.27 %"/>
    <s v="57.23 %"/>
    <s v="39.74 %"/>
    <s v="1.40 %"/>
    <s v="1.62 %"/>
    <s v="46.29 %"/>
    <n v="1.17"/>
    <n v="1552083553.8499999"/>
    <n v="1550784817.3199999"/>
    <n v="1399909415.76"/>
    <n v="8470.5"/>
    <n v="8463.41"/>
    <n v="7640.01"/>
    <n v="605157946.05999994"/>
    <n v="0.38990000000000002"/>
    <n v="3302.65"/>
    <n v="16330.9"/>
    <x v="212"/>
    <x v="177"/>
    <n v="2967.3"/>
    <n v="14672.67"/>
    <n v="37056"/>
    <n v="0.20219999999999999"/>
    <n v="378"/>
    <n v="2328"/>
    <n v="33114776.899999999"/>
    <x v="130"/>
    <n v="180.72"/>
    <n v="46838.44"/>
    <x v="212"/>
    <x v="165"/>
    <n v="186.74"/>
    <x v="212"/>
    <n v="707"/>
    <x v="52"/>
    <n v="4"/>
    <n v="140"/>
    <n v="17533271.41"/>
    <n v="1.1299999999999999E-2"/>
    <n v="95.69"/>
    <n v="19183.009999999998"/>
    <n v="17036103.579999998"/>
    <x v="63"/>
    <n v="92.97"/>
    <x v="212"/>
    <n v="914"/>
    <x v="34"/>
    <n v="5"/>
    <n v="73"/>
    <n v="36052527.149999999"/>
    <n v="2.3199999999999998E-2"/>
    <n v="196.76"/>
    <n v="11559"/>
    <n v="40479477.939999998"/>
    <x v="40"/>
    <n v="220.92"/>
    <n v="12978.35"/>
    <n v="3119"/>
    <n v="1.7000000000000001E-2"/>
    <n v="26"/>
    <n v="686"/>
    <n v="39210062.43"/>
    <n v="2.53E-2"/>
    <n v="213.99"/>
    <n v="4401.67"/>
    <n v="43218067.710000001"/>
    <n v="2.7900000000000001E-2"/>
    <n v="235.86"/>
    <n v="4851.6000000000004"/>
    <n v="8908"/>
    <n v="4.8599999999999997E-2"/>
    <n v="91"/>
    <n v="1436"/>
    <n v="18532859.379999999"/>
    <n v="1.1900000000000001E-2"/>
    <n v="101.14"/>
    <n v="10458.719999999999"/>
    <n v="19372391.5"/>
    <n v="1.2500000000000001E-2"/>
    <n v="105.72"/>
    <n v="10932.5"/>
    <n v="1772"/>
    <n v="9.7000000000000003E-3"/>
    <n v="11"/>
    <n v="682"/>
    <n v="164340603.38999999"/>
    <n v="0.10589999999999999"/>
    <n v="896.89"/>
    <n v="1428.95"/>
    <n v="178983081.97"/>
    <n v="0.1154"/>
    <n v="976.8"/>
    <n v="1556.27"/>
    <n v="115007"/>
    <n v="0.62770000000000004"/>
    <n v="3833"/>
    <n v="4394554.32"/>
    <n v="2.8E-3"/>
    <n v="23.98"/>
    <n v="310.99"/>
    <n v="4841777.63"/>
    <n v="3.0999999999999999E-3"/>
    <n v="26.42"/>
    <n v="342.64"/>
    <n v="14131"/>
    <n v="7.7100000000000002E-2"/>
    <n v="336"/>
    <n v="167860093.52000001"/>
    <n v="0.1082"/>
    <n v="916.1"/>
    <n v="22631.8"/>
    <n v="173445828.90000001"/>
    <n v="0.1118"/>
    <n v="946.58"/>
    <n v="23384.9"/>
    <n v="7417"/>
    <n v="4.0500000000000001E-2"/>
    <n v="4482"/>
    <n v="7279252.5099999998"/>
    <n v="4.7000000000000002E-3"/>
    <n v="39.729999999999997"/>
    <n v="632.98"/>
    <n v="8608354.8399999999"/>
    <n v="5.5999999999999999E-3"/>
    <n v="46.98"/>
    <n v="748.55"/>
    <n v="11500"/>
    <n v="6.2799999999999995E-2"/>
    <n v="104"/>
    <n v="135343697.03"/>
    <n v="8.72E-2"/>
    <n v="738.64"/>
    <n v="877.29"/>
    <n v="145965508.46000001"/>
    <n v="9.4100000000000003E-2"/>
    <n v="796.61"/>
    <n v="946.14"/>
    <n v="154275"/>
    <n v="0.84199999999999997"/>
    <n v="12783"/>
    <n v="92213946.950000003"/>
    <n v="5.9400000000000001E-2"/>
    <n v="503.26"/>
    <n v="1007.91"/>
    <n v="98549866.370000005"/>
    <n v="6.3500000000000001E-2"/>
    <n v="537.84"/>
    <n v="1077.17"/>
    <n v="91490"/>
    <n v="0.49930000000000002"/>
    <n v="3554"/>
    <n v="40155451"/>
    <n v="2.5899999999999999E-2"/>
    <n v="219.15"/>
    <n v="356.72"/>
    <n v="45930795.770000003"/>
    <n v="2.9600000000000001E-2"/>
    <n v="250.67"/>
    <n v="408.02"/>
    <n v="112569"/>
    <n v="0.61439999999999995"/>
    <n v="3768"/>
    <n v="67250183.950000003"/>
    <n v="4.3299999999999998E-2"/>
    <n v="367.02"/>
    <n v="1190.8"/>
    <n v="67914052.700000003"/>
    <n v="4.3799999999999999E-2"/>
    <n v="370.64"/>
    <n v="1202.55"/>
    <n v="56475"/>
    <n v="0.30819999999999997"/>
    <n v="2443"/>
    <n v="41902735.200000003"/>
    <n v="2.7E-2"/>
    <n v="228.68"/>
    <n v="333.08"/>
    <n v="44724662.270000003"/>
    <n v="2.8799999999999999E-2"/>
    <n v="244.08"/>
    <n v="355.52"/>
    <n v="125801"/>
    <n v="0.68659999999999999"/>
    <n v="8172"/>
    <n v="19197490.239999998"/>
    <n v="1.24E-2"/>
    <n v="104.77"/>
    <n v="943.28"/>
    <n v="20091390.68"/>
    <n v="1.2999999999999999E-2"/>
    <n v="109.65"/>
    <n v="987.2"/>
    <n v="20352"/>
    <n v="0.1111"/>
    <n v="332"/>
    <n v="50056975.509999998"/>
    <n v="3.2300000000000002E-2"/>
    <n v="273.19"/>
    <n v="731.41"/>
    <n v="50056975.509999998"/>
    <n v="3.2300000000000002E-2"/>
    <n v="273.19"/>
    <n v="731.41"/>
    <n v="68439"/>
    <n v="0.3735"/>
    <n v="197074"/>
    <n v="13426"/>
    <n v="0.21440000000000001"/>
    <n v="1076"/>
    <n v="823"/>
    <n v="1520"/>
    <n v="219"/>
    <n v="1614"/>
    <n v="544"/>
    <n v="963"/>
    <n v="405"/>
    <n v="402"/>
    <n v="151"/>
  </r>
  <r>
    <x v="7"/>
    <x v="28"/>
    <n v="9"/>
    <n v="75568"/>
    <n v="63787"/>
    <n v="11781"/>
    <s v="15.59 %"/>
    <n v="50"/>
    <s v="48.77 %"/>
    <s v="51.23 %"/>
    <s v="67.88 %"/>
    <s v="14.55 %"/>
    <s v="13.59 %"/>
    <s v="3.99 %"/>
    <s v="67.80 %"/>
    <n v="1.1399999999999999"/>
    <n v="708779995.37"/>
    <n v="608556224.83000004"/>
    <n v="559128560.84000003"/>
    <n v="11111.67"/>
    <n v="9540.44"/>
    <n v="8765.56"/>
    <n v="295087460.33999997"/>
    <n v="0.4163"/>
    <n v="4626.1400000000003"/>
    <n v="24811.86"/>
    <x v="213"/>
    <x v="32"/>
    <n v="3274.31"/>
    <n v="17561.45"/>
    <n v="11893"/>
    <n v="0.18640000000000001"/>
    <n v="364"/>
    <n v="2552"/>
    <n v="6902711.3200000003"/>
    <x v="152"/>
    <n v="108.22"/>
    <n v="42089.7"/>
    <x v="213"/>
    <x v="111"/>
    <n v="104.13"/>
    <x v="213"/>
    <n v="164"/>
    <x v="43"/>
    <n v="3"/>
    <n v="87"/>
    <n v="2616696.38"/>
    <n v="3.7000000000000002E-3"/>
    <n v="41.02"/>
    <n v="22557.73"/>
    <n v="2232975.17"/>
    <x v="31"/>
    <n v="35.01"/>
    <x v="213"/>
    <n v="116"/>
    <x v="68"/>
    <n v="2"/>
    <n v="27"/>
    <n v="34260977.539999999"/>
    <n v="4.8300000000000003E-2"/>
    <n v="537.12"/>
    <n v="14850.88"/>
    <n v="31148083.289999999"/>
    <x v="147"/>
    <n v="488.31"/>
    <n v="13501.55"/>
    <n v="2307"/>
    <n v="3.6200000000000003E-2"/>
    <n v="54"/>
    <n v="1314"/>
    <n v="22057538.899999999"/>
    <n v="3.1099999999999999E-2"/>
    <n v="345.8"/>
    <n v="5361.58"/>
    <n v="20277221.02"/>
    <n v="3.3300000000000003E-2"/>
    <n v="317.89"/>
    <n v="4928.83"/>
    <n v="4114"/>
    <n v="6.4500000000000002E-2"/>
    <n v="120"/>
    <n v="2561"/>
    <n v="4549391.58"/>
    <n v="6.4000000000000003E-3"/>
    <n v="71.319999999999993"/>
    <n v="10704.45"/>
    <n v="4140323.03"/>
    <n v="6.7999999999999996E-3"/>
    <n v="64.91"/>
    <n v="9741.94"/>
    <n v="425"/>
    <n v="6.7000000000000002E-3"/>
    <n v="7"/>
    <n v="303"/>
    <n v="98662331.959999993"/>
    <n v="0.13919999999999999"/>
    <n v="1546.75"/>
    <n v="2199.34"/>
    <n v="90517631.599999994"/>
    <n v="0.1487"/>
    <n v="1419.06"/>
    <n v="2017.78"/>
    <n v="44860"/>
    <n v="0.70330000000000004"/>
    <n v="6304"/>
    <n v="5587234.1299999999"/>
    <n v="7.9000000000000008E-3"/>
    <n v="87.59"/>
    <n v="531.46"/>
    <n v="5642487.3399999999"/>
    <n v="9.2999999999999992E-3"/>
    <n v="88.46"/>
    <n v="536.72"/>
    <n v="10513"/>
    <n v="0.1648"/>
    <n v="1002"/>
    <n v="40699375.590000004"/>
    <n v="5.74E-2"/>
    <n v="638.04999999999995"/>
    <n v="26935.39"/>
    <n v="38391288.560000002"/>
    <n v="6.3100000000000003E-2"/>
    <n v="601.87"/>
    <n v="25407.87"/>
    <n v="1511"/>
    <n v="2.3699999999999999E-2"/>
    <n v="3534"/>
    <n v="2887697.48"/>
    <n v="4.1000000000000003E-3"/>
    <n v="45.27"/>
    <n v="1062.04"/>
    <n v="2702905.13"/>
    <n v="4.4000000000000003E-3"/>
    <n v="42.37"/>
    <n v="994.08"/>
    <n v="2719"/>
    <n v="4.2599999999999999E-2"/>
    <n v="66"/>
    <n v="67767684.170000002"/>
    <n v="9.5600000000000004E-2"/>
    <n v="1062.4100000000001"/>
    <n v="1248.6199999999999"/>
    <n v="70165679.549999997"/>
    <n v="0.1153"/>
    <n v="1100"/>
    <n v="1292.8"/>
    <n v="54274"/>
    <n v="0.85089999999999999"/>
    <n v="16712"/>
    <n v="33986001.710000001"/>
    <n v="4.8000000000000001E-2"/>
    <n v="532.79999999999995"/>
    <n v="1070.3599999999999"/>
    <n v="32138667.300000001"/>
    <n v="5.28E-2"/>
    <n v="503.84"/>
    <n v="1012.18"/>
    <n v="31752"/>
    <n v="0.49780000000000002"/>
    <n v="3643"/>
    <n v="12357777.880000001"/>
    <n v="1.7399999999999999E-2"/>
    <n v="193.74"/>
    <n v="316.91000000000003"/>
    <n v="11658991.689999999"/>
    <n v="1.9199999999999998E-2"/>
    <n v="182.78"/>
    <n v="298.99"/>
    <n v="38995"/>
    <n v="0.61129999999999995"/>
    <n v="3662"/>
    <n v="20691860.710000001"/>
    <n v="2.92E-2"/>
    <n v="324.39"/>
    <n v="1121.75"/>
    <n v="20762211.359999999"/>
    <n v="3.4099999999999998E-2"/>
    <n v="325.49"/>
    <n v="1125.57"/>
    <n v="18446"/>
    <n v="0.28920000000000001"/>
    <n v="2185"/>
    <n v="19182580.149999999"/>
    <n v="2.7099999999999999E-2"/>
    <n v="300.73"/>
    <n v="431.09"/>
    <n v="20732709.879999999"/>
    <n v="3.4099999999999998E-2"/>
    <n v="325.02999999999997"/>
    <n v="465.92"/>
    <n v="44498"/>
    <n v="0.6976"/>
    <n v="8246"/>
    <n v="14954990.939999999"/>
    <n v="2.1100000000000001E-2"/>
    <n v="234.45"/>
    <n v="1313.84"/>
    <n v="16241355.18"/>
    <n v="2.6700000000000002E-2"/>
    <n v="254.62"/>
    <n v="1426.85"/>
    <n v="11383"/>
    <n v="0.1784"/>
    <n v="751"/>
    <n v="18919007.059999999"/>
    <n v="2.6700000000000002E-2"/>
    <n v="296.60000000000002"/>
    <n v="819.57"/>
    <n v="18939787.77"/>
    <n v="3.1099999999999999E-2"/>
    <n v="296.92"/>
    <n v="820.47"/>
    <n v="23084"/>
    <n v="0.3619"/>
    <n v="85734"/>
    <n v="4761"/>
    <n v="0.24229999999999999"/>
    <n v="1344"/>
    <n v="746"/>
    <n v="1519"/>
    <n v="100"/>
    <n v="654"/>
    <n v="337"/>
    <n v="721"/>
    <n v="387"/>
    <n v="462"/>
    <n v="99"/>
  </r>
  <r>
    <x v="0"/>
    <x v="27"/>
    <n v="33"/>
    <n v="28980"/>
    <n v="28369"/>
    <n v="611"/>
    <s v="2.11 %"/>
    <n v="49"/>
    <s v="50.72 %"/>
    <s v="49.28 %"/>
    <s v="94.50 %"/>
    <s v="1.13 %"/>
    <s v="1.94 %"/>
    <s v="2.43 %"/>
    <s v="45.30 %"/>
    <n v="0.87"/>
    <n v="193361115.49000001"/>
    <n v="180545525.66"/>
    <n v="209849874.71000001"/>
    <n v="6815.93"/>
    <n v="6364.18"/>
    <n v="7397.15"/>
    <n v="76695009.930000007"/>
    <n v="0.39660000000000001"/>
    <n v="2703.48"/>
    <n v="16300.75"/>
    <x v="214"/>
    <x v="178"/>
    <n v="2207.48"/>
    <n v="13310.1"/>
    <n v="4705"/>
    <n v="0.16589999999999999"/>
    <n v="300"/>
    <n v="1944"/>
    <n v="2409069.5299999998"/>
    <x v="2"/>
    <n v="84.92"/>
    <n v="44612.4"/>
    <x v="214"/>
    <x v="94"/>
    <n v="80.45"/>
    <x v="214"/>
    <n v="54"/>
    <x v="78"/>
    <n v="2"/>
    <n v="68"/>
    <n v="3114175.88"/>
    <n v="1.61E-2"/>
    <n v="109.77"/>
    <n v="19105.37"/>
    <n v="2883859.2"/>
    <x v="10"/>
    <n v="101.66"/>
    <x v="214"/>
    <n v="163"/>
    <x v="24"/>
    <n v="6"/>
    <n v="95"/>
    <n v="8938473.2100000009"/>
    <n v="4.6199999999999998E-2"/>
    <n v="315.08"/>
    <n v="13401.01"/>
    <n v="8672994.4399999995"/>
    <x v="148"/>
    <n v="305.72000000000003"/>
    <n v="13002.99"/>
    <n v="667"/>
    <n v="2.35E-2"/>
    <n v="34"/>
    <n v="851"/>
    <n v="7506824.7999999998"/>
    <n v="3.8800000000000001E-2"/>
    <n v="264.61"/>
    <n v="4751.1499999999996"/>
    <n v="7356937.54"/>
    <n v="4.07E-2"/>
    <n v="259.33"/>
    <n v="4656.29"/>
    <n v="1580"/>
    <n v="5.57E-2"/>
    <n v="106"/>
    <n v="2204"/>
    <n v="1461888.61"/>
    <n v="7.6E-3"/>
    <n v="51.53"/>
    <n v="8166.98"/>
    <n v="1363389.57"/>
    <n v="7.6E-3"/>
    <n v="48.06"/>
    <n v="7616.7"/>
    <n v="179"/>
    <n v="6.3E-3"/>
    <n v="7"/>
    <n v="308"/>
    <n v="34497128.640000001"/>
    <n v="0.1784"/>
    <n v="1216.01"/>
    <n v="1680.08"/>
    <n v="33636192.100000001"/>
    <n v="0.18629999999999999"/>
    <n v="1185.67"/>
    <n v="1638.15"/>
    <n v="20533"/>
    <n v="0.7238"/>
    <n v="6812"/>
    <n v="1626640.39"/>
    <n v="8.3999999999999995E-3"/>
    <n v="57.34"/>
    <n v="424.16"/>
    <n v="1749197.8"/>
    <n v="9.7000000000000003E-3"/>
    <n v="61.66"/>
    <n v="456.11"/>
    <n v="3835"/>
    <n v="0.13519999999999999"/>
    <n v="693"/>
    <n v="4611937.95"/>
    <n v="2.3900000000000001E-2"/>
    <n v="162.57"/>
    <n v="19057.59"/>
    <n v="4520499.49"/>
    <n v="2.5000000000000001E-2"/>
    <n v="159.35"/>
    <n v="18679.75"/>
    <n v="242"/>
    <n v="8.5000000000000006E-3"/>
    <n v="835"/>
    <n v="977561.94"/>
    <n v="5.1000000000000004E-3"/>
    <n v="34.46"/>
    <n v="797.36"/>
    <n v="1074435.51"/>
    <n v="6.0000000000000001E-3"/>
    <n v="37.869999999999997"/>
    <n v="876.37"/>
    <n v="1226"/>
    <n v="4.3200000000000002E-2"/>
    <n v="88"/>
    <n v="18158468.539999999"/>
    <n v="9.3899999999999997E-2"/>
    <n v="640.08000000000004"/>
    <n v="799.86"/>
    <n v="20807568.510000002"/>
    <n v="0.1152"/>
    <n v="733.46"/>
    <n v="916.55"/>
    <n v="22702"/>
    <n v="0.80020000000000002"/>
    <n v="12510"/>
    <n v="8928636.7200000007"/>
    <n v="4.6199999999999998E-2"/>
    <n v="314.73"/>
    <n v="717.16"/>
    <n v="9080246.4499999993"/>
    <n v="5.0299999999999997E-2"/>
    <n v="320.08"/>
    <n v="729.34"/>
    <n v="12450"/>
    <n v="0.43890000000000001"/>
    <n v="2618"/>
    <n v="3586969.41"/>
    <n v="1.8599999999999998E-2"/>
    <n v="126.44"/>
    <n v="220.79"/>
    <n v="3656201.36"/>
    <n v="2.0299999999999999E-2"/>
    <n v="128.88"/>
    <n v="225.05"/>
    <n v="16246"/>
    <n v="0.57269999999999999"/>
    <n v="3046"/>
    <n v="7937135.1100000003"/>
    <n v="4.1000000000000002E-2"/>
    <n v="279.77999999999997"/>
    <n v="1106.99"/>
    <n v="7979272.5199999996"/>
    <n v="4.4200000000000003E-2"/>
    <n v="281.27"/>
    <n v="1112.8699999999999"/>
    <n v="7170"/>
    <n v="0.25269999999999998"/>
    <n v="2044"/>
    <n v="3274722.78"/>
    <n v="1.6899999999999998E-2"/>
    <n v="115.43"/>
    <n v="213.32"/>
    <n v="3360045.05"/>
    <n v="1.8599999999999998E-2"/>
    <n v="118.44"/>
    <n v="218.88"/>
    <n v="15351"/>
    <n v="0.54110000000000003"/>
    <n v="4209"/>
    <n v="3334076.74"/>
    <n v="1.72E-2"/>
    <n v="117.53"/>
    <n v="939.44"/>
    <n v="3166829.68"/>
    <n v="1.7500000000000002E-2"/>
    <n v="111.63"/>
    <n v="892.32"/>
    <n v="3549"/>
    <n v="0.12509999999999999"/>
    <n v="362"/>
    <n v="4532678.0199999996"/>
    <n v="2.3400000000000001E-2"/>
    <n v="159.78"/>
    <n v="669.43"/>
    <n v="4532678.0199999996"/>
    <n v="2.5100000000000001E-2"/>
    <n v="159.78"/>
    <n v="669.43"/>
    <n v="6771"/>
    <n v="0.2387"/>
    <n v="32603"/>
    <n v="1416"/>
    <n v="0.20480000000000001"/>
    <n v="1149"/>
    <n v="596"/>
    <n v="1515"/>
    <n v="60"/>
    <n v="652"/>
    <n v="374"/>
    <n v="902"/>
    <n v="289"/>
    <n v="423"/>
    <n v="60"/>
  </r>
  <r>
    <x v="6"/>
    <x v="19"/>
    <n v="37"/>
    <n v="315949"/>
    <n v="241639"/>
    <n v="74310"/>
    <s v="23.52 %"/>
    <n v="51"/>
    <s v="49.56 %"/>
    <s v="50.44 %"/>
    <s v="59.21 %"/>
    <s v="35.66 %"/>
    <s v="2.04 %"/>
    <s v="3.09 %"/>
    <s v="55.42 %"/>
    <n v="1.1599999999999999"/>
    <n v="2359397397.4299998"/>
    <n v="2309195733.7600002"/>
    <n v="2096529028.4400001"/>
    <n v="9764.14"/>
    <n v="9556.39"/>
    <n v="8676.2900000000009"/>
    <n v="879468483.96000004"/>
    <n v="0.37280000000000002"/>
    <n v="3639.6"/>
    <n v="20401.04"/>
    <x v="215"/>
    <x v="179"/>
    <n v="3094.72"/>
    <n v="17346.830000000002"/>
    <n v="43109"/>
    <n v="0.1784"/>
    <n v="324"/>
    <n v="1928"/>
    <n v="30957707.190000001"/>
    <x v="84"/>
    <n v="128.12"/>
    <n v="42234.25"/>
    <x v="215"/>
    <x v="80"/>
    <n v="141.27000000000001"/>
    <x v="215"/>
    <n v="733"/>
    <x v="18"/>
    <n v="3"/>
    <n v="96"/>
    <n v="25593483.170000002"/>
    <n v="1.0800000000000001E-2"/>
    <n v="105.92"/>
    <n v="22274.57"/>
    <n v="26037059.27"/>
    <x v="88"/>
    <n v="107.75"/>
    <x v="215"/>
    <n v="1149"/>
    <x v="41"/>
    <n v="5"/>
    <n v="72"/>
    <n v="69870283.060000002"/>
    <n v="2.9600000000000001E-2"/>
    <n v="289.14999999999998"/>
    <n v="12955.74"/>
    <n v="79389402.969999999"/>
    <x v="149"/>
    <n v="328.55"/>
    <n v="14720.82"/>
    <n v="5393"/>
    <n v="2.23E-2"/>
    <n v="32"/>
    <n v="824"/>
    <n v="58258288.100000001"/>
    <n v="2.47E-2"/>
    <n v="241.1"/>
    <n v="3916.26"/>
    <n v="65764439.789999999"/>
    <n v="2.8500000000000001E-2"/>
    <n v="272.16000000000003"/>
    <n v="4420.84"/>
    <n v="14876"/>
    <n v="6.1600000000000002E-2"/>
    <n v="109"/>
    <n v="1426"/>
    <n v="23429180.199999999"/>
    <n v="9.9000000000000008E-3"/>
    <n v="96.96"/>
    <n v="10496.94"/>
    <n v="25607745.510000002"/>
    <n v="1.11E-2"/>
    <n v="105.98"/>
    <n v="11473"/>
    <n v="2232"/>
    <n v="9.1999999999999998E-3"/>
    <n v="10"/>
    <n v="556"/>
    <n v="366793577.63999999"/>
    <n v="0.1555"/>
    <n v="1517.94"/>
    <n v="2297.73"/>
    <n v="383102348.75"/>
    <n v="0.16589999999999999"/>
    <n v="1585.43"/>
    <n v="2399.89"/>
    <n v="159633"/>
    <n v="0.66059999999999997"/>
    <n v="4421"/>
    <n v="10671465.27"/>
    <n v="4.4999999999999997E-3"/>
    <n v="44.16"/>
    <n v="341.85"/>
    <n v="12353851.48"/>
    <n v="5.3E-3"/>
    <n v="51.13"/>
    <n v="395.74"/>
    <n v="31217"/>
    <n v="0.12920000000000001"/>
    <n v="525"/>
    <n v="188018740.56999999"/>
    <n v="7.9699999999999993E-2"/>
    <n v="778.1"/>
    <n v="24507.14"/>
    <n v="198427072.06"/>
    <n v="8.5900000000000004E-2"/>
    <n v="821.17"/>
    <n v="25863.8"/>
    <n v="7672"/>
    <n v="3.1699999999999999E-2"/>
    <n v="4569"/>
    <n v="8642567.8000000007"/>
    <n v="3.7000000000000002E-3"/>
    <n v="35.770000000000003"/>
    <n v="646.55999999999995"/>
    <n v="9436478.4800000004"/>
    <n v="4.1000000000000003E-3"/>
    <n v="39.049999999999997"/>
    <n v="705.95"/>
    <n v="13367"/>
    <n v="5.5300000000000002E-2"/>
    <n v="80"/>
    <n v="222578069.30000001"/>
    <n v="9.4299999999999995E-2"/>
    <n v="921.12"/>
    <n v="1063.75"/>
    <n v="242913455.46000001"/>
    <n v="0.1052"/>
    <n v="1005.27"/>
    <n v="1160.93"/>
    <n v="209240"/>
    <n v="0.8659"/>
    <n v="13808"/>
    <n v="124918092.70999999"/>
    <n v="5.2900000000000003E-2"/>
    <n v="516.96"/>
    <n v="978.41"/>
    <n v="130327269.18000001"/>
    <n v="5.6399999999999999E-2"/>
    <n v="539.35"/>
    <n v="1020.78"/>
    <n v="127673"/>
    <n v="0.52839999999999998"/>
    <n v="3634"/>
    <n v="38595716.079999998"/>
    <n v="1.6400000000000001E-2"/>
    <n v="159.72"/>
    <n v="248.18"/>
    <n v="41405474.799999997"/>
    <n v="1.7899999999999999E-2"/>
    <n v="171.35"/>
    <n v="266.25"/>
    <n v="155516"/>
    <n v="0.64359999999999995"/>
    <n v="3977"/>
    <n v="77619558.090000004"/>
    <n v="3.2899999999999999E-2"/>
    <n v="321.22000000000003"/>
    <n v="1020.73"/>
    <n v="83958856.069999993"/>
    <n v="3.6400000000000002E-2"/>
    <n v="347.46"/>
    <n v="1104.0999999999999"/>
    <n v="76043"/>
    <n v="0.31469999999999998"/>
    <n v="2281"/>
    <n v="91419832.670000002"/>
    <n v="3.8699999999999998E-2"/>
    <n v="378.33"/>
    <n v="506.11"/>
    <n v="83635972.400000006"/>
    <n v="3.6200000000000003E-2"/>
    <n v="346.12"/>
    <n v="463.01"/>
    <n v="180634"/>
    <n v="0.74750000000000005"/>
    <n v="8842"/>
    <n v="43921052.869999997"/>
    <n v="1.8599999999999998E-2"/>
    <n v="181.76"/>
    <n v="1252.3900000000001"/>
    <n v="45191655.439999998"/>
    <n v="1.9599999999999999E-2"/>
    <n v="187.02"/>
    <n v="1288.6199999999999"/>
    <n v="35070"/>
    <n v="0.14510000000000001"/>
    <n v="561"/>
    <n v="76365728.019999996"/>
    <n v="3.2399999999999998E-2"/>
    <n v="316.02999999999997"/>
    <n v="724.18"/>
    <n v="76648494.239999995"/>
    <n v="3.32E-2"/>
    <n v="317.2"/>
    <n v="726.86"/>
    <n v="105452"/>
    <n v="0.43640000000000001"/>
    <n v="309662"/>
    <n v="15992"/>
    <n v="0.21890000000000001"/>
    <n v="1282"/>
    <n v="790"/>
    <n v="1514"/>
    <n v="136"/>
    <n v="1299"/>
    <n v="311"/>
    <n v="665"/>
    <n v="319"/>
    <n v="364"/>
    <n v="174"/>
  </r>
  <r>
    <x v="2"/>
    <x v="23"/>
    <n v="22"/>
    <n v="148929"/>
    <n v="121930"/>
    <n v="26999"/>
    <s v="18.13 %"/>
    <n v="50"/>
    <s v="44.17 %"/>
    <s v="55.83 %"/>
    <s v="51.59 %"/>
    <s v="44.99 %"/>
    <s v="1.84 %"/>
    <s v="1.58 %"/>
    <s v="59.88 %"/>
    <n v="1.1100000000000001"/>
    <n v="1292205426.1500001"/>
    <n v="1328184858.03"/>
    <n v="1219364921.6500001"/>
    <n v="10597.93"/>
    <n v="10893.01"/>
    <n v="10000.530000000001"/>
    <n v="435491844.06999999"/>
    <n v="0.33700000000000002"/>
    <n v="3571.65"/>
    <n v="18017.12"/>
    <x v="216"/>
    <x v="180"/>
    <n v="3317.64"/>
    <n v="16735.75"/>
    <n v="24171"/>
    <n v="0.19819999999999999"/>
    <n v="379"/>
    <n v="2413"/>
    <n v="74671263.239999995"/>
    <x v="153"/>
    <n v="612.41"/>
    <n v="35139.42"/>
    <x v="216"/>
    <x v="166"/>
    <n v="699.35"/>
    <x v="216"/>
    <n v="2125"/>
    <x v="79"/>
    <n v="22"/>
    <n v="583"/>
    <n v="25469343.609999999"/>
    <n v="1.9699999999999999E-2"/>
    <n v="208.88"/>
    <n v="20979.69"/>
    <n v="25842232.109999999"/>
    <x v="106"/>
    <n v="211.94"/>
    <x v="216"/>
    <n v="1214"/>
    <x v="69"/>
    <n v="11"/>
    <n v="149"/>
    <n v="39768285.829999998"/>
    <n v="3.0800000000000001E-2"/>
    <n v="326.16000000000003"/>
    <n v="16251.85"/>
    <n v="46929498.409999996"/>
    <x v="150"/>
    <n v="384.89"/>
    <n v="19178.38"/>
    <n v="2447"/>
    <n v="2.01E-2"/>
    <n v="31"/>
    <n v="917"/>
    <n v="83938457.519999996"/>
    <n v="6.5000000000000002E-2"/>
    <n v="688.42"/>
    <n v="6706.49"/>
    <n v="96893540.599999994"/>
    <n v="7.2999999999999995E-2"/>
    <n v="794.67"/>
    <n v="7741.57"/>
    <n v="12516"/>
    <n v="0.1026"/>
    <n v="319"/>
    <n v="4649"/>
    <n v="10606207.720000001"/>
    <n v="8.2000000000000007E-3"/>
    <n v="86.99"/>
    <n v="10101.15"/>
    <n v="11719377.58"/>
    <n v="8.8000000000000005E-3"/>
    <n v="96.12"/>
    <n v="11161.31"/>
    <n v="1050"/>
    <n v="8.6E-3"/>
    <n v="10"/>
    <n v="581"/>
    <n v="177670890.94999999"/>
    <n v="0.13750000000000001"/>
    <n v="1457.15"/>
    <n v="2128.94"/>
    <n v="187522857.94"/>
    <n v="0.14119999999999999"/>
    <n v="1537.96"/>
    <n v="2246.9899999999998"/>
    <n v="83455"/>
    <n v="0.6845"/>
    <n v="6238"/>
    <n v="5140592.83"/>
    <n v="4.0000000000000001E-3"/>
    <n v="42.16"/>
    <n v="335.11"/>
    <n v="5875472.75"/>
    <n v="4.4000000000000003E-3"/>
    <n v="48.19"/>
    <n v="383.02"/>
    <n v="15340"/>
    <n v="0.1258"/>
    <n v="531"/>
    <n v="100987285.27"/>
    <n v="7.8200000000000006E-2"/>
    <n v="828.24"/>
    <n v="22531.75"/>
    <n v="107665595.41"/>
    <n v="8.1100000000000005E-2"/>
    <n v="883.01"/>
    <n v="24021.77"/>
    <n v="4482"/>
    <n v="3.6799999999999999E-2"/>
    <n v="4800"/>
    <n v="5965678.0599999996"/>
    <n v="4.5999999999999999E-3"/>
    <n v="48.93"/>
    <n v="754.29"/>
    <n v="6650974.5700000003"/>
    <n v="5.0000000000000001E-3"/>
    <n v="54.55"/>
    <n v="840.94"/>
    <n v="7909"/>
    <n v="6.4899999999999999E-2"/>
    <n v="126"/>
    <n v="96863303.829999998"/>
    <n v="7.4999999999999997E-2"/>
    <n v="794.42"/>
    <n v="951.06"/>
    <n v="105086187.04000001"/>
    <n v="7.9100000000000004E-2"/>
    <n v="861.86"/>
    <n v="1031.79"/>
    <n v="101847"/>
    <n v="0.83530000000000004"/>
    <n v="12983"/>
    <n v="65317636.079999998"/>
    <n v="5.0500000000000003E-2"/>
    <n v="535.70000000000005"/>
    <n v="1118.53"/>
    <n v="68628719.159999996"/>
    <n v="5.1700000000000003E-2"/>
    <n v="562.85"/>
    <n v="1175.23"/>
    <n v="58396"/>
    <n v="0.47889999999999999"/>
    <n v="3586"/>
    <n v="24719413.670000002"/>
    <n v="1.9099999999999999E-2"/>
    <n v="202.73"/>
    <n v="325.02999999999997"/>
    <n v="26157829.030000001"/>
    <n v="1.9699999999999999E-2"/>
    <n v="214.53"/>
    <n v="343.95"/>
    <n v="76052"/>
    <n v="0.62370000000000003"/>
    <n v="3910"/>
    <n v="41407790.259999998"/>
    <n v="3.2000000000000001E-2"/>
    <n v="339.6"/>
    <n v="1214.5899999999999"/>
    <n v="41637219.100000001"/>
    <n v="3.1300000000000001E-2"/>
    <n v="341.48"/>
    <n v="1221.32"/>
    <n v="34092"/>
    <n v="0.27960000000000002"/>
    <n v="2088"/>
    <n v="26404240.850000001"/>
    <n v="2.0400000000000001E-2"/>
    <n v="216.55"/>
    <n v="331.3"/>
    <n v="27625773.710000001"/>
    <n v="2.0799999999999999E-2"/>
    <n v="226.57"/>
    <n v="346.63"/>
    <n v="79698"/>
    <n v="0.65359999999999996"/>
    <n v="6663"/>
    <n v="18409427.199999999"/>
    <n v="1.4200000000000001E-2"/>
    <n v="150.97999999999999"/>
    <n v="1205.6500000000001"/>
    <n v="18309561.440000001"/>
    <n v="1.38E-2"/>
    <n v="150.16"/>
    <n v="1199.1099999999999"/>
    <n v="15269"/>
    <n v="0.12520000000000001"/>
    <n v="432"/>
    <n v="27413885.66"/>
    <n v="2.12E-2"/>
    <n v="224.83"/>
    <n v="631.74"/>
    <n v="27488860.84"/>
    <n v="2.07E-2"/>
    <n v="225.45"/>
    <n v="633.47"/>
    <n v="43394"/>
    <n v="0.35589999999999999"/>
    <n v="143899"/>
    <n v="8942"/>
    <n v="0.22750000000000001"/>
    <n v="1180"/>
    <n v="803"/>
    <n v="1511"/>
    <n v="189"/>
    <n v="1505"/>
    <n v="436"/>
    <n v="857"/>
    <n v="508"/>
    <n v="215"/>
    <n v="121"/>
  </r>
  <r>
    <x v="3"/>
    <x v="32"/>
    <n v="48"/>
    <n v="434534"/>
    <n v="357487"/>
    <n v="77047"/>
    <s v="17.73 %"/>
    <n v="51"/>
    <s v="47.23 %"/>
    <s v="52.77 %"/>
    <s v="51.24 %"/>
    <s v="21.33 %"/>
    <s v="25.31 %"/>
    <s v="2.11 %"/>
    <s v="44.77 %"/>
    <n v="1.31"/>
    <n v="4012835975.0599999"/>
    <n v="4001626117.25"/>
    <n v="3289104284.9000001"/>
    <n v="11225.12"/>
    <n v="11193.77"/>
    <n v="9200.6299999999992"/>
    <n v="1338296824.8699999"/>
    <n v="0.33350000000000002"/>
    <n v="3743.62"/>
    <n v="18038.05"/>
    <x v="217"/>
    <x v="181"/>
    <n v="3314"/>
    <n v="15967.97"/>
    <n v="74193"/>
    <n v="0.20749999999999999"/>
    <n v="398"/>
    <n v="2453"/>
    <n v="190995955.83000001"/>
    <x v="154"/>
    <n v="534.27"/>
    <n v="38429.769999999997"/>
    <x v="217"/>
    <x v="167"/>
    <n v="560"/>
    <x v="217"/>
    <n v="4970"/>
    <x v="80"/>
    <n v="17"/>
    <n v="451"/>
    <n v="60264797.780000001"/>
    <n v="1.4999999999999999E-2"/>
    <n v="168.58"/>
    <n v="18234.43"/>
    <n v="60302309.689999998"/>
    <x v="21"/>
    <n v="168.68"/>
    <x v="217"/>
    <n v="3305"/>
    <x v="70"/>
    <n v="10"/>
    <n v="137"/>
    <n v="106605074.22"/>
    <n v="2.6599999999999999E-2"/>
    <n v="298.20999999999998"/>
    <n v="12910.87"/>
    <n v="117273070.98"/>
    <x v="151"/>
    <n v="328.05"/>
    <n v="14202.87"/>
    <n v="8257"/>
    <n v="2.3099999999999999E-2"/>
    <n v="35"/>
    <n v="989"/>
    <n v="364017017.36000001"/>
    <n v="9.0700000000000003E-2"/>
    <n v="1018.27"/>
    <n v="8514.82"/>
    <n v="383714719.22000003"/>
    <n v="9.5899999999999999E-2"/>
    <n v="1073.3699999999999"/>
    <n v="8975.57"/>
    <n v="42751"/>
    <n v="0.1196"/>
    <n v="362"/>
    <n v="8215"/>
    <n v="40569070.399999999"/>
    <n v="1.01E-2"/>
    <n v="113.48"/>
    <n v="11247.32"/>
    <n v="41671658.439999998"/>
    <n v="1.04E-2"/>
    <n v="116.57"/>
    <n v="11553"/>
    <n v="3607"/>
    <n v="1.01E-2"/>
    <n v="11"/>
    <n v="763"/>
    <n v="331732690.41000003"/>
    <n v="8.2699999999999996E-2"/>
    <n v="927.96"/>
    <n v="1578.94"/>
    <n v="354608788.07999998"/>
    <n v="8.8599999999999998E-2"/>
    <n v="991.95"/>
    <n v="1687.83"/>
    <n v="210098"/>
    <n v="0.5877"/>
    <n v="3743"/>
    <n v="12029797.720000001"/>
    <n v="3.0000000000000001E-3"/>
    <n v="33.65"/>
    <n v="319.89"/>
    <n v="14219071.560000001"/>
    <n v="3.5999999999999999E-3"/>
    <n v="39.78"/>
    <n v="378.11"/>
    <n v="37606"/>
    <n v="0.1052"/>
    <n v="466"/>
    <n v="389568075.76999998"/>
    <n v="9.7100000000000006E-2"/>
    <n v="1089.74"/>
    <n v="21677.599999999999"/>
    <n v="401040743.80000001"/>
    <n v="0.1002"/>
    <n v="1121.83"/>
    <n v="22315.99"/>
    <n v="17971"/>
    <n v="5.0299999999999997E-2"/>
    <n v="6622"/>
    <n v="18692421.670000002"/>
    <n v="4.7000000000000002E-3"/>
    <n v="52.29"/>
    <n v="823.38"/>
    <n v="22204075.879999999"/>
    <n v="5.4999999999999997E-3"/>
    <n v="62.11"/>
    <n v="978.07"/>
    <n v="22702"/>
    <n v="6.3500000000000001E-2"/>
    <n v="120"/>
    <n v="295128859.31999999"/>
    <n v="7.3499999999999996E-2"/>
    <n v="825.57"/>
    <n v="1010.32"/>
    <n v="320572803.31"/>
    <n v="8.0100000000000005E-2"/>
    <n v="896.74"/>
    <n v="1097.43"/>
    <n v="292113"/>
    <n v="0.81710000000000005"/>
    <n v="14327"/>
    <n v="221512244.33000001"/>
    <n v="5.5199999999999999E-2"/>
    <n v="619.64"/>
    <n v="1250.83"/>
    <n v="236573906.25"/>
    <n v="5.91E-2"/>
    <n v="661.77"/>
    <n v="1335.88"/>
    <n v="177092"/>
    <n v="0.49540000000000001"/>
    <n v="4040"/>
    <n v="99607081.079999998"/>
    <n v="2.4799999999999999E-2"/>
    <n v="278.63"/>
    <n v="459.65"/>
    <n v="109853816.08"/>
    <n v="2.75E-2"/>
    <n v="307.29000000000002"/>
    <n v="506.93"/>
    <n v="216704"/>
    <n v="0.60619999999999996"/>
    <n v="4320"/>
    <n v="163664366.25999999"/>
    <n v="4.0800000000000003E-2"/>
    <n v="457.82"/>
    <n v="1467.04"/>
    <n v="164739663.13"/>
    <n v="4.1200000000000001E-2"/>
    <n v="460.83"/>
    <n v="1476.68"/>
    <n v="111561"/>
    <n v="0.31209999999999999"/>
    <n v="2585"/>
    <n v="106661350.72"/>
    <n v="2.6599999999999999E-2"/>
    <n v="298.36"/>
    <n v="442.64"/>
    <n v="112524308.44"/>
    <n v="2.81E-2"/>
    <n v="314.76"/>
    <n v="466.97"/>
    <n v="240968"/>
    <n v="0.67410000000000003"/>
    <n v="9783"/>
    <n v="93999953.680000007"/>
    <n v="2.3400000000000001E-2"/>
    <n v="262.95"/>
    <n v="2357.04"/>
    <n v="96226854.480000004"/>
    <n v="2.4E-2"/>
    <n v="269.18"/>
    <n v="2412.88"/>
    <n v="39881"/>
    <n v="0.1116"/>
    <n v="841"/>
    <n v="125651645.16"/>
    <n v="3.1300000000000001E-2"/>
    <n v="351.49"/>
    <n v="975.63"/>
    <n v="125651645.16"/>
    <n v="3.1399999999999997E-2"/>
    <n v="351.49"/>
    <n v="975.63"/>
    <n v="128790"/>
    <n v="0.36030000000000001"/>
    <n v="359902"/>
    <n v="29039"/>
    <n v="0.224"/>
    <n v="1007"/>
    <n v="1103"/>
    <n v="1509"/>
    <n v="214"/>
    <n v="1372"/>
    <n v="477"/>
    <n v="955"/>
    <n v="545"/>
    <n v="371"/>
    <n v="156"/>
  </r>
  <r>
    <x v="6"/>
    <x v="22"/>
    <s v=" "/>
    <n v="8500917"/>
    <n v="6063421"/>
    <n v="2437496"/>
    <s v="28.67 %"/>
    <n v="51"/>
    <s v="47.54 %"/>
    <s v="52.46 %"/>
    <s v="67.64 %"/>
    <s v="19.45 %"/>
    <s v="8.75 %"/>
    <s v="4.16 %"/>
    <s v="54.54 %"/>
    <n v="1.1299999999999999"/>
    <n v="62465908853.279999"/>
    <n v="58768356452.169998"/>
    <n v="53601329264.739998"/>
    <n v="10302.09"/>
    <n v="9692.2800000000007"/>
    <n v="8840.11"/>
    <n v="23498060316.59"/>
    <n v="0.37619999999999998"/>
    <n v="3875.38"/>
    <n v="22097.77"/>
    <x v="218"/>
    <x v="182"/>
    <n v="3170.98"/>
    <n v="18081.189999999999"/>
    <n v="1063368"/>
    <n v="0.1754"/>
    <n v="329"/>
    <n v="2014"/>
    <n v="1301516759.27"/>
    <x v="155"/>
    <n v="214.65"/>
    <n v="44913.96"/>
    <x v="218"/>
    <x v="168"/>
    <n v="224.33"/>
    <x v="218"/>
    <n v="28978"/>
    <x v="48"/>
    <n v="6"/>
    <n v="154"/>
    <n v="816280955.55999994"/>
    <n v="1.3100000000000001E-2"/>
    <n v="134.62"/>
    <n v="21091.99"/>
    <n v="820940240.32000005"/>
    <x v="107"/>
    <n v="135.38999999999999"/>
    <x v="218"/>
    <n v="38701"/>
    <x v="20"/>
    <n v="7"/>
    <n v="90"/>
    <n v="2442814261.25"/>
    <n v="3.9100000000000003E-2"/>
    <n v="402.88"/>
    <n v="15887.19"/>
    <n v="2526579517.9000001"/>
    <x v="77"/>
    <n v="416.69"/>
    <n v="16431.97"/>
    <n v="153760"/>
    <n v="2.5399999999999999E-2"/>
    <n v="37"/>
    <n v="990"/>
    <n v="2121572278.97"/>
    <n v="3.4000000000000002E-2"/>
    <n v="349.9"/>
    <n v="5313.8"/>
    <n v="2242988809.23"/>
    <n v="3.8199999999999998E-2"/>
    <n v="369.92"/>
    <n v="5617.91"/>
    <n v="399257"/>
    <n v="6.5799999999999997E-2"/>
    <n v="140"/>
    <n v="2170"/>
    <n v="550026753.88"/>
    <n v="8.8000000000000005E-3"/>
    <n v="90.71"/>
    <n v="10352.469999999999"/>
    <n v="573984156.53999996"/>
    <n v="9.7999999999999997E-3"/>
    <n v="94.66"/>
    <n v="10803.39"/>
    <n v="53130"/>
    <n v="8.8000000000000005E-3"/>
    <n v="9"/>
    <n v="544"/>
    <n v="9233712245.0699997"/>
    <n v="0.14779999999999999"/>
    <n v="1522.86"/>
    <n v="2395.35"/>
    <n v="9142762209.8400002"/>
    <n v="0.15559999999999999"/>
    <n v="1507.86"/>
    <n v="2371.75"/>
    <n v="3854854"/>
    <n v="0.63580000000000003"/>
    <n v="4711"/>
    <n v="399120608.75"/>
    <n v="6.4000000000000003E-3"/>
    <n v="65.819999999999993"/>
    <n v="437.87"/>
    <n v="427818915.88"/>
    <n v="7.3000000000000001E-3"/>
    <n v="70.56"/>
    <n v="469.35"/>
    <n v="911504"/>
    <n v="0.15029999999999999"/>
    <n v="724"/>
    <n v="4546712503.21"/>
    <n v="7.2800000000000004E-2"/>
    <n v="749.86"/>
    <n v="24856.43"/>
    <n v="4584525313.6099997"/>
    <n v="7.8E-2"/>
    <n v="756.1"/>
    <n v="25063.14"/>
    <n v="182919"/>
    <n v="3.0200000000000001E-2"/>
    <n v="4240"/>
    <n v="332513371.51999998"/>
    <n v="5.3E-3"/>
    <n v="54.84"/>
    <n v="937.81"/>
    <n v="345860078.20999998"/>
    <n v="5.8999999999999999E-3"/>
    <n v="57.04"/>
    <n v="975.45"/>
    <n v="354565"/>
    <n v="5.8500000000000003E-2"/>
    <n v="103"/>
    <n v="5815695054.5799999"/>
    <n v="9.3100000000000002E-2"/>
    <n v="959.14"/>
    <n v="1169.6400000000001"/>
    <n v="6040865959.8599997"/>
    <n v="0.1028"/>
    <n v="996.28"/>
    <n v="1214.93"/>
    <n v="4972194"/>
    <n v="0.82"/>
    <n v="14025"/>
    <n v="3218372135.5"/>
    <n v="5.1499999999999997E-2"/>
    <n v="530.78"/>
    <n v="1073.3900000000001"/>
    <n v="3200382722.1300001"/>
    <n v="5.45E-2"/>
    <n v="527.82000000000005"/>
    <n v="1067.3900000000001"/>
    <n v="2998329"/>
    <n v="0.4945"/>
    <n v="3779"/>
    <n v="1022021883.67"/>
    <n v="1.6400000000000001E-2"/>
    <n v="168.56"/>
    <n v="281.25"/>
    <n v="1049172576.73"/>
    <n v="1.7899999999999999E-2"/>
    <n v="173.03"/>
    <n v="288.72000000000003"/>
    <n v="3633822"/>
    <n v="0.59930000000000005"/>
    <n v="3722"/>
    <n v="1636447929.21"/>
    <n v="2.6200000000000001E-2"/>
    <n v="269.89"/>
    <n v="1006.8"/>
    <n v="1782457940.22"/>
    <n v="3.0300000000000001E-2"/>
    <n v="293.97000000000003"/>
    <n v="1096.6300000000001"/>
    <n v="1625395"/>
    <n v="0.2681"/>
    <n v="1882"/>
    <n v="1810985147.3199999"/>
    <n v="2.9000000000000001E-2"/>
    <n v="298.67"/>
    <n v="445.35"/>
    <n v="1678397617.29"/>
    <n v="2.86E-2"/>
    <n v="276.81"/>
    <n v="412.75"/>
    <n v="4066424"/>
    <n v="0.67059999999999997"/>
    <n v="7528"/>
    <n v="1105323292.8499999"/>
    <n v="1.77E-2"/>
    <n v="182.29"/>
    <n v="1418.57"/>
    <n v="1136101310.1600001"/>
    <n v="1.9300000000000001E-2"/>
    <n v="187.37"/>
    <n v="1458.07"/>
    <n v="779182"/>
    <n v="0.1285"/>
    <n v="552"/>
    <n v="1936423328.72"/>
    <n v="3.1E-2"/>
    <n v="319.36"/>
    <n v="869.43"/>
    <n v="1942063105.47"/>
    <n v="3.3000000000000002E-2"/>
    <n v="320.29000000000002"/>
    <n v="871.96"/>
    <n v="2227242"/>
    <n v="0.36730000000000002"/>
    <n v="6843586"/>
    <n v="409724"/>
    <n v="0.22489999999999999"/>
    <n v="1129"/>
    <n v="706"/>
    <n v="1508"/>
    <n v="126"/>
    <n v="1002"/>
    <n v="279"/>
    <n v="662"/>
    <n v="345"/>
    <n v="276"/>
    <n v="142"/>
  </r>
  <r>
    <x v="2"/>
    <x v="33"/>
    <n v="5"/>
    <n v="125208"/>
    <n v="100476"/>
    <n v="24732"/>
    <s v="19.75 %"/>
    <n v="51"/>
    <s v="47.93 %"/>
    <s v="52.07 %"/>
    <s v="74.98 %"/>
    <s v="21.66 %"/>
    <s v="1.56 %"/>
    <s v="1.80 %"/>
    <s v="49.19 %"/>
    <n v="0.93"/>
    <n v="712219756.07000005"/>
    <n v="750362685.54999995"/>
    <n v="835035907.38999999"/>
    <n v="7088.46"/>
    <n v="7468.08"/>
    <n v="8310.7999999999993"/>
    <n v="259782681.09"/>
    <n v="0.36480000000000001"/>
    <n v="2585.52"/>
    <n v="14979.97"/>
    <x v="219"/>
    <x v="183"/>
    <n v="2570"/>
    <n v="14890.08"/>
    <n v="17342"/>
    <n v="0.1726"/>
    <n v="306"/>
    <n v="1672"/>
    <n v="18198890.469999999"/>
    <x v="156"/>
    <n v="181.13"/>
    <n v="40804.69"/>
    <x v="219"/>
    <x v="169"/>
    <n v="216.8"/>
    <x v="219"/>
    <n v="446"/>
    <x v="53"/>
    <n v="5"/>
    <n v="140"/>
    <n v="15434117.289999999"/>
    <n v="2.1700000000000001E-2"/>
    <n v="153.61000000000001"/>
    <n v="16923.37"/>
    <n v="17393954.760000002"/>
    <x v="82"/>
    <n v="173.12"/>
    <x v="219"/>
    <n v="912"/>
    <x v="71"/>
    <n v="10"/>
    <n v="119"/>
    <n v="19482294.309999999"/>
    <n v="2.7400000000000001E-2"/>
    <n v="193.9"/>
    <n v="12488.65"/>
    <n v="23702248.960000001"/>
    <x v="75"/>
    <n v="235.9"/>
    <n v="15193.75"/>
    <n v="1560"/>
    <n v="1.55E-2"/>
    <n v="24"/>
    <n v="573"/>
    <n v="19533698.600000001"/>
    <n v="2.7400000000000001E-2"/>
    <n v="194.41"/>
    <n v="4312.07"/>
    <n v="23496828.559999999"/>
    <n v="3.1300000000000001E-2"/>
    <n v="233.86"/>
    <n v="5186.9399999999996"/>
    <n v="4530"/>
    <n v="4.5100000000000001E-2"/>
    <n v="89"/>
    <n v="1525"/>
    <n v="6957943.1299999999"/>
    <n v="9.7999999999999997E-3"/>
    <n v="69.25"/>
    <n v="8852.34"/>
    <n v="7820210.46"/>
    <n v="1.04E-2"/>
    <n v="77.83"/>
    <n v="9949.3799999999992"/>
    <n v="786"/>
    <n v="7.7999999999999996E-3"/>
    <n v="8"/>
    <n v="453"/>
    <n v="102141195.29000001"/>
    <n v="0.1434"/>
    <n v="1016.57"/>
    <n v="1675.93"/>
    <n v="107833387.95"/>
    <n v="0.14369999999999999"/>
    <n v="1073.23"/>
    <n v="1769.33"/>
    <n v="60946"/>
    <n v="0.60660000000000003"/>
    <n v="3547"/>
    <n v="4739493.67"/>
    <n v="6.7000000000000002E-3"/>
    <n v="47.17"/>
    <n v="319.61"/>
    <n v="5590374.1600000001"/>
    <n v="7.4999999999999997E-3"/>
    <n v="55.64"/>
    <n v="376.99"/>
    <n v="14829"/>
    <n v="0.14760000000000001"/>
    <n v="654"/>
    <n v="41575700"/>
    <n v="5.8400000000000001E-2"/>
    <n v="413.79"/>
    <n v="21801.63"/>
    <n v="45208405.829999998"/>
    <n v="6.0199999999999997E-2"/>
    <n v="449.94"/>
    <n v="23706.560000000001"/>
    <n v="1907"/>
    <n v="1.9E-2"/>
    <n v="2724"/>
    <n v="4495179"/>
    <n v="6.3E-3"/>
    <n v="44.74"/>
    <n v="642.16999999999996"/>
    <n v="5177428.66"/>
    <n v="6.8999999999999999E-3"/>
    <n v="51.53"/>
    <n v="739.63"/>
    <n v="7000"/>
    <n v="6.9699999999999998E-2"/>
    <n v="120"/>
    <n v="60832123.289999999"/>
    <n v="8.5400000000000004E-2"/>
    <n v="605.44000000000005"/>
    <n v="740.1"/>
    <n v="69278935.790000007"/>
    <n v="9.2299999999999993E-2"/>
    <n v="689.51"/>
    <n v="842.86"/>
    <n v="82195"/>
    <n v="0.81810000000000005"/>
    <n v="10842"/>
    <n v="43001896.289999999"/>
    <n v="6.0400000000000002E-2"/>
    <n v="427.98"/>
    <n v="910.96"/>
    <n v="47632621.340000004"/>
    <n v="6.3500000000000001E-2"/>
    <n v="474.07"/>
    <n v="1009.06"/>
    <n v="47205"/>
    <n v="0.4698"/>
    <n v="2973"/>
    <n v="15798690.42"/>
    <n v="2.2200000000000001E-2"/>
    <n v="157.24"/>
    <n v="261.72000000000003"/>
    <n v="17269434.949999999"/>
    <n v="2.3E-2"/>
    <n v="171.88"/>
    <n v="286.08999999999997"/>
    <n v="60364"/>
    <n v="0.6008"/>
    <n v="3471"/>
    <n v="35269868.270000003"/>
    <n v="4.9500000000000002E-2"/>
    <n v="351.03"/>
    <n v="1187.02"/>
    <n v="35467882.990000002"/>
    <n v="4.7300000000000002E-2"/>
    <n v="353"/>
    <n v="1193.68"/>
    <n v="29713"/>
    <n v="0.29570000000000002"/>
    <n v="2460"/>
    <n v="20883602.309999999"/>
    <n v="2.93E-2"/>
    <n v="207.85"/>
    <n v="302.56"/>
    <n v="22073431.079999998"/>
    <n v="2.9399999999999999E-2"/>
    <n v="219.69"/>
    <n v="319.79000000000002"/>
    <n v="69023"/>
    <n v="0.68700000000000006"/>
    <n v="7403"/>
    <n v="12872175.41"/>
    <n v="1.8100000000000002E-2"/>
    <n v="128.11000000000001"/>
    <n v="1165.27"/>
    <n v="10898341.66"/>
    <n v="1.4500000000000001E-2"/>
    <n v="108.47"/>
    <n v="986.59"/>
    <n v="11047"/>
    <n v="0.1099"/>
    <n v="306"/>
    <n v="26312372.77"/>
    <n v="3.6900000000000002E-2"/>
    <n v="261.88"/>
    <n v="679.64"/>
    <n v="26395461.420000002"/>
    <n v="3.5200000000000002E-2"/>
    <n v="262.7"/>
    <n v="681.79"/>
    <n v="38715"/>
    <n v="0.38529999999999998"/>
    <n v="98457"/>
    <n v="5858"/>
    <n v="0.20200000000000001"/>
    <n v="980"/>
    <n v="536"/>
    <n v="1507"/>
    <n v="146"/>
    <n v="842"/>
    <n v="314"/>
    <n v="936"/>
    <n v="400"/>
    <n v="319"/>
    <n v="87"/>
  </r>
  <r>
    <x v="0"/>
    <x v="33"/>
    <n v="5"/>
    <n v="106558"/>
    <n v="92354"/>
    <n v="14204"/>
    <s v="13.33 %"/>
    <n v="51"/>
    <s v="46.99 %"/>
    <s v="53.01 %"/>
    <s v="76.55 %"/>
    <s v="20.36 %"/>
    <s v="1.28 %"/>
    <s v="1.81 %"/>
    <s v="46.63 %"/>
    <n v="0.92"/>
    <n v="586674679.84000003"/>
    <n v="622026620.61000001"/>
    <n v="698580909.87"/>
    <n v="6352.46"/>
    <n v="6735.24"/>
    <n v="7564.17"/>
    <n v="231495379.49000001"/>
    <n v="0.39460000000000001"/>
    <n v="2506.61"/>
    <n v="13555.97"/>
    <x v="220"/>
    <x v="184"/>
    <n v="2443.3200000000002"/>
    <n v="13213.71"/>
    <n v="17077"/>
    <n v="0.18490000000000001"/>
    <n v="330"/>
    <n v="1838"/>
    <n v="12739223.93"/>
    <x v="104"/>
    <n v="137.94"/>
    <n v="37249.19"/>
    <x v="220"/>
    <x v="170"/>
    <n v="154.1"/>
    <x v="220"/>
    <n v="342"/>
    <x v="17"/>
    <n v="4"/>
    <n v="119"/>
    <n v="13146337.17"/>
    <n v="2.24E-2"/>
    <n v="142.35"/>
    <n v="15521.06"/>
    <n v="14324109.539999999"/>
    <x v="108"/>
    <n v="155.1"/>
    <x v="220"/>
    <n v="847"/>
    <x v="70"/>
    <n v="10"/>
    <n v="118"/>
    <n v="12462989.890000001"/>
    <n v="2.12E-2"/>
    <n v="134.94999999999999"/>
    <n v="8672.92"/>
    <n v="15261890.76"/>
    <x v="152"/>
    <n v="165.25"/>
    <n v="10620.66"/>
    <n v="1437"/>
    <n v="1.5599999999999999E-2"/>
    <n v="23"/>
    <n v="527"/>
    <n v="15842565.050000001"/>
    <n v="2.7E-2"/>
    <n v="171.54"/>
    <n v="4224.68"/>
    <n v="19142974.809999999"/>
    <n v="3.0800000000000001E-2"/>
    <n v="207.28"/>
    <n v="5104.79"/>
    <n v="3750"/>
    <n v="4.0599999999999997E-2"/>
    <n v="80"/>
    <n v="1537"/>
    <n v="6279760.29"/>
    <n v="1.0699999999999999E-2"/>
    <n v="68"/>
    <n v="10031.57"/>
    <n v="7006206.4000000004"/>
    <n v="1.1299999999999999E-2"/>
    <n v="75.86"/>
    <n v="11192.02"/>
    <n v="626"/>
    <n v="6.7999999999999996E-3"/>
    <n v="7"/>
    <n v="506"/>
    <n v="70091256.579999998"/>
    <n v="0.1195"/>
    <n v="758.94"/>
    <n v="1283.3"/>
    <n v="78138545.219999999"/>
    <n v="0.12559999999999999"/>
    <n v="846.08"/>
    <n v="1430.64"/>
    <n v="54618"/>
    <n v="0.59140000000000004"/>
    <n v="3315"/>
    <n v="3325169.16"/>
    <n v="5.7000000000000002E-3"/>
    <n v="36"/>
    <n v="300.64999999999998"/>
    <n v="3233179.81"/>
    <n v="5.1999999999999998E-3"/>
    <n v="35.01"/>
    <n v="292.33"/>
    <n v="11060"/>
    <n v="0.1198"/>
    <n v="565"/>
    <n v="32207521.739999998"/>
    <n v="5.4899999999999997E-2"/>
    <n v="348.74"/>
    <n v="19893.47"/>
    <n v="34531030.93"/>
    <n v="5.5500000000000001E-2"/>
    <n v="373.9"/>
    <n v="21328.62"/>
    <n v="1619"/>
    <n v="1.7500000000000002E-2"/>
    <n v="1990"/>
    <n v="3790404.73"/>
    <n v="6.4999999999999997E-3"/>
    <n v="41.04"/>
    <n v="605.98"/>
    <n v="4334651.41"/>
    <n v="7.0000000000000001E-3"/>
    <n v="46.94"/>
    <n v="692.99"/>
    <n v="6255"/>
    <n v="6.7699999999999996E-2"/>
    <n v="118"/>
    <n v="47953702.520000003"/>
    <n v="8.1699999999999995E-2"/>
    <n v="519.24"/>
    <n v="628.6"/>
    <n v="56434455.909999996"/>
    <n v="9.0700000000000003E-2"/>
    <n v="611.07000000000005"/>
    <n v="739.77"/>
    <n v="76286"/>
    <n v="0.82599999999999996"/>
    <n v="10810"/>
    <n v="35567225.890000001"/>
    <n v="6.0600000000000001E-2"/>
    <n v="385.12"/>
    <n v="818.33"/>
    <n v="41476807.090000004"/>
    <n v="6.6699999999999995E-2"/>
    <n v="449.11"/>
    <n v="954.3"/>
    <n v="43463"/>
    <n v="0.47060000000000002"/>
    <n v="2860"/>
    <n v="16504879.310000001"/>
    <n v="2.81E-2"/>
    <n v="178.71"/>
    <n v="295.64"/>
    <n v="20116168.600000001"/>
    <n v="3.2300000000000002E-2"/>
    <n v="217.82"/>
    <n v="360.32"/>
    <n v="55828"/>
    <n v="0.60450000000000004"/>
    <n v="3434"/>
    <n v="32426987.98"/>
    <n v="5.5300000000000002E-2"/>
    <n v="351.12"/>
    <n v="1216.45"/>
    <n v="32590928.309999999"/>
    <n v="5.2400000000000002E-2"/>
    <n v="352.89"/>
    <n v="1222.5999999999999"/>
    <n v="26657"/>
    <n v="0.28860000000000002"/>
    <n v="2401"/>
    <n v="15962934.01"/>
    <n v="2.7199999999999998E-2"/>
    <n v="172.85"/>
    <n v="258.35000000000002"/>
    <n v="17818286.140000001"/>
    <n v="2.86E-2"/>
    <n v="192.93"/>
    <n v="288.38"/>
    <n v="61788"/>
    <n v="0.66900000000000004"/>
    <n v="7295"/>
    <n v="8702563.6999999993"/>
    <n v="1.4800000000000001E-2"/>
    <n v="94.23"/>
    <n v="945.19"/>
    <n v="9215262.0500000007"/>
    <n v="1.4800000000000001E-2"/>
    <n v="99.78"/>
    <n v="1000.88"/>
    <n v="9207"/>
    <n v="9.9699999999999997E-2"/>
    <n v="252"/>
    <n v="23940712.800000001"/>
    <n v="4.0800000000000003E-2"/>
    <n v="259.23"/>
    <n v="693.05"/>
    <n v="23940712.800000001"/>
    <n v="3.85E-2"/>
    <n v="259.23"/>
    <n v="693.05"/>
    <n v="34544"/>
    <n v="0.374"/>
    <n v="83505"/>
    <n v="5512"/>
    <n v="0.1958"/>
    <n v="904"/>
    <n v="624"/>
    <n v="1504"/>
    <n v="175"/>
    <n v="1020"/>
    <n v="387"/>
    <n v="1162"/>
    <n v="404"/>
    <n v="392"/>
    <n v="91"/>
  </r>
  <r>
    <x v="0"/>
    <x v="31"/>
    <n v="31"/>
    <n v="32812"/>
    <n v="29764"/>
    <n v="3048"/>
    <s v="9.29 %"/>
    <n v="50"/>
    <s v="48.74 %"/>
    <s v="51.26 %"/>
    <s v="83.66 %"/>
    <s v="8.92 %"/>
    <s v="3.95 %"/>
    <s v="3.47 %"/>
    <s v="56.65 %"/>
    <n v="1.05"/>
    <n v="221420839.47"/>
    <n v="224755360.09999999"/>
    <n v="221915897.53999999"/>
    <n v="7439.22"/>
    <n v="7551.25"/>
    <n v="7455.85"/>
    <n v="86941457.790000007"/>
    <n v="0.39269999999999999"/>
    <n v="2921.03"/>
    <n v="15287.75"/>
    <x v="221"/>
    <x v="185"/>
    <n v="2641.36"/>
    <n v="13824.05"/>
    <n v="5687"/>
    <n v="0.19109999999999999"/>
    <n v="345"/>
    <n v="2012"/>
    <n v="3926623.23"/>
    <x v="1"/>
    <n v="131.93"/>
    <n v="38122.559999999998"/>
    <x v="221"/>
    <x v="42"/>
    <n v="132.44"/>
    <x v="221"/>
    <n v="103"/>
    <x v="12"/>
    <n v="4"/>
    <n v="115"/>
    <n v="1655904.75"/>
    <n v="7.4999999999999997E-3"/>
    <n v="55.63"/>
    <n v="15770.52"/>
    <n v="1529907.13"/>
    <x v="109"/>
    <n v="51.4"/>
    <x v="221"/>
    <n v="105"/>
    <x v="61"/>
    <n v="4"/>
    <n v="43"/>
    <n v="9155721.0899999999"/>
    <n v="4.1300000000000003E-2"/>
    <n v="307.61"/>
    <n v="10708.45"/>
    <n v="10055542.83"/>
    <x v="124"/>
    <n v="337.84"/>
    <n v="11760.87"/>
    <n v="855"/>
    <n v="2.87E-2"/>
    <n v="41"/>
    <n v="942"/>
    <n v="3971761.22"/>
    <n v="1.7899999999999999E-2"/>
    <n v="133.44"/>
    <n v="3771.85"/>
    <n v="4273892.03"/>
    <n v="1.9E-2"/>
    <n v="143.59"/>
    <n v="4058.78"/>
    <n v="1053"/>
    <n v="3.5400000000000001E-2"/>
    <n v="61"/>
    <n v="933"/>
    <n v="1997482.5"/>
    <n v="8.9999999999999993E-3"/>
    <n v="67.11"/>
    <n v="8838.42"/>
    <n v="2076939.59"/>
    <n v="9.1999999999999998E-3"/>
    <n v="69.78"/>
    <n v="9190"/>
    <n v="226"/>
    <n v="7.6E-3"/>
    <n v="8"/>
    <n v="512"/>
    <n v="30561378.899999999"/>
    <n v="0.13800000000000001"/>
    <n v="1026.79"/>
    <n v="1601.58"/>
    <n v="33111467.16"/>
    <n v="0.14729999999999999"/>
    <n v="1112.47"/>
    <n v="1735.22"/>
    <n v="19082"/>
    <n v="0.6411"/>
    <n v="5015"/>
    <n v="1645886.7"/>
    <n v="7.4000000000000003E-3"/>
    <n v="55.3"/>
    <n v="374.15"/>
    <n v="1655648.62"/>
    <n v="7.4000000000000003E-3"/>
    <n v="55.63"/>
    <n v="376.37"/>
    <n v="4399"/>
    <n v="0.14779999999999999"/>
    <n v="815"/>
    <n v="13969639.58"/>
    <n v="6.3100000000000003E-2"/>
    <n v="469.35"/>
    <n v="21134.1"/>
    <n v="14321852.65"/>
    <n v="6.3700000000000007E-2"/>
    <n v="481.18"/>
    <n v="21666.95"/>
    <n v="661"/>
    <n v="2.2200000000000001E-2"/>
    <n v="2474"/>
    <n v="912534.33"/>
    <n v="4.1000000000000003E-3"/>
    <n v="30.66"/>
    <n v="603.53"/>
    <n v="1012873.99"/>
    <n v="4.4999999999999997E-3"/>
    <n v="34.03"/>
    <n v="669.89"/>
    <n v="1512"/>
    <n v="5.0799999999999998E-2"/>
    <n v="81"/>
    <n v="18972873.739999998"/>
    <n v="8.5699999999999998E-2"/>
    <n v="637.44000000000005"/>
    <n v="752.53"/>
    <n v="23141308.100000001"/>
    <n v="0.10299999999999999"/>
    <n v="777.49"/>
    <n v="917.87"/>
    <n v="25212"/>
    <n v="0.84709999999999996"/>
    <n v="13592"/>
    <n v="11827121.630000001"/>
    <n v="5.3400000000000003E-2"/>
    <n v="397.36"/>
    <n v="770.9"/>
    <n v="13459468.189999999"/>
    <n v="5.9900000000000002E-2"/>
    <n v="452.21"/>
    <n v="877.3"/>
    <n v="15342"/>
    <n v="0.51549999999999996"/>
    <n v="3719"/>
    <n v="4356717"/>
    <n v="1.9699999999999999E-2"/>
    <n v="146.38"/>
    <n v="245.26"/>
    <n v="5094711.7300000004"/>
    <n v="2.2700000000000001E-2"/>
    <n v="171.17"/>
    <n v="286.8"/>
    <n v="17764"/>
    <n v="0.5968"/>
    <n v="3422"/>
    <n v="10720808.039999999"/>
    <n v="4.8399999999999999E-2"/>
    <n v="360.19"/>
    <n v="1138.0899999999999"/>
    <n v="10838411.119999999"/>
    <n v="4.82E-2"/>
    <n v="364.14"/>
    <n v="1150.57"/>
    <n v="9420"/>
    <n v="0.3165"/>
    <n v="2778"/>
    <n v="4430432.84"/>
    <n v="0.02"/>
    <n v="148.85"/>
    <n v="218.68"/>
    <n v="4934442.34"/>
    <n v="2.1999999999999999E-2"/>
    <n v="165.79"/>
    <n v="243.56"/>
    <n v="20260"/>
    <n v="0.68069999999999997"/>
    <n v="7190"/>
    <n v="2054274.29"/>
    <n v="9.2999999999999992E-3"/>
    <n v="69.02"/>
    <n v="745.36"/>
    <n v="2157025.08"/>
    <n v="9.5999999999999992E-3"/>
    <n v="72.47"/>
    <n v="782.64"/>
    <n v="2756"/>
    <n v="9.2600000000000002E-2"/>
    <n v="206"/>
    <n v="11165103.439999999"/>
    <n v="5.04E-2"/>
    <n v="375.12"/>
    <n v="885.98"/>
    <n v="11165103.439999999"/>
    <n v="4.9700000000000001E-2"/>
    <n v="375.12"/>
    <n v="885.98"/>
    <n v="12602"/>
    <n v="0.4234"/>
    <n v="26175"/>
    <n v="1862"/>
    <n v="0.19750000000000001"/>
    <n v="879"/>
    <n v="648"/>
    <n v="1504"/>
    <n v="111"/>
    <n v="605"/>
    <n v="507"/>
    <n v="1294"/>
    <n v="494"/>
    <n v="373"/>
    <n v="87"/>
  </r>
  <r>
    <x v="7"/>
    <x v="31"/>
    <n v="31"/>
    <n v="38669"/>
    <n v="32851"/>
    <n v="5818"/>
    <s v="15.05 %"/>
    <n v="50"/>
    <s v="49.36 %"/>
    <s v="50.64 %"/>
    <s v="82.16 %"/>
    <s v="8.96 %"/>
    <s v="4.76 %"/>
    <s v="4.12 %"/>
    <s v="59.02 %"/>
    <n v="1.05"/>
    <n v="302239323.55000001"/>
    <n v="295321306.39999998"/>
    <n v="297917780.17000002"/>
    <n v="9200.31"/>
    <n v="8989.7199999999993"/>
    <n v="9068.76"/>
    <n v="111231838.43000001"/>
    <n v="0.36799999999999999"/>
    <n v="3385.95"/>
    <n v="18520.12"/>
    <x v="222"/>
    <x v="186"/>
    <n v="2972.9"/>
    <n v="16260.84"/>
    <n v="6006"/>
    <n v="0.18279999999999999"/>
    <n v="333"/>
    <n v="1803"/>
    <n v="6997745.2999999998"/>
    <x v="157"/>
    <n v="213.01"/>
    <n v="45439.9"/>
    <x v="222"/>
    <x v="45"/>
    <n v="236.31"/>
    <x v="222"/>
    <n v="154"/>
    <x v="22"/>
    <n v="5"/>
    <n v="152"/>
    <n v="3094397.38"/>
    <n v="1.0200000000000001E-2"/>
    <n v="94.19"/>
    <n v="21340.67"/>
    <n v="3163953.84"/>
    <x v="62"/>
    <n v="96.31"/>
    <x v="222"/>
    <n v="145"/>
    <x v="72"/>
    <n v="5"/>
    <n v="71"/>
    <n v="14472807.359999999"/>
    <n v="4.7899999999999998E-2"/>
    <n v="440.56"/>
    <n v="14287.08"/>
    <n v="15571394.380000001"/>
    <x v="153"/>
    <n v="474"/>
    <n v="15371.56"/>
    <n v="1013"/>
    <n v="3.0800000000000001E-2"/>
    <n v="45"/>
    <n v="1076"/>
    <n v="5810065.3600000003"/>
    <n v="1.9199999999999998E-2"/>
    <n v="176.86"/>
    <n v="3976.77"/>
    <n v="6115781.6399999997"/>
    <n v="2.07E-2"/>
    <n v="186.17"/>
    <n v="4186.0200000000004"/>
    <n v="1461"/>
    <n v="4.4499999999999998E-2"/>
    <n v="76"/>
    <n v="1167"/>
    <n v="2695514.98"/>
    <n v="8.8999999999999999E-3"/>
    <n v="82.05"/>
    <n v="8780.18"/>
    <n v="2772120.85"/>
    <n v="9.4000000000000004E-3"/>
    <n v="84.38"/>
    <n v="9029.7099999999991"/>
    <n v="307"/>
    <n v="9.2999999999999992E-3"/>
    <n v="10"/>
    <n v="508"/>
    <n v="54645673.82"/>
    <n v="0.18079999999999999"/>
    <n v="1663.44"/>
    <n v="2562.64"/>
    <n v="50824787.600000001"/>
    <n v="0.1721"/>
    <n v="1547.13"/>
    <n v="2383.4499999999998"/>
    <n v="21324"/>
    <n v="0.64910000000000001"/>
    <n v="5408"/>
    <n v="2770845.29"/>
    <n v="9.1999999999999998E-3"/>
    <n v="84.35"/>
    <n v="462.58"/>
    <n v="3031647.57"/>
    <n v="1.03E-2"/>
    <n v="92.28"/>
    <n v="506.12"/>
    <n v="5990"/>
    <n v="0.18229999999999999"/>
    <n v="969"/>
    <n v="17552632.579999998"/>
    <n v="5.8099999999999999E-2"/>
    <n v="534.30999999999995"/>
    <n v="24378.66"/>
    <n v="17950391.300000001"/>
    <n v="6.08E-2"/>
    <n v="546.41999999999996"/>
    <n v="24931.1"/>
    <n v="720"/>
    <n v="2.1899999999999999E-2"/>
    <n v="3091"/>
    <n v="1499502.73"/>
    <n v="5.0000000000000001E-3"/>
    <n v="45.65"/>
    <n v="763.11"/>
    <n v="1609607.58"/>
    <n v="5.4999999999999997E-3"/>
    <n v="49"/>
    <n v="819.14"/>
    <n v="1965"/>
    <n v="5.9799999999999999E-2"/>
    <n v="98"/>
    <n v="23709181.32"/>
    <n v="7.8399999999999997E-2"/>
    <n v="721.72"/>
    <n v="870.09"/>
    <n v="28096528.079999998"/>
    <n v="9.5100000000000004E-2"/>
    <n v="855.27"/>
    <n v="1031.0999999999999"/>
    <n v="27249"/>
    <n v="0.82950000000000002"/>
    <n v="13242"/>
    <n v="14998791.140000001"/>
    <n v="4.9599999999999998E-2"/>
    <n v="456.57"/>
    <n v="896.15"/>
    <n v="16916743.379999999"/>
    <n v="5.7299999999999997E-2"/>
    <n v="514.95000000000005"/>
    <n v="1010.74"/>
    <n v="16737"/>
    <n v="0.50949999999999995"/>
    <n v="4080"/>
    <n v="4109504.09"/>
    <n v="1.3599999999999999E-2"/>
    <n v="125.1"/>
    <n v="212.56"/>
    <n v="4522327.76"/>
    <n v="1.5299999999999999E-2"/>
    <n v="137.66"/>
    <n v="233.92"/>
    <n v="19333"/>
    <n v="0.58850000000000002"/>
    <n v="3516"/>
    <n v="12778180.98"/>
    <n v="4.2299999999999997E-2"/>
    <n v="388.97"/>
    <n v="1227.73"/>
    <n v="12991802.189999999"/>
    <n v="4.3999999999999997E-2"/>
    <n v="395.48"/>
    <n v="1248.25"/>
    <n v="10408"/>
    <n v="0.31680000000000003"/>
    <n v="2651"/>
    <n v="4919894.79"/>
    <n v="1.6299999999999999E-2"/>
    <n v="149.76"/>
    <n v="222.65"/>
    <n v="5399877.3499999996"/>
    <n v="1.83E-2"/>
    <n v="164.37"/>
    <n v="244.37"/>
    <n v="22097"/>
    <n v="0.67259999999999998"/>
    <n v="6890"/>
    <n v="3541903.74"/>
    <n v="1.17E-2"/>
    <n v="107.82"/>
    <n v="960.17"/>
    <n v="3240841.42"/>
    <n v="1.0999999999999999E-2"/>
    <n v="98.65"/>
    <n v="878.55"/>
    <n v="3689"/>
    <n v="0.1123"/>
    <n v="266"/>
    <n v="13550529.699999999"/>
    <n v="4.48E-2"/>
    <n v="412.48"/>
    <n v="1016.01"/>
    <n v="13587223.6"/>
    <n v="4.5999999999999999E-2"/>
    <n v="413.6"/>
    <n v="1018.76"/>
    <n v="13337"/>
    <n v="0.40600000000000003"/>
    <n v="34259"/>
    <n v="2193"/>
    <n v="0.2054"/>
    <n v="1043"/>
    <n v="615"/>
    <n v="1502"/>
    <n v="61"/>
    <n v="554"/>
    <n v="341"/>
    <n v="898"/>
    <n v="377"/>
    <n v="269"/>
    <n v="82"/>
  </r>
  <r>
    <x v="7"/>
    <x v="18"/>
    <n v="34"/>
    <n v="180333"/>
    <n v="147938"/>
    <n v="32395"/>
    <s v="17.96 %"/>
    <n v="51"/>
    <s v="48.59 %"/>
    <s v="51.41 %"/>
    <s v="61.87 %"/>
    <s v="20.56 %"/>
    <s v="13.40 %"/>
    <s v="4.17 %"/>
    <s v="40.34 %"/>
    <n v="1.19"/>
    <n v="1734069010.1800001"/>
    <n v="1506690168.4100001"/>
    <n v="1377113151.3199999"/>
    <n v="11721.59"/>
    <n v="10184.61"/>
    <n v="9308.7199999999993"/>
    <n v="684122919.38"/>
    <n v="0.39450000000000002"/>
    <n v="4624.3900000000003"/>
    <n v="24637.1"/>
    <x v="223"/>
    <x v="112"/>
    <n v="3375.03"/>
    <n v="17980.95"/>
    <n v="27768"/>
    <n v="0.18770000000000001"/>
    <n v="371"/>
    <n v="2666"/>
    <n v="24629872.050000001"/>
    <x v="158"/>
    <n v="166.49"/>
    <n v="56104.49"/>
    <x v="223"/>
    <x v="157"/>
    <n v="155"/>
    <x v="223"/>
    <n v="439"/>
    <x v="18"/>
    <n v="3"/>
    <n v="93"/>
    <n v="21708331.34"/>
    <n v="1.2500000000000001E-2"/>
    <n v="146.74"/>
    <n v="22356.67"/>
    <n v="19484431.300000001"/>
    <x v="49"/>
    <n v="131.71"/>
    <x v="223"/>
    <n v="971"/>
    <x v="2"/>
    <n v="7"/>
    <n v="99"/>
    <n v="90677739.299999997"/>
    <n v="5.2299999999999999E-2"/>
    <n v="612.94000000000005"/>
    <n v="16604.599999999999"/>
    <n v="84024648"/>
    <x v="154"/>
    <n v="567.97"/>
    <n v="15386.31"/>
    <n v="5461"/>
    <n v="3.6900000000000002E-2"/>
    <n v="57"/>
    <n v="1391"/>
    <n v="34402666.899999999"/>
    <n v="1.9800000000000002E-2"/>
    <n v="232.55"/>
    <n v="4545.8100000000004"/>
    <n v="32438035.149999999"/>
    <n v="2.1499999999999998E-2"/>
    <n v="219.27"/>
    <n v="4286.21"/>
    <n v="7568"/>
    <n v="5.1200000000000002E-2"/>
    <n v="89"/>
    <n v="1349"/>
    <n v="10508912.27"/>
    <n v="6.1000000000000004E-3"/>
    <n v="71.040000000000006"/>
    <n v="10262.61"/>
    <n v="9647613.3399999999"/>
    <n v="6.4000000000000003E-3"/>
    <n v="65.209999999999994"/>
    <n v="9421.5"/>
    <n v="1024"/>
    <n v="6.8999999999999999E-3"/>
    <n v="8"/>
    <n v="380"/>
    <n v="191250624.72"/>
    <n v="0.1103"/>
    <n v="1292.78"/>
    <n v="2209.94"/>
    <n v="178037118.83000001"/>
    <n v="0.1182"/>
    <n v="1203.46"/>
    <n v="2057.2600000000002"/>
    <n v="86541"/>
    <n v="0.58499999999999996"/>
    <n v="4575"/>
    <n v="2584520.5699999998"/>
    <n v="1.5E-3"/>
    <n v="17.47"/>
    <n v="357.47"/>
    <n v="2428867.2200000002"/>
    <n v="1.6000000000000001E-3"/>
    <n v="16.420000000000002"/>
    <n v="335.94"/>
    <n v="7230"/>
    <n v="4.8899999999999999E-2"/>
    <n v="183"/>
    <n v="119404869.64"/>
    <n v="6.8900000000000003E-2"/>
    <n v="807.13"/>
    <n v="25546.61"/>
    <n v="114600926.25"/>
    <n v="7.6100000000000001E-2"/>
    <n v="774.66"/>
    <n v="24518.81"/>
    <n v="4674"/>
    <n v="3.1600000000000003E-2"/>
    <n v="4182"/>
    <n v="11080794.41"/>
    <n v="6.4000000000000003E-3"/>
    <n v="74.900000000000006"/>
    <n v="871.95"/>
    <n v="10779396.189999999"/>
    <n v="7.1999999999999998E-3"/>
    <n v="72.86"/>
    <n v="848.24"/>
    <n v="12708"/>
    <n v="8.5900000000000004E-2"/>
    <n v="148"/>
    <n v="184649240.65000001"/>
    <n v="0.1065"/>
    <n v="1248.1500000000001"/>
    <n v="1504.41"/>
    <n v="180951707.52000001"/>
    <n v="0.1201"/>
    <n v="1223.1600000000001"/>
    <n v="1474.28"/>
    <n v="122738"/>
    <n v="0.82969999999999999"/>
    <n v="17206"/>
    <n v="104623450.98999999"/>
    <n v="6.0299999999999999E-2"/>
    <n v="707.21"/>
    <n v="1340"/>
    <n v="97186598.849999994"/>
    <n v="6.4500000000000002E-2"/>
    <n v="656.94"/>
    <n v="1244.75"/>
    <n v="78077"/>
    <n v="0.52780000000000005"/>
    <n v="5088"/>
    <n v="39562332.740000002"/>
    <n v="2.2800000000000001E-2"/>
    <n v="267.43"/>
    <n v="451.21"/>
    <n v="36282431.079999998"/>
    <n v="2.41E-2"/>
    <n v="245.25"/>
    <n v="413.81"/>
    <n v="87679"/>
    <n v="0.5927"/>
    <n v="3924"/>
    <n v="41269468.789999999"/>
    <n v="2.3800000000000002E-2"/>
    <n v="278.95999999999998"/>
    <n v="1123.83"/>
    <n v="41855063.229999997"/>
    <n v="2.7799999999999998E-2"/>
    <n v="282.92"/>
    <n v="1139.78"/>
    <n v="36722"/>
    <n v="0.2482"/>
    <n v="1713"/>
    <n v="56153003.880000003"/>
    <n v="3.2399999999999998E-2"/>
    <n v="379.57"/>
    <n v="541.66999999999996"/>
    <n v="55889417.920000002"/>
    <n v="3.7100000000000001E-2"/>
    <n v="377.79"/>
    <n v="539.12"/>
    <n v="103666"/>
    <n v="0.70069999999999999"/>
    <n v="9586"/>
    <n v="45062628.030000001"/>
    <n v="2.5999999999999999E-2"/>
    <n v="304.60000000000002"/>
    <n v="2577.2199999999998"/>
    <n v="49303855.920000002"/>
    <n v="3.27E-2"/>
    <n v="333.27"/>
    <n v="2819.78"/>
    <n v="17485"/>
    <n v="0.1182"/>
    <n v="932"/>
    <n v="56210460.380000003"/>
    <n v="3.2399999999999998E-2"/>
    <n v="379.96"/>
    <n v="1029.23"/>
    <n v="56233902.770000003"/>
    <n v="3.73E-2"/>
    <n v="380.12"/>
    <n v="1029.6600000000001"/>
    <n v="54614"/>
    <n v="0.36919999999999997"/>
    <n v="154464"/>
    <n v="12460"/>
    <n v="0.25119999999999998"/>
    <n v="1044"/>
    <n v="889"/>
    <n v="1498"/>
    <n v="148"/>
    <n v="970"/>
    <n v="285"/>
    <n v="611"/>
    <n v="451"/>
    <n v="665"/>
    <n v="110"/>
  </r>
  <r>
    <x v="5"/>
    <x v="20"/>
    <n v="20"/>
    <n v="62637"/>
    <n v="57161"/>
    <n v="5476"/>
    <s v="8.74 %"/>
    <n v="51"/>
    <s v="49.46 %"/>
    <s v="50.54 %"/>
    <s v="81.64 %"/>
    <s v="10.79 %"/>
    <s v="4.41 %"/>
    <s v="3.16 %"/>
    <s v="51.97 %"/>
    <n v="1.03"/>
    <n v="496814620.93000001"/>
    <n v="513606063.39999998"/>
    <n v="522441212.37"/>
    <n v="8691.5"/>
    <n v="8985.25"/>
    <n v="9139.82"/>
    <n v="181256664.72999999"/>
    <n v="0.36480000000000001"/>
    <n v="3170.98"/>
    <n v="16412.23"/>
    <x v="224"/>
    <x v="38"/>
    <n v="3022.95"/>
    <n v="15646.06"/>
    <n v="11044"/>
    <n v="0.19320000000000001"/>
    <n v="351"/>
    <n v="1979"/>
    <n v="13032398.18"/>
    <x v="159"/>
    <n v="227.99"/>
    <n v="40726.239999999998"/>
    <x v="224"/>
    <x v="171"/>
    <n v="242.62"/>
    <x v="224"/>
    <n v="320"/>
    <x v="8"/>
    <n v="6"/>
    <n v="173"/>
    <n v="7909673.2199999997"/>
    <n v="1.5900000000000001E-2"/>
    <n v="138.38"/>
    <n v="16687.07"/>
    <n v="8246864.6299999999"/>
    <x v="37"/>
    <n v="144.27000000000001"/>
    <x v="224"/>
    <n v="474"/>
    <x v="23"/>
    <n v="9"/>
    <n v="104"/>
    <n v="21150734.219999999"/>
    <n v="4.2599999999999999E-2"/>
    <n v="370.02"/>
    <n v="13096.43"/>
    <n v="23715706.440000001"/>
    <x v="66"/>
    <n v="414.89"/>
    <n v="14684.65"/>
    <n v="1615"/>
    <n v="2.8299999999999999E-2"/>
    <n v="42"/>
    <n v="977"/>
    <n v="12003288.09"/>
    <n v="2.4199999999999999E-2"/>
    <n v="209.99"/>
    <n v="4891.32"/>
    <n v="12910088.140000001"/>
    <n v="2.5100000000000001E-2"/>
    <n v="225.85"/>
    <n v="5260.83"/>
    <n v="2454"/>
    <n v="4.2900000000000001E-2"/>
    <n v="81"/>
    <n v="1552"/>
    <n v="6219552.2199999997"/>
    <n v="1.2500000000000001E-2"/>
    <n v="108.81"/>
    <n v="10162.67"/>
    <n v="6584986.2300000004"/>
    <n v="1.2800000000000001E-2"/>
    <n v="115.2"/>
    <n v="10759.78"/>
    <n v="612"/>
    <n v="1.0699999999999999E-2"/>
    <n v="11"/>
    <n v="752"/>
    <n v="73093497.400000006"/>
    <n v="0.14710000000000001"/>
    <n v="1278.73"/>
    <n v="1979.08"/>
    <n v="79642368.790000007"/>
    <n v="0.15509999999999999"/>
    <n v="1393.3"/>
    <n v="2156.4"/>
    <n v="36933"/>
    <n v="0.64610000000000001"/>
    <n v="5067"/>
    <n v="5440531.75"/>
    <n v="1.0999999999999999E-2"/>
    <n v="95.18"/>
    <n v="393.13"/>
    <n v="5940362.5599999996"/>
    <n v="1.1599999999999999E-2"/>
    <n v="103.92"/>
    <n v="429.25"/>
    <n v="13839"/>
    <n v="0.24210000000000001"/>
    <n v="1298"/>
    <n v="26326206.609999999"/>
    <n v="5.2999999999999999E-2"/>
    <n v="460.56"/>
    <n v="21902"/>
    <n v="27384608.32"/>
    <n v="5.33E-2"/>
    <n v="479.08"/>
    <n v="22782.54"/>
    <n v="1202"/>
    <n v="2.1000000000000001E-2"/>
    <n v="2894"/>
    <n v="2539884.98"/>
    <n v="5.1000000000000004E-3"/>
    <n v="44.43"/>
    <n v="701.04"/>
    <n v="2841767.61"/>
    <n v="5.4999999999999997E-3"/>
    <n v="49.72"/>
    <n v="784.37"/>
    <n v="3623"/>
    <n v="6.3399999999999998E-2"/>
    <n v="111"/>
    <n v="40866665.259999998"/>
    <n v="8.2299999999999998E-2"/>
    <n v="714.94"/>
    <n v="856.24"/>
    <n v="47092368.920000002"/>
    <n v="9.1700000000000004E-2"/>
    <n v="823.85"/>
    <n v="986.68"/>
    <n v="47728"/>
    <n v="0.83499999999999996"/>
    <n v="12983"/>
    <n v="26593867.260000002"/>
    <n v="5.3499999999999999E-2"/>
    <n v="465.24"/>
    <n v="923.56"/>
    <n v="29517277.32"/>
    <n v="5.7500000000000002E-2"/>
    <n v="516.39"/>
    <n v="1025.08"/>
    <n v="28795"/>
    <n v="0.50380000000000003"/>
    <n v="3553"/>
    <n v="10107589.82"/>
    <n v="2.0299999999999999E-2"/>
    <n v="176.83"/>
    <n v="291.26"/>
    <n v="11126741.039999999"/>
    <n v="2.1700000000000001E-2"/>
    <n v="194.66"/>
    <n v="320.63"/>
    <n v="34703"/>
    <n v="0.60709999999999997"/>
    <n v="3768"/>
    <n v="23173934.870000001"/>
    <n v="4.6600000000000003E-2"/>
    <n v="405.42"/>
    <n v="1266.68"/>
    <n v="23447361.440000001"/>
    <n v="4.5699999999999998E-2"/>
    <n v="410.2"/>
    <n v="1281.6300000000001"/>
    <n v="18295"/>
    <n v="0.3201"/>
    <n v="2785"/>
    <n v="11701700.15"/>
    <n v="2.3599999999999999E-2"/>
    <n v="204.71"/>
    <n v="307.70999999999998"/>
    <n v="12561474.220000001"/>
    <n v="2.4500000000000001E-2"/>
    <n v="219.76"/>
    <n v="330.32"/>
    <n v="38028"/>
    <n v="0.6653"/>
    <n v="8102"/>
    <n v="7050678.9699999997"/>
    <n v="1.4200000000000001E-2"/>
    <n v="123.35"/>
    <n v="1096.96"/>
    <n v="7298062.8799999999"/>
    <n v="1.4200000000000001E-2"/>
    <n v="127.68"/>
    <n v="1135.44"/>
    <n v="6428"/>
    <n v="0.1124"/>
    <n v="283"/>
    <n v="23121624.780000001"/>
    <n v="4.65E-2"/>
    <n v="404.5"/>
    <n v="992.64"/>
    <n v="23121624.780000001"/>
    <n v="4.4999999999999998E-2"/>
    <n v="404.5"/>
    <n v="992.64"/>
    <n v="23293"/>
    <n v="0.40749999999999997"/>
    <n v="62988"/>
    <n v="3996"/>
    <n v="0.2059"/>
    <n v="1102"/>
    <n v="709"/>
    <n v="1498"/>
    <n v="149"/>
    <n v="763"/>
    <n v="500"/>
    <n v="1027"/>
    <n v="423"/>
    <n v="246"/>
    <n v="94"/>
  </r>
  <r>
    <x v="4"/>
    <x v="34"/>
    <n v="50"/>
    <n v="21097"/>
    <n v="20249"/>
    <n v="848"/>
    <s v="4.02 %"/>
    <n v="50"/>
    <s v="48.00 %"/>
    <s v="52.00 %"/>
    <s v="94.68 %"/>
    <s v="1.02 %"/>
    <s v="1.09 %"/>
    <s v="3.21 %"/>
    <s v="67.67 %"/>
    <n v="0.89"/>
    <n v="160273304.56999999"/>
    <n v="140860965.69999999"/>
    <n v="162712942.13"/>
    <n v="7915.12"/>
    <n v="6956.44"/>
    <n v="8035.6"/>
    <n v="63393267.409999996"/>
    <n v="0.39550000000000002"/>
    <n v="3130.69"/>
    <n v="22737.9"/>
    <x v="225"/>
    <x v="187"/>
    <n v="2167.52"/>
    <n v="15742.54"/>
    <n v="2788"/>
    <n v="0.13769999999999999"/>
    <n v="229"/>
    <n v="1640"/>
    <m/>
    <x v="0"/>
    <m/>
    <m/>
    <x v="0"/>
    <x v="0"/>
    <m/>
    <x v="0"/>
    <m/>
    <x v="0"/>
    <m/>
    <m/>
    <n v="1446348.08"/>
    <n v="8.9999999999999993E-3"/>
    <n v="71.430000000000007"/>
    <n v="30132.25"/>
    <n v="1360359.45"/>
    <x v="4"/>
    <n v="67.180000000000007"/>
    <x v="225"/>
    <n v="48"/>
    <x v="37"/>
    <n v="3"/>
    <n v="42"/>
    <n v="6277521.0700000003"/>
    <n v="3.9199999999999999E-2"/>
    <n v="310.02"/>
    <n v="16096.21"/>
    <n v="6343811.3399999999"/>
    <x v="155"/>
    <n v="313.29000000000002"/>
    <n v="16266.18"/>
    <n v="390"/>
    <n v="1.9300000000000001E-2"/>
    <n v="25"/>
    <n v="669"/>
    <n v="5219733.8600000003"/>
    <n v="3.2599999999999997E-2"/>
    <n v="257.77999999999997"/>
    <n v="4793.1400000000003"/>
    <n v="5284291.59"/>
    <n v="3.7499999999999999E-2"/>
    <n v="260.97000000000003"/>
    <n v="4852.43"/>
    <n v="1089"/>
    <n v="5.3800000000000001E-2"/>
    <n v="102"/>
    <n v="1907"/>
    <n v="1105650.55"/>
    <n v="6.8999999999999999E-3"/>
    <n v="54.6"/>
    <n v="11282.15"/>
    <n v="1129773.57"/>
    <n v="8.0000000000000002E-3"/>
    <n v="55.79"/>
    <n v="11528.3"/>
    <n v="98"/>
    <n v="4.7999999999999996E-3"/>
    <n v="5"/>
    <n v="332"/>
    <n v="38039102.600000001"/>
    <n v="0.23730000000000001"/>
    <n v="1878.57"/>
    <n v="2360.77"/>
    <n v="35094224.479999997"/>
    <n v="0.24909999999999999"/>
    <n v="1733.13"/>
    <n v="2178.0100000000002"/>
    <n v="16113"/>
    <n v="0.79569999999999996"/>
    <n v="7990"/>
    <n v="3802287.77"/>
    <n v="2.3699999999999999E-2"/>
    <n v="187.78"/>
    <n v="578.91"/>
    <n v="4018033.53"/>
    <n v="2.8500000000000001E-2"/>
    <n v="198.43"/>
    <n v="611.76"/>
    <n v="6568"/>
    <n v="0.32440000000000002"/>
    <n v="1934"/>
    <n v="3523312.78"/>
    <n v="2.1999999999999999E-2"/>
    <n v="174"/>
    <n v="23333.200000000001"/>
    <n v="3636827.99"/>
    <n v="2.58E-2"/>
    <n v="179.61"/>
    <n v="24084.95"/>
    <n v="151"/>
    <n v="7.4999999999999997E-3"/>
    <n v="928"/>
    <n v="67360.52"/>
    <n v="4.0000000000000002E-4"/>
    <n v="3.33"/>
    <n v="990.6"/>
    <n v="67500.83"/>
    <n v="5.0000000000000001E-4"/>
    <n v="3.33"/>
    <n v="992.66"/>
    <n v="68"/>
    <n v="3.3999999999999998E-3"/>
    <n v="5"/>
    <n v="13193433.220000001"/>
    <n v="8.2299999999999998E-2"/>
    <n v="651.55999999999995"/>
    <n v="816.37"/>
    <n v="15162498.619999999"/>
    <n v="0.1076"/>
    <n v="748.8"/>
    <n v="938.22"/>
    <n v="16161"/>
    <n v="0.79810000000000003"/>
    <n v="11588"/>
    <n v="6082708.7000000002"/>
    <n v="3.7999999999999999E-2"/>
    <n v="300.39999999999998"/>
    <n v="745.25"/>
    <n v="6355065.7400000002"/>
    <n v="4.5100000000000001E-2"/>
    <n v="313.85000000000002"/>
    <n v="778.62"/>
    <n v="8162"/>
    <n v="0.40310000000000001"/>
    <n v="2370"/>
    <n v="1446251.48"/>
    <n v="8.9999999999999993E-3"/>
    <n v="71.42"/>
    <n v="128.97999999999999"/>
    <n v="1491306.56"/>
    <n v="1.06E-2"/>
    <n v="73.650000000000006"/>
    <n v="133"/>
    <n v="11213"/>
    <n v="0.55379999999999996"/>
    <n v="2511"/>
    <n v="5156751.76"/>
    <n v="3.2199999999999999E-2"/>
    <n v="254.67"/>
    <n v="946.71"/>
    <n v="5416704.1100000003"/>
    <n v="3.85E-2"/>
    <n v="267.5"/>
    <n v="994.44"/>
    <n v="5447"/>
    <n v="0.26900000000000002"/>
    <n v="1967"/>
    <n v="2772659.21"/>
    <n v="1.7299999999999999E-2"/>
    <n v="136.93"/>
    <n v="255.29"/>
    <n v="2931861.55"/>
    <n v="2.0799999999999999E-2"/>
    <n v="144.79"/>
    <n v="269.94"/>
    <n v="10861"/>
    <n v="0.53639999999999999"/>
    <n v="3325"/>
    <n v="2866158.76"/>
    <n v="1.7899999999999999E-2"/>
    <n v="141.55000000000001"/>
    <n v="1908.78"/>
    <n v="2740297.11"/>
    <n v="1.95E-2"/>
    <n v="135.33000000000001"/>
    <n v="1824.96"/>
    <n v="1502"/>
    <n v="7.4200000000000002E-2"/>
    <n v="368"/>
    <n v="3116540.55"/>
    <n v="1.9400000000000001E-2"/>
    <n v="153.91"/>
    <n v="633.19000000000005"/>
    <n v="3133857.73"/>
    <n v="2.2200000000000001E-2"/>
    <n v="154.77000000000001"/>
    <n v="636.70000000000005"/>
    <n v="4922"/>
    <n v="0.24310000000000001"/>
    <n v="21664"/>
    <n v="756"/>
    <n v="0.1915"/>
    <n v="1070"/>
    <n v="336"/>
    <n v="1492"/>
    <s v="*"/>
    <n v="316"/>
    <n v="178"/>
    <n v="711"/>
    <n v="207"/>
    <s v="*"/>
    <n v="64"/>
  </r>
  <r>
    <x v="7"/>
    <x v="27"/>
    <n v="33"/>
    <n v="38955"/>
    <n v="37596"/>
    <n v="1359"/>
    <s v="3.49 %"/>
    <n v="49"/>
    <s v="50.97 %"/>
    <s v="49.03 %"/>
    <s v="93.36 %"/>
    <s v="1.30 %"/>
    <s v="2.45 %"/>
    <s v="2.90 %"/>
    <s v="49.61 %"/>
    <n v="0.88"/>
    <n v="292002024.32999998"/>
    <n v="266807502.13999999"/>
    <n v="317148394.39999998"/>
    <n v="7766.84"/>
    <n v="7096.7"/>
    <n v="8435.7000000000007"/>
    <n v="104145361.48"/>
    <n v="0.35670000000000002"/>
    <n v="2770.12"/>
    <n v="19151.41"/>
    <x v="226"/>
    <x v="188"/>
    <n v="2198.69"/>
    <n v="15200.77"/>
    <n v="5438"/>
    <n v="0.14460000000000001"/>
    <n v="251"/>
    <n v="1522"/>
    <n v="2181746.5699999998"/>
    <x v="64"/>
    <n v="58.03"/>
    <n v="49585.15"/>
    <x v="225"/>
    <x v="172"/>
    <n v="54.16"/>
    <x v="225"/>
    <n v="44"/>
    <x v="42"/>
    <n v="1"/>
    <n v="43"/>
    <n v="5539205.6299999999"/>
    <n v="1.9E-2"/>
    <n v="147.33000000000001"/>
    <n v="21223.01"/>
    <n v="5084733.62"/>
    <x v="105"/>
    <n v="135.25"/>
    <x v="226"/>
    <n v="261"/>
    <x v="45"/>
    <n v="8"/>
    <n v="100"/>
    <n v="11398452.380000001"/>
    <n v="3.9E-2"/>
    <n v="303.18"/>
    <n v="14576.03"/>
    <n v="11225525.25"/>
    <x v="130"/>
    <n v="298.58"/>
    <n v="14354.89"/>
    <n v="782"/>
    <n v="2.0799999999999999E-2"/>
    <n v="29"/>
    <n v="689"/>
    <n v="10111286.65"/>
    <n v="3.4599999999999999E-2"/>
    <n v="268.95"/>
    <n v="4642.46"/>
    <n v="10009503.960000001"/>
    <n v="3.7499999999999999E-2"/>
    <n v="266.24"/>
    <n v="4595.7299999999996"/>
    <n v="2178"/>
    <n v="5.79E-2"/>
    <n v="103"/>
    <n v="1815"/>
    <n v="2345240.29"/>
    <n v="8.0000000000000002E-3"/>
    <n v="62.38"/>
    <n v="9937.4599999999991"/>
    <n v="2294268.4900000002"/>
    <n v="8.6E-3"/>
    <n v="61.02"/>
    <n v="9721.48"/>
    <n v="236"/>
    <n v="6.3E-3"/>
    <n v="7"/>
    <n v="354"/>
    <n v="69017218.299999997"/>
    <n v="0.2364"/>
    <n v="1835.76"/>
    <n v="2470.02"/>
    <n v="62654515.649999999"/>
    <n v="0.23480000000000001"/>
    <n v="1666.52"/>
    <n v="2242.31"/>
    <n v="27942"/>
    <n v="0.74319999999999997"/>
    <n v="7512"/>
    <n v="2723689.84"/>
    <n v="9.2999999999999992E-3"/>
    <n v="72.45"/>
    <n v="497.39"/>
    <n v="2681191.02"/>
    <n v="0.01"/>
    <n v="71.319999999999993"/>
    <n v="489.63"/>
    <n v="5476"/>
    <n v="0.1457"/>
    <n v="724"/>
    <n v="7055613.7599999998"/>
    <n v="2.4199999999999999E-2"/>
    <n v="187.67"/>
    <n v="24080.59"/>
    <n v="7013104.3700000001"/>
    <n v="2.63E-2"/>
    <n v="186.54"/>
    <n v="23935.51"/>
    <n v="293"/>
    <n v="7.7999999999999996E-3"/>
    <n v="1012"/>
    <n v="1924048.43"/>
    <n v="6.6E-3"/>
    <n v="51.18"/>
    <n v="989.74"/>
    <n v="1935896.13"/>
    <n v="7.3000000000000001E-3"/>
    <n v="51.49"/>
    <n v="995.83"/>
    <n v="1944"/>
    <n v="5.1700000000000003E-2"/>
    <n v="114"/>
    <n v="27996280.989999998"/>
    <n v="9.5899999999999999E-2"/>
    <n v="744.66"/>
    <n v="934.7"/>
    <n v="31316967.670000002"/>
    <n v="0.1174"/>
    <n v="832.99"/>
    <n v="1045.57"/>
    <n v="29952"/>
    <n v="0.79669999999999996"/>
    <n v="12813"/>
    <n v="13586931.27"/>
    <n v="4.65E-2"/>
    <n v="361.39"/>
    <n v="803.91"/>
    <n v="13708788.119999999"/>
    <n v="5.1400000000000001E-2"/>
    <n v="364.63"/>
    <n v="811.12"/>
    <n v="16901"/>
    <n v="0.44950000000000001"/>
    <n v="2845"/>
    <n v="4583252.18"/>
    <n v="1.5699999999999999E-2"/>
    <n v="121.91"/>
    <n v="213.17"/>
    <n v="4537310.24"/>
    <n v="1.7000000000000001E-2"/>
    <n v="120.69"/>
    <n v="211.04"/>
    <n v="21500"/>
    <n v="0.57189999999999996"/>
    <n v="3032"/>
    <n v="10510864.6"/>
    <n v="3.5999999999999997E-2"/>
    <n v="279.57"/>
    <n v="1067.2"/>
    <n v="10608963.35"/>
    <n v="3.9800000000000002E-2"/>
    <n v="282.18"/>
    <n v="1077.1600000000001"/>
    <n v="9849"/>
    <n v="0.26200000000000001"/>
    <n v="1969"/>
    <n v="4364343.4800000004"/>
    <n v="1.49E-2"/>
    <n v="116.09"/>
    <n v="222.43"/>
    <n v="4465137.53"/>
    <n v="1.67E-2"/>
    <n v="118.77"/>
    <n v="227.57"/>
    <n v="19621"/>
    <n v="0.52190000000000003"/>
    <n v="3072"/>
    <n v="4842769.2"/>
    <n v="1.66E-2"/>
    <n v="128.81"/>
    <n v="1027.75"/>
    <n v="4862686.4000000004"/>
    <n v="1.8200000000000001E-2"/>
    <n v="129.34"/>
    <n v="1031.98"/>
    <n v="4712"/>
    <n v="0.12529999999999999"/>
    <n v="358"/>
    <n v="6341519.7999999998"/>
    <n v="2.1700000000000001E-2"/>
    <n v="168.68"/>
    <n v="611.94000000000005"/>
    <n v="6364582.1799999997"/>
    <n v="2.3900000000000001E-2"/>
    <n v="169.29"/>
    <n v="614.16"/>
    <n v="10363"/>
    <n v="0.27560000000000001"/>
    <n v="45128"/>
    <n v="1778"/>
    <n v="0.21079999999999999"/>
    <n v="1200"/>
    <n v="460"/>
    <n v="1488"/>
    <n v="64"/>
    <n v="535"/>
    <n v="242"/>
    <n v="654"/>
    <n v="223"/>
    <n v="313"/>
    <n v="56"/>
  </r>
  <r>
    <x v="5"/>
    <x v="29"/>
    <n v="45"/>
    <n v="152456"/>
    <n v="122599"/>
    <n v="29857"/>
    <s v="19.58 %"/>
    <n v="52"/>
    <s v="49.35 %"/>
    <s v="50.65 %"/>
    <s v="58.92 %"/>
    <s v="38.73 %"/>
    <s v="1.06 %"/>
    <s v="1.29 %"/>
    <s v="46.74 %"/>
    <n v="1.08"/>
    <n v="1120593605.8800001"/>
    <n v="1119110300.3099999"/>
    <n v="1071136915.39"/>
    <n v="9140.32"/>
    <n v="9128.2199999999993"/>
    <n v="8736.91"/>
    <n v="428959961.67000002"/>
    <n v="0.38279999999999997"/>
    <n v="3498.89"/>
    <n v="18781.080000000002"/>
    <x v="227"/>
    <x v="189"/>
    <n v="3012.62"/>
    <n v="16170.92"/>
    <n v="22840"/>
    <n v="0.18629999999999999"/>
    <n v="333"/>
    <n v="2041"/>
    <n v="14477929.939999999"/>
    <x v="107"/>
    <n v="118.09"/>
    <n v="40216.47"/>
    <x v="226"/>
    <x v="95"/>
    <n v="125.43"/>
    <x v="226"/>
    <n v="360"/>
    <x v="34"/>
    <n v="3"/>
    <n v="88"/>
    <n v="19134673.02"/>
    <n v="1.7100000000000001E-2"/>
    <n v="156.08000000000001"/>
    <n v="19058.439999999999"/>
    <n v="19611470.920000002"/>
    <x v="110"/>
    <n v="159.96"/>
    <x v="227"/>
    <n v="1004"/>
    <x v="73"/>
    <n v="9"/>
    <n v="124"/>
    <n v="25815673.780000001"/>
    <n v="2.3E-2"/>
    <n v="210.57"/>
    <n v="13293.34"/>
    <n v="28596052.329999998"/>
    <x v="156"/>
    <n v="233.25"/>
    <n v="14725.05"/>
    <n v="1942"/>
    <n v="1.5800000000000002E-2"/>
    <n v="22"/>
    <n v="607"/>
    <n v="32147661.280000001"/>
    <n v="2.87E-2"/>
    <n v="262.22000000000003"/>
    <n v="4790.29"/>
    <n v="34919616.640000001"/>
    <n v="3.1199999999999999E-2"/>
    <n v="284.83"/>
    <n v="5203.34"/>
    <n v="6711"/>
    <n v="5.4699999999999999E-2"/>
    <n v="97"/>
    <n v="1434"/>
    <n v="14079605.18"/>
    <n v="1.26E-2"/>
    <n v="114.84"/>
    <n v="11559.61"/>
    <n v="14750070.15"/>
    <n v="1.32E-2"/>
    <n v="120.31"/>
    <n v="12110.07"/>
    <n v="1218"/>
    <n v="9.9000000000000008E-3"/>
    <n v="11"/>
    <n v="765"/>
    <n v="133510712.09"/>
    <n v="0.1191"/>
    <n v="1089"/>
    <n v="1630.53"/>
    <n v="144959007.25999999"/>
    <n v="0.1295"/>
    <n v="1182.3800000000001"/>
    <n v="1770.34"/>
    <n v="81882"/>
    <n v="0.66790000000000005"/>
    <n v="4076"/>
    <n v="6911427.8799999999"/>
    <n v="6.1999999999999998E-3"/>
    <n v="56.37"/>
    <n v="310.18"/>
    <n v="7700691.29"/>
    <n v="6.8999999999999999E-3"/>
    <n v="62.81"/>
    <n v="345.6"/>
    <n v="22282"/>
    <n v="0.1817"/>
    <n v="781"/>
    <n v="97464785.730000004"/>
    <n v="8.6999999999999994E-2"/>
    <n v="794.99"/>
    <n v="23882.57"/>
    <n v="101368796.79000001"/>
    <n v="9.06E-2"/>
    <n v="826.83"/>
    <n v="24839.21"/>
    <n v="4081"/>
    <n v="3.3300000000000003E-2"/>
    <n v="4536"/>
    <n v="5955828.3200000003"/>
    <n v="5.3E-3"/>
    <n v="48.58"/>
    <n v="676.88"/>
    <n v="6748333.79"/>
    <n v="6.0000000000000001E-3"/>
    <n v="55.04"/>
    <n v="766.94"/>
    <n v="8799"/>
    <n v="7.1800000000000003E-2"/>
    <n v="125"/>
    <n v="85959807.709999993"/>
    <n v="7.6700000000000004E-2"/>
    <n v="701.15"/>
    <n v="824.18"/>
    <n v="96906836.510000005"/>
    <n v="8.6599999999999996E-2"/>
    <n v="790.44"/>
    <n v="929.13"/>
    <n v="104297"/>
    <n v="0.85070000000000001"/>
    <n v="12074"/>
    <n v="63112400.799999997"/>
    <n v="5.6300000000000003E-2"/>
    <n v="514.79"/>
    <n v="974.72"/>
    <n v="70930203.939999998"/>
    <n v="6.3399999999999998E-2"/>
    <n v="578.54999999999995"/>
    <n v="1095.46"/>
    <n v="64749"/>
    <n v="0.52810000000000001"/>
    <n v="3738"/>
    <n v="25517351.440000001"/>
    <n v="2.2800000000000001E-2"/>
    <n v="208.14"/>
    <n v="325.04000000000002"/>
    <n v="28434183.239999998"/>
    <n v="2.5399999999999999E-2"/>
    <n v="231.93"/>
    <n v="362.19"/>
    <n v="78506"/>
    <n v="0.64029999999999998"/>
    <n v="3947"/>
    <n v="49030359.759999998"/>
    <n v="4.3799999999999999E-2"/>
    <n v="399.92"/>
    <n v="1249.02"/>
    <n v="49354293.340000004"/>
    <n v="4.41E-2"/>
    <n v="402.57"/>
    <n v="1257.27"/>
    <n v="39255"/>
    <n v="0.32019999999999998"/>
    <n v="2433"/>
    <n v="34823507.539999999"/>
    <n v="3.1099999999999999E-2"/>
    <n v="284.04000000000002"/>
    <n v="385.98"/>
    <n v="37483869.439999998"/>
    <n v="3.3500000000000002E-2"/>
    <n v="305.74"/>
    <n v="415.46"/>
    <n v="90221"/>
    <n v="0.7359"/>
    <n v="8859"/>
    <n v="34328306.210000001"/>
    <n v="3.0599999999999999E-2"/>
    <n v="280"/>
    <n v="2058.02"/>
    <n v="35968940.049999997"/>
    <n v="3.2099999999999997E-2"/>
    <n v="293.39"/>
    <n v="2156.38"/>
    <n v="16680"/>
    <n v="0.1361"/>
    <n v="955"/>
    <n v="41097835.310000002"/>
    <n v="3.6700000000000003E-2"/>
    <n v="335.22"/>
    <n v="808.9"/>
    <n v="41097835.310000002"/>
    <n v="3.6700000000000003E-2"/>
    <n v="335.22"/>
    <n v="808.9"/>
    <n v="50807"/>
    <n v="0.41439999999999999"/>
    <n v="134111"/>
    <n v="7928"/>
    <n v="0.2054"/>
    <n v="1094"/>
    <n v="748"/>
    <n v="1482"/>
    <n v="166"/>
    <n v="1128"/>
    <n v="392"/>
    <n v="736"/>
    <n v="427"/>
    <n v="349"/>
    <n v="153"/>
  </r>
  <r>
    <x v="8"/>
    <x v="25"/>
    <n v="13"/>
    <n v="275393"/>
    <n v="184428"/>
    <n v="90965"/>
    <s v="33.03 %"/>
    <n v="51"/>
    <s v="48.20 %"/>
    <s v="51.80 %"/>
    <s v="55.80 %"/>
    <s v="39.85 %"/>
    <s v="2.31 %"/>
    <s v="2.04 %"/>
    <s v="47.63 %"/>
    <n v="1.27"/>
    <n v="1977279936.1700001"/>
    <n v="2029637637.6300001"/>
    <n v="1691269217.6099999"/>
    <n v="10721.15"/>
    <n v="11005.04"/>
    <n v="9170.35"/>
    <n v="654760396.61000001"/>
    <n v="0.33110000000000001"/>
    <n v="3550.22"/>
    <n v="19768.740000000002"/>
    <x v="228"/>
    <x v="190"/>
    <n v="3349.57"/>
    <n v="18651.45"/>
    <n v="33121"/>
    <n v="0.17960000000000001"/>
    <n v="331"/>
    <n v="2016"/>
    <n v="44538521.859999999"/>
    <x v="160"/>
    <n v="241.5"/>
    <n v="45868.71"/>
    <x v="227"/>
    <x v="107"/>
    <n v="261.87"/>
    <x v="227"/>
    <n v="971"/>
    <x v="66"/>
    <n v="6"/>
    <n v="166"/>
    <n v="25360741.039999999"/>
    <n v="1.2800000000000001E-2"/>
    <n v="137.51"/>
    <n v="22187.87"/>
    <n v="27674709.039999999"/>
    <x v="42"/>
    <n v="150.06"/>
    <x v="228"/>
    <n v="1143"/>
    <x v="13"/>
    <n v="7"/>
    <n v="88"/>
    <n v="56588174.340000004"/>
    <n v="2.86E-2"/>
    <n v="306.83"/>
    <n v="14759.57"/>
    <n v="65188242.240000002"/>
    <x v="80"/>
    <n v="353.46"/>
    <n v="17002.669999999998"/>
    <n v="3834"/>
    <n v="2.0799999999999999E-2"/>
    <n v="30"/>
    <n v="803"/>
    <n v="47029390.960000001"/>
    <n v="2.3800000000000002E-2"/>
    <n v="255"/>
    <n v="4416.7299999999996"/>
    <n v="53533742.740000002"/>
    <n v="2.64E-2"/>
    <n v="290.27"/>
    <n v="5027.59"/>
    <n v="10648"/>
    <n v="5.7700000000000001E-2"/>
    <n v="106"/>
    <n v="1549"/>
    <n v="26939215.309999999"/>
    <n v="1.3599999999999999E-2"/>
    <n v="146.07"/>
    <n v="12074.95"/>
    <n v="29523025.579999998"/>
    <n v="1.4500000000000001E-2"/>
    <n v="160.08000000000001"/>
    <n v="13233.09"/>
    <n v="2231"/>
    <n v="1.21E-2"/>
    <n v="13"/>
    <n v="914"/>
    <n v="272178413.94999999"/>
    <n v="0.13769999999999999"/>
    <n v="1475.8"/>
    <n v="2354.5300000000002"/>
    <n v="287209528.55000001"/>
    <n v="0.14149999999999999"/>
    <n v="1557.3"/>
    <n v="2484.5500000000002"/>
    <n v="115597"/>
    <n v="0.62680000000000002"/>
    <n v="4059"/>
    <n v="7068426.8799999999"/>
    <n v="3.5999999999999999E-3"/>
    <n v="38.33"/>
    <n v="389.36"/>
    <n v="8338222.1399999997"/>
    <n v="4.1000000000000003E-3"/>
    <n v="45.21"/>
    <n v="459.3"/>
    <n v="18154"/>
    <n v="9.8400000000000001E-2"/>
    <n v="385"/>
    <n v="230455777.43000001"/>
    <n v="0.1166"/>
    <n v="1249.57"/>
    <n v="24271.279999999999"/>
    <n v="243883042.46000001"/>
    <n v="0.1202"/>
    <n v="1322.38"/>
    <n v="25685.42"/>
    <n v="9495"/>
    <n v="5.1499999999999997E-2"/>
    <n v="7513"/>
    <n v="17493955.600000001"/>
    <n v="8.8000000000000005E-3"/>
    <n v="94.86"/>
    <n v="1058.06"/>
    <n v="19232096.309999999"/>
    <n v="9.4999999999999998E-3"/>
    <n v="104.28"/>
    <n v="1163.18"/>
    <n v="16534"/>
    <n v="8.9700000000000002E-2"/>
    <n v="181"/>
    <n v="179364235.81999999"/>
    <n v="9.0700000000000003E-2"/>
    <n v="972.54"/>
    <n v="1160.3"/>
    <n v="193942734.59999999"/>
    <n v="9.5600000000000004E-2"/>
    <n v="1051.5899999999999"/>
    <n v="1254.6099999999999"/>
    <n v="154584"/>
    <n v="0.83819999999999995"/>
    <n v="14059"/>
    <n v="119854815.23"/>
    <n v="6.0600000000000001E-2"/>
    <n v="649.87"/>
    <n v="1235.55"/>
    <n v="126584069.29000001"/>
    <n v="6.2399999999999997E-2"/>
    <n v="686.36"/>
    <n v="1304.92"/>
    <n v="97004"/>
    <n v="0.52600000000000002"/>
    <n v="4131"/>
    <n v="30723396.27"/>
    <n v="1.55E-2"/>
    <n v="166.59"/>
    <n v="270.67"/>
    <n v="32994535.609999999"/>
    <n v="1.6299999999999999E-2"/>
    <n v="178.9"/>
    <n v="290.68"/>
    <n v="113509"/>
    <n v="0.61550000000000005"/>
    <n v="3913"/>
    <n v="57717581.719999999"/>
    <n v="2.92E-2"/>
    <n v="312.95"/>
    <n v="1185.5999999999999"/>
    <n v="62068537.009999998"/>
    <n v="3.0599999999999999E-2"/>
    <n v="336.55"/>
    <n v="1274.98"/>
    <n v="48682"/>
    <n v="0.26400000000000001"/>
    <n v="1739"/>
    <n v="81742336.450000003"/>
    <n v="4.1300000000000003E-2"/>
    <n v="443.22"/>
    <n v="614.32000000000005"/>
    <n v="83925231.730000004"/>
    <n v="4.1300000000000003E-2"/>
    <n v="455.06"/>
    <n v="630.73"/>
    <n v="133060"/>
    <n v="0.72150000000000003"/>
    <n v="8881"/>
    <n v="55268834.759999998"/>
    <n v="2.8000000000000001E-2"/>
    <n v="299.68"/>
    <n v="2121.89"/>
    <n v="58472456.729999997"/>
    <n v="2.8799999999999999E-2"/>
    <n v="317.05"/>
    <n v="2244.88"/>
    <n v="26047"/>
    <n v="0.14119999999999999"/>
    <n v="1106"/>
    <n v="53537990.880000003"/>
    <n v="2.7099999999999999E-2"/>
    <n v="290.29000000000002"/>
    <n v="756.8"/>
    <n v="53784720.600000001"/>
    <n v="2.6499999999999999E-2"/>
    <n v="291.63"/>
    <n v="760.28"/>
    <n v="70743"/>
    <n v="0.3836"/>
    <n v="224245"/>
    <n v="12321"/>
    <n v="0.21920000000000001"/>
    <n v="1216"/>
    <n v="693"/>
    <n v="1480"/>
    <n v="123"/>
    <n v="1337"/>
    <n v="300"/>
    <n v="594"/>
    <n v="342"/>
    <n v="201"/>
    <n v="179"/>
  </r>
  <r>
    <x v="7"/>
    <x v="15"/>
    <n v="10"/>
    <n v="24702"/>
    <n v="22828"/>
    <n v="1874"/>
    <s v="7.59 %"/>
    <n v="52"/>
    <s v="50.66 %"/>
    <s v="49.34 %"/>
    <s v="62.06 %"/>
    <s v="30.89 %"/>
    <s v="4.46 %"/>
    <s v="2.58 %"/>
    <s v="51.72 %"/>
    <n v="1.19"/>
    <n v="243358609.09"/>
    <n v="222518044.22"/>
    <n v="211439454.31999999"/>
    <n v="10660.53"/>
    <n v="9747.59"/>
    <n v="9262.2900000000009"/>
    <n v="96169266.510000005"/>
    <n v="0.3952"/>
    <n v="4212.78"/>
    <n v="21951.439999999999"/>
    <x v="229"/>
    <x v="122"/>
    <n v="3290.04"/>
    <n v="17143.36"/>
    <n v="4381"/>
    <n v="0.19189999999999999"/>
    <n v="360"/>
    <n v="2269"/>
    <n v="3100386.94"/>
    <x v="161"/>
    <n v="135.82"/>
    <n v="41897.120000000003"/>
    <x v="228"/>
    <x v="59"/>
    <n v="141.16"/>
    <x v="228"/>
    <n v="74"/>
    <x v="15"/>
    <n v="3"/>
    <n v="103"/>
    <n v="2586060.2999999998"/>
    <n v="1.06E-2"/>
    <n v="113.28"/>
    <n v="20688.48"/>
    <n v="2371961.27"/>
    <x v="62"/>
    <n v="103.91"/>
    <x v="229"/>
    <n v="125"/>
    <x v="9"/>
    <n v="6"/>
    <n v="81"/>
    <n v="7576551.3200000003"/>
    <n v="3.1099999999999999E-2"/>
    <n v="331.9"/>
    <n v="14740.37"/>
    <n v="7469055.2199999997"/>
    <x v="110"/>
    <n v="327.19"/>
    <n v="14531.24"/>
    <n v="514"/>
    <n v="2.2499999999999999E-2"/>
    <n v="32"/>
    <n v="816"/>
    <n v="6418491.9299999997"/>
    <n v="2.64E-2"/>
    <n v="281.17"/>
    <n v="4408.3"/>
    <n v="6296329.1600000001"/>
    <n v="2.8299999999999999E-2"/>
    <n v="275.82"/>
    <n v="4324.3999999999996"/>
    <n v="1456"/>
    <n v="6.3799999999999996E-2"/>
    <n v="107"/>
    <n v="1850"/>
    <n v="3411314.53"/>
    <n v="1.4E-2"/>
    <n v="149.44"/>
    <n v="12824.49"/>
    <n v="3340578.22"/>
    <n v="1.4999999999999999E-2"/>
    <n v="146.34"/>
    <n v="12558.56"/>
    <n v="266"/>
    <n v="1.17E-2"/>
    <n v="13"/>
    <n v="830"/>
    <n v="30236445.07"/>
    <n v="0.1242"/>
    <n v="1324.53"/>
    <n v="1934.76"/>
    <n v="29378864"/>
    <n v="0.13200000000000001"/>
    <n v="1286.97"/>
    <n v="1879.89"/>
    <n v="15628"/>
    <n v="0.68459999999999999"/>
    <n v="4871"/>
    <n v="429038.39"/>
    <n v="1.8E-3"/>
    <n v="18.79"/>
    <n v="380.02"/>
    <n v="419146.06"/>
    <n v="1.9E-3"/>
    <n v="18.36"/>
    <n v="371.25"/>
    <n v="1129"/>
    <n v="4.9500000000000002E-2"/>
    <n v="197"/>
    <n v="16999682.739999998"/>
    <n v="6.9900000000000004E-2"/>
    <n v="744.69"/>
    <n v="24889.73"/>
    <n v="16784988.399999999"/>
    <n v="7.5399999999999995E-2"/>
    <n v="735.28"/>
    <n v="24575.39"/>
    <n v="683"/>
    <n v="2.9899999999999999E-2"/>
    <n v="4043"/>
    <n v="2321012.34"/>
    <n v="9.4999999999999998E-3"/>
    <n v="101.67"/>
    <n v="922.87"/>
    <n v="2294627.63"/>
    <n v="1.03E-2"/>
    <n v="100.52"/>
    <n v="912.38"/>
    <n v="2515"/>
    <n v="0.11020000000000001"/>
    <n v="188"/>
    <n v="24564055.120000001"/>
    <n v="0.1009"/>
    <n v="1076.05"/>
    <n v="1238.73"/>
    <n v="25665157.77"/>
    <n v="0.1153"/>
    <n v="1124.28"/>
    <n v="1294.26"/>
    <n v="19830"/>
    <n v="0.86870000000000003"/>
    <n v="16243"/>
    <n v="14478203.140000001"/>
    <n v="5.9499999999999997E-2"/>
    <n v="634.23"/>
    <n v="1179.49"/>
    <n v="14594969.85"/>
    <n v="6.5600000000000006E-2"/>
    <n v="639.35"/>
    <n v="1189"/>
    <n v="12275"/>
    <n v="0.53769999999999996"/>
    <n v="4833"/>
    <n v="4788235.3"/>
    <n v="1.9699999999999999E-2"/>
    <n v="209.75"/>
    <n v="326.02"/>
    <n v="4767928.1500000004"/>
    <n v="2.1399999999999999E-2"/>
    <n v="208.86"/>
    <n v="324.64"/>
    <n v="14687"/>
    <n v="0.64339999999999997"/>
    <n v="3911"/>
    <n v="8512963.9000000004"/>
    <n v="3.5000000000000003E-2"/>
    <n v="372.92"/>
    <n v="1201.04"/>
    <n v="8696323.5"/>
    <n v="3.9100000000000003E-2"/>
    <n v="380.95"/>
    <n v="1226.9100000000001"/>
    <n v="7088"/>
    <n v="0.3105"/>
    <n v="2344"/>
    <n v="8609657.5299999993"/>
    <n v="3.5400000000000001E-2"/>
    <n v="377.15"/>
    <n v="530.09"/>
    <n v="8688565.1099999994"/>
    <n v="3.9E-2"/>
    <n v="380.61"/>
    <n v="534.94000000000005"/>
    <n v="16242"/>
    <n v="0.71150000000000002"/>
    <n v="7378"/>
    <n v="3992673.38"/>
    <n v="1.6400000000000001E-2"/>
    <n v="174.9"/>
    <n v="1222.56"/>
    <n v="4265242.7699999996"/>
    <n v="1.9199999999999998E-2"/>
    <n v="186.84"/>
    <n v="1306.02"/>
    <n v="3266"/>
    <n v="0.1431"/>
    <n v="540"/>
    <n v="7583270.0499999998"/>
    <n v="3.1199999999999999E-2"/>
    <n v="332.19"/>
    <n v="837.38"/>
    <n v="7594662.5199999996"/>
    <n v="3.4099999999999998E-2"/>
    <n v="332.69"/>
    <n v="838.63"/>
    <n v="9056"/>
    <n v="0.3967"/>
    <n v="24626"/>
    <n v="1667"/>
    <n v="0.2273"/>
    <n v="1079"/>
    <n v="841"/>
    <n v="1479"/>
    <n v="140"/>
    <n v="1178"/>
    <n v="421"/>
    <n v="942"/>
    <n v="394"/>
    <n v="497"/>
    <n v="131"/>
  </r>
  <r>
    <x v="0"/>
    <x v="20"/>
    <n v="20"/>
    <n v="54203"/>
    <n v="50704"/>
    <n v="3499"/>
    <s v="6.46 %"/>
    <n v="50"/>
    <s v="48.84 %"/>
    <s v="51.16 %"/>
    <s v="82.51 %"/>
    <s v="10.59 %"/>
    <s v="4.04 %"/>
    <s v="2.86 %"/>
    <s v="50.09 %"/>
    <n v="1.05"/>
    <n v="385409214.30000001"/>
    <n v="404721084.41000003"/>
    <n v="408548790.44999999"/>
    <n v="7601.16"/>
    <n v="7982.03"/>
    <n v="8057.53"/>
    <n v="146568153.24000001"/>
    <n v="0.38030000000000003"/>
    <n v="2890.66"/>
    <n v="13852.01"/>
    <x v="230"/>
    <x v="18"/>
    <n v="2813.47"/>
    <n v="13482.09"/>
    <n v="10581"/>
    <n v="0.2087"/>
    <n v="381"/>
    <n v="2202"/>
    <n v="9605014.6099999994"/>
    <x v="162"/>
    <n v="189.43"/>
    <n v="35574.129999999997"/>
    <x v="229"/>
    <x v="91"/>
    <n v="203.51"/>
    <x v="229"/>
    <n v="270"/>
    <x v="66"/>
    <n v="6"/>
    <n v="165"/>
    <n v="6315908.7300000004"/>
    <n v="1.6400000000000001E-2"/>
    <n v="124.56"/>
    <n v="16194.64"/>
    <n v="6394552.2400000002"/>
    <x v="111"/>
    <n v="126.12"/>
    <x v="230"/>
    <n v="390"/>
    <x v="10"/>
    <n v="8"/>
    <n v="100"/>
    <n v="13577709.43"/>
    <n v="3.5200000000000002E-2"/>
    <n v="267.77999999999997"/>
    <n v="9881.8799999999992"/>
    <n v="15451646.42"/>
    <x v="69"/>
    <n v="304.74"/>
    <n v="11245.74"/>
    <n v="1374"/>
    <n v="2.7099999999999999E-2"/>
    <n v="39"/>
    <n v="849"/>
    <n v="8866948.0899999999"/>
    <n v="2.3E-2"/>
    <n v="174.88"/>
    <n v="4118.42"/>
    <n v="9872134.8499999996"/>
    <n v="2.4400000000000002E-2"/>
    <n v="194.7"/>
    <n v="4585.29"/>
    <n v="2153"/>
    <n v="4.2500000000000003E-2"/>
    <n v="75"/>
    <n v="1284"/>
    <n v="5597181.4699999997"/>
    <n v="1.4500000000000001E-2"/>
    <n v="110.39"/>
    <n v="9683.7000000000007"/>
    <n v="5913387.1200000001"/>
    <n v="1.46E-2"/>
    <n v="116.63"/>
    <n v="10230.77"/>
    <n v="578"/>
    <n v="1.14E-2"/>
    <n v="12"/>
    <n v="832"/>
    <n v="48431769.670000002"/>
    <n v="0.12570000000000001"/>
    <n v="955.19"/>
    <n v="1505.26"/>
    <n v="53941569.899999999"/>
    <n v="0.1333"/>
    <n v="1063.8499999999999"/>
    <n v="1676.51"/>
    <n v="32175"/>
    <n v="0.63460000000000005"/>
    <n v="4737"/>
    <n v="3783004.1600000001"/>
    <n v="9.7999999999999997E-3"/>
    <n v="74.61"/>
    <n v="347.16"/>
    <n v="4072502.97"/>
    <n v="1.01E-2"/>
    <n v="80.319999999999993"/>
    <n v="373.73"/>
    <n v="10897"/>
    <n v="0.21490000000000001"/>
    <n v="1165"/>
    <n v="23798769.5"/>
    <n v="6.1699999999999998E-2"/>
    <n v="469.37"/>
    <n v="20694.580000000002"/>
    <n v="24914214.91"/>
    <n v="6.1600000000000002E-2"/>
    <n v="491.37"/>
    <n v="21664.53"/>
    <n v="1150"/>
    <n v="2.2700000000000001E-2"/>
    <n v="2702"/>
    <n v="1723293.19"/>
    <n v="4.4999999999999997E-3"/>
    <n v="33.99"/>
    <n v="584.96"/>
    <n v="1935944.06"/>
    <n v="4.7999999999999996E-3"/>
    <n v="38.18"/>
    <n v="657.14"/>
    <n v="2946"/>
    <n v="5.8099999999999999E-2"/>
    <n v="95"/>
    <n v="31579953.359999999"/>
    <n v="8.1900000000000001E-2"/>
    <n v="622.83000000000004"/>
    <n v="745.46"/>
    <n v="37577302.170000002"/>
    <n v="9.2799999999999994E-2"/>
    <n v="741.11"/>
    <n v="887.03"/>
    <n v="42363"/>
    <n v="0.83550000000000002"/>
    <n v="12565"/>
    <n v="21129510.510000002"/>
    <n v="5.4800000000000001E-2"/>
    <n v="416.72"/>
    <n v="848.3"/>
    <n v="23668779.890000001"/>
    <n v="5.8500000000000003E-2"/>
    <n v="466.8"/>
    <n v="950.25"/>
    <n v="24908"/>
    <n v="0.49120000000000003"/>
    <n v="3258"/>
    <n v="9339977.0500000007"/>
    <n v="2.4199999999999999E-2"/>
    <n v="184.21"/>
    <n v="306.77"/>
    <n v="11059120.75"/>
    <n v="2.7300000000000001E-2"/>
    <n v="218.11"/>
    <n v="363.24"/>
    <n v="30446"/>
    <n v="0.60050000000000003"/>
    <n v="3569"/>
    <n v="19611818.370000001"/>
    <n v="5.0900000000000001E-2"/>
    <n v="386.79"/>
    <n v="1255.8800000000001"/>
    <n v="19857616.52"/>
    <n v="4.9099999999999998E-2"/>
    <n v="391.64"/>
    <n v="1271.6199999999999"/>
    <n v="15616"/>
    <n v="0.308"/>
    <n v="2812"/>
    <n v="8819919.7200000007"/>
    <n v="2.29E-2"/>
    <n v="173.95"/>
    <n v="263.54000000000002"/>
    <n v="9669612.6099999994"/>
    <n v="2.3900000000000001E-2"/>
    <n v="190.71"/>
    <n v="288.93"/>
    <n v="33467"/>
    <n v="0.66"/>
    <n v="7952"/>
    <n v="5177724.1100000003"/>
    <n v="1.34E-2"/>
    <n v="102.12"/>
    <n v="1004.72"/>
    <n v="5451392.8300000001"/>
    <n v="1.35E-2"/>
    <n v="107.51"/>
    <n v="1057.82"/>
    <n v="5153"/>
    <n v="0.1016"/>
    <n v="241"/>
    <n v="17356564.129999999"/>
    <n v="4.4999999999999998E-2"/>
    <n v="342.31"/>
    <n v="906.92"/>
    <n v="17356564.129999999"/>
    <n v="4.2900000000000001E-2"/>
    <n v="342.31"/>
    <n v="906.92"/>
    <n v="19138"/>
    <n v="0.37740000000000001"/>
    <n v="47934"/>
    <n v="3626"/>
    <n v="0.20699999999999999"/>
    <n v="945"/>
    <n v="817"/>
    <n v="1476"/>
    <n v="152"/>
    <n v="988"/>
    <n v="726"/>
    <n v="1327"/>
    <n v="424"/>
    <n v="466"/>
    <n v="95"/>
  </r>
  <r>
    <x v="4"/>
    <x v="33"/>
    <n v="5"/>
    <n v="130913"/>
    <n v="97472"/>
    <n v="33441"/>
    <s v="25.54 %"/>
    <n v="51"/>
    <s v="47.86 %"/>
    <s v="52.14 %"/>
    <s v="74.57 %"/>
    <s v="21.69 %"/>
    <s v="1.78 %"/>
    <s v="1.95 %"/>
    <s v="49.89 %"/>
    <n v="0.96"/>
    <n v="718661587.28999996"/>
    <n v="767221186.39999998"/>
    <n v="823331255.14999998"/>
    <n v="7373.01"/>
    <n v="7871.2"/>
    <n v="8446.85"/>
    <n v="256299897.30000001"/>
    <n v="0.35659999999999997"/>
    <n v="2629.47"/>
    <n v="15711.39"/>
    <x v="231"/>
    <x v="56"/>
    <n v="2634.13"/>
    <n v="15739.2"/>
    <n v="16313"/>
    <n v="0.16739999999999999"/>
    <n v="291"/>
    <n v="1609"/>
    <n v="20106664.34"/>
    <x v="163"/>
    <n v="206.28"/>
    <n v="41202.18"/>
    <x v="230"/>
    <x v="173"/>
    <n v="239"/>
    <x v="230"/>
    <n v="488"/>
    <x v="62"/>
    <n v="6"/>
    <n v="160"/>
    <n v="17566209.260000002"/>
    <n v="2.4400000000000002E-2"/>
    <n v="180.22"/>
    <n v="17924.7"/>
    <n v="19622369.989999998"/>
    <x v="112"/>
    <n v="201.31"/>
    <x v="231"/>
    <n v="980"/>
    <x v="74"/>
    <n v="11"/>
    <n v="133"/>
    <n v="21012150.25"/>
    <n v="2.92E-2"/>
    <n v="215.57"/>
    <n v="13383.54"/>
    <n v="25371732.129999999"/>
    <x v="157"/>
    <n v="260.3"/>
    <n v="16160.34"/>
    <n v="1570"/>
    <n v="1.61E-2"/>
    <n v="24"/>
    <n v="628"/>
    <n v="19200062.850000001"/>
    <n v="2.6700000000000002E-2"/>
    <n v="196.98"/>
    <n v="4265.7299999999996"/>
    <n v="22844651.699999999"/>
    <n v="2.98E-2"/>
    <n v="234.37"/>
    <n v="5075.46"/>
    <n v="4501"/>
    <n v="4.6199999999999998E-2"/>
    <n v="91"/>
    <n v="1435"/>
    <n v="7261921.7300000004"/>
    <n v="1.01E-2"/>
    <n v="74.5"/>
    <n v="8834.4500000000007"/>
    <n v="8169668.3399999999"/>
    <n v="1.06E-2"/>
    <n v="83.82"/>
    <n v="9938.77"/>
    <n v="822"/>
    <n v="8.3999999999999995E-3"/>
    <n v="9"/>
    <n v="478"/>
    <n v="111968037.94"/>
    <n v="0.15579999999999999"/>
    <n v="1148.72"/>
    <n v="1870.06"/>
    <n v="119068184.47"/>
    <n v="0.1552"/>
    <n v="1221.56"/>
    <n v="1988.65"/>
    <n v="59874"/>
    <n v="0.61429999999999996"/>
    <n v="3709"/>
    <n v="4655724.3"/>
    <n v="6.4999999999999997E-3"/>
    <n v="47.76"/>
    <n v="317.97000000000003"/>
    <n v="5594416.7000000002"/>
    <n v="7.3000000000000001E-3"/>
    <n v="57.4"/>
    <n v="382.08"/>
    <n v="14642"/>
    <n v="0.1502"/>
    <n v="633"/>
    <n v="43510958.270000003"/>
    <n v="6.0499999999999998E-2"/>
    <n v="446.39"/>
    <n v="22463.07"/>
    <n v="47196331.909999996"/>
    <n v="6.1499999999999999E-2"/>
    <n v="484.2"/>
    <n v="24365.69"/>
    <n v="1937"/>
    <n v="1.9900000000000001E-2"/>
    <n v="2886"/>
    <n v="4461275.6399999997"/>
    <n v="6.1999999999999998E-3"/>
    <n v="45.77"/>
    <n v="672.59"/>
    <n v="5251885.97"/>
    <n v="6.7999999999999996E-3"/>
    <n v="53.88"/>
    <n v="791.78"/>
    <n v="6633"/>
    <n v="6.8099999999999994E-2"/>
    <n v="118"/>
    <n v="61370258.600000001"/>
    <n v="8.5400000000000004E-2"/>
    <n v="629.62"/>
    <n v="768.4"/>
    <n v="72535403.060000002"/>
    <n v="9.4500000000000001E-2"/>
    <n v="744.17"/>
    <n v="908.19"/>
    <n v="79868"/>
    <n v="0.81940000000000002"/>
    <n v="11099"/>
    <n v="39762426.219999999"/>
    <n v="5.5300000000000002E-2"/>
    <n v="407.94"/>
    <n v="858.61"/>
    <n v="46051676.409999996"/>
    <n v="0.06"/>
    <n v="472.46"/>
    <n v="994.42"/>
    <n v="46310"/>
    <n v="0.47510000000000002"/>
    <n v="2995"/>
    <n v="12848927.5"/>
    <n v="1.7899999999999999E-2"/>
    <n v="131.82"/>
    <n v="220.54"/>
    <n v="14700027.810000001"/>
    <n v="1.9199999999999998E-2"/>
    <n v="150.81"/>
    <n v="252.31"/>
    <n v="58262"/>
    <n v="0.59770000000000001"/>
    <n v="3436"/>
    <n v="32534657.030000001"/>
    <n v="4.53E-2"/>
    <n v="333.78"/>
    <n v="1166.74"/>
    <n v="33889400.609999999"/>
    <n v="4.4200000000000003E-2"/>
    <n v="347.68"/>
    <n v="1215.33"/>
    <n v="27885"/>
    <n v="0.28610000000000002"/>
    <n v="2247"/>
    <n v="23066544.300000001"/>
    <n v="3.2099999999999997E-2"/>
    <n v="236.65"/>
    <n v="341.83"/>
    <n v="24598388.41"/>
    <n v="3.2099999999999997E-2"/>
    <n v="252.36"/>
    <n v="364.53"/>
    <n v="67479"/>
    <n v="0.69230000000000003"/>
    <n v="7537"/>
    <n v="12424207.76"/>
    <n v="1.7299999999999999E-2"/>
    <n v="127.46"/>
    <n v="1145.99"/>
    <n v="10519311.99"/>
    <n v="1.37E-2"/>
    <n v="107.92"/>
    <n v="970.28"/>
    <n v="10842"/>
    <n v="0.11119999999999999"/>
    <n v="296"/>
    <n v="25710775.75"/>
    <n v="3.5799999999999998E-2"/>
    <n v="263.77999999999997"/>
    <n v="703.11"/>
    <n v="25837829.329999998"/>
    <n v="3.3700000000000001E-2"/>
    <n v="265.08"/>
    <n v="706.59"/>
    <n v="36567"/>
    <n v="0.37519999999999998"/>
    <n v="96759"/>
    <n v="5324"/>
    <n v="0.1988"/>
    <n v="993"/>
    <n v="509"/>
    <n v="1475"/>
    <n v="139"/>
    <n v="801"/>
    <n v="278"/>
    <n v="809"/>
    <n v="378"/>
    <n v="160"/>
    <n v="139"/>
  </r>
  <r>
    <x v="7"/>
    <x v="19"/>
    <n v="37"/>
    <n v="305612"/>
    <n v="250623"/>
    <n v="54989"/>
    <s v="17.99 %"/>
    <n v="51"/>
    <s v="49.85 %"/>
    <s v="50.15 %"/>
    <s v="60.14 %"/>
    <s v="35.10 %"/>
    <s v="1.77 %"/>
    <s v="3.00 %"/>
    <s v="53.84 %"/>
    <n v="1.1499999999999999"/>
    <n v="2390720457.9299998"/>
    <n v="2337908636.02"/>
    <n v="2218868637.6300001"/>
    <n v="9539.11"/>
    <n v="9328.39"/>
    <n v="8853.41"/>
    <n v="915514059.95000005"/>
    <n v="0.38290000000000002"/>
    <n v="3652.95"/>
    <n v="19680.86"/>
    <x v="232"/>
    <x v="42"/>
    <n v="3073.55"/>
    <n v="16559.259999999998"/>
    <n v="46518"/>
    <n v="0.18559999999999999"/>
    <n v="338"/>
    <n v="1970"/>
    <n v="32553739.710000001"/>
    <x v="147"/>
    <n v="129.88999999999999"/>
    <n v="47042.98"/>
    <x v="231"/>
    <x v="87"/>
    <n v="142.52000000000001"/>
    <x v="231"/>
    <n v="692"/>
    <x v="2"/>
    <n v="3"/>
    <n v="96"/>
    <n v="25968392.120000001"/>
    <n v="1.09E-2"/>
    <n v="103.62"/>
    <n v="20908.53"/>
    <n v="24917156.43"/>
    <x v="62"/>
    <n v="99.42"/>
    <x v="232"/>
    <n v="1242"/>
    <x v="34"/>
    <n v="5"/>
    <n v="72"/>
    <n v="66965067.82"/>
    <n v="2.8000000000000001E-2"/>
    <n v="267.19"/>
    <n v="12967.67"/>
    <n v="74810092.579999998"/>
    <x v="158"/>
    <n v="298.5"/>
    <n v="14486.85"/>
    <n v="5164"/>
    <n v="2.06E-2"/>
    <n v="29"/>
    <n v="784"/>
    <n v="61845517.079999998"/>
    <n v="2.5899999999999999E-2"/>
    <n v="246.77"/>
    <n v="3992.61"/>
    <n v="68639803.299999997"/>
    <n v="2.9399999999999999E-2"/>
    <n v="273.88"/>
    <n v="4431.2299999999996"/>
    <n v="15490"/>
    <n v="6.1800000000000001E-2"/>
    <n v="111"/>
    <n v="1481"/>
    <n v="24326290.82"/>
    <n v="1.0200000000000001E-2"/>
    <n v="97.06"/>
    <n v="11194.8"/>
    <n v="26062591.629999999"/>
    <n v="1.11E-2"/>
    <n v="103.99"/>
    <n v="11993.83"/>
    <n v="2173"/>
    <n v="8.6999999999999994E-3"/>
    <n v="9"/>
    <n v="558"/>
    <n v="344928536.56999999"/>
    <n v="0.14430000000000001"/>
    <n v="1376.28"/>
    <n v="2043.72"/>
    <n v="357038644.87"/>
    <n v="0.1527"/>
    <n v="1424.6"/>
    <n v="2115.4699999999998"/>
    <n v="168775"/>
    <n v="0.6734"/>
    <n v="4755"/>
    <n v="10087078.039999999"/>
    <n v="4.1999999999999997E-3"/>
    <n v="40.25"/>
    <n v="331.59"/>
    <n v="11420432.310000001"/>
    <n v="4.8999999999999998E-3"/>
    <n v="45.57"/>
    <n v="375.43"/>
    <n v="30420"/>
    <n v="0.12139999999999999"/>
    <n v="507"/>
    <n v="183643330.97999999"/>
    <n v="7.6799999999999993E-2"/>
    <n v="732.75"/>
    <n v="24185.87"/>
    <n v="193522213.83000001"/>
    <n v="8.2799999999999999E-2"/>
    <n v="772.16"/>
    <n v="25486.92"/>
    <n v="7593"/>
    <n v="3.0300000000000001E-2"/>
    <n v="4276"/>
    <n v="8912846.0600000005"/>
    <n v="3.7000000000000002E-3"/>
    <n v="35.56"/>
    <n v="634.5"/>
    <n v="9701813.8599999994"/>
    <n v="4.1000000000000003E-3"/>
    <n v="38.71"/>
    <n v="690.67"/>
    <n v="14047"/>
    <n v="5.6000000000000001E-2"/>
    <n v="82"/>
    <n v="215101134.68000001"/>
    <n v="0.09"/>
    <n v="858.27"/>
    <n v="987.01"/>
    <n v="242001221.25999999"/>
    <n v="0.10349999999999999"/>
    <n v="965.6"/>
    <n v="1110.44"/>
    <n v="217932"/>
    <n v="0.86960000000000004"/>
    <n v="13680"/>
    <n v="133588533.18000001"/>
    <n v="5.5899999999999998E-2"/>
    <n v="533.03"/>
    <n v="994.95"/>
    <n v="143933830.83000001"/>
    <n v="6.1600000000000002E-2"/>
    <n v="574.29999999999995"/>
    <n v="1072"/>
    <n v="134266"/>
    <n v="0.53569999999999995"/>
    <n v="3697"/>
    <n v="44557454.93"/>
    <n v="1.8599999999999998E-2"/>
    <n v="177.79"/>
    <n v="274.33"/>
    <n v="47801008.539999999"/>
    <n v="2.0400000000000001E-2"/>
    <n v="190.73"/>
    <n v="294.3"/>
    <n v="162423"/>
    <n v="0.64810000000000001"/>
    <n v="4055"/>
    <n v="99955820.719999999"/>
    <n v="4.1799999999999997E-2"/>
    <n v="398.83"/>
    <n v="1151.7"/>
    <n v="103103918.95999999"/>
    <n v="4.41E-2"/>
    <n v="411.39"/>
    <n v="1187.97"/>
    <n v="86790"/>
    <n v="0.3463"/>
    <n v="2766"/>
    <n v="74997450.609999999"/>
    <n v="3.1399999999999997E-2"/>
    <n v="299.24"/>
    <n v="401.34"/>
    <n v="78786756.810000002"/>
    <n v="3.3700000000000001E-2"/>
    <n v="314.36"/>
    <n v="421.61"/>
    <n v="186869"/>
    <n v="0.74560000000000004"/>
    <n v="8832"/>
    <n v="44709581.5"/>
    <n v="1.8700000000000001E-2"/>
    <n v="178.39"/>
    <n v="1231.0899999999999"/>
    <n v="46086129.450000003"/>
    <n v="1.9699999999999999E-2"/>
    <n v="183.89"/>
    <n v="1268.99"/>
    <n v="36317"/>
    <n v="0.1449"/>
    <n v="543"/>
    <n v="82561443.400000006"/>
    <n v="3.4500000000000003E-2"/>
    <n v="329.42"/>
    <n v="759.73"/>
    <n v="82830846.510000005"/>
    <n v="3.5400000000000001E-2"/>
    <n v="330.5"/>
    <n v="762.21"/>
    <n v="108672"/>
    <n v="0.43359999999999999"/>
    <n v="314262"/>
    <n v="17552"/>
    <n v="0.21659999999999999"/>
    <n v="1254"/>
    <n v="827"/>
    <n v="1474"/>
    <n v="188"/>
    <n v="1106"/>
    <n v="336"/>
    <n v="781"/>
    <n v="375"/>
    <n v="377"/>
    <n v="136"/>
  </r>
  <r>
    <x v="4"/>
    <x v="29"/>
    <n v="45"/>
    <n v="167937"/>
    <n v="119925"/>
    <n v="48012"/>
    <s v="28.59 %"/>
    <n v="52"/>
    <s v="48.50 %"/>
    <s v="51.50 %"/>
    <s v="59.30 %"/>
    <s v="38.00 %"/>
    <s v="1.27 %"/>
    <s v="1.43 %"/>
    <s v="45.34 %"/>
    <n v="1.1299999999999999"/>
    <n v="1128864719.03"/>
    <n v="1154836360.8"/>
    <n v="1076961524.47"/>
    <n v="9413.09"/>
    <n v="9629.65"/>
    <n v="8980.2900000000009"/>
    <n v="408943977.24000001"/>
    <n v="0.36230000000000001"/>
    <n v="3410"/>
    <n v="19738.580000000002"/>
    <x v="233"/>
    <x v="191"/>
    <n v="3096.39"/>
    <n v="17923.27"/>
    <n v="20718"/>
    <n v="0.17280000000000001"/>
    <n v="307"/>
    <n v="1969"/>
    <n v="17633085.73"/>
    <x v="164"/>
    <n v="147.03"/>
    <n v="42489.36"/>
    <x v="232"/>
    <x v="174"/>
    <n v="164.92"/>
    <x v="232"/>
    <n v="415"/>
    <x v="12"/>
    <n v="4"/>
    <n v="109"/>
    <n v="18847117.600000001"/>
    <n v="1.67E-2"/>
    <n v="157.16"/>
    <n v="18941.830000000002"/>
    <n v="20274103.359999999"/>
    <x v="113"/>
    <n v="169.06"/>
    <x v="233"/>
    <n v="995"/>
    <x v="23"/>
    <n v="9"/>
    <n v="115"/>
    <n v="28496217.789999999"/>
    <n v="2.52E-2"/>
    <n v="237.62"/>
    <n v="13378.51"/>
    <n v="31952406"/>
    <x v="55"/>
    <n v="266.44"/>
    <n v="15001.13"/>
    <n v="2130"/>
    <n v="1.78E-2"/>
    <n v="24"/>
    <n v="672"/>
    <n v="26861429.899999999"/>
    <n v="2.3800000000000002E-2"/>
    <n v="223.99"/>
    <n v="4077.33"/>
    <n v="30171143.02"/>
    <n v="2.6100000000000002E-2"/>
    <n v="251.58"/>
    <n v="4579.71"/>
    <n v="6588"/>
    <n v="5.4899999999999997E-2"/>
    <n v="96"/>
    <n v="1320"/>
    <n v="16208309.060000001"/>
    <n v="1.44E-2"/>
    <n v="135.15"/>
    <n v="11643.9"/>
    <n v="17678419.57"/>
    <n v="1.5299999999999999E-2"/>
    <n v="147.41"/>
    <n v="12700.01"/>
    <n v="1392"/>
    <n v="1.1599999999999999E-2"/>
    <n v="13"/>
    <n v="879"/>
    <n v="154369150.84999999"/>
    <n v="0.13669999999999999"/>
    <n v="1287.21"/>
    <n v="1965.33"/>
    <n v="166735068.80000001"/>
    <n v="0.1444"/>
    <n v="1390.33"/>
    <n v="2122.77"/>
    <n v="78546"/>
    <n v="0.65500000000000003"/>
    <n v="4132"/>
    <n v="7086870.0199999996"/>
    <n v="6.3E-3"/>
    <n v="59.09"/>
    <n v="313.86"/>
    <n v="8185471.1600000001"/>
    <n v="7.1000000000000004E-3"/>
    <n v="68.25"/>
    <n v="362.51"/>
    <n v="22580"/>
    <n v="0.1883"/>
    <n v="768"/>
    <n v="109882541.29000001"/>
    <n v="9.7299999999999998E-2"/>
    <n v="916.26"/>
    <n v="24560.25"/>
    <n v="114786404.52"/>
    <n v="9.9400000000000002E-2"/>
    <n v="957.15"/>
    <n v="25656.33"/>
    <n v="4474"/>
    <n v="3.73E-2"/>
    <n v="5314"/>
    <n v="5889486.96"/>
    <n v="5.1999999999999998E-3"/>
    <n v="49.11"/>
    <n v="722.28"/>
    <n v="6703240.1900000004"/>
    <n v="5.7999999999999996E-3"/>
    <n v="55.9"/>
    <n v="822.08"/>
    <n v="8154"/>
    <n v="6.8000000000000005E-2"/>
    <n v="113"/>
    <n v="90307338.25"/>
    <n v="0.08"/>
    <n v="753.03"/>
    <n v="894.63"/>
    <n v="104467487.89"/>
    <n v="9.0499999999999997E-2"/>
    <n v="871.11"/>
    <n v="1034.9100000000001"/>
    <n v="100943"/>
    <n v="0.8417"/>
    <n v="12423"/>
    <n v="62277879.960000001"/>
    <n v="5.5199999999999999E-2"/>
    <n v="519.30999999999995"/>
    <n v="994.71"/>
    <n v="70397671.390000001"/>
    <n v="6.0999999999999999E-2"/>
    <n v="587.01"/>
    <n v="1124.4000000000001"/>
    <n v="62609"/>
    <n v="0.52210000000000001"/>
    <n v="3931"/>
    <n v="20463447.789999999"/>
    <n v="1.8100000000000002E-2"/>
    <n v="170.64"/>
    <n v="270.62"/>
    <n v="22933632.850000001"/>
    <n v="1.9900000000000001E-2"/>
    <n v="191.23"/>
    <n v="303.27999999999997"/>
    <n v="75618"/>
    <n v="0.63049999999999995"/>
    <n v="3848"/>
    <n v="40614880.119999997"/>
    <n v="3.5999999999999997E-2"/>
    <n v="338.67"/>
    <n v="1151.48"/>
    <n v="42585171.950000003"/>
    <n v="3.6900000000000002E-2"/>
    <n v="355.1"/>
    <n v="1207.3399999999999"/>
    <n v="35272"/>
    <n v="0.29409999999999997"/>
    <n v="2068"/>
    <n v="36094310.969999999"/>
    <n v="3.2000000000000001E-2"/>
    <n v="300.97000000000003"/>
    <n v="409.35"/>
    <n v="38437705.310000002"/>
    <n v="3.3300000000000003E-2"/>
    <n v="320.51"/>
    <n v="435.93"/>
    <n v="88174"/>
    <n v="0.73529999999999995"/>
    <n v="8398"/>
    <n v="37812308.590000004"/>
    <n v="3.3500000000000002E-2"/>
    <n v="315.3"/>
    <n v="2262.73"/>
    <n v="40849776.829999998"/>
    <n v="3.5400000000000001E-2"/>
    <n v="340.63"/>
    <n v="2444.5"/>
    <n v="16711"/>
    <n v="0.13930000000000001"/>
    <n v="1139"/>
    <n v="40226525.210000001"/>
    <n v="3.56E-2"/>
    <n v="335.43"/>
    <n v="823.91"/>
    <n v="40378901.159999996"/>
    <n v="3.5000000000000003E-2"/>
    <n v="336.7"/>
    <n v="827.03"/>
    <n v="48824"/>
    <n v="0.40710000000000002"/>
    <n v="137087"/>
    <n v="7232"/>
    <n v="0.2094"/>
    <n v="1143"/>
    <n v="706"/>
    <n v="1472"/>
    <n v="138"/>
    <n v="1152"/>
    <n v="308"/>
    <n v="692"/>
    <n v="314"/>
    <n v="308"/>
    <n v="166"/>
  </r>
  <r>
    <x v="4"/>
    <x v="27"/>
    <n v="33"/>
    <n v="41013"/>
    <n v="39225"/>
    <n v="1788"/>
    <s v="4.36 %"/>
    <n v="50"/>
    <s v="50.90 %"/>
    <s v="49.10 %"/>
    <s v="93.24 %"/>
    <s v="1.30 %"/>
    <s v="2.53 %"/>
    <s v="2.94 %"/>
    <s v="48.68 %"/>
    <n v="0.9"/>
    <n v="312665362.54000002"/>
    <n v="285667057.24000001"/>
    <n v="324801912.25"/>
    <n v="7971.07"/>
    <n v="7282.78"/>
    <n v="8280.48"/>
    <n v="114014926.55"/>
    <n v="0.36470000000000002"/>
    <n v="2906.69"/>
    <n v="20065.98"/>
    <x v="234"/>
    <x v="192"/>
    <n v="2288.0300000000002"/>
    <n v="15795.12"/>
    <n v="5682"/>
    <n v="0.1449"/>
    <n v="249"/>
    <n v="1521"/>
    <n v="1968629.36"/>
    <x v="165"/>
    <n v="50.19"/>
    <n v="42796.29"/>
    <x v="233"/>
    <x v="58"/>
    <n v="48.23"/>
    <x v="233"/>
    <n v="46"/>
    <x v="42"/>
    <n v="1"/>
    <n v="39"/>
    <n v="5845637.5300000003"/>
    <n v="1.8700000000000001E-2"/>
    <n v="149.03"/>
    <n v="21976.080000000002"/>
    <n v="5365703.12"/>
    <x v="114"/>
    <n v="136.79"/>
    <x v="234"/>
    <n v="266"/>
    <x v="26"/>
    <n v="8"/>
    <n v="101"/>
    <n v="13572945.24"/>
    <n v="4.3400000000000001E-2"/>
    <n v="346.03"/>
    <n v="17030.04"/>
    <n v="13441828.890000001"/>
    <x v="159"/>
    <n v="342.69"/>
    <n v="16865.53"/>
    <n v="797"/>
    <n v="2.0299999999999999E-2"/>
    <n v="29"/>
    <n v="711"/>
    <n v="10727096.630000001"/>
    <n v="3.4299999999999997E-2"/>
    <n v="273.48"/>
    <n v="4568.6099999999997"/>
    <n v="10609780.560000001"/>
    <n v="3.7100000000000001E-2"/>
    <n v="270.49"/>
    <n v="4518.6499999999996"/>
    <n v="2348"/>
    <n v="5.9900000000000002E-2"/>
    <n v="105"/>
    <n v="1811"/>
    <n v="2836560.24"/>
    <n v="9.1000000000000004E-3"/>
    <n v="72.319999999999993"/>
    <n v="11968.61"/>
    <n v="2738262.86"/>
    <n v="9.5999999999999992E-3"/>
    <n v="69.81"/>
    <n v="11553.85"/>
    <n v="237"/>
    <n v="6.0000000000000001E-3"/>
    <n v="6"/>
    <n v="395"/>
    <n v="71835718.049999997"/>
    <n v="0.2298"/>
    <n v="1831.38"/>
    <n v="2498.1999999999998"/>
    <n v="65234346.280000001"/>
    <n v="0.22839999999999999"/>
    <n v="1663.08"/>
    <n v="2268.63"/>
    <n v="28755"/>
    <n v="0.73309999999999997"/>
    <n v="7369"/>
    <n v="2982276.36"/>
    <n v="9.4999999999999998E-3"/>
    <n v="76.03"/>
    <n v="504.19"/>
    <n v="2913911.92"/>
    <n v="1.0200000000000001E-2"/>
    <n v="74.290000000000006"/>
    <n v="492.63"/>
    <n v="5915"/>
    <n v="0.15079999999999999"/>
    <n v="755"/>
    <n v="8002778.2199999997"/>
    <n v="2.5600000000000001E-2"/>
    <n v="204.02"/>
    <n v="25087.08"/>
    <n v="7833019.7800000003"/>
    <n v="2.7400000000000001E-2"/>
    <n v="199.69"/>
    <n v="24554.92"/>
    <n v="319"/>
    <n v="8.0999999999999996E-3"/>
    <n v="1109"/>
    <n v="1858225.23"/>
    <n v="5.8999999999999999E-3"/>
    <n v="47.37"/>
    <n v="940.4"/>
    <n v="1907683.72"/>
    <n v="6.7000000000000002E-3"/>
    <n v="48.63"/>
    <n v="965.43"/>
    <n v="1976"/>
    <n v="5.04E-2"/>
    <n v="100"/>
    <n v="29761337.710000001"/>
    <n v="9.5200000000000007E-2"/>
    <n v="758.73"/>
    <n v="961.31"/>
    <n v="33576730.509999998"/>
    <n v="0.11749999999999999"/>
    <n v="856"/>
    <n v="1084.55"/>
    <n v="30959"/>
    <n v="0.7893"/>
    <n v="12681"/>
    <n v="13862523.199999999"/>
    <n v="4.4299999999999999E-2"/>
    <n v="353.41"/>
    <n v="794.87"/>
    <n v="14183933.73"/>
    <n v="4.9700000000000001E-2"/>
    <n v="361.6"/>
    <n v="813.3"/>
    <n v="17440"/>
    <n v="0.4446"/>
    <n v="2815"/>
    <n v="4590299.28"/>
    <n v="1.47E-2"/>
    <n v="117.02"/>
    <n v="209.74"/>
    <n v="4632329.99"/>
    <n v="1.6199999999999999E-2"/>
    <n v="118.1"/>
    <n v="211.66"/>
    <n v="21886"/>
    <n v="0.55800000000000005"/>
    <n v="2967"/>
    <n v="9764756.5800000001"/>
    <n v="3.1199999999999999E-2"/>
    <n v="248.94"/>
    <n v="972.1"/>
    <n v="10301646.970000001"/>
    <n v="3.61E-2"/>
    <n v="262.63"/>
    <n v="1025.55"/>
    <n v="10045"/>
    <n v="0.25609999999999999"/>
    <n v="1905"/>
    <n v="5039042.3899999997"/>
    <n v="1.61E-2"/>
    <n v="128.47"/>
    <n v="244.38"/>
    <n v="5165918.45"/>
    <n v="1.8100000000000002E-2"/>
    <n v="131.69999999999999"/>
    <n v="250.53"/>
    <n v="20620"/>
    <n v="0.52569999999999995"/>
    <n v="3270"/>
    <n v="4969782.5999999996"/>
    <n v="1.5900000000000001E-2"/>
    <n v="126.7"/>
    <n v="1037.73"/>
    <n v="5004599.1100000003"/>
    <n v="1.7500000000000002E-2"/>
    <n v="127.59"/>
    <n v="1045"/>
    <n v="4789"/>
    <n v="0.1221"/>
    <n v="351"/>
    <n v="8027476.7599999998"/>
    <n v="2.5700000000000001E-2"/>
    <n v="204.65"/>
    <n v="713.93"/>
    <n v="8066969.1799999997"/>
    <n v="2.8199999999999999E-2"/>
    <n v="205.66"/>
    <n v="717.45"/>
    <n v="11244"/>
    <n v="0.28670000000000001"/>
    <n v="43468"/>
    <n v="1659"/>
    <n v="0.19500000000000001"/>
    <n v="1108"/>
    <n v="403"/>
    <n v="1471"/>
    <n v="66"/>
    <n v="569"/>
    <n v="212"/>
    <n v="660"/>
    <n v="199"/>
    <n v="155"/>
    <n v="56"/>
  </r>
  <r>
    <x v="6"/>
    <x v="29"/>
    <n v="45"/>
    <n v="170305"/>
    <n v="117498"/>
    <n v="52807"/>
    <s v="31.01 %"/>
    <n v="52"/>
    <s v="48.57 %"/>
    <s v="51.43 %"/>
    <s v="59.26 %"/>
    <s v="37.91 %"/>
    <s v="1.35 %"/>
    <s v="1.48 %"/>
    <s v="45.11 %"/>
    <n v="1.1399999999999999"/>
    <n v="1138261788.1600001"/>
    <n v="1147706231.24"/>
    <n v="1074833287.3299999"/>
    <n v="9687.5"/>
    <n v="9767.8799999999992"/>
    <n v="9147.67"/>
    <n v="408151671.66000003"/>
    <n v="0.35859999999999997"/>
    <n v="3473.69"/>
    <n v="20030.02"/>
    <x v="235"/>
    <x v="156"/>
    <n v="3153.2"/>
    <n v="18182"/>
    <n v="20377"/>
    <n v="0.1734"/>
    <n v="311"/>
    <n v="1966"/>
    <n v="17817831.309999999"/>
    <x v="21"/>
    <n v="151.63999999999999"/>
    <n v="41533.410000000003"/>
    <x v="234"/>
    <x v="175"/>
    <n v="164.19"/>
    <x v="234"/>
    <n v="429"/>
    <x v="17"/>
    <n v="4"/>
    <n v="115"/>
    <n v="21887594.100000001"/>
    <n v="1.9199999999999998E-2"/>
    <n v="186.28"/>
    <n v="20303.89"/>
    <n v="23378807.32"/>
    <x v="104"/>
    <n v="198.97"/>
    <x v="235"/>
    <n v="1078"/>
    <x v="70"/>
    <n v="10"/>
    <n v="137"/>
    <n v="28215399.030000001"/>
    <n v="2.4799999999999999E-2"/>
    <n v="240.14"/>
    <n v="13663.63"/>
    <n v="31926378.09"/>
    <x v="160"/>
    <n v="271.72000000000003"/>
    <n v="15460.72"/>
    <n v="2065"/>
    <n v="1.7600000000000001E-2"/>
    <n v="24"/>
    <n v="667"/>
    <n v="27222283.829999998"/>
    <n v="2.3900000000000001E-2"/>
    <n v="231.68"/>
    <n v="4102.83"/>
    <n v="30548509.949999999"/>
    <n v="2.6599999999999999E-2"/>
    <n v="259.99"/>
    <n v="4604.1499999999996"/>
    <n v="6635"/>
    <n v="5.6500000000000002E-2"/>
    <n v="98"/>
    <n v="1341"/>
    <n v="14470506.460000001"/>
    <n v="1.2699999999999999E-2"/>
    <n v="123.16"/>
    <n v="10888.27"/>
    <n v="15756751.83"/>
    <n v="1.37E-2"/>
    <n v="134.1"/>
    <n v="11856.1"/>
    <n v="1329"/>
    <n v="1.1299999999999999E-2"/>
    <n v="12"/>
    <n v="790"/>
    <n v="159568759.13999999"/>
    <n v="0.14019999999999999"/>
    <n v="1358.06"/>
    <n v="2135.36"/>
    <n v="169714123.12"/>
    <n v="0.1479"/>
    <n v="1444.4"/>
    <n v="2271.12"/>
    <n v="74727"/>
    <n v="0.63600000000000001"/>
    <n v="3804"/>
    <n v="6957183.1100000003"/>
    <n v="6.1000000000000004E-3"/>
    <n v="59.21"/>
    <n v="320.68"/>
    <n v="8032085.4500000002"/>
    <n v="7.0000000000000001E-3"/>
    <n v="68.36"/>
    <n v="370.23"/>
    <n v="21695"/>
    <n v="0.18459999999999999"/>
    <n v="744"/>
    <n v="110565121.11"/>
    <n v="9.7100000000000006E-2"/>
    <n v="941"/>
    <n v="24204.27"/>
    <n v="116806180.41"/>
    <n v="0.1018"/>
    <n v="994.11"/>
    <n v="25570.53"/>
    <n v="4568"/>
    <n v="3.8899999999999997E-2"/>
    <n v="5621"/>
    <n v="6013968"/>
    <n v="5.3E-3"/>
    <n v="51.18"/>
    <n v="755.14"/>
    <n v="6726166.3200000003"/>
    <n v="5.8999999999999999E-3"/>
    <n v="57.24"/>
    <n v="844.57"/>
    <n v="7964"/>
    <n v="6.7799999999999999E-2"/>
    <n v="113"/>
    <n v="93702461.079999998"/>
    <n v="8.2299999999999998E-2"/>
    <n v="797.48"/>
    <n v="950.98"/>
    <n v="103322236.08"/>
    <n v="0.09"/>
    <n v="879.35"/>
    <n v="1048.6099999999999"/>
    <n v="98532"/>
    <n v="0.83860000000000001"/>
    <n v="12445"/>
    <n v="61644397.340000004"/>
    <n v="5.4199999999999998E-2"/>
    <n v="524.64"/>
    <n v="1007.64"/>
    <n v="65356720.729999997"/>
    <n v="5.6899999999999999E-2"/>
    <n v="556.24"/>
    <n v="1068.32"/>
    <n v="61177"/>
    <n v="0.52070000000000005"/>
    <n v="3915"/>
    <n v="18918463.82"/>
    <n v="1.66E-2"/>
    <n v="161.01"/>
    <n v="256.02999999999997"/>
    <n v="20811331.629999999"/>
    <n v="1.8100000000000002E-2"/>
    <n v="177.12"/>
    <n v="281.64"/>
    <n v="73893"/>
    <n v="0.62890000000000001"/>
    <n v="3838"/>
    <n v="35471372.740000002"/>
    <n v="3.1199999999999999E-2"/>
    <n v="301.89"/>
    <n v="1091.19"/>
    <n v="38436521.079999998"/>
    <n v="3.3500000000000002E-2"/>
    <n v="327.12"/>
    <n v="1182.4100000000001"/>
    <n v="32507"/>
    <n v="0.2767"/>
    <n v="1845"/>
    <n v="39011927.280000001"/>
    <n v="3.4299999999999997E-2"/>
    <n v="332.02"/>
    <n v="452.2"/>
    <n v="36225544.329999998"/>
    <n v="3.1600000000000003E-2"/>
    <n v="308.31"/>
    <n v="419.9"/>
    <n v="86271"/>
    <n v="0.73419999999999996"/>
    <n v="8150"/>
    <n v="38369563.119999997"/>
    <n v="3.3700000000000001E-2"/>
    <n v="326.56"/>
    <n v="2385.0500000000002"/>
    <n v="40216885.780000001"/>
    <n v="3.5000000000000003E-2"/>
    <n v="342.28"/>
    <n v="2499.88"/>
    <n v="16088"/>
    <n v="0.13689999999999999"/>
    <n v="1227"/>
    <n v="41605848.5"/>
    <n v="3.6600000000000001E-2"/>
    <n v="354.1"/>
    <n v="875.05"/>
    <n v="41736146.009999998"/>
    <n v="3.6400000000000002E-2"/>
    <n v="355.21"/>
    <n v="877.79"/>
    <n v="47547"/>
    <n v="0.4047"/>
    <n v="138057"/>
    <n v="7130"/>
    <n v="0.21060000000000001"/>
    <n v="1175"/>
    <n v="757"/>
    <n v="1468"/>
    <n v="153"/>
    <n v="1101"/>
    <n v="296"/>
    <n v="612"/>
    <n v="327"/>
    <n v="286"/>
    <n v="193"/>
  </r>
  <r>
    <x v="0"/>
    <x v="22"/>
    <s v=" "/>
    <n v="6630739"/>
    <n v="5568562"/>
    <n v="1062177"/>
    <s v="16.02 %"/>
    <n v="50"/>
    <s v="46.79 %"/>
    <s v="53.21 %"/>
    <s v="68.61 %"/>
    <s v="19.27 %"/>
    <s v="8.43 %"/>
    <s v="3.68 %"/>
    <s v="51.41 %"/>
    <n v="1.08"/>
    <n v="46645193204.400002"/>
    <n v="44759973967.790001"/>
    <n v="42655369746.620003"/>
    <n v="8376.52"/>
    <n v="8037.98"/>
    <n v="7660.03"/>
    <n v="18787327633.860001"/>
    <n v="0.40279999999999999"/>
    <n v="3373.82"/>
    <n v="17233.5"/>
    <x v="236"/>
    <x v="50"/>
    <n v="2826.77"/>
    <n v="14439.19"/>
    <n v="1090163"/>
    <n v="0.1958"/>
    <n v="373"/>
    <n v="2343"/>
    <n v="912242956.71000004"/>
    <x v="166"/>
    <n v="163.82"/>
    <n v="38271.65"/>
    <x v="235"/>
    <x v="176"/>
    <n v="167.9"/>
    <x v="235"/>
    <n v="23836"/>
    <x v="55"/>
    <n v="5"/>
    <n v="141"/>
    <n v="611957099.03999996"/>
    <n v="1.3100000000000001E-2"/>
    <n v="109.89"/>
    <n v="18889.900000000001"/>
    <n v="573133247.37"/>
    <x v="45"/>
    <n v="102.92"/>
    <x v="236"/>
    <n v="32396"/>
    <x v="25"/>
    <n v="6"/>
    <n v="86"/>
    <n v="1511343434.9300001"/>
    <n v="3.2399999999999998E-2"/>
    <n v="271.41000000000003"/>
    <n v="12090.75"/>
    <n v="1556344389.8199999"/>
    <x v="161"/>
    <n v="279.49"/>
    <n v="12450.76"/>
    <n v="125000"/>
    <n v="2.24E-2"/>
    <n v="33"/>
    <n v="875"/>
    <n v="1733567468.6500001"/>
    <n v="3.7199999999999997E-2"/>
    <n v="311.31"/>
    <n v="5408.91"/>
    <n v="1820138682.5"/>
    <n v="4.07E-2"/>
    <n v="326.86"/>
    <n v="5679.02"/>
    <n v="320502"/>
    <n v="5.7599999999999998E-2"/>
    <n v="118"/>
    <n v="2404"/>
    <n v="426924817.30000001"/>
    <n v="9.1999999999999998E-3"/>
    <n v="76.67"/>
    <n v="10183.06"/>
    <n v="431799836.75999999"/>
    <n v="9.5999999999999992E-3"/>
    <n v="77.540000000000006"/>
    <n v="10299.34"/>
    <n v="41925"/>
    <n v="7.4999999999999997E-3"/>
    <n v="8"/>
    <n v="517"/>
    <n v="5007180827.2799997"/>
    <n v="0.10730000000000001"/>
    <n v="899.19"/>
    <n v="1440.18"/>
    <n v="5250221566.6300001"/>
    <n v="0.1173"/>
    <n v="942.83"/>
    <n v="1510.09"/>
    <n v="3476765"/>
    <n v="0.62439999999999996"/>
    <n v="4453"/>
    <n v="227982333.46000001"/>
    <n v="4.8999999999999998E-3"/>
    <n v="40.94"/>
    <n v="355.49"/>
    <n v="237685857.96000001"/>
    <n v="5.3E-3"/>
    <n v="42.68"/>
    <n v="370.62"/>
    <n v="641313"/>
    <n v="0.1152"/>
    <n v="571"/>
    <n v="3437224284.27"/>
    <n v="7.3700000000000002E-2"/>
    <n v="617.26"/>
    <n v="22196.12"/>
    <n v="3477774513.8200002"/>
    <n v="7.7700000000000005E-2"/>
    <n v="624.54"/>
    <n v="22457.97"/>
    <n v="154857"/>
    <n v="2.7799999999999998E-2"/>
    <n v="3047"/>
    <n v="191678645.28999999"/>
    <n v="4.1000000000000003E-3"/>
    <n v="34.42"/>
    <n v="668.19"/>
    <n v="216948304.68000001"/>
    <n v="4.7999999999999996E-3"/>
    <n v="38.96"/>
    <n v="756.28"/>
    <n v="286862"/>
    <n v="5.1499999999999997E-2"/>
    <n v="89"/>
    <n v="4133129782.5700002"/>
    <n v="8.8599999999999998E-2"/>
    <n v="742.23"/>
    <n v="906.14"/>
    <n v="4488078056.5799999"/>
    <n v="0.1003"/>
    <n v="805.97"/>
    <n v="983.95"/>
    <n v="4561270"/>
    <n v="0.81910000000000005"/>
    <n v="13288"/>
    <n v="2503901932.8699999"/>
    <n v="5.3699999999999998E-2"/>
    <n v="449.65"/>
    <n v="942.43"/>
    <n v="2622785864.8499999"/>
    <n v="5.8599999999999999E-2"/>
    <n v="471"/>
    <n v="987.18"/>
    <n v="2656858"/>
    <n v="0.47710000000000002"/>
    <n v="3431"/>
    <n v="1174119676.01"/>
    <n v="2.52E-2"/>
    <n v="210.85"/>
    <n v="357.58"/>
    <n v="1304377919.8399999"/>
    <n v="2.9100000000000001E-2"/>
    <n v="234.24"/>
    <n v="397.25"/>
    <n v="3283494"/>
    <n v="0.58960000000000001"/>
    <n v="3576"/>
    <n v="1895530397.5999999"/>
    <n v="4.0599999999999997E-2"/>
    <n v="340.4"/>
    <n v="1202.24"/>
    <n v="1909711188.3"/>
    <n v="4.2700000000000002E-2"/>
    <n v="342.95"/>
    <n v="1211.23"/>
    <n v="1576667"/>
    <n v="0.28310000000000002"/>
    <n v="2292"/>
    <n v="1152760622.1600001"/>
    <n v="2.47E-2"/>
    <n v="207.01"/>
    <n v="320.52999999999997"/>
    <n v="1214207645.5799999"/>
    <n v="2.7099999999999999E-2"/>
    <n v="218.05"/>
    <n v="337.62"/>
    <n v="3596383"/>
    <n v="0.64580000000000004"/>
    <n v="7439"/>
    <n v="812495474.52999997"/>
    <n v="1.7399999999999999E-2"/>
    <n v="145.91"/>
    <n v="1233.1400000000001"/>
    <n v="820690489.79999995"/>
    <n v="1.83E-2"/>
    <n v="147.38"/>
    <n v="1245.57"/>
    <n v="658885"/>
    <n v="0.1183"/>
    <n v="485"/>
    <n v="1542744028.73"/>
    <n v="3.3099999999999997E-2"/>
    <n v="277.05"/>
    <n v="816.79"/>
    <n v="1542744028.73"/>
    <n v="3.4500000000000003E-2"/>
    <n v="277.05"/>
    <n v="816.79"/>
    <n v="1888799"/>
    <n v="0.3392"/>
    <n v="5516110"/>
    <n v="425615"/>
    <n v="0.22839999999999999"/>
    <n v="991"/>
    <n v="814"/>
    <n v="1467"/>
    <n v="156"/>
    <n v="1128"/>
    <n v="512"/>
    <n v="964"/>
    <n v="433"/>
    <n v="416"/>
    <n v="114"/>
  </r>
  <r>
    <x v="0"/>
    <x v="24"/>
    <n v="42"/>
    <n v="294093"/>
    <n v="197202"/>
    <n v="96891"/>
    <s v="32.95 %"/>
    <n v="50"/>
    <s v="45.33 %"/>
    <s v="54.67 %"/>
    <s v="80.67 %"/>
    <s v="13.27 %"/>
    <s v="3.82 %"/>
    <s v="2.24 %"/>
    <s v="45.32 %"/>
    <n v="1.04"/>
    <n v="1523641398.72"/>
    <n v="1482064874.1600001"/>
    <n v="1436231330.3699999"/>
    <n v="7726.3"/>
    <n v="7515.47"/>
    <n v="7283.05"/>
    <n v="636292007.45000005"/>
    <n v="0.41760000000000003"/>
    <n v="3226.6"/>
    <n v="16709.79"/>
    <x v="237"/>
    <x v="193"/>
    <n v="2779.04"/>
    <n v="14391.98"/>
    <n v="38079"/>
    <n v="0.19309999999999999"/>
    <n v="368"/>
    <n v="2341"/>
    <n v="29724059.190000001"/>
    <x v="102"/>
    <n v="150.72999999999999"/>
    <n v="30706.67"/>
    <x v="236"/>
    <x v="113"/>
    <n v="158.72999999999999"/>
    <x v="236"/>
    <n v="968"/>
    <x v="38"/>
    <n v="6"/>
    <n v="143"/>
    <n v="33826140.659999996"/>
    <n v="2.2200000000000001E-2"/>
    <n v="171.53"/>
    <n v="17784.509999999998"/>
    <n v="32752921.100000001"/>
    <x v="115"/>
    <n v="166.09"/>
    <x v="237"/>
    <n v="1902"/>
    <x v="75"/>
    <n v="11"/>
    <n v="145"/>
    <n v="49149324.859999999"/>
    <n v="3.2300000000000002E-2"/>
    <n v="249.23"/>
    <n v="11119.76"/>
    <n v="52390878.5"/>
    <x v="150"/>
    <n v="265.67"/>
    <n v="11853.14"/>
    <n v="4420"/>
    <n v="2.24E-2"/>
    <n v="34"/>
    <n v="876"/>
    <n v="40912758.600000001"/>
    <n v="2.69E-2"/>
    <n v="207.47"/>
    <n v="3582.24"/>
    <n v="43644984.630000003"/>
    <n v="2.9399999999999999E-2"/>
    <n v="221.32"/>
    <n v="3821.47"/>
    <n v="11421"/>
    <n v="5.79E-2"/>
    <n v="98"/>
    <n v="1360"/>
    <n v="11186861.539999999"/>
    <n v="7.3000000000000001E-3"/>
    <n v="56.73"/>
    <n v="8746.57"/>
    <n v="11209838.439999999"/>
    <n v="7.6E-3"/>
    <n v="56.84"/>
    <n v="8764.5300000000007"/>
    <n v="1279"/>
    <n v="6.4999999999999997E-3"/>
    <n v="7"/>
    <n v="377"/>
    <n v="163493083.53999999"/>
    <n v="0.10730000000000001"/>
    <n v="829.06"/>
    <n v="1282.94"/>
    <n v="174071259.16999999"/>
    <n v="0.11749999999999999"/>
    <n v="882.71"/>
    <n v="1365.95"/>
    <n v="127435"/>
    <n v="0.6462"/>
    <n v="4786"/>
    <n v="4132102.12"/>
    <n v="2.7000000000000001E-3"/>
    <n v="20.95"/>
    <n v="319.82"/>
    <n v="4376762.47"/>
    <n v="3.0000000000000001E-3"/>
    <n v="22.19"/>
    <n v="338.76"/>
    <n v="12920"/>
    <n v="6.5500000000000003E-2"/>
    <n v="306"/>
    <n v="104626700.22"/>
    <n v="6.8699999999999997E-2"/>
    <n v="530.55999999999995"/>
    <n v="22346.58"/>
    <n v="105703429.28"/>
    <n v="7.1300000000000002E-2"/>
    <n v="536.02"/>
    <n v="22576.55"/>
    <n v="4682"/>
    <n v="2.3699999999999999E-2"/>
    <n v="2517"/>
    <n v="6248861.1600000001"/>
    <n v="4.1000000000000003E-3"/>
    <n v="31.69"/>
    <n v="614.02"/>
    <n v="7333645.4699999997"/>
    <n v="4.8999999999999998E-3"/>
    <n v="37.19"/>
    <n v="720.61"/>
    <n v="10177"/>
    <n v="5.16E-2"/>
    <n v="83"/>
    <n v="139541741.56999999"/>
    <n v="9.1600000000000001E-2"/>
    <n v="707.61"/>
    <n v="893.01"/>
    <n v="153922135.97999999"/>
    <n v="0.10390000000000001"/>
    <n v="780.53"/>
    <n v="985.04"/>
    <n v="156260"/>
    <n v="0.79239999999999999"/>
    <n v="12904"/>
    <n v="84628777.310000002"/>
    <n v="5.5500000000000001E-2"/>
    <n v="429.15"/>
    <n v="921.35"/>
    <n v="89038519.480000004"/>
    <n v="6.0100000000000001E-2"/>
    <n v="451.51"/>
    <n v="969.36"/>
    <n v="91853"/>
    <n v="0.46579999999999999"/>
    <n v="3517"/>
    <n v="35334848.350000001"/>
    <n v="2.3199999999999998E-2"/>
    <n v="179.18"/>
    <n v="324.05"/>
    <n v="40234285.340000004"/>
    <n v="2.7099999999999999E-2"/>
    <n v="204.03"/>
    <n v="368.98"/>
    <n v="109042"/>
    <n v="0.55300000000000005"/>
    <n v="3367"/>
    <n v="54110038.890000001"/>
    <n v="3.5499999999999997E-2"/>
    <n v="274.39"/>
    <n v="1107.6500000000001"/>
    <n v="55004252.609999999"/>
    <n v="3.7100000000000001E-2"/>
    <n v="278.92"/>
    <n v="1125.96"/>
    <n v="48851"/>
    <n v="0.2477"/>
    <n v="1903"/>
    <n v="29679632.829999998"/>
    <n v="1.95E-2"/>
    <n v="150.5"/>
    <n v="265.22000000000003"/>
    <n v="30980970.120000001"/>
    <n v="2.0899999999999998E-2"/>
    <n v="157.1"/>
    <n v="276.85000000000002"/>
    <n v="111904"/>
    <n v="0.5675"/>
    <n v="5565"/>
    <n v="31169866.289999999"/>
    <n v="2.0500000000000001E-2"/>
    <n v="158.06"/>
    <n v="1349.42"/>
    <n v="31409576.600000001"/>
    <n v="2.12E-2"/>
    <n v="159.28"/>
    <n v="1359.8"/>
    <n v="23099"/>
    <n v="0.1171"/>
    <n v="534"/>
    <n v="48628647.869999997"/>
    <n v="3.1899999999999998E-2"/>
    <n v="246.59"/>
    <n v="754.6"/>
    <n v="48628647.869999997"/>
    <n v="3.2800000000000003E-2"/>
    <n v="246.59"/>
    <n v="754.6"/>
    <n v="64443"/>
    <n v="0.32679999999999998"/>
    <n v="173223"/>
    <n v="14824"/>
    <n v="0.2288"/>
    <n v="878"/>
    <n v="776"/>
    <n v="1466"/>
    <n v="117"/>
    <n v="1099"/>
    <n v="455"/>
    <n v="818"/>
    <n v="425"/>
    <n v="472"/>
    <n v="124"/>
  </r>
  <r>
    <x v="8"/>
    <x v="16"/>
    <n v="29"/>
    <n v="208711"/>
    <n v="157040"/>
    <n v="51671"/>
    <s v="24.76 %"/>
    <n v="51"/>
    <s v="48.13 %"/>
    <s v="51.87 %"/>
    <s v="80.47 %"/>
    <s v="15.80 %"/>
    <s v="1.63 %"/>
    <s v="2.10 %"/>
    <s v="51.21 %"/>
    <n v="1.1299999999999999"/>
    <n v="1547507671.0799999"/>
    <n v="1560159551.27"/>
    <n v="1463553285.3099999"/>
    <n v="9854.23"/>
    <n v="9934.7900000000009"/>
    <n v="9319.6200000000008"/>
    <n v="564759457.55999994"/>
    <n v="0.3649"/>
    <n v="3596.28"/>
    <n v="19008.43"/>
    <x v="238"/>
    <x v="54"/>
    <n v="3306.36"/>
    <n v="17476.060000000001"/>
    <n v="29711"/>
    <n v="0.18920000000000001"/>
    <n v="354"/>
    <n v="1935"/>
    <n v="29447883.969999999"/>
    <x v="148"/>
    <n v="187.52"/>
    <n v="42802.16"/>
    <x v="237"/>
    <x v="177"/>
    <n v="201.99"/>
    <x v="237"/>
    <n v="688"/>
    <x v="53"/>
    <n v="5"/>
    <n v="132"/>
    <n v="27095057.809999999"/>
    <n v="1.7500000000000002E-2"/>
    <n v="172.54"/>
    <n v="20955.189999999999"/>
    <n v="27750761.73"/>
    <x v="84"/>
    <n v="176.71"/>
    <x v="238"/>
    <n v="1293"/>
    <x v="73"/>
    <n v="9"/>
    <n v="114"/>
    <n v="51952003.049999997"/>
    <n v="3.3599999999999998E-2"/>
    <n v="330.82"/>
    <n v="12399.05"/>
    <n v="59083746.100000001"/>
    <x v="162"/>
    <n v="376.23"/>
    <n v="14101.13"/>
    <n v="4190"/>
    <n v="2.6700000000000002E-2"/>
    <n v="39"/>
    <n v="928"/>
    <n v="36412696.899999999"/>
    <n v="2.35E-2"/>
    <n v="231.87"/>
    <n v="4062.1"/>
    <n v="40533998.5"/>
    <n v="2.5999999999999999E-2"/>
    <n v="258.11"/>
    <n v="4521.87"/>
    <n v="8964"/>
    <n v="5.7099999999999998E-2"/>
    <n v="98"/>
    <n v="1356"/>
    <n v="15577647.039999999"/>
    <n v="1.01E-2"/>
    <n v="99.2"/>
    <n v="9846.81"/>
    <n v="17030550.850000001"/>
    <n v="1.09E-2"/>
    <n v="108.45"/>
    <n v="10765.2"/>
    <n v="1582"/>
    <n v="1.01E-2"/>
    <n v="11"/>
    <n v="670"/>
    <n v="284629470.85000002"/>
    <n v="0.18390000000000001"/>
    <n v="1812.46"/>
    <n v="2604.52"/>
    <n v="295775809.44999999"/>
    <n v="0.18959999999999999"/>
    <n v="1883.44"/>
    <n v="2706.51"/>
    <n v="109282"/>
    <n v="0.69589999999999996"/>
    <n v="5964"/>
    <n v="26030515.100000001"/>
    <n v="1.6799999999999999E-2"/>
    <n v="165.76"/>
    <n v="507.91"/>
    <n v="30215999.789999999"/>
    <n v="1.9400000000000001E-2"/>
    <n v="192.41"/>
    <n v="589.58000000000004"/>
    <n v="51250"/>
    <n v="0.32629999999999998"/>
    <n v="1822"/>
    <n v="86734800.75"/>
    <n v="5.6000000000000001E-2"/>
    <n v="552.30999999999995"/>
    <n v="23874.15"/>
    <n v="90702351.359999999"/>
    <n v="5.8099999999999999E-2"/>
    <n v="577.57000000000005"/>
    <n v="24966.240000000002"/>
    <n v="3633"/>
    <n v="2.3099999999999999E-2"/>
    <n v="3261"/>
    <n v="7538716.0199999996"/>
    <n v="4.8999999999999998E-3"/>
    <n v="48.01"/>
    <n v="1057.32"/>
    <n v="8246249.4000000004"/>
    <n v="5.3E-3"/>
    <n v="52.51"/>
    <n v="1156.56"/>
    <n v="7130"/>
    <n v="4.5400000000000003E-2"/>
    <n v="77"/>
    <n v="132664219.73999999"/>
    <n v="8.5699999999999998E-2"/>
    <n v="844.78"/>
    <n v="1044.98"/>
    <n v="143672810.87"/>
    <n v="9.2100000000000001E-2"/>
    <n v="914.88"/>
    <n v="1131.69"/>
    <n v="126953"/>
    <n v="0.80840000000000001"/>
    <n v="12790"/>
    <n v="74351323.560000002"/>
    <n v="4.8000000000000001E-2"/>
    <n v="473.45"/>
    <n v="966.81"/>
    <n v="78583062.620000005"/>
    <n v="5.04E-2"/>
    <n v="500.4"/>
    <n v="1021.83"/>
    <n v="76904"/>
    <n v="0.48970000000000002"/>
    <n v="3360"/>
    <n v="21296237.949999999"/>
    <n v="1.38E-2"/>
    <n v="135.61000000000001"/>
    <n v="219.35"/>
    <n v="22752864.489999998"/>
    <n v="1.46E-2"/>
    <n v="144.88999999999999"/>
    <n v="234.35"/>
    <n v="97089"/>
    <n v="0.61829999999999996"/>
    <n v="3897"/>
    <n v="52797502.350000001"/>
    <n v="3.4099999999999998E-2"/>
    <n v="336.2"/>
    <n v="1151.9000000000001"/>
    <n v="57117705.670000002"/>
    <n v="3.6600000000000001E-2"/>
    <n v="363.71"/>
    <n v="1246.1600000000001"/>
    <n v="45835"/>
    <n v="0.29189999999999999"/>
    <n v="2198"/>
    <n v="42284420.119999997"/>
    <n v="2.7300000000000001E-2"/>
    <n v="269.26"/>
    <n v="395.71"/>
    <n v="42345722.759999998"/>
    <n v="2.7099999999999999E-2"/>
    <n v="269.64999999999998"/>
    <n v="396.28"/>
    <n v="106857"/>
    <n v="0.68049999999999999"/>
    <n v="6836"/>
    <n v="24798641.260000002"/>
    <n v="1.6E-2"/>
    <n v="157.91"/>
    <n v="1258.05"/>
    <n v="25329057.190000001"/>
    <n v="1.6199999999999999E-2"/>
    <n v="161.29"/>
    <n v="1284.96"/>
    <n v="19712"/>
    <n v="0.1255"/>
    <n v="361"/>
    <n v="50433342.159999996"/>
    <n v="3.2599999999999997E-2"/>
    <n v="321.14999999999998"/>
    <n v="995.78"/>
    <n v="50630289.280000001"/>
    <n v="3.2500000000000001E-2"/>
    <n v="322.39999999999998"/>
    <n v="999.67"/>
    <n v="50647"/>
    <n v="0.32250000000000001"/>
    <n v="187598"/>
    <n v="11596"/>
    <n v="0.22389999999999999"/>
    <n v="1195"/>
    <n v="618"/>
    <n v="1465"/>
    <n v="150"/>
    <n v="1018"/>
    <n v="330"/>
    <n v="780"/>
    <n v="335"/>
    <n v="261"/>
    <n v="123"/>
  </r>
  <r>
    <x v="1"/>
    <x v="15"/>
    <n v="10"/>
    <n v="21982"/>
    <n v="20701"/>
    <n v="1281"/>
    <s v="5.83 %"/>
    <n v="51"/>
    <s v="50.95 %"/>
    <s v="49.05 %"/>
    <s v="63.06 %"/>
    <s v="30.52 %"/>
    <s v="4.21 %"/>
    <s v="2.21 %"/>
    <s v="49.58 %"/>
    <n v="1.1299999999999999"/>
    <n v="211051662.93000001"/>
    <n v="194392044.94"/>
    <n v="179085268.22"/>
    <n v="10195.24"/>
    <n v="9390.4699999999993"/>
    <n v="8651.0400000000009"/>
    <n v="89989942.290000007"/>
    <n v="0.4264"/>
    <n v="4347.13"/>
    <n v="21269.19"/>
    <x v="239"/>
    <x v="194"/>
    <n v="3518.51"/>
    <n v="17215.009999999998"/>
    <n v="4231"/>
    <n v="0.2044"/>
    <n v="390"/>
    <n v="2492"/>
    <n v="2236201.2400000002"/>
    <x v="167"/>
    <n v="108.02"/>
    <n v="42192.480000000003"/>
    <x v="238"/>
    <x v="178"/>
    <n v="103.52"/>
    <x v="238"/>
    <n v="53"/>
    <x v="43"/>
    <n v="3"/>
    <n v="73"/>
    <n v="2968057.41"/>
    <n v="1.41E-2"/>
    <n v="143.38"/>
    <n v="20054.439999999999"/>
    <n v="2618965.91"/>
    <x v="85"/>
    <n v="126.51"/>
    <x v="239"/>
    <n v="148"/>
    <x v="43"/>
    <n v="8"/>
    <n v="106"/>
    <n v="7271397.0199999996"/>
    <n v="3.4500000000000003E-2"/>
    <n v="351.26"/>
    <n v="15212.13"/>
    <n v="7117432.1600000001"/>
    <x v="50"/>
    <n v="343.82"/>
    <n v="14890.03"/>
    <n v="478"/>
    <n v="2.3099999999999999E-2"/>
    <n v="34"/>
    <n v="891"/>
    <n v="5204561.67"/>
    <n v="2.47E-2"/>
    <n v="251.42"/>
    <n v="3939.87"/>
    <n v="5064160.7"/>
    <n v="2.6100000000000002E-2"/>
    <n v="244.63"/>
    <n v="3833.58"/>
    <n v="1321"/>
    <n v="6.3799999999999996E-2"/>
    <n v="102"/>
    <n v="1711"/>
    <n v="2778019.85"/>
    <n v="1.32E-2"/>
    <n v="134.19999999999999"/>
    <n v="12026.06"/>
    <n v="2631900.29"/>
    <n v="1.35E-2"/>
    <n v="127.14"/>
    <n v="11393.51"/>
    <n v="231"/>
    <n v="1.12E-2"/>
    <n v="12"/>
    <n v="778"/>
    <n v="21609676.82"/>
    <n v="0.1024"/>
    <n v="1043.9000000000001"/>
    <n v="1568.99"/>
    <n v="21488138.399999999"/>
    <n v="0.1105"/>
    <n v="1038.02"/>
    <n v="1560.16"/>
    <n v="13773"/>
    <n v="0.6653"/>
    <n v="4371"/>
    <n v="304642.5"/>
    <n v="1.4E-3"/>
    <n v="14.72"/>
    <n v="336.62"/>
    <n v="298839.26"/>
    <n v="1.5E-3"/>
    <n v="14.44"/>
    <n v="330.21"/>
    <n v="905"/>
    <n v="4.3700000000000003E-2"/>
    <n v="169"/>
    <n v="14742020.33"/>
    <n v="6.9900000000000004E-2"/>
    <n v="712.14"/>
    <n v="24488.41"/>
    <n v="14544680.529999999"/>
    <n v="7.4800000000000005E-2"/>
    <n v="702.61"/>
    <n v="24160.6"/>
    <n v="602"/>
    <n v="2.9100000000000001E-2"/>
    <n v="3701"/>
    <n v="1891268.06"/>
    <n v="8.9999999999999993E-3"/>
    <n v="91.36"/>
    <n v="831.69"/>
    <n v="1888120.15"/>
    <n v="9.7000000000000003E-3"/>
    <n v="91.21"/>
    <n v="830.31"/>
    <n v="2274"/>
    <n v="0.10979999999999999"/>
    <n v="191"/>
    <n v="20858685.82"/>
    <n v="9.8799999999999999E-2"/>
    <n v="1007.62"/>
    <n v="1160.82"/>
    <n v="21689771.48"/>
    <n v="0.1116"/>
    <n v="1047.76"/>
    <n v="1207.07"/>
    <n v="17969"/>
    <n v="0.86799999999999999"/>
    <n v="16438"/>
    <n v="11997555.380000001"/>
    <n v="5.6800000000000003E-2"/>
    <n v="579.55999999999995"/>
    <n v="1101.5999999999999"/>
    <n v="12160747.939999999"/>
    <n v="6.2600000000000003E-2"/>
    <n v="587.45000000000005"/>
    <n v="1116.5899999999999"/>
    <n v="10891"/>
    <n v="0.52610000000000001"/>
    <n v="4751"/>
    <n v="5583686.9100000001"/>
    <n v="2.6499999999999999E-2"/>
    <n v="269.73"/>
    <n v="419.13"/>
    <n v="5998981.6100000003"/>
    <n v="3.09E-2"/>
    <n v="289.79000000000002"/>
    <n v="450.31"/>
    <n v="13322"/>
    <n v="0.64349999999999996"/>
    <n v="4082"/>
    <n v="6563112.6299999999"/>
    <n v="3.1099999999999999E-2"/>
    <n v="317.04000000000002"/>
    <n v="1096.78"/>
    <n v="6679081.2400000002"/>
    <n v="3.44E-2"/>
    <n v="322.64999999999998"/>
    <n v="1116.1600000000001"/>
    <n v="5984"/>
    <n v="0.28910000000000002"/>
    <n v="2142"/>
    <n v="5976838.6799999997"/>
    <n v="2.8299999999999999E-2"/>
    <n v="288.72000000000003"/>
    <n v="418.19"/>
    <n v="6091935.0199999996"/>
    <n v="3.1300000000000001E-2"/>
    <n v="294.27999999999997"/>
    <n v="426.25"/>
    <n v="14292"/>
    <n v="0.69040000000000001"/>
    <n v="7837"/>
    <n v="3399402.72"/>
    <n v="1.61E-2"/>
    <n v="164.21"/>
    <n v="1158.79"/>
    <n v="3434916.42"/>
    <n v="1.77E-2"/>
    <n v="165.93"/>
    <n v="1170.8900000000001"/>
    <n v="2934"/>
    <n v="0.14169999999999999"/>
    <n v="531"/>
    <n v="6041702.0700000003"/>
    <n v="2.86E-2"/>
    <n v="291.86"/>
    <n v="780.08"/>
    <n v="6041702.0700000003"/>
    <n v="3.1099999999999999E-2"/>
    <n v="291.86"/>
    <n v="780.08"/>
    <n v="7745"/>
    <n v="0.37409999999999999"/>
    <n v="21462"/>
    <n v="1642"/>
    <n v="0.23039999999999999"/>
    <n v="1037"/>
    <n v="729"/>
    <n v="1464"/>
    <n v="111"/>
    <n v="1251"/>
    <n v="396"/>
    <n v="826"/>
    <n v="502"/>
    <s v="*"/>
    <n v="92"/>
  </r>
  <r>
    <x v="7"/>
    <x v="24"/>
    <n v="42"/>
    <n v="366903"/>
    <n v="243965"/>
    <n v="122938"/>
    <s v="33.51 %"/>
    <n v="50"/>
    <s v="46.84 %"/>
    <s v="53.16 %"/>
    <s v="77.50 %"/>
    <s v="15.04 %"/>
    <s v="4.99 %"/>
    <s v="2.47 %"/>
    <s v="53.09 %"/>
    <n v="1.07"/>
    <n v="2330643228.0100002"/>
    <n v="2203880827.1700001"/>
    <n v="2137801670.0599999"/>
    <n v="9553.19"/>
    <n v="9033.59"/>
    <n v="8762.74"/>
    <n v="928270012.63999999"/>
    <n v="0.39829999999999999"/>
    <n v="3804.93"/>
    <n v="20935.27"/>
    <x v="240"/>
    <x v="195"/>
    <n v="3071.27"/>
    <n v="16898.560000000001"/>
    <n v="44340"/>
    <n v="0.1817"/>
    <n v="341"/>
    <n v="2113"/>
    <n v="47028166.859999999"/>
    <x v="168"/>
    <n v="192.77"/>
    <n v="39854.379999999997"/>
    <x v="239"/>
    <x v="127"/>
    <n v="210.27"/>
    <x v="239"/>
    <n v="1180"/>
    <x v="48"/>
    <n v="6"/>
    <n v="155"/>
    <n v="50200251.369999997"/>
    <n v="2.1499999999999998E-2"/>
    <n v="205.77"/>
    <n v="20650.04"/>
    <n v="50567550.380000003"/>
    <x v="116"/>
    <n v="207.27"/>
    <x v="240"/>
    <n v="2431"/>
    <x v="69"/>
    <n v="12"/>
    <n v="147"/>
    <n v="81594759.010000005"/>
    <n v="3.5000000000000003E-2"/>
    <n v="334.45"/>
    <n v="14462.03"/>
    <n v="86983904.209999993"/>
    <x v="163"/>
    <n v="356.54"/>
    <n v="15417.21"/>
    <n v="5642"/>
    <n v="2.3099999999999999E-2"/>
    <n v="35"/>
    <n v="915"/>
    <n v="63364975.68"/>
    <n v="2.7199999999999998E-2"/>
    <n v="259.73"/>
    <n v="4036.24"/>
    <n v="67198300.769999996"/>
    <n v="3.0499999999999999E-2"/>
    <n v="275.44"/>
    <n v="4280.42"/>
    <n v="15699"/>
    <n v="6.4299999999999996E-2"/>
    <n v="111"/>
    <n v="1578"/>
    <n v="17000307.399999999"/>
    <n v="7.3000000000000001E-3"/>
    <n v="69.680000000000007"/>
    <n v="9229.27"/>
    <n v="17799941.07"/>
    <n v="8.0999999999999996E-3"/>
    <n v="72.959999999999994"/>
    <n v="9663.3799999999992"/>
    <n v="1842"/>
    <n v="7.6E-3"/>
    <n v="8"/>
    <n v="416"/>
    <n v="318000092.25"/>
    <n v="0.13639999999999999"/>
    <n v="1303.47"/>
    <n v="1914.29"/>
    <n v="324266757.05000001"/>
    <n v="0.14710000000000001"/>
    <n v="1329.15"/>
    <n v="1952.01"/>
    <n v="166119"/>
    <n v="0.68089999999999995"/>
    <n v="5384"/>
    <n v="7964712.75"/>
    <n v="3.3999999999999998E-3"/>
    <n v="32.65"/>
    <n v="404.38"/>
    <n v="8759229.8200000003"/>
    <n v="4.0000000000000001E-3"/>
    <n v="35.9"/>
    <n v="444.72"/>
    <n v="19696"/>
    <n v="8.0699999999999994E-2"/>
    <n v="388"/>
    <n v="138898830.75999999"/>
    <n v="5.96E-2"/>
    <n v="569.34"/>
    <n v="24649.3"/>
    <n v="141938230.94"/>
    <n v="6.4399999999999999E-2"/>
    <n v="581.79999999999995"/>
    <n v="25188.68"/>
    <n v="5635"/>
    <n v="2.3099999999999999E-2"/>
    <n v="3195"/>
    <n v="11258247.109999999"/>
    <n v="4.7999999999999996E-3"/>
    <n v="46.15"/>
    <n v="762.44"/>
    <n v="11861039.390000001"/>
    <n v="5.4000000000000003E-3"/>
    <n v="48.62"/>
    <n v="803.27"/>
    <n v="14766"/>
    <n v="6.0499999999999998E-2"/>
    <n v="102"/>
    <n v="218257515.47"/>
    <n v="9.3600000000000003E-2"/>
    <n v="894.63"/>
    <n v="1097.71"/>
    <n v="232892264.88999999"/>
    <n v="0.1057"/>
    <n v="954.61"/>
    <n v="1171.32"/>
    <n v="198829"/>
    <n v="0.81499999999999995"/>
    <n v="14107"/>
    <n v="128281351.86"/>
    <n v="5.5E-2"/>
    <n v="525.82000000000005"/>
    <n v="1067.95"/>
    <n v="129457159.58"/>
    <n v="5.8700000000000002E-2"/>
    <n v="530.64"/>
    <n v="1077.74"/>
    <n v="120118"/>
    <n v="0.4924"/>
    <n v="4003"/>
    <n v="37034233.409999996"/>
    <n v="1.5900000000000001E-2"/>
    <n v="151.80000000000001"/>
    <n v="262.39"/>
    <n v="38015352.369999997"/>
    <n v="1.72E-2"/>
    <n v="155.82"/>
    <n v="269.33999999999997"/>
    <n v="141141"/>
    <n v="0.57850000000000001"/>
    <n v="3532"/>
    <n v="70417603.209999993"/>
    <n v="3.0200000000000001E-2"/>
    <n v="288.64"/>
    <n v="1086.6199999999999"/>
    <n v="72440977.260000005"/>
    <n v="3.2899999999999999E-2"/>
    <n v="296.93"/>
    <n v="1117.8499999999999"/>
    <n v="64804"/>
    <n v="0.2656"/>
    <n v="1991"/>
    <n v="47800987.890000001"/>
    <n v="2.0500000000000001E-2"/>
    <n v="195.93"/>
    <n v="317.67"/>
    <n v="49138911.850000001"/>
    <n v="2.23E-2"/>
    <n v="201.42"/>
    <n v="326.56"/>
    <n v="150476"/>
    <n v="0.61680000000000001"/>
    <n v="5855"/>
    <n v="56480510.390000001"/>
    <n v="2.4199999999999999E-2"/>
    <n v="231.51"/>
    <n v="1864.96"/>
    <n v="62627388.32"/>
    <n v="2.8400000000000002E-2"/>
    <n v="256.70999999999998"/>
    <n v="2067.9299999999998"/>
    <n v="30285"/>
    <n v="0.1241"/>
    <n v="696"/>
    <n v="79943503.400000006"/>
    <n v="3.4299999999999997E-2"/>
    <n v="327.68"/>
    <n v="905.21"/>
    <n v="80137844.349999994"/>
    <n v="3.6400000000000002E-2"/>
    <n v="328.48"/>
    <n v="907.41"/>
    <n v="88315"/>
    <n v="0.36199999999999999"/>
    <n v="258727"/>
    <n v="17132"/>
    <n v="0.223"/>
    <n v="1061"/>
    <n v="692"/>
    <n v="1462"/>
    <n v="130"/>
    <n v="830"/>
    <n v="304"/>
    <n v="682"/>
    <n v="397"/>
    <n v="313"/>
    <n v="115"/>
  </r>
  <r>
    <x v="8"/>
    <x v="24"/>
    <n v="42"/>
    <n v="389815"/>
    <n v="251079"/>
    <n v="138736"/>
    <s v="35.59 %"/>
    <n v="51"/>
    <s v="47.46 %"/>
    <s v="52.54 %"/>
    <s v="76.96 %"/>
    <s v="15.09 %"/>
    <s v="5.29 %"/>
    <s v="2.66 %"/>
    <s v="54.27 %"/>
    <n v="1.1000000000000001"/>
    <n v="2537893748.8099999"/>
    <n v="2378543661.27"/>
    <n v="2211284781.1999998"/>
    <n v="10107.950000000001"/>
    <n v="9473.2900000000009"/>
    <n v="8807.1299999999992"/>
    <n v="1006213379.61"/>
    <n v="0.39650000000000002"/>
    <n v="4007.56"/>
    <n v="22901.279999999999"/>
    <x v="241"/>
    <x v="176"/>
    <n v="3185.05"/>
    <n v="18201.04"/>
    <n v="43937"/>
    <n v="0.17499999999999999"/>
    <n v="326"/>
    <n v="2023"/>
    <n v="51472337.07"/>
    <x v="23"/>
    <n v="205"/>
    <n v="42786.65"/>
    <x v="240"/>
    <x v="179"/>
    <n v="215.6"/>
    <x v="240"/>
    <n v="1203"/>
    <x v="48"/>
    <n v="6"/>
    <n v="151"/>
    <n v="57348285.840000004"/>
    <n v="2.2599999999999999E-2"/>
    <n v="228.41"/>
    <n v="22193.61"/>
    <n v="58256647.990000002"/>
    <x v="117"/>
    <n v="232.03"/>
    <x v="241"/>
    <n v="2584"/>
    <x v="54"/>
    <n v="12"/>
    <n v="154"/>
    <n v="89190081.549999997"/>
    <n v="3.5099999999999999E-2"/>
    <n v="355.23"/>
    <n v="14630.92"/>
    <n v="95302364.120000005"/>
    <x v="164"/>
    <n v="379.57"/>
    <n v="15633.59"/>
    <n v="6096"/>
    <n v="2.4299999999999999E-2"/>
    <n v="36"/>
    <n v="924"/>
    <n v="71598146.579999998"/>
    <n v="2.8199999999999999E-2"/>
    <n v="285.16000000000003"/>
    <n v="4304.84"/>
    <n v="75446377.469999999"/>
    <n v="3.1699999999999999E-2"/>
    <n v="300.49"/>
    <n v="4536.22"/>
    <n v="16632"/>
    <n v="6.6199999999999995E-2"/>
    <n v="117"/>
    <n v="1705"/>
    <n v="17058898.079999998"/>
    <n v="6.7000000000000002E-3"/>
    <n v="67.94"/>
    <n v="9059.43"/>
    <n v="17963512.43"/>
    <n v="7.6E-3"/>
    <n v="71.55"/>
    <n v="9539.84"/>
    <n v="1883"/>
    <n v="7.4999999999999997E-3"/>
    <n v="8"/>
    <n v="408"/>
    <n v="387649326.22000003"/>
    <n v="0.1527"/>
    <n v="1543.93"/>
    <n v="2254.33"/>
    <n v="394485648.94999999"/>
    <n v="0.16589999999999999"/>
    <n v="1571.16"/>
    <n v="2294.08"/>
    <n v="171958"/>
    <n v="0.68489999999999995"/>
    <n v="5329"/>
    <n v="11129363.68"/>
    <n v="4.4000000000000003E-3"/>
    <n v="44.33"/>
    <n v="481.19"/>
    <n v="12162212.52"/>
    <n v="5.1000000000000004E-3"/>
    <n v="48.44"/>
    <n v="525.84"/>
    <n v="23129"/>
    <n v="9.2100000000000001E-2"/>
    <n v="436"/>
    <n v="141487440.78999999"/>
    <n v="5.57E-2"/>
    <n v="563.52"/>
    <n v="24181.75"/>
    <n v="143911347.58000001"/>
    <n v="6.0499999999999998E-2"/>
    <n v="573.16999999999996"/>
    <n v="24596.03"/>
    <n v="5851"/>
    <n v="2.3300000000000001E-2"/>
    <n v="3180"/>
    <n v="12132027.74"/>
    <n v="4.7999999999999996E-3"/>
    <n v="48.32"/>
    <n v="829.43"/>
    <n v="12838184.76"/>
    <n v="5.4000000000000003E-3"/>
    <n v="51.13"/>
    <n v="877.7"/>
    <n v="14627"/>
    <n v="5.8299999999999998E-2"/>
    <n v="98"/>
    <n v="249799087.62"/>
    <n v="9.8400000000000001E-2"/>
    <n v="994.9"/>
    <n v="1214.33"/>
    <n v="260651843.34"/>
    <n v="0.1096"/>
    <n v="1038.1300000000001"/>
    <n v="1267.0899999999999"/>
    <n v="205709"/>
    <n v="0.81930000000000003"/>
    <n v="14452"/>
    <n v="129248493.88"/>
    <n v="5.0900000000000001E-2"/>
    <n v="514.77"/>
    <n v="1035.1099999999999"/>
    <n v="130409227.22"/>
    <n v="5.4800000000000001E-2"/>
    <n v="519.4"/>
    <n v="1044.4000000000001"/>
    <n v="124864"/>
    <n v="0.49730000000000002"/>
    <n v="3977"/>
    <n v="34156555.890000001"/>
    <n v="1.35E-2"/>
    <n v="136.04"/>
    <n v="231.81"/>
    <n v="35004263.939999998"/>
    <n v="1.47E-2"/>
    <n v="139.41999999999999"/>
    <n v="237.56"/>
    <n v="147349"/>
    <n v="0.58689999999999998"/>
    <n v="3520"/>
    <n v="64827600.5"/>
    <n v="2.5499999999999998E-2"/>
    <n v="258.2"/>
    <n v="1005.97"/>
    <n v="72341623.890000001"/>
    <n v="3.04E-2"/>
    <n v="288.12"/>
    <n v="1122.57"/>
    <n v="64443"/>
    <n v="0.25669999999999998"/>
    <n v="1771"/>
    <n v="56662761.170000002"/>
    <n v="2.23E-2"/>
    <n v="225.68"/>
    <n v="358.25"/>
    <n v="56227235.25"/>
    <n v="2.3599999999999999E-2"/>
    <n v="223.94"/>
    <n v="355.5"/>
    <n v="158165"/>
    <n v="0.62990000000000002"/>
    <n v="5765"/>
    <n v="35004092.5"/>
    <n v="1.38E-2"/>
    <n v="139.41"/>
    <n v="1094.1199999999999"/>
    <n v="36304715.310000002"/>
    <n v="1.5299999999999999E-2"/>
    <n v="144.59"/>
    <n v="1134.77"/>
    <n v="31993"/>
    <n v="0.12740000000000001"/>
    <n v="394"/>
    <n v="90855052.079999998"/>
    <n v="3.5799999999999998E-2"/>
    <n v="361.86"/>
    <n v="974.4"/>
    <n v="91139575.099999994"/>
    <n v="3.8300000000000001E-2"/>
    <n v="362.99"/>
    <n v="977.45"/>
    <n v="93242"/>
    <n v="0.37140000000000001"/>
    <n v="264689"/>
    <n v="16848"/>
    <n v="0.2235"/>
    <n v="1054"/>
    <n v="621"/>
    <n v="1457"/>
    <n v="106"/>
    <n v="1001"/>
    <n v="301"/>
    <n v="547"/>
    <n v="294"/>
    <n v="216"/>
    <n v="147"/>
  </r>
  <r>
    <x v="3"/>
    <x v="27"/>
    <n v="33"/>
    <n v="30715"/>
    <n v="29745"/>
    <n v="970"/>
    <s v="3.16 %"/>
    <n v="49"/>
    <s v="50.91 %"/>
    <s v="49.09 %"/>
    <s v="94.33 %"/>
    <s v="1.16 %"/>
    <s v="2.00 %"/>
    <s v="2.52 %"/>
    <s v="45.78 %"/>
    <n v="0.88"/>
    <n v="206385490.28"/>
    <n v="193172242.02000001"/>
    <n v="233629211.31999999"/>
    <n v="6938.49"/>
    <n v="6494.28"/>
    <n v="7854.4"/>
    <n v="80287843.599999994"/>
    <n v="0.38900000000000001"/>
    <n v="2699.2"/>
    <n v="16902.7"/>
    <x v="242"/>
    <x v="196"/>
    <n v="2207.66"/>
    <n v="13824.6"/>
    <n v="4750"/>
    <n v="0.15970000000000001"/>
    <n v="287"/>
    <n v="1826"/>
    <n v="1505598.24"/>
    <x v="169"/>
    <n v="50.62"/>
    <n v="36721.910000000003"/>
    <x v="241"/>
    <x v="64"/>
    <n v="46.77"/>
    <x v="241"/>
    <n v="41"/>
    <x v="72"/>
    <n v="2"/>
    <n v="58"/>
    <n v="3427436.89"/>
    <n v="1.66E-2"/>
    <n v="115.23"/>
    <n v="18729.16"/>
    <n v="3162505.76"/>
    <x v="35"/>
    <n v="106.32"/>
    <x v="242"/>
    <n v="183"/>
    <x v="13"/>
    <n v="7"/>
    <n v="97"/>
    <n v="8258150.8200000003"/>
    <n v="0.04"/>
    <n v="277.63"/>
    <n v="12803.33"/>
    <n v="8117350.0700000003"/>
    <x v="165"/>
    <n v="272.89999999999998"/>
    <n v="12585.04"/>
    <n v="645"/>
    <n v="2.1700000000000001E-2"/>
    <n v="30"/>
    <n v="692"/>
    <n v="7995032.25"/>
    <n v="3.8699999999999998E-2"/>
    <n v="268.79000000000002"/>
    <n v="4764.62"/>
    <n v="7656852.9000000004"/>
    <n v="3.9600000000000003E-2"/>
    <n v="257.42"/>
    <n v="4563.08"/>
    <n v="1678"/>
    <n v="5.6399999999999999E-2"/>
    <n v="105"/>
    <n v="2096"/>
    <n v="1763651.75"/>
    <n v="8.5000000000000006E-3"/>
    <n v="59.29"/>
    <n v="10819.95"/>
    <n v="1649705.17"/>
    <n v="8.5000000000000006E-3"/>
    <n v="55.46"/>
    <n v="10120.89"/>
    <n v="163"/>
    <n v="5.4999999999999997E-3"/>
    <n v="6"/>
    <n v="340"/>
    <n v="40174761.170000002"/>
    <n v="0.19470000000000001"/>
    <n v="1350.64"/>
    <n v="1862.44"/>
    <n v="39176017.560000002"/>
    <n v="0.20280000000000001"/>
    <n v="1317.06"/>
    <n v="1816.14"/>
    <n v="21571"/>
    <n v="0.72519999999999996"/>
    <n v="7013"/>
    <n v="1737183.5"/>
    <n v="8.3999999999999995E-3"/>
    <n v="58.4"/>
    <n v="440.57"/>
    <n v="1867484.61"/>
    <n v="9.7000000000000003E-3"/>
    <n v="62.78"/>
    <n v="473.62"/>
    <n v="3943"/>
    <n v="0.1326"/>
    <n v="682"/>
    <n v="5074900.6900000004"/>
    <n v="2.46E-2"/>
    <n v="170.61"/>
    <n v="21595.32"/>
    <n v="5010955.76"/>
    <n v="2.5899999999999999E-2"/>
    <n v="168.46"/>
    <n v="21323.22"/>
    <n v="235"/>
    <n v="7.9000000000000008E-3"/>
    <n v="1041"/>
    <n v="1304550.97"/>
    <n v="6.3E-3"/>
    <n v="43.86"/>
    <n v="905.94"/>
    <n v="1456198.53"/>
    <n v="7.4999999999999997E-3"/>
    <n v="48.96"/>
    <n v="1011.25"/>
    <n v="1440"/>
    <n v="4.8399999999999999E-2"/>
    <n v="99"/>
    <n v="19086890.390000001"/>
    <n v="9.2499999999999999E-2"/>
    <n v="641.67999999999995"/>
    <n v="806.17"/>
    <n v="21861622.050000001"/>
    <n v="0.1132"/>
    <n v="734.97"/>
    <n v="923.37"/>
    <n v="23676"/>
    <n v="0.79600000000000004"/>
    <n v="12530"/>
    <n v="9606992.1999999993"/>
    <n v="4.65E-2"/>
    <n v="322.98"/>
    <n v="722.49"/>
    <n v="9922004.9100000001"/>
    <n v="5.1400000000000001E-2"/>
    <n v="333.57"/>
    <n v="746.18"/>
    <n v="13297"/>
    <n v="0.44700000000000001"/>
    <n v="2793"/>
    <n v="3826652.44"/>
    <n v="1.8499999999999999E-2"/>
    <n v="128.65"/>
    <n v="227.03"/>
    <n v="3902280.22"/>
    <n v="2.0199999999999999E-2"/>
    <n v="131.19"/>
    <n v="231.52"/>
    <n v="16855"/>
    <n v="0.56659999999999999"/>
    <n v="3110"/>
    <n v="8838133.2899999991"/>
    <n v="4.2799999999999998E-2"/>
    <n v="297.13"/>
    <n v="1161.54"/>
    <n v="8882887.0999999996"/>
    <n v="4.5999999999999999E-2"/>
    <n v="298.63"/>
    <n v="1167.42"/>
    <n v="7609"/>
    <n v="0.25580000000000003"/>
    <n v="2095"/>
    <n v="3593664.85"/>
    <n v="1.7399999999999999E-2"/>
    <n v="120.82"/>
    <n v="225.79"/>
    <n v="3700023.22"/>
    <n v="1.9199999999999998E-2"/>
    <n v="124.39"/>
    <n v="232.47"/>
    <n v="15916"/>
    <n v="0.53510000000000002"/>
    <n v="3924"/>
    <n v="3410164.7"/>
    <n v="1.6500000000000001E-2"/>
    <n v="114.65"/>
    <n v="953.8"/>
    <n v="3224528.63"/>
    <n v="1.67E-2"/>
    <n v="108.41"/>
    <n v="901.88"/>
    <n v="3575"/>
    <n v="0.1202"/>
    <n v="334"/>
    <n v="4518240.05"/>
    <n v="2.1899999999999999E-2"/>
    <n v="151.9"/>
    <n v="656.15"/>
    <n v="4518240.05"/>
    <n v="2.3400000000000001E-2"/>
    <n v="151.9"/>
    <n v="656.15"/>
    <n v="6886"/>
    <n v="0.23150000000000001"/>
    <n v="34627"/>
    <n v="1394"/>
    <n v="0.1963"/>
    <n v="1164"/>
    <n v="528"/>
    <n v="1448"/>
    <n v="74"/>
    <n v="481"/>
    <n v="346"/>
    <n v="820"/>
    <n v="373"/>
    <n v="520"/>
    <n v="84"/>
  </r>
  <r>
    <x v="0"/>
    <x v="14"/>
    <n v="25"/>
    <n v="150746"/>
    <n v="143719"/>
    <n v="7027"/>
    <s v="4.66 %"/>
    <n v="49"/>
    <s v="48.29 %"/>
    <s v="51.71 %"/>
    <s v="75.99 %"/>
    <s v="8.57 %"/>
    <s v="11.50 %"/>
    <s v="3.95 %"/>
    <s v="70.83 %"/>
    <n v="1"/>
    <n v="1220546215.98"/>
    <n v="1076796220.1800001"/>
    <n v="1086292912.75"/>
    <n v="8492.59"/>
    <n v="7492.37"/>
    <n v="7558.45"/>
    <n v="516130166.13"/>
    <n v="0.4229"/>
    <n v="3591.25"/>
    <n v="18192.169999999998"/>
    <x v="243"/>
    <x v="155"/>
    <n v="2669.31"/>
    <n v="13521.93"/>
    <n v="28371"/>
    <n v="0.19739999999999999"/>
    <n v="392"/>
    <n v="2635"/>
    <n v="36041903.119999997"/>
    <x v="170"/>
    <n v="250.78"/>
    <n v="33496.19"/>
    <x v="242"/>
    <x v="11"/>
    <n v="230.04"/>
    <x v="242"/>
    <n v="1076"/>
    <x v="81"/>
    <n v="9"/>
    <n v="253"/>
    <n v="18236356.760000002"/>
    <n v="1.49E-2"/>
    <n v="126.89"/>
    <n v="21429.33"/>
    <n v="15555775.449999999"/>
    <x v="14"/>
    <n v="108.24"/>
    <x v="243"/>
    <n v="851"/>
    <x v="6"/>
    <n v="7"/>
    <n v="106"/>
    <n v="45833805.469999999"/>
    <n v="3.7600000000000001E-2"/>
    <n v="318.91000000000003"/>
    <n v="12454.84"/>
    <n v="42562701.060000002"/>
    <x v="163"/>
    <n v="296.14999999999998"/>
    <n v="11565.95"/>
    <n v="3680"/>
    <n v="2.5600000000000001E-2"/>
    <n v="37"/>
    <n v="952"/>
    <n v="42545015.869999997"/>
    <n v="3.49E-2"/>
    <n v="296.02999999999997"/>
    <n v="4638.58"/>
    <n v="39712289.600000001"/>
    <n v="3.6900000000000002E-2"/>
    <n v="276.32"/>
    <n v="4329.7299999999996"/>
    <n v="9172"/>
    <n v="6.3799999999999996E-2"/>
    <n v="120"/>
    <n v="2132"/>
    <n v="7515992.8200000003"/>
    <n v="6.1999999999999998E-3"/>
    <n v="52.3"/>
    <n v="9915.56"/>
    <n v="6709599"/>
    <n v="6.1999999999999998E-3"/>
    <n v="46.69"/>
    <n v="8851.7099999999991"/>
    <n v="758"/>
    <n v="5.3E-3"/>
    <n v="6"/>
    <n v="322"/>
    <n v="172132933.56"/>
    <n v="0.14099999999999999"/>
    <n v="1197.7"/>
    <n v="1625.66"/>
    <n v="170918802.19999999"/>
    <n v="0.15870000000000001"/>
    <n v="1189.26"/>
    <n v="1614.19"/>
    <n v="105884"/>
    <n v="0.73680000000000001"/>
    <n v="7119"/>
    <n v="6804560.96"/>
    <n v="5.5999999999999999E-3"/>
    <n v="47.35"/>
    <n v="495.42"/>
    <n v="6426078.6299999999"/>
    <n v="6.0000000000000001E-3"/>
    <n v="44.71"/>
    <n v="467.86"/>
    <n v="13735"/>
    <n v="9.5600000000000004E-2"/>
    <n v="585"/>
    <n v="35225015.960000001"/>
    <n v="2.8899999999999999E-2"/>
    <n v="245.1"/>
    <n v="21322.65"/>
    <n v="34170901.479999997"/>
    <n v="3.1699999999999999E-2"/>
    <n v="237.76"/>
    <n v="20684.57"/>
    <n v="1652"/>
    <n v="1.15E-2"/>
    <n v="1210"/>
    <n v="2082083.68"/>
    <n v="1.6999999999999999E-3"/>
    <n v="14.49"/>
    <n v="652.49"/>
    <n v="2116742.88"/>
    <n v="2E-3"/>
    <n v="14.73"/>
    <n v="663.35"/>
    <n v="3191"/>
    <n v="2.2200000000000001E-2"/>
    <n v="36"/>
    <n v="127927198.90000001"/>
    <n v="0.1048"/>
    <n v="890.12"/>
    <n v="1041.23"/>
    <n v="137894192"/>
    <n v="0.12809999999999999"/>
    <n v="959.47"/>
    <n v="1122.3499999999999"/>
    <n v="122861"/>
    <n v="0.85489999999999999"/>
    <n v="16525"/>
    <n v="48915849.649999999"/>
    <n v="4.0099999999999997E-2"/>
    <n v="340.36"/>
    <n v="730.39"/>
    <n v="46537259.700000003"/>
    <n v="4.3200000000000002E-2"/>
    <n v="323.81"/>
    <n v="694.88"/>
    <n v="66972"/>
    <n v="0.46600000000000003"/>
    <n v="2635"/>
    <n v="26570081.449999999"/>
    <n v="2.18E-2"/>
    <n v="184.88"/>
    <n v="308.99"/>
    <n v="25887079.23"/>
    <n v="2.4E-2"/>
    <n v="180.12"/>
    <n v="301.05"/>
    <n v="85990"/>
    <n v="0.59830000000000005"/>
    <n v="3441"/>
    <n v="32826752.41"/>
    <n v="2.69E-2"/>
    <n v="228.41"/>
    <n v="921.92"/>
    <n v="32958656.870000001"/>
    <n v="3.0599999999999999E-2"/>
    <n v="229.33"/>
    <n v="925.62"/>
    <n v="35607"/>
    <n v="0.24779999999999999"/>
    <n v="1753"/>
    <n v="29687440.859999999"/>
    <n v="2.4299999999999999E-2"/>
    <n v="206.57"/>
    <n v="331.05"/>
    <n v="30084417.07"/>
    <n v="2.7900000000000001E-2"/>
    <n v="209.33"/>
    <n v="335.48"/>
    <n v="89675"/>
    <n v="0.624"/>
    <n v="6162"/>
    <n v="29708911.329999998"/>
    <n v="2.4299999999999999E-2"/>
    <n v="206.72"/>
    <n v="1278.07"/>
    <n v="25950678.949999999"/>
    <n v="2.41E-2"/>
    <n v="180.57"/>
    <n v="1116.3900000000001"/>
    <n v="23245"/>
    <n v="0.16170000000000001"/>
    <n v="673"/>
    <n v="27970023.289999999"/>
    <n v="2.29E-2"/>
    <n v="194.62"/>
    <n v="771.97"/>
    <n v="27970023.289999999"/>
    <n v="2.5999999999999999E-2"/>
    <n v="194.62"/>
    <n v="771.97"/>
    <n v="36232"/>
    <n v="0.25209999999999999"/>
    <n v="165081"/>
    <n v="10120"/>
    <n v="0.22869999999999999"/>
    <n v="1149"/>
    <n v="632"/>
    <n v="1447"/>
    <n v="84"/>
    <n v="676"/>
    <n v="571"/>
    <n v="886"/>
    <n v="459"/>
    <n v="457"/>
    <n v="57"/>
  </r>
  <r>
    <x v="7"/>
    <x v="22"/>
    <s v=" "/>
    <n v="8120760"/>
    <n v="6228981"/>
    <n v="1891779"/>
    <s v="23.30 %"/>
    <n v="51"/>
    <s v="47.46 %"/>
    <s v="52.54 %"/>
    <s v="67.29 %"/>
    <s v="19.84 %"/>
    <s v="8.87 %"/>
    <s v="4.00 %"/>
    <s v="54.67 %"/>
    <n v="1.1299999999999999"/>
    <n v="62295611613.449997"/>
    <n v="58646014229.239998"/>
    <n v="55813779137.839996"/>
    <n v="10000.93"/>
    <n v="9415.0300000000007"/>
    <n v="8960.34"/>
    <n v="23794925411.25"/>
    <n v="0.38200000000000001"/>
    <n v="3820.03"/>
    <n v="21038.69"/>
    <x v="244"/>
    <x v="88"/>
    <n v="3101.78"/>
    <n v="17082.93"/>
    <n v="1131008"/>
    <n v="0.18160000000000001"/>
    <n v="344"/>
    <n v="2083"/>
    <n v="1350118491.1800001"/>
    <x v="104"/>
    <n v="216.75"/>
    <n v="44663.02"/>
    <x v="243"/>
    <x v="72"/>
    <n v="227.77"/>
    <x v="243"/>
    <n v="30229"/>
    <x v="38"/>
    <n v="6"/>
    <n v="156"/>
    <n v="775796767.07000005"/>
    <n v="1.2500000000000001E-2"/>
    <n v="124.55"/>
    <n v="20452.3"/>
    <n v="758352657.61000001"/>
    <x v="49"/>
    <n v="121.75"/>
    <x v="244"/>
    <n v="37932"/>
    <x v="16"/>
    <n v="7"/>
    <n v="87"/>
    <n v="2334021362.04"/>
    <n v="3.7499999999999999E-2"/>
    <n v="374.7"/>
    <n v="15274.71"/>
    <n v="2397790049.77"/>
    <x v="166"/>
    <n v="384.94"/>
    <n v="15692.04"/>
    <n v="152803"/>
    <n v="2.4500000000000001E-2"/>
    <n v="37"/>
    <n v="966"/>
    <n v="2257568304.5500002"/>
    <n v="3.6200000000000003E-2"/>
    <n v="362.43"/>
    <n v="5415.7"/>
    <n v="2376701898.6700001"/>
    <n v="4.0500000000000001E-2"/>
    <n v="381.56"/>
    <n v="5701.49"/>
    <n v="416856"/>
    <n v="6.6900000000000001E-2"/>
    <n v="145"/>
    <n v="2299"/>
    <n v="580081509.82000005"/>
    <n v="9.2999999999999992E-3"/>
    <n v="93.13"/>
    <n v="10938.54"/>
    <n v="599605973.37"/>
    <n v="1.0200000000000001E-2"/>
    <n v="96.26"/>
    <n v="11306.71"/>
    <n v="53031"/>
    <n v="8.5000000000000006E-3"/>
    <n v="9"/>
    <n v="557"/>
    <n v="8462295425.4700003"/>
    <n v="0.1358"/>
    <n v="1358.54"/>
    <n v="2102.31"/>
    <n v="8310625390.6400003"/>
    <n v="0.14169999999999999"/>
    <n v="1334.19"/>
    <n v="2064.63"/>
    <n v="4025239"/>
    <n v="0.6462"/>
    <n v="4986"/>
    <n v="368203422.45999998"/>
    <n v="5.8999999999999999E-3"/>
    <n v="59.11"/>
    <n v="418.78"/>
    <n v="396487543.11000001"/>
    <n v="6.7999999999999996E-3"/>
    <n v="63.65"/>
    <n v="450.95"/>
    <n v="879231"/>
    <n v="0.14119999999999999"/>
    <n v="694"/>
    <n v="4416366353.54"/>
    <n v="7.0900000000000005E-2"/>
    <n v="709"/>
    <n v="24637.06"/>
    <n v="4469701401.9300003"/>
    <n v="7.6200000000000004E-2"/>
    <n v="717.57"/>
    <n v="24934.6"/>
    <n v="179257"/>
    <n v="2.8799999999999999E-2"/>
    <n v="3977"/>
    <n v="316044311.63999999"/>
    <n v="5.1000000000000004E-3"/>
    <n v="50.74"/>
    <n v="862.47"/>
    <n v="328616365.16000003"/>
    <n v="5.5999999999999999E-3"/>
    <n v="52.76"/>
    <n v="896.77"/>
    <n v="366442"/>
    <n v="5.8799999999999998E-2"/>
    <n v="104"/>
    <n v="5596224202.1099997"/>
    <n v="8.9800000000000005E-2"/>
    <n v="898.42"/>
    <n v="1092.78"/>
    <n v="6005087940.1099997"/>
    <n v="0.1024"/>
    <n v="964.06"/>
    <n v="1172.6199999999999"/>
    <n v="5121102"/>
    <n v="0.82210000000000005"/>
    <n v="13934"/>
    <n v="3355053928.6700001"/>
    <n v="5.3900000000000003E-2"/>
    <n v="538.62"/>
    <n v="1087.8900000000001"/>
    <n v="3438689165.3000002"/>
    <n v="5.8599999999999999E-2"/>
    <n v="552.04999999999995"/>
    <n v="1115.01"/>
    <n v="3083992"/>
    <n v="0.49509999999999998"/>
    <n v="3772"/>
    <n v="1163546017.6400001"/>
    <n v="1.8700000000000001E-2"/>
    <n v="186.8"/>
    <n v="311.57"/>
    <n v="1189580806.5"/>
    <n v="2.0299999999999999E-2"/>
    <n v="190.98"/>
    <n v="318.54000000000002"/>
    <n v="3734427"/>
    <n v="0.59950000000000003"/>
    <n v="3737"/>
    <n v="2120102292.6099999"/>
    <n v="3.4000000000000002E-2"/>
    <n v="340.36"/>
    <n v="1168.7"/>
    <n v="2153037978.8800001"/>
    <n v="3.6700000000000003E-2"/>
    <n v="345.65"/>
    <n v="1186.8499999999999"/>
    <n v="1814073"/>
    <n v="0.29120000000000001"/>
    <n v="2264"/>
    <n v="1703141633.0699999"/>
    <n v="2.7300000000000001E-2"/>
    <n v="273.42"/>
    <n v="408.29"/>
    <n v="1764065109.25"/>
    <n v="3.0099999999999998E-2"/>
    <n v="283.2"/>
    <n v="422.89"/>
    <n v="4171433"/>
    <n v="0.66969999999999996"/>
    <n v="7619"/>
    <n v="1127440610.1400001"/>
    <n v="1.8100000000000002E-2"/>
    <n v="181"/>
    <n v="1415.07"/>
    <n v="1129597470.3399999"/>
    <n v="1.9300000000000001E-2"/>
    <n v="181.35"/>
    <n v="1417.78"/>
    <n v="796737"/>
    <n v="0.12790000000000001"/>
    <n v="527"/>
    <n v="1964547994.3099999"/>
    <n v="3.15E-2"/>
    <n v="315.39"/>
    <n v="872.84"/>
    <n v="1969535806.6700001"/>
    <n v="3.3599999999999998E-2"/>
    <n v="316.19"/>
    <n v="875.05"/>
    <n v="2250757"/>
    <n v="0.36130000000000001"/>
    <n v="7018214"/>
    <n v="454461"/>
    <n v="0.22869999999999999"/>
    <n v="1127"/>
    <n v="731"/>
    <n v="1444"/>
    <n v="148"/>
    <n v="896"/>
    <n v="316"/>
    <n v="755"/>
    <n v="394"/>
    <n v="332"/>
    <n v="116"/>
  </r>
  <r>
    <x v="8"/>
    <x v="26"/>
    <n v="51"/>
    <n v="200507"/>
    <n v="133882"/>
    <n v="66625"/>
    <s v="33.23 %"/>
    <n v="52"/>
    <s v="48.25 %"/>
    <s v="51.75 %"/>
    <s v="64.94 %"/>
    <s v="29.61 %"/>
    <s v="2.56 %"/>
    <s v="2.90 %"/>
    <s v="43.52 %"/>
    <n v="1.17"/>
    <n v="1301658922.3800001"/>
    <n v="1302451834.6700001"/>
    <n v="1145076780.77"/>
    <n v="9722.43"/>
    <n v="9728.36"/>
    <n v="8552.8799999999992"/>
    <n v="486956846.20999998"/>
    <n v="0.37409999999999999"/>
    <n v="3637.21"/>
    <n v="20956.099999999999"/>
    <x v="245"/>
    <x v="90"/>
    <n v="3299.43"/>
    <n v="19009.98"/>
    <n v="23237"/>
    <n v="0.1736"/>
    <n v="326"/>
    <n v="1884"/>
    <n v="14011249.33"/>
    <x v="116"/>
    <n v="104.65"/>
    <n v="41576.410000000003"/>
    <x v="244"/>
    <x v="153"/>
    <n v="115.95"/>
    <x v="244"/>
    <n v="337"/>
    <x v="13"/>
    <n v="3"/>
    <n v="77"/>
    <n v="17221712.699999999"/>
    <n v="1.32E-2"/>
    <n v="128.63"/>
    <n v="21608.17"/>
    <n v="18103736.370000001"/>
    <x v="1"/>
    <n v="135.22"/>
    <x v="245"/>
    <n v="797"/>
    <x v="1"/>
    <n v="6"/>
    <n v="84"/>
    <n v="38198223.310000002"/>
    <n v="2.93E-2"/>
    <n v="285.31"/>
    <n v="12298.2"/>
    <n v="42766350.25"/>
    <x v="167"/>
    <n v="319.43"/>
    <n v="13768.95"/>
    <n v="3106"/>
    <n v="2.3199999999999998E-2"/>
    <n v="33"/>
    <n v="786"/>
    <n v="37714171.57"/>
    <n v="2.9000000000000001E-2"/>
    <n v="281.7"/>
    <n v="4389.96"/>
    <n v="41678340.5"/>
    <n v="3.2000000000000001E-2"/>
    <n v="311.31"/>
    <n v="4851.3999999999996"/>
    <n v="8591"/>
    <n v="6.4199999999999993E-2"/>
    <n v="119"/>
    <n v="1731"/>
    <n v="10339022.460000001"/>
    <n v="7.9000000000000008E-3"/>
    <n v="77.22"/>
    <n v="9590.93"/>
    <n v="11041405.869999999"/>
    <n v="8.5000000000000006E-3"/>
    <n v="82.47"/>
    <n v="10242.49"/>
    <n v="1078"/>
    <n v="8.0999999999999996E-3"/>
    <n v="9"/>
    <n v="487"/>
    <n v="199651087.65000001"/>
    <n v="0.15340000000000001"/>
    <n v="1491.25"/>
    <n v="2301.5100000000002"/>
    <n v="209706676.18000001"/>
    <n v="0.161"/>
    <n v="1566.35"/>
    <n v="2417.42"/>
    <n v="86748"/>
    <n v="0.64790000000000003"/>
    <n v="4605"/>
    <n v="5760954.5"/>
    <n v="4.4000000000000003E-3"/>
    <n v="43.03"/>
    <n v="411.47"/>
    <n v="6666445.6200000001"/>
    <n v="5.1000000000000004E-3"/>
    <n v="49.79"/>
    <n v="476.14"/>
    <n v="14001"/>
    <n v="0.1046"/>
    <n v="427"/>
    <n v="120449314.29000001"/>
    <n v="9.2499999999999999E-2"/>
    <n v="899.67"/>
    <n v="24702.48"/>
    <n v="125236285.89"/>
    <n v="9.6199999999999994E-2"/>
    <n v="935.42"/>
    <n v="25684.23"/>
    <n v="4876"/>
    <n v="3.6400000000000002E-2"/>
    <n v="5133"/>
    <n v="4551524.53"/>
    <n v="3.5000000000000001E-3"/>
    <n v="34"/>
    <n v="1005.64"/>
    <n v="5000243.8"/>
    <n v="3.8E-3"/>
    <n v="37.35"/>
    <n v="1104.78"/>
    <n v="4526"/>
    <n v="3.3799999999999997E-2"/>
    <n v="56"/>
    <n v="122301117.95"/>
    <n v="9.4E-2"/>
    <n v="913.5"/>
    <n v="1099.0999999999999"/>
    <n v="130492803.72"/>
    <n v="0.1002"/>
    <n v="974.69"/>
    <n v="1172.72"/>
    <n v="111273"/>
    <n v="0.83109999999999995"/>
    <n v="13493"/>
    <n v="72518421.310000002"/>
    <n v="5.57E-2"/>
    <n v="541.66"/>
    <n v="1089.77"/>
    <n v="75205325.049999997"/>
    <n v="5.7700000000000001E-2"/>
    <n v="561.73"/>
    <n v="1130.1400000000001"/>
    <n v="66545"/>
    <n v="0.497"/>
    <n v="3619"/>
    <n v="19081283.91"/>
    <n v="1.47E-2"/>
    <n v="142.52000000000001"/>
    <n v="235.15"/>
    <n v="19840245.57"/>
    <n v="1.52E-2"/>
    <n v="148.19"/>
    <n v="244.51"/>
    <n v="81144"/>
    <n v="0.60609999999999997"/>
    <n v="3720"/>
    <n v="38369502.140000001"/>
    <n v="2.9499999999999998E-2"/>
    <n v="286.58999999999997"/>
    <n v="1042.56"/>
    <n v="43172224.659999996"/>
    <n v="3.3099999999999997E-2"/>
    <n v="322.45999999999998"/>
    <n v="1173.06"/>
    <n v="36803"/>
    <n v="0.27489999999999998"/>
    <n v="1927"/>
    <n v="33678742.57"/>
    <n v="2.5899999999999999E-2"/>
    <n v="251.56"/>
    <n v="354.85"/>
    <n v="34119316.310000002"/>
    <n v="2.6200000000000001E-2"/>
    <n v="254.85"/>
    <n v="359.49"/>
    <n v="94909"/>
    <n v="0.70889999999999997"/>
    <n v="7636"/>
    <n v="29709432.93"/>
    <n v="2.2800000000000001E-2"/>
    <n v="221.91"/>
    <n v="1650.56"/>
    <n v="30694043.5"/>
    <n v="2.3599999999999999E-2"/>
    <n v="229.26"/>
    <n v="1705.26"/>
    <n v="18000"/>
    <n v="0.13439999999999999"/>
    <n v="707"/>
    <n v="41117406.789999999"/>
    <n v="3.1600000000000003E-2"/>
    <n v="307.12"/>
    <n v="808.62"/>
    <n v="41319586.479999997"/>
    <n v="3.1699999999999999E-2"/>
    <n v="308.63"/>
    <n v="812.59"/>
    <n v="50849"/>
    <n v="0.37980000000000003"/>
    <n v="162994"/>
    <n v="9325"/>
    <n v="0.22639999999999999"/>
    <n v="1217"/>
    <n v="732"/>
    <n v="1442"/>
    <n v="136"/>
    <n v="1268"/>
    <n v="330"/>
    <n v="486"/>
    <n v="275"/>
    <n v="178"/>
    <n v="179"/>
  </r>
  <r>
    <x v="5"/>
    <x v="34"/>
    <n v="50"/>
    <n v="18928"/>
    <n v="18475"/>
    <n v="453"/>
    <s v="2.39 %"/>
    <n v="49"/>
    <s v="47.90 %"/>
    <s v="52.10 %"/>
    <s v="94.93 %"/>
    <s v="0.98 %"/>
    <s v="0.99 %"/>
    <s v="3.10 %"/>
    <s v="66.64 %"/>
    <n v="0.88"/>
    <n v="139609962.44"/>
    <n v="124938255.09999999"/>
    <n v="146395921.91999999"/>
    <n v="7556.7"/>
    <n v="6762.56"/>
    <n v="7924"/>
    <n v="55822121.020000003"/>
    <n v="0.39979999999999999"/>
    <n v="3021.5"/>
    <n v="20844.71"/>
    <x v="246"/>
    <x v="197"/>
    <n v="2097.9899999999998"/>
    <n v="14473.63"/>
    <n v="2678"/>
    <n v="0.14499999999999999"/>
    <n v="244"/>
    <n v="1518"/>
    <m/>
    <x v="0"/>
    <m/>
    <m/>
    <x v="0"/>
    <x v="0"/>
    <m/>
    <x v="0"/>
    <m/>
    <x v="0"/>
    <m/>
    <m/>
    <n v="1637133.45"/>
    <n v="1.17E-2"/>
    <n v="88.61"/>
    <n v="23726.57"/>
    <n v="1575213.85"/>
    <x v="56"/>
    <n v="85.26"/>
    <x v="246"/>
    <n v="69"/>
    <x v="76"/>
    <n v="4"/>
    <n v="53"/>
    <n v="4047276.53"/>
    <n v="2.9000000000000001E-2"/>
    <n v="219.07"/>
    <n v="11242.43"/>
    <n v="4087748.01"/>
    <x v="168"/>
    <n v="221.26"/>
    <n v="11354.86"/>
    <n v="360"/>
    <n v="1.95E-2"/>
    <n v="25"/>
    <n v="509"/>
    <n v="5303526.5999999996"/>
    <n v="3.7999999999999999E-2"/>
    <n v="287.07"/>
    <n v="5050.9799999999996"/>
    <n v="5275513.5199999996"/>
    <n v="4.2200000000000001E-2"/>
    <n v="285.55"/>
    <n v="5024.3"/>
    <n v="1050"/>
    <n v="5.6800000000000003E-2"/>
    <n v="112"/>
    <n v="2182"/>
    <n v="592686.22"/>
    <n v="4.1999999999999997E-3"/>
    <n v="32.08"/>
    <n v="8118.99"/>
    <n v="582275.6"/>
    <n v="4.7000000000000002E-3"/>
    <n v="31.52"/>
    <n v="7976.38"/>
    <n v="73"/>
    <n v="4.0000000000000001E-3"/>
    <n v="4"/>
    <n v="200"/>
    <n v="31296678.449999999"/>
    <n v="0.22420000000000001"/>
    <n v="1694"/>
    <n v="2169.7600000000002"/>
    <n v="31015816.149999999"/>
    <n v="0.2482"/>
    <n v="1678.8"/>
    <n v="2150.29"/>
    <n v="14424"/>
    <n v="0.78069999999999995"/>
    <n v="7721"/>
    <n v="2907059.5"/>
    <n v="2.0799999999999999E-2"/>
    <n v="157.35"/>
    <n v="534.29"/>
    <n v="2890325.94"/>
    <n v="2.3099999999999999E-2"/>
    <n v="156.44999999999999"/>
    <n v="531.21"/>
    <n v="5441"/>
    <n v="0.29449999999999998"/>
    <n v="1725"/>
    <n v="3679426.63"/>
    <n v="2.64E-2"/>
    <n v="199.16"/>
    <n v="22996.42"/>
    <n v="3762486.94"/>
    <n v="3.0099999999999998E-2"/>
    <n v="203.65"/>
    <n v="23515.54"/>
    <n v="160"/>
    <n v="8.6999999999999994E-3"/>
    <n v="1022"/>
    <n v="59443.360000000001"/>
    <n v="4.0000000000000002E-4"/>
    <n v="3.22"/>
    <n v="974.48"/>
    <n v="61989.41"/>
    <n v="5.0000000000000001E-4"/>
    <n v="3.36"/>
    <n v="1016.22"/>
    <n v="61"/>
    <n v="3.3E-3"/>
    <n v="6"/>
    <n v="11247856.84"/>
    <n v="8.0600000000000005E-2"/>
    <n v="608.80999999999995"/>
    <n v="753.83"/>
    <n v="13192979.720000001"/>
    <n v="0.1056"/>
    <n v="714.1"/>
    <n v="884.19"/>
    <n v="14921"/>
    <n v="0.80759999999999998"/>
    <n v="11566"/>
    <n v="5999088.0599999996"/>
    <n v="4.2999999999999997E-2"/>
    <n v="324.70999999999998"/>
    <n v="764.31"/>
    <n v="6384204.2699999996"/>
    <n v="5.11E-2"/>
    <n v="345.56"/>
    <n v="813.38"/>
    <n v="7849"/>
    <n v="0.42480000000000001"/>
    <n v="2600"/>
    <n v="1667450.58"/>
    <n v="1.1900000000000001E-2"/>
    <n v="90.25"/>
    <n v="161.32"/>
    <n v="1746538.52"/>
    <n v="1.4E-2"/>
    <n v="94.54"/>
    <n v="168.98"/>
    <n v="10336"/>
    <n v="0.5595"/>
    <n v="2611"/>
    <n v="4930438.26"/>
    <n v="3.5299999999999998E-2"/>
    <n v="266.87"/>
    <n v="1022.7"/>
    <n v="4959417.99"/>
    <n v="3.9699999999999999E-2"/>
    <n v="268.44"/>
    <n v="1028.71"/>
    <n v="4821"/>
    <n v="0.26090000000000002"/>
    <n v="2065"/>
    <n v="2938044.92"/>
    <n v="2.1000000000000001E-2"/>
    <n v="159.03"/>
    <n v="296.89"/>
    <n v="3047434.75"/>
    <n v="2.4400000000000002E-2"/>
    <n v="164.95"/>
    <n v="307.95"/>
    <n v="9896"/>
    <n v="0.53559999999999997"/>
    <n v="3168"/>
    <n v="2491306.98"/>
    <n v="1.78E-2"/>
    <n v="134.85"/>
    <n v="1049.04"/>
    <n v="2518277.16"/>
    <n v="2.0199999999999999E-2"/>
    <n v="136.31"/>
    <n v="1060.4000000000001"/>
    <n v="2375"/>
    <n v="0.1285"/>
    <n v="361"/>
    <n v="3357260.04"/>
    <n v="2.4E-2"/>
    <n v="181.72"/>
    <n v="736.56"/>
    <n v="3357260.04"/>
    <n v="2.69E-2"/>
    <n v="181.72"/>
    <n v="736.56"/>
    <n v="4558"/>
    <n v="0.2467"/>
    <n v="19833"/>
    <n v="754"/>
    <n v="0.19289999999999999"/>
    <n v="1074"/>
    <n v="482"/>
    <n v="1434"/>
    <s v="*"/>
    <n v="384"/>
    <n v="227"/>
    <n v="747"/>
    <n v="206"/>
    <s v="*"/>
    <s v="*"/>
  </r>
  <r>
    <x v="7"/>
    <x v="25"/>
    <n v="13"/>
    <n v="255544"/>
    <n v="199384"/>
    <n v="56160"/>
    <s v="21.98 %"/>
    <n v="51"/>
    <s v="48.75 %"/>
    <s v="51.25 %"/>
    <s v="55.55 %"/>
    <s v="40.76 %"/>
    <s v="1.93 %"/>
    <s v="1.76 %"/>
    <s v="49.73 %"/>
    <n v="1.25"/>
    <n v="2026627385.8499999"/>
    <n v="2047898333.5599999"/>
    <n v="1816894155.9400001"/>
    <n v="10164.44"/>
    <n v="10271.129999999999"/>
    <n v="9112.5400000000009"/>
    <n v="707486009.61000001"/>
    <n v="0.34910000000000002"/>
    <n v="3548.36"/>
    <n v="19180.34"/>
    <x v="247"/>
    <x v="198"/>
    <n v="3264.11"/>
    <n v="17643.87"/>
    <n v="36886"/>
    <n v="0.185"/>
    <n v="345"/>
    <n v="2082"/>
    <n v="47973538.82"/>
    <x v="171"/>
    <n v="240.61"/>
    <n v="46306.5"/>
    <x v="245"/>
    <x v="68"/>
    <n v="263.99"/>
    <x v="245"/>
    <n v="1036"/>
    <x v="71"/>
    <n v="6"/>
    <n v="167"/>
    <n v="18262058.370000001"/>
    <n v="8.9999999999999993E-3"/>
    <n v="91.59"/>
    <n v="19850.060000000001"/>
    <n v="18939967.469999999"/>
    <x v="118"/>
    <n v="94.99"/>
    <x v="247"/>
    <n v="920"/>
    <x v="29"/>
    <n v="5"/>
    <n v="66"/>
    <n v="53358629.68"/>
    <n v="2.63E-2"/>
    <n v="267.62"/>
    <n v="13990.2"/>
    <n v="60230785.200000003"/>
    <x v="169"/>
    <n v="302.08"/>
    <n v="15792.03"/>
    <n v="3814"/>
    <n v="1.9099999999999999E-2"/>
    <n v="28"/>
    <n v="758"/>
    <n v="54332477.740000002"/>
    <n v="2.6800000000000001E-2"/>
    <n v="272.5"/>
    <n v="4643.01"/>
    <n v="60528099.340000004"/>
    <n v="2.9600000000000001E-2"/>
    <n v="303.58"/>
    <n v="5172.46"/>
    <n v="11702"/>
    <n v="5.8700000000000002E-2"/>
    <n v="112"/>
    <n v="1701"/>
    <n v="29941653.059999999"/>
    <n v="1.4800000000000001E-2"/>
    <n v="150.16999999999999"/>
    <n v="12559.42"/>
    <n v="32054812"/>
    <n v="1.5699999999999999E-2"/>
    <n v="160.77000000000001"/>
    <n v="13445.81"/>
    <n v="2384"/>
    <n v="1.2E-2"/>
    <n v="13"/>
    <n v="925"/>
    <n v="257196017.22"/>
    <n v="0.12690000000000001"/>
    <n v="1289.95"/>
    <n v="2001.99"/>
    <n v="267693018.22999999"/>
    <n v="0.13070000000000001"/>
    <n v="1342.6"/>
    <n v="2083.6999999999998"/>
    <n v="128469"/>
    <n v="0.64429999999999998"/>
    <n v="4150"/>
    <n v="6464129.7800000003"/>
    <n v="3.2000000000000002E-3"/>
    <n v="32.42"/>
    <n v="338.35"/>
    <n v="7588344.2999999998"/>
    <n v="3.7000000000000002E-3"/>
    <n v="38.06"/>
    <n v="397.19"/>
    <n v="19105"/>
    <n v="9.5799999999999996E-2"/>
    <n v="394"/>
    <n v="218973108.88"/>
    <n v="0.108"/>
    <n v="1098.25"/>
    <n v="24287.17"/>
    <n v="230428440.03"/>
    <n v="0.1125"/>
    <n v="1155.7"/>
    <n v="25557.72"/>
    <n v="9016"/>
    <n v="4.5199999999999997E-2"/>
    <n v="6464"/>
    <n v="13566511.539999999"/>
    <n v="6.7000000000000002E-3"/>
    <n v="68.040000000000006"/>
    <n v="841.13"/>
    <n v="14604187.4"/>
    <n v="7.1000000000000004E-3"/>
    <n v="73.25"/>
    <n v="905.46"/>
    <n v="16129"/>
    <n v="8.09E-2"/>
    <n v="157"/>
    <n v="180330109.46000001"/>
    <n v="8.8999999999999996E-2"/>
    <n v="904.44"/>
    <n v="1066.01"/>
    <n v="196838286.97999999"/>
    <n v="9.6100000000000005E-2"/>
    <n v="987.23"/>
    <n v="1163.5999999999999"/>
    <n v="169163"/>
    <n v="0.84840000000000004"/>
    <n v="13638"/>
    <n v="127080224.95999999"/>
    <n v="6.2700000000000006E-2"/>
    <n v="637.36"/>
    <n v="1209.4000000000001"/>
    <n v="134043866.98999999"/>
    <n v="6.5500000000000003E-2"/>
    <n v="672.29"/>
    <n v="1275.67"/>
    <n v="105076"/>
    <n v="0.52700000000000002"/>
    <n v="4114"/>
    <n v="39286602.619999997"/>
    <n v="1.9400000000000001E-2"/>
    <n v="197.04"/>
    <n v="313.72000000000003"/>
    <n v="41919524.07"/>
    <n v="2.0500000000000001E-2"/>
    <n v="210.25"/>
    <n v="334.75"/>
    <n v="125226"/>
    <n v="0.62809999999999999"/>
    <n v="4020"/>
    <n v="75915262.950000003"/>
    <n v="3.7499999999999999E-2"/>
    <n v="380.75"/>
    <n v="1228.4000000000001"/>
    <n v="76711894.299999997"/>
    <n v="3.7499999999999999E-2"/>
    <n v="384.74"/>
    <n v="1241.29"/>
    <n v="61800"/>
    <n v="0.31"/>
    <n v="2346"/>
    <n v="75208900.329999998"/>
    <n v="3.7100000000000001E-2"/>
    <n v="377.21"/>
    <n v="523.35"/>
    <n v="79326052.109999999"/>
    <n v="3.8699999999999998E-2"/>
    <n v="397.86"/>
    <n v="552"/>
    <n v="143706"/>
    <n v="0.72070000000000001"/>
    <n v="9001"/>
    <n v="50337055.380000003"/>
    <n v="2.4799999999999999E-2"/>
    <n v="252.46"/>
    <n v="1819.68"/>
    <n v="51897855.700000003"/>
    <n v="2.53E-2"/>
    <n v="260.29000000000002"/>
    <n v="1876.1"/>
    <n v="27663"/>
    <n v="0.13869999999999999"/>
    <n v="813"/>
    <n v="55317447.380000003"/>
    <n v="2.7300000000000001E-2"/>
    <n v="277.44"/>
    <n v="698.52"/>
    <n v="55506314.240000002"/>
    <n v="2.7099999999999999E-2"/>
    <n v="278.39"/>
    <n v="700.91"/>
    <n v="79192"/>
    <n v="0.3972"/>
    <n v="247234"/>
    <n v="14021"/>
    <n v="0.21740000000000001"/>
    <n v="1240"/>
    <n v="769"/>
    <n v="1428"/>
    <n v="171"/>
    <n v="1214"/>
    <n v="290"/>
    <n v="762"/>
    <n v="388"/>
    <n v="280"/>
    <n v="154"/>
  </r>
  <r>
    <x v="1"/>
    <x v="35"/>
    <n v="46"/>
    <n v="15758"/>
    <n v="14682"/>
    <n v="1076"/>
    <s v="6.83 %"/>
    <n v="50"/>
    <s v="47.60 %"/>
    <s v="52.40 %"/>
    <s v="84.21 %"/>
    <s v="1.14 %"/>
    <s v="1.19 %"/>
    <s v="13.46 %"/>
    <s v="52.94 %"/>
    <n v="0.94"/>
    <n v="112656527.23999999"/>
    <n v="111794471.81"/>
    <n v="121204554.98"/>
    <n v="7673.1"/>
    <n v="7614.39"/>
    <n v="8255.32"/>
    <n v="45704225.210000001"/>
    <n v="0.40570000000000001"/>
    <n v="3112.94"/>
    <n v="17182.04"/>
    <x v="248"/>
    <x v="199"/>
    <n v="2792.29"/>
    <n v="15412.19"/>
    <n v="2660"/>
    <n v="0.1812"/>
    <n v="332"/>
    <n v="1962"/>
    <n v="1164881.28"/>
    <x v="144"/>
    <n v="79.34"/>
    <n v="41602.9"/>
    <x v="246"/>
    <x v="178"/>
    <n v="83.81"/>
    <x v="246"/>
    <n v="28"/>
    <x v="78"/>
    <n v="2"/>
    <n v="55"/>
    <n v="1171748.8899999999"/>
    <n v="1.04E-2"/>
    <n v="79.81"/>
    <n v="15834.44"/>
    <n v="1177269.73"/>
    <x v="34"/>
    <n v="80.180000000000007"/>
    <x v="248"/>
    <n v="74"/>
    <x v="34"/>
    <n v="5"/>
    <n v="63"/>
    <n v="4673314.5"/>
    <n v="4.1500000000000002E-2"/>
    <n v="318.3"/>
    <n v="12909.71"/>
    <n v="5175854.5"/>
    <x v="170"/>
    <n v="352.53"/>
    <n v="14297.94"/>
    <n v="362"/>
    <n v="2.47E-2"/>
    <n v="38"/>
    <n v="858"/>
    <n v="1043708.31"/>
    <n v="9.2999999999999992E-3"/>
    <n v="71.09"/>
    <n v="3879.96"/>
    <n v="1120286.5"/>
    <n v="0.01"/>
    <n v="76.3"/>
    <n v="4164.63"/>
    <n v="269"/>
    <n v="1.83E-2"/>
    <n v="31"/>
    <n v="493"/>
    <n v="953213.54"/>
    <n v="8.5000000000000006E-3"/>
    <n v="64.92"/>
    <n v="9628.42"/>
    <n v="983569.96"/>
    <n v="8.8000000000000005E-3"/>
    <n v="66.989999999999995"/>
    <n v="9935.0499999999993"/>
    <n v="99"/>
    <n v="6.7000000000000002E-3"/>
    <n v="7"/>
    <n v="429"/>
    <n v="20057433.219999999"/>
    <n v="0.17799999999999999"/>
    <n v="1366.12"/>
    <n v="2290.71"/>
    <n v="19804321.969999999"/>
    <n v="0.17710000000000001"/>
    <n v="1348.88"/>
    <n v="2261.8000000000002"/>
    <n v="8756"/>
    <n v="0.59640000000000004"/>
    <n v="4710"/>
    <n v="987471.45"/>
    <n v="8.8000000000000005E-3"/>
    <n v="67.260000000000005"/>
    <n v="407.37"/>
    <n v="1073764.56"/>
    <n v="9.5999999999999992E-3"/>
    <n v="73.13"/>
    <n v="442.97"/>
    <n v="2424"/>
    <n v="0.1651"/>
    <n v="831"/>
    <n v="6600861.6600000001"/>
    <n v="5.8599999999999999E-2"/>
    <n v="449.59"/>
    <n v="20436.099999999999"/>
    <n v="6912467.8399999999"/>
    <n v="6.1800000000000001E-2"/>
    <n v="470.81"/>
    <n v="21400.83"/>
    <n v="323"/>
    <n v="2.1999999999999999E-2"/>
    <n v="2746"/>
    <n v="351654.51"/>
    <n v="3.0999999999999999E-3"/>
    <n v="23.95"/>
    <n v="699.11"/>
    <n v="383932.97"/>
    <n v="3.3999999999999998E-3"/>
    <n v="26.15"/>
    <n v="763.29"/>
    <n v="503"/>
    <n v="3.4299999999999997E-2"/>
    <n v="55"/>
    <n v="8320541.9800000004"/>
    <n v="7.3899999999999993E-2"/>
    <n v="566.72"/>
    <n v="694.71"/>
    <n v="9887854.6899999995"/>
    <n v="8.8400000000000006E-2"/>
    <n v="673.47"/>
    <n v="825.57"/>
    <n v="11977"/>
    <n v="0.81579999999999997"/>
    <n v="11785"/>
    <n v="5666761.0800000001"/>
    <n v="5.0299999999999997E-2"/>
    <n v="385.97"/>
    <n v="820.08"/>
    <n v="6383613.2599999998"/>
    <n v="5.7099999999999998E-2"/>
    <n v="434.79"/>
    <n v="923.82"/>
    <n v="6910"/>
    <n v="0.47060000000000002"/>
    <n v="3450"/>
    <n v="2048266.1"/>
    <n v="1.8200000000000001E-2"/>
    <n v="139.51"/>
    <n v="240.32"/>
    <n v="2320150.89"/>
    <n v="2.0799999999999999E-2"/>
    <n v="158.03"/>
    <n v="272.22000000000003"/>
    <n v="8523"/>
    <n v="0.58050000000000002"/>
    <n v="3373"/>
    <n v="4412797.03"/>
    <n v="3.9199999999999999E-2"/>
    <n v="300.56"/>
    <n v="1030.79"/>
    <n v="4453731.8"/>
    <n v="3.9800000000000002E-2"/>
    <n v="303.35000000000002"/>
    <n v="1040.3499999999999"/>
    <n v="4281"/>
    <n v="0.29160000000000003"/>
    <n v="2325"/>
    <n v="2633603.86"/>
    <n v="2.3400000000000001E-2"/>
    <n v="179.38"/>
    <n v="263.04000000000002"/>
    <n v="2889833"/>
    <n v="2.58E-2"/>
    <n v="196.83"/>
    <n v="288.64"/>
    <n v="10012"/>
    <n v="0.68189999999999995"/>
    <n v="8528"/>
    <n v="1408678.3"/>
    <n v="1.2500000000000001E-2"/>
    <n v="95.95"/>
    <n v="1069.8800000000001"/>
    <n v="1456557.7"/>
    <n v="1.2999999999999999E-2"/>
    <n v="99.21"/>
    <n v="1106.25"/>
    <n v="1317"/>
    <n v="8.9700000000000002E-2"/>
    <n v="196"/>
    <n v="4125596.71"/>
    <n v="3.6600000000000001E-2"/>
    <n v="281"/>
    <n v="683.61"/>
    <n v="4125596.71"/>
    <n v="3.6900000000000002E-2"/>
    <n v="281"/>
    <n v="683.61"/>
    <n v="6035"/>
    <n v="0.41099999999999998"/>
    <n v="11028"/>
    <n v="952"/>
    <n v="0.21029999999999999"/>
    <n v="751"/>
    <n v="729"/>
    <n v="1427"/>
    <s v="*"/>
    <n v="749"/>
    <n v="429"/>
    <n v="1444"/>
    <n v="409"/>
    <s v="*"/>
    <n v="89"/>
  </r>
  <r>
    <x v="0"/>
    <x v="32"/>
    <n v="48"/>
    <n v="412161"/>
    <n v="350006"/>
    <n v="62155"/>
    <s v="15.08 %"/>
    <n v="51"/>
    <s v="46.79 %"/>
    <s v="53.21 %"/>
    <s v="51.63 %"/>
    <s v="21.21 %"/>
    <s v="25.04 %"/>
    <s v="2.12 %"/>
    <s v="45.04 %"/>
    <n v="1.26"/>
    <n v="3729230525.5999999"/>
    <n v="3723391606.8899999"/>
    <n v="3074812976.3000002"/>
    <n v="10654.76"/>
    <n v="10638.08"/>
    <n v="8785.0300000000007"/>
    <n v="1255462918.3399999"/>
    <n v="0.3367"/>
    <n v="3586.98"/>
    <n v="16835.349999999999"/>
    <x v="249"/>
    <x v="200"/>
    <n v="3166.14"/>
    <n v="14860.2"/>
    <n v="74573"/>
    <n v="0.21310000000000001"/>
    <n v="408"/>
    <n v="2514"/>
    <n v="181944943.40000001"/>
    <x v="172"/>
    <n v="519.83000000000004"/>
    <n v="37560.89"/>
    <x v="247"/>
    <x v="180"/>
    <n v="539.1"/>
    <x v="247"/>
    <n v="4844"/>
    <x v="82"/>
    <n v="17"/>
    <n v="448"/>
    <n v="53215571.979999997"/>
    <n v="1.43E-2"/>
    <n v="152.04"/>
    <n v="17453.45"/>
    <n v="53169892.100000001"/>
    <x v="24"/>
    <n v="151.91"/>
    <x v="249"/>
    <n v="3049"/>
    <x v="77"/>
    <n v="10"/>
    <n v="125"/>
    <n v="93152383.930000007"/>
    <n v="2.5000000000000001E-2"/>
    <n v="266.14999999999998"/>
    <n v="11704.03"/>
    <n v="102788103.76000001"/>
    <x v="171"/>
    <n v="293.68"/>
    <n v="12914.7"/>
    <n v="7959"/>
    <n v="2.2700000000000001E-2"/>
    <n v="34"/>
    <n v="968"/>
    <n v="328924891.85000002"/>
    <n v="8.8200000000000001E-2"/>
    <n v="939.77"/>
    <n v="8296.9699999999993"/>
    <n v="351575259.69999999"/>
    <n v="9.4399999999999998E-2"/>
    <n v="1004.48"/>
    <n v="8868.31"/>
    <n v="39644"/>
    <n v="0.1133"/>
    <n v="326"/>
    <n v="7267"/>
    <n v="38381820.75"/>
    <n v="1.03E-2"/>
    <n v="109.66"/>
    <n v="10486.84"/>
    <n v="39338682.549999997"/>
    <n v="1.06E-2"/>
    <n v="112.39"/>
    <n v="10748.27"/>
    <n v="3660"/>
    <n v="1.0500000000000001E-2"/>
    <n v="11"/>
    <n v="754"/>
    <n v="298373275.51999998"/>
    <n v="0.08"/>
    <n v="852.48"/>
    <n v="1457.16"/>
    <n v="323565001.79000002"/>
    <n v="8.6900000000000005E-2"/>
    <n v="924.46"/>
    <n v="1580.19"/>
    <n v="204763"/>
    <n v="0.58499999999999996"/>
    <n v="3697"/>
    <n v="11362609.85"/>
    <n v="3.0000000000000001E-3"/>
    <n v="32.46"/>
    <n v="315.58"/>
    <n v="12889417.02"/>
    <n v="3.5000000000000001E-3"/>
    <n v="36.83"/>
    <n v="357.98"/>
    <n v="36006"/>
    <n v="0.10290000000000001"/>
    <n v="460"/>
    <n v="372546997.14999998"/>
    <n v="9.9900000000000003E-2"/>
    <n v="1064.4000000000001"/>
    <n v="21593.17"/>
    <n v="382430668.33999997"/>
    <n v="0.1027"/>
    <n v="1092.6400000000001"/>
    <n v="22166.04"/>
    <n v="17253"/>
    <n v="4.9299999999999997E-2"/>
    <n v="5324"/>
    <n v="15885093.18"/>
    <n v="4.3E-3"/>
    <n v="45.39"/>
    <n v="738.46"/>
    <n v="18676707.859999999"/>
    <n v="5.0000000000000001E-3"/>
    <n v="53.36"/>
    <n v="868.24"/>
    <n v="21511"/>
    <n v="6.1499999999999999E-2"/>
    <n v="111"/>
    <n v="282566540.43000001"/>
    <n v="7.5800000000000006E-2"/>
    <n v="807.32"/>
    <n v="986.99"/>
    <n v="308134948.55000001"/>
    <n v="8.2799999999999999E-2"/>
    <n v="880.37"/>
    <n v="1076.3"/>
    <n v="286291"/>
    <n v="0.81799999999999995"/>
    <n v="14194"/>
    <n v="200166452.05000001"/>
    <n v="5.3699999999999998E-2"/>
    <n v="571.89"/>
    <n v="1170"/>
    <n v="214041811.69"/>
    <n v="5.7500000000000002E-2"/>
    <n v="611.54"/>
    <n v="1251.0999999999999"/>
    <n v="171083"/>
    <n v="0.48880000000000001"/>
    <n v="3845"/>
    <n v="91873738.790000007"/>
    <n v="2.46E-2"/>
    <n v="262.49"/>
    <n v="436.25"/>
    <n v="103685342.41"/>
    <n v="2.7799999999999998E-2"/>
    <n v="296.24"/>
    <n v="492.34"/>
    <n v="210598"/>
    <n v="0.60170000000000001"/>
    <n v="4174"/>
    <n v="149499226.09"/>
    <n v="4.0099999999999997E-2"/>
    <n v="427.13"/>
    <n v="1385.39"/>
    <n v="150538167.05000001"/>
    <n v="4.0399999999999998E-2"/>
    <n v="430.1"/>
    <n v="1395.02"/>
    <n v="107911"/>
    <n v="0.30830000000000002"/>
    <n v="2575"/>
    <n v="96219658.189999998"/>
    <n v="2.58E-2"/>
    <n v="274.91000000000003"/>
    <n v="409.61"/>
    <n v="101932965.23"/>
    <n v="2.7400000000000001E-2"/>
    <n v="291.23"/>
    <n v="433.93"/>
    <n v="234905"/>
    <n v="0.67110000000000003"/>
    <n v="9579"/>
    <n v="95120367.390000001"/>
    <n v="2.5499999999999998E-2"/>
    <n v="271.77"/>
    <n v="2443.62"/>
    <n v="96748003.969999999"/>
    <n v="2.5999999999999999E-2"/>
    <n v="276.42"/>
    <n v="2485.4299999999998"/>
    <n v="38926"/>
    <n v="0.11119999999999999"/>
    <n v="948"/>
    <n v="114829441.84"/>
    <n v="3.0800000000000001E-2"/>
    <n v="328.08"/>
    <n v="922.47"/>
    <n v="114829441.84"/>
    <n v="3.0800000000000001E-2"/>
    <n v="328.08"/>
    <n v="922.47"/>
    <n v="124481"/>
    <n v="0.35570000000000002"/>
    <n v="347487"/>
    <n v="29063"/>
    <n v="0.22420000000000001"/>
    <n v="993"/>
    <n v="1101"/>
    <n v="1426"/>
    <n v="216"/>
    <n v="1471"/>
    <n v="518"/>
    <n v="1063"/>
    <n v="529"/>
    <n v="362"/>
    <n v="179"/>
  </r>
  <r>
    <x v="0"/>
    <x v="29"/>
    <n v="45"/>
    <n v="136717"/>
    <n v="117296"/>
    <n v="19421"/>
    <s v="14.21 %"/>
    <n v="51"/>
    <s v="49.10 %"/>
    <s v="50.90 %"/>
    <s v="59.76 %"/>
    <s v="38.00 %"/>
    <s v="0.86 %"/>
    <s v="1.38 %"/>
    <s v="46.79 %"/>
    <n v="1.0900000000000001"/>
    <n v="935308707.70000005"/>
    <n v="936934365.54999995"/>
    <n v="892755049.41999996"/>
    <n v="7973.92"/>
    <n v="7987.78"/>
    <n v="7611.13"/>
    <n v="371024264.98000002"/>
    <n v="0.3967"/>
    <n v="3163.15"/>
    <n v="16057.49"/>
    <x v="250"/>
    <x v="201"/>
    <n v="2780.37"/>
    <n v="14114.34"/>
    <n v="23106"/>
    <n v="0.19700000000000001"/>
    <n v="349"/>
    <n v="2256"/>
    <n v="13968666.77"/>
    <x v="88"/>
    <n v="119.09"/>
    <n v="41573.410000000003"/>
    <x v="248"/>
    <x v="114"/>
    <n v="125.08"/>
    <x v="248"/>
    <n v="336"/>
    <x v="34"/>
    <n v="3"/>
    <n v="97"/>
    <n v="14645856.130000001"/>
    <n v="1.5699999999999999E-2"/>
    <n v="124.86"/>
    <n v="17477.16"/>
    <n v="14663258.029999999"/>
    <x v="6"/>
    <n v="125.01"/>
    <x v="250"/>
    <n v="838"/>
    <x v="43"/>
    <n v="8"/>
    <n v="112"/>
    <n v="18306684.719999999"/>
    <n v="1.9599999999999999E-2"/>
    <n v="156.07"/>
    <n v="11008.23"/>
    <n v="20270863.43"/>
    <x v="172"/>
    <n v="172.82"/>
    <n v="12189.33"/>
    <n v="1663"/>
    <n v="1.4200000000000001E-2"/>
    <n v="19"/>
    <n v="544"/>
    <n v="24730320.649999999"/>
    <n v="2.64E-2"/>
    <n v="210.84"/>
    <n v="4176.71"/>
    <n v="27153852.23"/>
    <n v="2.9000000000000001E-2"/>
    <n v="231.5"/>
    <n v="4586.0200000000004"/>
    <n v="5921"/>
    <n v="5.0500000000000003E-2"/>
    <n v="90"/>
    <n v="1262"/>
    <n v="11865575.130000001"/>
    <n v="1.2699999999999999E-2"/>
    <n v="101.16"/>
    <n v="11058.32"/>
    <n v="12216191.460000001"/>
    <n v="1.2999999999999999E-2"/>
    <n v="104.15"/>
    <n v="11385.08"/>
    <n v="1073"/>
    <n v="9.1000000000000004E-3"/>
    <n v="11"/>
    <n v="722"/>
    <n v="95601738.590000004"/>
    <n v="0.1022"/>
    <n v="815.05"/>
    <n v="1242.5"/>
    <n v="105041286.12"/>
    <n v="0.11210000000000001"/>
    <n v="895.52"/>
    <n v="1365.18"/>
    <n v="76943"/>
    <n v="0.65600000000000003"/>
    <n v="3841"/>
    <n v="5911084.9900000002"/>
    <n v="6.3E-3"/>
    <n v="50.39"/>
    <n v="303.76"/>
    <n v="6455268.2800000003"/>
    <n v="6.8999999999999999E-3"/>
    <n v="55.03"/>
    <n v="331.72"/>
    <n v="19460"/>
    <n v="0.16589999999999999"/>
    <n v="751"/>
    <n v="89077708.230000004"/>
    <n v="9.5200000000000007E-2"/>
    <n v="759.43"/>
    <n v="22905.040000000001"/>
    <n v="91869161.329999998"/>
    <n v="9.8100000000000007E-2"/>
    <n v="783.23"/>
    <n v="23622.82"/>
    <n v="3889"/>
    <n v="3.32E-2"/>
    <n v="3563"/>
    <n v="4270627.7"/>
    <n v="4.5999999999999999E-3"/>
    <n v="36.409999999999997"/>
    <n v="583.1"/>
    <n v="4977019.2699999996"/>
    <n v="5.3E-3"/>
    <n v="42.43"/>
    <n v="679.55"/>
    <n v="7324"/>
    <n v="6.2399999999999997E-2"/>
    <n v="102"/>
    <n v="71510030.379999995"/>
    <n v="7.6499999999999999E-2"/>
    <n v="609.65"/>
    <n v="712.84"/>
    <n v="81473085.239999995"/>
    <n v="8.6999999999999994E-2"/>
    <n v="694.59"/>
    <n v="812.16"/>
    <n v="100316"/>
    <n v="0.85519999999999996"/>
    <n v="11795"/>
    <n v="52162342.469999999"/>
    <n v="5.5800000000000002E-2"/>
    <n v="444.71"/>
    <n v="877.46"/>
    <n v="59353476.149999999"/>
    <n v="6.3299999999999995E-2"/>
    <n v="506.01"/>
    <n v="998.43"/>
    <n v="59447"/>
    <n v="0.50680000000000003"/>
    <n v="3370"/>
    <n v="23820804.239999998"/>
    <n v="2.5499999999999998E-2"/>
    <n v="203.08"/>
    <n v="317.57"/>
    <n v="28920252.859999999"/>
    <n v="3.09E-2"/>
    <n v="246.56"/>
    <n v="385.56"/>
    <n v="75009"/>
    <n v="0.63949999999999996"/>
    <n v="3747"/>
    <n v="44863514.479999997"/>
    <n v="4.8000000000000001E-2"/>
    <n v="382.48"/>
    <n v="1193.31"/>
    <n v="45193843.420000002"/>
    <n v="4.82E-2"/>
    <n v="385.3"/>
    <n v="1202.0899999999999"/>
    <n v="37596"/>
    <n v="0.32050000000000001"/>
    <n v="2518"/>
    <n v="23853300.920000002"/>
    <n v="2.5499999999999998E-2"/>
    <n v="203.36"/>
    <n v="283.02"/>
    <n v="26308048.390000001"/>
    <n v="2.81E-2"/>
    <n v="224.29"/>
    <n v="312.14"/>
    <n v="84281"/>
    <n v="0.71850000000000003"/>
    <n v="8097"/>
    <n v="25339472.09"/>
    <n v="2.7099999999999999E-2"/>
    <n v="216.03"/>
    <n v="1680.67"/>
    <n v="27352002.039999999"/>
    <n v="2.92E-2"/>
    <n v="233.19"/>
    <n v="1814.15"/>
    <n v="15077"/>
    <n v="0.1285"/>
    <n v="857"/>
    <n v="37388197.280000001"/>
    <n v="0.04"/>
    <n v="318.75"/>
    <n v="841.92"/>
    <n v="37388197.280000001"/>
    <n v="3.9899999999999998E-2"/>
    <n v="318.75"/>
    <n v="841.92"/>
    <n v="44408"/>
    <n v="0.37859999999999999"/>
    <n v="122026"/>
    <n v="7907"/>
    <n v="0.20549999999999999"/>
    <n v="1040"/>
    <n v="872"/>
    <n v="1423"/>
    <n v="182"/>
    <n v="1217"/>
    <n v="598"/>
    <n v="874"/>
    <n v="365"/>
    <n v="378"/>
    <n v="147"/>
  </r>
  <r>
    <x v="4"/>
    <x v="31"/>
    <n v="31"/>
    <n v="39310"/>
    <n v="33497"/>
    <n v="5813"/>
    <s v="14.79 %"/>
    <n v="50"/>
    <s v="49.28 %"/>
    <s v="50.72 %"/>
    <s v="82.20 %"/>
    <s v="8.85 %"/>
    <s v="4.87 %"/>
    <s v="4.08 %"/>
    <s v="58.53 %"/>
    <n v="1.08"/>
    <n v="305918495.48000002"/>
    <n v="302398947.80000001"/>
    <n v="288110365.52999997"/>
    <n v="9132.7099999999991"/>
    <n v="9027.64"/>
    <n v="8601.08"/>
    <n v="111673833.93000001"/>
    <n v="0.36499999999999999"/>
    <n v="3333.85"/>
    <n v="19014.79"/>
    <x v="251"/>
    <x v="11"/>
    <n v="2975.24"/>
    <n v="16969.45"/>
    <n v="5873"/>
    <n v="0.17530000000000001"/>
    <n v="328"/>
    <n v="1747"/>
    <n v="5479332.2300000004"/>
    <x v="14"/>
    <n v="163.58000000000001"/>
    <n v="42475.44"/>
    <x v="249"/>
    <x v="181"/>
    <n v="198.48"/>
    <x v="249"/>
    <n v="129"/>
    <x v="52"/>
    <n v="4"/>
    <n v="123"/>
    <n v="3120716.77"/>
    <n v="1.0200000000000001E-2"/>
    <n v="93.16"/>
    <n v="20531.03"/>
    <n v="3187213.28"/>
    <x v="34"/>
    <n v="95.15"/>
    <x v="251"/>
    <n v="152"/>
    <x v="39"/>
    <n v="5"/>
    <n v="66"/>
    <n v="15532952.140000001"/>
    <n v="5.0799999999999998E-2"/>
    <n v="463.71"/>
    <n v="14639.92"/>
    <n v="16816361.690000001"/>
    <x v="173"/>
    <n v="502.03"/>
    <n v="15849.54"/>
    <n v="1061"/>
    <n v="3.1699999999999999E-2"/>
    <n v="45"/>
    <n v="1136"/>
    <n v="5884065.75"/>
    <n v="1.9199999999999998E-2"/>
    <n v="175.66"/>
    <n v="4100.3900000000003"/>
    <n v="6181610.6200000001"/>
    <n v="2.0400000000000001E-2"/>
    <n v="184.54"/>
    <n v="4307.74"/>
    <n v="1435"/>
    <n v="4.2799999999999998E-2"/>
    <n v="73"/>
    <n v="1134"/>
    <n v="2586503.9900000002"/>
    <n v="8.5000000000000006E-3"/>
    <n v="77.22"/>
    <n v="9172"/>
    <n v="2690326.93"/>
    <n v="8.8999999999999999E-3"/>
    <n v="80.319999999999993"/>
    <n v="9540.17"/>
    <n v="282"/>
    <n v="8.3999999999999995E-3"/>
    <n v="9"/>
    <n v="502"/>
    <n v="57203300.259999998"/>
    <n v="0.187"/>
    <n v="1707.71"/>
    <n v="2616.44"/>
    <n v="53799928.090000004"/>
    <n v="0.1779"/>
    <n v="1606.11"/>
    <n v="2460.7800000000002"/>
    <n v="21863"/>
    <n v="0.65269999999999995"/>
    <n v="5298"/>
    <n v="3122083.34"/>
    <n v="1.0200000000000001E-2"/>
    <n v="93.2"/>
    <n v="487.9"/>
    <n v="3411765.13"/>
    <n v="1.1299999999999999E-2"/>
    <n v="101.85"/>
    <n v="533.16999999999996"/>
    <n v="6399"/>
    <n v="0.191"/>
    <n v="1001"/>
    <n v="18064443.350000001"/>
    <n v="5.8999999999999997E-2"/>
    <n v="539.29"/>
    <n v="25089.5"/>
    <n v="18158805.379999999"/>
    <n v="0.06"/>
    <n v="542.1"/>
    <n v="25220.560000000001"/>
    <n v="720"/>
    <n v="2.1499999999999998E-2"/>
    <n v="3065"/>
    <n v="1711057.37"/>
    <n v="5.5999999999999999E-3"/>
    <n v="51.08"/>
    <n v="801.43"/>
    <n v="1856382.28"/>
    <n v="6.1000000000000004E-3"/>
    <n v="55.42"/>
    <n v="869.5"/>
    <n v="2135"/>
    <n v="6.3700000000000007E-2"/>
    <n v="104"/>
    <n v="24662887.140000001"/>
    <n v="8.0600000000000005E-2"/>
    <n v="736.27"/>
    <n v="887.57"/>
    <n v="29563717.969999999"/>
    <n v="9.7799999999999998E-2"/>
    <n v="882.58"/>
    <n v="1063.94"/>
    <n v="27787"/>
    <n v="0.82950000000000002"/>
    <n v="13286"/>
    <n v="14492522.82"/>
    <n v="4.7399999999999998E-2"/>
    <n v="432.65"/>
    <n v="845.69"/>
    <n v="16566422.029999999"/>
    <n v="5.4800000000000001E-2"/>
    <n v="494.56"/>
    <n v="966.7"/>
    <n v="17137"/>
    <n v="0.51160000000000005"/>
    <n v="4084"/>
    <n v="4109481.15"/>
    <n v="1.34E-2"/>
    <n v="122.68"/>
    <n v="207.83"/>
    <n v="4586467.8"/>
    <n v="1.52E-2"/>
    <n v="136.91999999999999"/>
    <n v="231.96"/>
    <n v="19773"/>
    <n v="0.59030000000000005"/>
    <n v="3489"/>
    <n v="12111984.18"/>
    <n v="3.9600000000000003E-2"/>
    <n v="361.58"/>
    <n v="1164.6099999999999"/>
    <n v="12740911.699999999"/>
    <n v="4.2099999999999999E-2"/>
    <n v="380.36"/>
    <n v="1225.0899999999999"/>
    <n v="10400"/>
    <n v="0.3105"/>
    <n v="2547"/>
    <n v="4952243.3899999997"/>
    <n v="1.6199999999999999E-2"/>
    <n v="147.84"/>
    <n v="217.6"/>
    <n v="5380642"/>
    <n v="1.78E-2"/>
    <n v="160.63"/>
    <n v="236.43"/>
    <n v="22758"/>
    <n v="0.6794"/>
    <n v="6772"/>
    <n v="3744622.97"/>
    <n v="1.2200000000000001E-2"/>
    <n v="111.79"/>
    <n v="985.99"/>
    <n v="3364402.6"/>
    <n v="1.11E-2"/>
    <n v="100.44"/>
    <n v="885.87"/>
    <n v="3798"/>
    <n v="0.1134"/>
    <n v="269"/>
    <n v="13643942.810000001"/>
    <n v="4.4600000000000001E-2"/>
    <n v="407.32"/>
    <n v="957.54"/>
    <n v="13697674.970000001"/>
    <n v="4.53E-2"/>
    <n v="408.92"/>
    <n v="961.31"/>
    <n v="14249"/>
    <n v="0.4254"/>
    <n v="34241"/>
    <n v="2346"/>
    <n v="0.2238"/>
    <n v="1022"/>
    <n v="490"/>
    <n v="1423"/>
    <n v="104"/>
    <n v="642"/>
    <n v="340"/>
    <n v="785"/>
    <n v="388"/>
    <n v="250"/>
    <n v="93"/>
  </r>
  <r>
    <x v="3"/>
    <x v="33"/>
    <n v="5"/>
    <n v="111007"/>
    <n v="93116"/>
    <n v="17891"/>
    <s v="16.12 %"/>
    <n v="51"/>
    <s v="47.21 %"/>
    <s v="52.79 %"/>
    <s v="76.00 %"/>
    <s v="20.97 %"/>
    <s v="1.31 %"/>
    <s v="1.72 %"/>
    <s v="48.05 %"/>
    <n v="0.93"/>
    <n v="625874775.25999999"/>
    <n v="662022222.87"/>
    <n v="735914971.17999995"/>
    <n v="6721.45"/>
    <n v="7109.65"/>
    <n v="7903.21"/>
    <n v="250217170.63"/>
    <n v="0.39979999999999999"/>
    <n v="2687.16"/>
    <n v="14356.37"/>
    <x v="252"/>
    <x v="202"/>
    <n v="2619.2600000000002"/>
    <n v="13993.65"/>
    <n v="17429"/>
    <n v="0.18720000000000001"/>
    <n v="331"/>
    <n v="1851"/>
    <n v="14290629.779999999"/>
    <x v="100"/>
    <n v="153.47"/>
    <n v="36831.519999999997"/>
    <x v="250"/>
    <x v="182"/>
    <n v="174.1"/>
    <x v="250"/>
    <n v="388"/>
    <x v="45"/>
    <n v="5"/>
    <n v="131"/>
    <n v="14218590.619999999"/>
    <n v="2.2700000000000001E-2"/>
    <n v="152.69999999999999"/>
    <n v="15833.62"/>
    <n v="15373931.310000001"/>
    <x v="82"/>
    <n v="165.11"/>
    <x v="252"/>
    <n v="898"/>
    <x v="75"/>
    <n v="11"/>
    <n v="129"/>
    <n v="13964965.74"/>
    <n v="2.23E-2"/>
    <n v="149.97"/>
    <n v="9391.3700000000008"/>
    <n v="16862200.52"/>
    <x v="31"/>
    <n v="181.09"/>
    <n v="11339.74"/>
    <n v="1487"/>
    <n v="1.6E-2"/>
    <n v="24"/>
    <n v="531"/>
    <n v="17499132.539999999"/>
    <n v="2.8000000000000001E-2"/>
    <n v="187.93"/>
    <n v="4382.45"/>
    <n v="20417920.629999999"/>
    <n v="3.0800000000000001E-2"/>
    <n v="219.27"/>
    <n v="5113.43"/>
    <n v="3993"/>
    <n v="4.2900000000000001E-2"/>
    <n v="85"/>
    <n v="1555"/>
    <n v="6094753.2400000002"/>
    <n v="9.7000000000000003E-3"/>
    <n v="65.45"/>
    <n v="9814.42"/>
    <n v="6779050.1500000004"/>
    <n v="1.0200000000000001E-2"/>
    <n v="72.8"/>
    <n v="10916.34"/>
    <n v="621"/>
    <n v="6.7000000000000002E-3"/>
    <n v="7"/>
    <n v="469"/>
    <n v="74098223.969999999"/>
    <n v="0.11840000000000001"/>
    <n v="795.76"/>
    <n v="1332.97"/>
    <n v="82878040.790000007"/>
    <n v="0.12520000000000001"/>
    <n v="890.05"/>
    <n v="1490.91"/>
    <n v="55589"/>
    <n v="0.59699999999999998"/>
    <n v="3409"/>
    <n v="3772833.22"/>
    <n v="6.0000000000000001E-3"/>
    <n v="40.520000000000003"/>
    <n v="315.22000000000003"/>
    <n v="3535348.14"/>
    <n v="5.3E-3"/>
    <n v="37.97"/>
    <n v="295.38"/>
    <n v="11969"/>
    <n v="0.1285"/>
    <n v="602"/>
    <n v="33915583.700000003"/>
    <n v="5.4199999999999998E-2"/>
    <n v="364.23"/>
    <n v="20554.900000000001"/>
    <n v="36471163.759999998"/>
    <n v="5.5100000000000003E-2"/>
    <n v="391.67"/>
    <n v="22103.74"/>
    <n v="1650"/>
    <n v="1.77E-2"/>
    <n v="2427"/>
    <n v="4183099.87"/>
    <n v="6.7000000000000002E-3"/>
    <n v="44.92"/>
    <n v="623.88"/>
    <n v="5395640.5499999998"/>
    <n v="8.2000000000000007E-3"/>
    <n v="57.95"/>
    <n v="804.72"/>
    <n v="6705"/>
    <n v="7.1999999999999995E-2"/>
    <n v="128"/>
    <n v="49314716.380000003"/>
    <n v="7.8799999999999995E-2"/>
    <n v="529.61"/>
    <n v="642.54999999999995"/>
    <n v="57625705.210000001"/>
    <n v="8.6999999999999994E-2"/>
    <n v="618.86"/>
    <n v="750.83"/>
    <n v="76749"/>
    <n v="0.82420000000000004"/>
    <n v="10878"/>
    <n v="37324534.689999998"/>
    <n v="5.96E-2"/>
    <n v="400.84"/>
    <n v="844.64"/>
    <n v="43507809.609999999"/>
    <n v="6.5699999999999995E-2"/>
    <n v="467.24"/>
    <n v="984.56"/>
    <n v="44190"/>
    <n v="0.47460000000000002"/>
    <n v="2916"/>
    <n v="17154848.989999998"/>
    <n v="2.7400000000000001E-2"/>
    <n v="184.23"/>
    <n v="303.18"/>
    <n v="20357716.030000001"/>
    <n v="3.0800000000000001E-2"/>
    <n v="218.63"/>
    <n v="359.79"/>
    <n v="56583"/>
    <n v="0.60770000000000002"/>
    <n v="3572"/>
    <n v="34698441.869999997"/>
    <n v="5.5399999999999998E-2"/>
    <n v="372.64"/>
    <n v="1271.42"/>
    <n v="34865884.979999997"/>
    <n v="5.2699999999999997E-2"/>
    <n v="374.43"/>
    <n v="1277.56"/>
    <n v="27291"/>
    <n v="0.29310000000000003"/>
    <n v="2503"/>
    <n v="17216222.390000001"/>
    <n v="2.75E-2"/>
    <n v="184.89"/>
    <n v="274.04000000000002"/>
    <n v="19034299.18"/>
    <n v="2.8799999999999999E-2"/>
    <n v="204.41"/>
    <n v="302.98"/>
    <n v="62823"/>
    <n v="0.67469999999999997"/>
    <n v="7320"/>
    <n v="9752870.1999999993"/>
    <n v="1.5599999999999999E-2"/>
    <n v="104.74"/>
    <n v="1021.69"/>
    <n v="10244658.15"/>
    <n v="1.55E-2"/>
    <n v="110.02"/>
    <n v="1073.21"/>
    <n v="9546"/>
    <n v="0.10249999999999999"/>
    <n v="269"/>
    <n v="23895751.120000001"/>
    <n v="3.8199999999999998E-2"/>
    <n v="256.62"/>
    <n v="693.09"/>
    <n v="23895751.120000001"/>
    <n v="3.61E-2"/>
    <n v="256.62"/>
    <n v="693.09"/>
    <n v="34477"/>
    <n v="0.37030000000000002"/>
    <n v="85361"/>
    <n v="5730"/>
    <n v="0.1986"/>
    <n v="917"/>
    <n v="660"/>
    <n v="1422"/>
    <n v="180"/>
    <n v="950"/>
    <n v="397"/>
    <n v="1150"/>
    <n v="405"/>
    <n v="345"/>
    <n v="101"/>
  </r>
  <r>
    <x v="0"/>
    <x v="23"/>
    <n v="22"/>
    <n v="125895"/>
    <n v="110097"/>
    <n v="15798"/>
    <s v="12.55 %"/>
    <n v="50"/>
    <s v="41.92 %"/>
    <s v="58.08 %"/>
    <s v="54.08 %"/>
    <s v="42.49 %"/>
    <s v="1.68 %"/>
    <s v="1.75 %"/>
    <s v="54.68 %"/>
    <n v="1.1000000000000001"/>
    <n v="1014666838.05"/>
    <n v="1063230459.91"/>
    <n v="1016856561.87"/>
    <n v="9216.1200000000008"/>
    <n v="9657.2199999999993"/>
    <n v="9236.01"/>
    <n v="361579936.43000001"/>
    <n v="0.35639999999999999"/>
    <n v="3284.19"/>
    <n v="15250.1"/>
    <x v="253"/>
    <x v="203"/>
    <n v="3126.24"/>
    <n v="14516.66"/>
    <n v="23710"/>
    <n v="0.21540000000000001"/>
    <n v="409"/>
    <n v="2621"/>
    <n v="60917966.780000001"/>
    <x v="173"/>
    <n v="553.30999999999995"/>
    <n v="32282.97"/>
    <x v="251"/>
    <x v="183"/>
    <n v="630.17999999999995"/>
    <x v="251"/>
    <n v="1887"/>
    <x v="83"/>
    <n v="21"/>
    <n v="571"/>
    <n v="19635041.32"/>
    <n v="1.9400000000000001E-2"/>
    <n v="178.34"/>
    <n v="18367.669999999998"/>
    <n v="20073418.260000002"/>
    <x v="119"/>
    <n v="182.32"/>
    <x v="253"/>
    <n v="1069"/>
    <x v="51"/>
    <n v="11"/>
    <n v="145"/>
    <n v="22618745.77"/>
    <n v="2.23E-2"/>
    <n v="205.44"/>
    <n v="10370.81"/>
    <n v="27880144.649999999"/>
    <x v="174"/>
    <n v="253.23"/>
    <n v="12783.19"/>
    <n v="2181"/>
    <n v="1.9800000000000002E-2"/>
    <n v="31"/>
    <n v="814"/>
    <n v="60574731.880000003"/>
    <n v="5.9700000000000003E-2"/>
    <n v="550.19000000000005"/>
    <n v="6400.54"/>
    <n v="71579423.930000007"/>
    <n v="6.7299999999999999E-2"/>
    <n v="650.15"/>
    <n v="7563.34"/>
    <n v="9464"/>
    <n v="8.5999999999999993E-2"/>
    <n v="250"/>
    <n v="4229"/>
    <n v="8524504.6099999994"/>
    <n v="8.3999999999999995E-3"/>
    <n v="77.430000000000007"/>
    <n v="9731.17"/>
    <n v="9448330.4600000009"/>
    <n v="8.8999999999999999E-3"/>
    <n v="85.82"/>
    <n v="10785.77"/>
    <n v="876"/>
    <n v="8.0000000000000002E-3"/>
    <n v="9"/>
    <n v="617"/>
    <n v="101114591.31"/>
    <n v="9.9699999999999997E-2"/>
    <n v="918.41"/>
    <n v="1385.25"/>
    <n v="113388671.3"/>
    <n v="0.1066"/>
    <n v="1029.9000000000001"/>
    <n v="1553.4"/>
    <n v="72994"/>
    <n v="0.66300000000000003"/>
    <n v="4759"/>
    <n v="2950769.34"/>
    <n v="2.8999999999999998E-3"/>
    <n v="26.8"/>
    <n v="289.89"/>
    <n v="3045340.19"/>
    <n v="2.8999999999999998E-3"/>
    <n v="27.66"/>
    <n v="299.18"/>
    <n v="10179"/>
    <n v="9.2499999999999999E-2"/>
    <n v="383"/>
    <n v="87528205.459999993"/>
    <n v="8.6300000000000002E-2"/>
    <n v="795.01"/>
    <n v="22294.5"/>
    <n v="93324280.959999993"/>
    <n v="8.7800000000000003E-2"/>
    <n v="847.66"/>
    <n v="23770.83"/>
    <n v="3926"/>
    <n v="3.5700000000000003E-2"/>
    <n v="3566"/>
    <n v="4913845.3099999996"/>
    <n v="4.7999999999999996E-3"/>
    <n v="44.63"/>
    <n v="734.29"/>
    <n v="5773092.7000000002"/>
    <n v="5.4000000000000003E-3"/>
    <n v="52.44"/>
    <n v="862.69"/>
    <n v="6692"/>
    <n v="6.08E-2"/>
    <n v="121"/>
    <n v="71622444.590000004"/>
    <n v="7.0599999999999996E-2"/>
    <n v="650.54"/>
    <n v="784.53"/>
    <n v="78999618.75"/>
    <n v="7.4300000000000005E-2"/>
    <n v="717.55"/>
    <n v="865.33"/>
    <n v="91294"/>
    <n v="0.82920000000000005"/>
    <n v="12172"/>
    <n v="49050589.539999999"/>
    <n v="4.8300000000000003E-2"/>
    <n v="445.52"/>
    <n v="970.2"/>
    <n v="53567248.439999998"/>
    <n v="5.04E-2"/>
    <n v="486.55"/>
    <n v="1059.54"/>
    <n v="50557"/>
    <n v="0.4592"/>
    <n v="3273"/>
    <n v="24393131.539999999"/>
    <n v="2.4E-2"/>
    <n v="221.56"/>
    <n v="362.98"/>
    <n v="29246253.940000001"/>
    <n v="2.75E-2"/>
    <n v="265.64"/>
    <n v="435.19"/>
    <n v="67203"/>
    <n v="0.61040000000000005"/>
    <n v="3743"/>
    <n v="39943845.350000001"/>
    <n v="3.9399999999999998E-2"/>
    <n v="362.81"/>
    <n v="1284.24"/>
    <n v="40151939.119999997"/>
    <n v="3.78E-2"/>
    <n v="364.7"/>
    <n v="1290.93"/>
    <n v="31103"/>
    <n v="0.28249999999999997"/>
    <n v="2171"/>
    <n v="20671445.16"/>
    <n v="2.0400000000000001E-2"/>
    <n v="187.76"/>
    <n v="299.16000000000003"/>
    <n v="22494585.850000001"/>
    <n v="2.12E-2"/>
    <n v="204.32"/>
    <n v="325.55"/>
    <n v="69097"/>
    <n v="0.62760000000000005"/>
    <n v="6589"/>
    <n v="13093917.18"/>
    <n v="1.29E-2"/>
    <n v="118.93"/>
    <n v="1069.8399999999999"/>
    <n v="13985235.58"/>
    <n v="1.32E-2"/>
    <n v="127.03"/>
    <n v="1142.67"/>
    <n v="12239"/>
    <n v="0.11119999999999999"/>
    <n v="390"/>
    <n v="24666508.469999999"/>
    <n v="2.4299999999999999E-2"/>
    <n v="224.04"/>
    <n v="677.48"/>
    <n v="24666508.469999999"/>
    <n v="2.3199999999999998E-2"/>
    <n v="224.04"/>
    <n v="677.48"/>
    <n v="36409"/>
    <n v="0.33069999999999999"/>
    <n v="113760"/>
    <n v="8207"/>
    <n v="0.2135"/>
    <n v="1033"/>
    <n v="807"/>
    <n v="1421"/>
    <n v="238"/>
    <n v="1713"/>
    <n v="589"/>
    <n v="1134"/>
    <n v="585"/>
    <n v="280"/>
    <n v="122"/>
  </r>
  <r>
    <x v="8"/>
    <x v="22"/>
    <s v=" "/>
    <n v="8576164"/>
    <n v="5904665"/>
    <n v="2671499"/>
    <s v="31.15 %"/>
    <n v="51"/>
    <s v="47.63 %"/>
    <s v="52.37 %"/>
    <s v="67.82 %"/>
    <s v="19.12 %"/>
    <s v="8.79 %"/>
    <s v="4.28 %"/>
    <s v="54.47 %"/>
    <n v="1.1499999999999999"/>
    <n v="61364790494.019997"/>
    <n v="58280544566.25"/>
    <n v="52510441334.629997"/>
    <n v="10392.59"/>
    <n v="9870.25"/>
    <n v="8893.0400000000009"/>
    <n v="22747017194.439999"/>
    <n v="0.37069999999999997"/>
    <n v="3852.38"/>
    <n v="22324.07"/>
    <x v="254"/>
    <x v="191"/>
    <n v="3173.27"/>
    <n v="18388.72"/>
    <n v="1018946"/>
    <n v="0.1726"/>
    <n v="322"/>
    <n v="1970"/>
    <n v="1253650415.9400001"/>
    <x v="138"/>
    <n v="212.32"/>
    <n v="46005.52"/>
    <x v="252"/>
    <x v="125"/>
    <n v="222.45"/>
    <x v="252"/>
    <n v="27250"/>
    <x v="27"/>
    <n v="5"/>
    <n v="150"/>
    <n v="829241811.99000001"/>
    <n v="1.35E-2"/>
    <n v="140.44"/>
    <n v="21705.06"/>
    <n v="838762281.09000003"/>
    <x v="14"/>
    <n v="142.05000000000001"/>
    <x v="254"/>
    <n v="38205"/>
    <x v="14"/>
    <n v="7"/>
    <n v="91"/>
    <n v="2353384249.2199998"/>
    <n v="3.8399999999999997E-2"/>
    <n v="398.56"/>
    <n v="15804.5"/>
    <n v="2438811482.9299998"/>
    <x v="175"/>
    <n v="413.03"/>
    <n v="16378.19"/>
    <n v="148906"/>
    <n v="2.52E-2"/>
    <n v="37"/>
    <n v="952"/>
    <n v="2002315855.04"/>
    <n v="3.2599999999999997E-2"/>
    <n v="339.11"/>
    <n v="5264.28"/>
    <n v="2120525386.49"/>
    <n v="3.6400000000000002E-2"/>
    <n v="359.13"/>
    <n v="5575.06"/>
    <n v="380359"/>
    <n v="6.4399999999999999E-2"/>
    <n v="136"/>
    <n v="2077"/>
    <n v="526439082.25999999"/>
    <n v="8.6E-3"/>
    <n v="89.16"/>
    <n v="10313.030000000001"/>
    <n v="553958210.78999996"/>
    <n v="9.4999999999999998E-3"/>
    <n v="93.82"/>
    <n v="10852.14"/>
    <n v="51046"/>
    <n v="8.6E-3"/>
    <n v="9"/>
    <n v="533"/>
    <n v="9467796701.9899998"/>
    <n v="0.15429999999999999"/>
    <n v="1603.44"/>
    <n v="2484.35"/>
    <n v="9399459315.6299992"/>
    <n v="0.1613"/>
    <n v="1591.87"/>
    <n v="2466.42"/>
    <n v="3810971"/>
    <n v="0.64539999999999997"/>
    <n v="5029"/>
    <n v="455277358.56"/>
    <n v="7.4000000000000003E-3"/>
    <n v="77.099999999999994"/>
    <n v="501.12"/>
    <n v="484301232.93000001"/>
    <n v="8.3000000000000001E-3"/>
    <n v="82.02"/>
    <n v="533.07000000000005"/>
    <n v="908515"/>
    <n v="0.15390000000000001"/>
    <n v="738"/>
    <n v="4402470080.3299999"/>
    <n v="7.17E-2"/>
    <n v="745.59"/>
    <n v="24526.71"/>
    <n v="4455482383.3699999"/>
    <n v="7.6399999999999996E-2"/>
    <n v="754.57"/>
    <n v="24822.04"/>
    <n v="179497"/>
    <n v="3.04E-2"/>
    <n v="4239"/>
    <n v="351181419.60000002"/>
    <n v="5.7000000000000002E-3"/>
    <n v="59.48"/>
    <n v="1002.5"/>
    <n v="366104703.95999998"/>
    <n v="6.3E-3"/>
    <n v="62"/>
    <n v="1045.1099999999999"/>
    <n v="350304"/>
    <n v="5.9299999999999999E-2"/>
    <n v="105"/>
    <n v="5685238432.6700001"/>
    <n v="9.2600000000000002E-2"/>
    <n v="962.84"/>
    <n v="1178.31"/>
    <n v="5980842540.4099998"/>
    <n v="0.1026"/>
    <n v="1012.9"/>
    <n v="1239.57"/>
    <n v="4824918"/>
    <n v="0.81710000000000005"/>
    <n v="13980"/>
    <n v="3161145971.1199999"/>
    <n v="5.1499999999999997E-2"/>
    <n v="535.36"/>
    <n v="1078.44"/>
    <n v="3232025767.3099999"/>
    <n v="5.5500000000000001E-2"/>
    <n v="547.37"/>
    <n v="1102.6199999999999"/>
    <n v="2931227"/>
    <n v="0.49640000000000001"/>
    <n v="3828"/>
    <n v="962096539.51999998"/>
    <n v="1.5699999999999999E-2"/>
    <n v="162.94"/>
    <n v="272.39999999999998"/>
    <n v="989788599.94000006"/>
    <n v="1.7000000000000001E-2"/>
    <n v="167.63"/>
    <n v="280.24"/>
    <n v="3531945"/>
    <n v="0.59819999999999995"/>
    <n v="3684"/>
    <n v="1681585730.54"/>
    <n v="2.7400000000000001E-2"/>
    <n v="284.79000000000002"/>
    <n v="1074.4000000000001"/>
    <n v="1835088999.79"/>
    <n v="3.15E-2"/>
    <n v="310.79000000000002"/>
    <n v="1172.48"/>
    <n v="1565135"/>
    <n v="0.2651"/>
    <n v="1823"/>
    <n v="1823663620.1900001"/>
    <n v="2.9700000000000001E-2"/>
    <n v="308.85000000000002"/>
    <n v="461.12"/>
    <n v="1832113746.1199999"/>
    <n v="3.1399999999999997E-2"/>
    <n v="310.27999999999997"/>
    <n v="463.26"/>
    <n v="3954831"/>
    <n v="0.66979999999999995"/>
    <n v="7362"/>
    <n v="1043605409.55"/>
    <n v="1.7000000000000001E-2"/>
    <n v="176.74"/>
    <n v="1386.62"/>
    <n v="1070702384.17"/>
    <n v="1.84E-2"/>
    <n v="181.33"/>
    <n v="1422.62"/>
    <n v="752627"/>
    <n v="0.1275"/>
    <n v="512"/>
    <n v="2032102560.8800001"/>
    <n v="3.3099999999999997E-2"/>
    <n v="344.15"/>
    <n v="965.66"/>
    <n v="2039880552.3399999"/>
    <n v="3.5000000000000003E-2"/>
    <n v="345.47"/>
    <n v="969.36"/>
    <n v="2104357"/>
    <n v="0.35639999999999999"/>
    <n v="6700733"/>
    <n v="393150"/>
    <n v="0.22489999999999999"/>
    <n v="1135"/>
    <n v="648"/>
    <n v="1417"/>
    <n v="117"/>
    <n v="1018"/>
    <n v="306"/>
    <n v="601"/>
    <n v="316"/>
    <n v="224"/>
    <n v="148"/>
  </r>
  <r>
    <x v="6"/>
    <x v="21"/>
    <n v="32"/>
    <n v="57869"/>
    <n v="41282"/>
    <n v="16587"/>
    <s v="28.66 %"/>
    <n v="51"/>
    <s v="48.26 %"/>
    <s v="51.74 %"/>
    <s v="63.57 %"/>
    <s v="15.65 %"/>
    <s v="13.64 %"/>
    <s v="7.15 %"/>
    <s v="41.39 %"/>
    <n v="1.1599999999999999"/>
    <n v="486328317.86000001"/>
    <n v="439625151.64999998"/>
    <n v="408784756.52999997"/>
    <n v="11780.64"/>
    <n v="10649.32"/>
    <n v="9902.25"/>
    <n v="177803059.63999999"/>
    <n v="0.36559999999999998"/>
    <n v="4307.04"/>
    <n v="23780"/>
    <x v="255"/>
    <x v="124"/>
    <n v="3469.29"/>
    <n v="19154.64"/>
    <n v="7477"/>
    <n v="0.18110000000000001"/>
    <n v="351"/>
    <n v="2317"/>
    <n v="18467092.02"/>
    <x v="174"/>
    <n v="447.34"/>
    <n v="48470.06"/>
    <x v="253"/>
    <x v="184"/>
    <n v="413.02"/>
    <x v="253"/>
    <n v="381"/>
    <x v="23"/>
    <n v="11"/>
    <n v="314"/>
    <n v="15894649.17"/>
    <n v="3.27E-2"/>
    <n v="385.03"/>
    <n v="23723.360000000001"/>
    <n v="14569997.41"/>
    <x v="120"/>
    <n v="352.94"/>
    <x v="255"/>
    <n v="670"/>
    <x v="78"/>
    <n v="20"/>
    <n v="229"/>
    <n v="15872809.52"/>
    <n v="3.2599999999999997E-2"/>
    <n v="384.5"/>
    <n v="16551.419999999998"/>
    <n v="14687312.689999999"/>
    <x v="129"/>
    <n v="355.78"/>
    <n v="15315.24"/>
    <n v="959"/>
    <n v="2.3199999999999998E-2"/>
    <n v="33"/>
    <n v="849"/>
    <n v="24867976.34"/>
    <n v="5.11E-2"/>
    <n v="602.39"/>
    <n v="6432.48"/>
    <n v="22752844.640000001"/>
    <n v="5.1799999999999999E-2"/>
    <n v="551.16"/>
    <n v="5885.37"/>
    <n v="3866"/>
    <n v="9.3600000000000003E-2"/>
    <n v="209"/>
    <n v="3481"/>
    <n v="4190778.13"/>
    <n v="8.6E-3"/>
    <n v="101.52"/>
    <n v="11608.8"/>
    <n v="3846890.69"/>
    <n v="8.8000000000000005E-3"/>
    <n v="93.19"/>
    <n v="10656.21"/>
    <n v="361"/>
    <n v="8.6999999999999994E-3"/>
    <n v="10"/>
    <n v="521"/>
    <n v="46324060.57"/>
    <n v="9.5299999999999996E-2"/>
    <n v="1122.1400000000001"/>
    <n v="2211.6999999999998"/>
    <n v="42815178.880000003"/>
    <n v="9.74E-2"/>
    <n v="1037.1400000000001"/>
    <n v="2044.17"/>
    <n v="20945"/>
    <n v="0.50739999999999996"/>
    <n v="3012"/>
    <n v="1463623.46"/>
    <n v="3.0000000000000001E-3"/>
    <n v="35.450000000000003"/>
    <n v="469.41"/>
    <n v="1316556.3500000001"/>
    <n v="3.0000000000000001E-3"/>
    <n v="31.89"/>
    <n v="422.24"/>
    <n v="3118"/>
    <n v="7.5499999999999998E-2"/>
    <n v="304"/>
    <n v="36485504.439999998"/>
    <n v="7.4999999999999997E-2"/>
    <n v="883.81"/>
    <n v="25354.76"/>
    <n v="34798742.299999997"/>
    <n v="7.9200000000000007E-2"/>
    <n v="842.95"/>
    <n v="24182.59"/>
    <n v="1439"/>
    <n v="3.49E-2"/>
    <n v="4859"/>
    <n v="5512906.4800000004"/>
    <n v="1.1299999999999999E-2"/>
    <n v="133.54"/>
    <n v="1466.2"/>
    <n v="5355192.8099999996"/>
    <n v="1.2200000000000001E-2"/>
    <n v="129.72"/>
    <n v="1424.25"/>
    <n v="3760"/>
    <n v="9.11E-2"/>
    <n v="214"/>
    <n v="49326026.780000001"/>
    <n v="0.1014"/>
    <n v="1194.8599999999999"/>
    <n v="1498.31"/>
    <n v="50144372.770000003"/>
    <n v="0.11409999999999999"/>
    <n v="1214.68"/>
    <n v="1523.17"/>
    <n v="32921"/>
    <n v="0.79749999999999999"/>
    <n v="16093"/>
    <n v="26233268.719999999"/>
    <n v="5.3900000000000003E-2"/>
    <n v="635.47"/>
    <n v="1347.51"/>
    <n v="25432815.829999998"/>
    <n v="5.79E-2"/>
    <n v="616.08000000000004"/>
    <n v="1306.3900000000001"/>
    <n v="19468"/>
    <n v="0.47160000000000002"/>
    <n v="4175"/>
    <n v="10311398.34"/>
    <n v="2.12E-2"/>
    <n v="249.78"/>
    <n v="432.11"/>
    <n v="10427601.939999999"/>
    <n v="2.3699999999999999E-2"/>
    <n v="252.59"/>
    <n v="436.98"/>
    <n v="23863"/>
    <n v="0.57799999999999996"/>
    <n v="4023"/>
    <n v="11076034.98"/>
    <n v="2.2800000000000001E-2"/>
    <n v="268.3"/>
    <n v="1123.22"/>
    <n v="11874262.51"/>
    <n v="2.7E-2"/>
    <n v="287.64"/>
    <n v="1204.1600000000001"/>
    <n v="9861"/>
    <n v="0.2389"/>
    <n v="1651"/>
    <n v="16107314.720000001"/>
    <n v="3.3099999999999997E-2"/>
    <n v="390.18"/>
    <n v="604.54"/>
    <n v="14874257.35"/>
    <n v="3.3799999999999997E-2"/>
    <n v="360.31"/>
    <n v="558.26"/>
    <n v="26644"/>
    <n v="0.64539999999999997"/>
    <n v="8122"/>
    <n v="7861780.75"/>
    <n v="1.6199999999999999E-2"/>
    <n v="190.44"/>
    <n v="1260.3399999999999"/>
    <n v="7951574.4299999997"/>
    <n v="1.8100000000000002E-2"/>
    <n v="192.62"/>
    <n v="1274.73"/>
    <n v="6238"/>
    <n v="0.15110000000000001"/>
    <n v="453"/>
    <n v="13830718.470000001"/>
    <n v="2.8400000000000002E-2"/>
    <n v="335.03"/>
    <n v="1001.28"/>
    <n v="13863907.220000001"/>
    <n v="3.15E-2"/>
    <n v="335.83"/>
    <n v="1003.69"/>
    <n v="13813"/>
    <n v="0.33460000000000001"/>
    <n v="45792"/>
    <n v="2788"/>
    <n v="0.22500000000000001"/>
    <n v="1109"/>
    <n v="729"/>
    <n v="1417"/>
    <n v="128"/>
    <n v="1124"/>
    <n v="213"/>
    <n v="693"/>
    <n v="378"/>
    <n v="205"/>
    <n v="131"/>
  </r>
  <r>
    <x v="5"/>
    <x v="33"/>
    <n v="5"/>
    <n v="120493"/>
    <n v="97964"/>
    <n v="22529"/>
    <s v="18.70 %"/>
    <n v="51"/>
    <s v="47.83 %"/>
    <s v="52.17 %"/>
    <s v="75.30 %"/>
    <s v="21.47 %"/>
    <s v="1.51 %"/>
    <s v="1.72 %"/>
    <s v="48.50 %"/>
    <n v="0.92"/>
    <n v="695512576.07000005"/>
    <n v="735342416.80999994"/>
    <n v="825735704.96000004"/>
    <n v="7099.68"/>
    <n v="7506.25"/>
    <n v="8428.9699999999993"/>
    <n v="259410155.55000001"/>
    <n v="0.373"/>
    <n v="2648.02"/>
    <n v="14987.01"/>
    <x v="256"/>
    <x v="40"/>
    <n v="2573.35"/>
    <n v="14564.45"/>
    <n v="17309"/>
    <n v="0.1767"/>
    <n v="316"/>
    <n v="1710"/>
    <n v="17870292.989999998"/>
    <x v="4"/>
    <n v="182.42"/>
    <n v="40157.96"/>
    <x v="254"/>
    <x v="185"/>
    <n v="210.12"/>
    <x v="254"/>
    <n v="445"/>
    <x v="46"/>
    <n v="5"/>
    <n v="146"/>
    <n v="14788878.380000001"/>
    <n v="2.1299999999999999E-2"/>
    <n v="150.96"/>
    <n v="16786.47"/>
    <n v="16584610.41"/>
    <x v="121"/>
    <n v="169.29"/>
    <x v="256"/>
    <n v="881"/>
    <x v="63"/>
    <n v="10"/>
    <n v="115"/>
    <n v="16533787.710000001"/>
    <n v="2.3800000000000002E-2"/>
    <n v="168.77"/>
    <n v="10863.2"/>
    <n v="20077982.469999999"/>
    <x v="176"/>
    <n v="204.95"/>
    <n v="13191.84"/>
    <n v="1522"/>
    <n v="1.55E-2"/>
    <n v="23"/>
    <n v="542"/>
    <n v="20832189.710000001"/>
    <n v="0.03"/>
    <n v="212.65"/>
    <n v="4605.83"/>
    <n v="24712532.579999998"/>
    <n v="3.3599999999999998E-2"/>
    <n v="252.26"/>
    <n v="5463.75"/>
    <n v="4523"/>
    <n v="4.6199999999999998E-2"/>
    <n v="93"/>
    <n v="1621"/>
    <n v="6877693.0599999996"/>
    <n v="9.9000000000000008E-3"/>
    <n v="70.209999999999994"/>
    <n v="9395.76"/>
    <n v="7671453.3099999996"/>
    <n v="1.04E-2"/>
    <n v="78.31"/>
    <n v="10480.129999999999"/>
    <n v="732"/>
    <n v="7.4999999999999997E-3"/>
    <n v="8"/>
    <n v="477"/>
    <n v="93781130.510000005"/>
    <n v="0.1348"/>
    <n v="957.3"/>
    <n v="1578.36"/>
    <n v="105854600.34"/>
    <n v="0.14399999999999999"/>
    <n v="1080.55"/>
    <n v="1781.55"/>
    <n v="59417"/>
    <n v="0.60650000000000004"/>
    <n v="3534"/>
    <n v="4346442.01"/>
    <n v="6.1999999999999998E-3"/>
    <n v="44.37"/>
    <n v="304.56"/>
    <n v="4052523.05"/>
    <n v="5.4999999999999997E-3"/>
    <n v="41.37"/>
    <n v="283.97000000000003"/>
    <n v="14271"/>
    <n v="0.1457"/>
    <n v="631"/>
    <n v="37708621.390000001"/>
    <n v="5.4199999999999998E-2"/>
    <n v="384.92"/>
    <n v="20719.02"/>
    <n v="40601434.950000003"/>
    <n v="5.5199999999999999E-2"/>
    <n v="414.45"/>
    <n v="22308.48"/>
    <n v="1820"/>
    <n v="1.8599999999999998E-2"/>
    <n v="2564"/>
    <n v="4449804.7300000004"/>
    <n v="6.4000000000000003E-3"/>
    <n v="45.42"/>
    <n v="630.82000000000005"/>
    <n v="5339081.24"/>
    <n v="7.3000000000000001E-3"/>
    <n v="54.5"/>
    <n v="756.89"/>
    <n v="7054"/>
    <n v="7.1999999999999995E-2"/>
    <n v="130"/>
    <n v="57623207.289999999"/>
    <n v="8.2799999999999999E-2"/>
    <n v="588.21"/>
    <n v="715.47"/>
    <n v="65961330.759999998"/>
    <n v="8.9700000000000002E-2"/>
    <n v="673.32"/>
    <n v="819"/>
    <n v="80539"/>
    <n v="0.82210000000000005"/>
    <n v="10784"/>
    <n v="42013949.07"/>
    <n v="6.0400000000000002E-2"/>
    <n v="428.87"/>
    <n v="906.9"/>
    <n v="47846784.350000001"/>
    <n v="6.5100000000000005E-2"/>
    <n v="488.41"/>
    <n v="1032.81"/>
    <n v="46327"/>
    <n v="0.47289999999999999"/>
    <n v="2982"/>
    <n v="16965004.920000002"/>
    <n v="2.4400000000000002E-2"/>
    <n v="173.18"/>
    <n v="285.76"/>
    <n v="19034497.059999999"/>
    <n v="2.5899999999999999E-2"/>
    <n v="194.3"/>
    <n v="320.62"/>
    <n v="59367"/>
    <n v="0.60599999999999998"/>
    <n v="3557"/>
    <n v="35583529.270000003"/>
    <n v="5.1200000000000002E-2"/>
    <n v="363.23"/>
    <n v="1219.4100000000001"/>
    <n v="35716813.579999998"/>
    <n v="4.8599999999999997E-2"/>
    <n v="364.59"/>
    <n v="1223.97"/>
    <n v="29181"/>
    <n v="0.2979"/>
    <n v="2500"/>
    <n v="22900124.32"/>
    <n v="3.2899999999999999E-2"/>
    <n v="233.76"/>
    <n v="342.21"/>
    <n v="24546734.32"/>
    <n v="3.3399999999999999E-2"/>
    <n v="250.57"/>
    <n v="366.81"/>
    <n v="66918"/>
    <n v="0.68310000000000004"/>
    <n v="7693"/>
    <n v="11800040.720000001"/>
    <n v="1.7000000000000001E-2"/>
    <n v="120.45"/>
    <n v="1124.22"/>
    <n v="12229050.939999999"/>
    <n v="1.66E-2"/>
    <n v="124.83"/>
    <n v="1165.0999999999999"/>
    <n v="10496"/>
    <n v="0.1071"/>
    <n v="292"/>
    <n v="27201073.359999999"/>
    <n v="3.9100000000000003E-2"/>
    <n v="277.66000000000003"/>
    <n v="691.15"/>
    <n v="27201073.359999999"/>
    <n v="3.6999999999999998E-2"/>
    <n v="277.66000000000003"/>
    <n v="691.15"/>
    <n v="39356"/>
    <n v="0.4017"/>
    <n v="95053"/>
    <n v="5995"/>
    <n v="0.20330000000000001"/>
    <n v="970"/>
    <n v="643"/>
    <n v="1417"/>
    <n v="170"/>
    <n v="878"/>
    <n v="311"/>
    <n v="920"/>
    <n v="432"/>
    <n v="341"/>
    <n v="102"/>
  </r>
  <r>
    <x v="2"/>
    <x v="20"/>
    <n v="20"/>
    <n v="65761"/>
    <n v="59847"/>
    <n v="5914"/>
    <s v="8.99 %"/>
    <n v="51"/>
    <s v="49.45 %"/>
    <s v="50.55 %"/>
    <s v="81.19 %"/>
    <s v="10.96 %"/>
    <s v="4.54 %"/>
    <s v="3.31 %"/>
    <s v="52.79 %"/>
    <n v="1.03"/>
    <n v="516401626.82999998"/>
    <n v="528406078.98000002"/>
    <n v="540053910.64999998"/>
    <n v="8628.7000000000007"/>
    <n v="8829.2800000000007"/>
    <n v="9023.91"/>
    <n v="185764366.55000001"/>
    <n v="0.35970000000000002"/>
    <n v="3103.99"/>
    <n v="16580.18"/>
    <x v="257"/>
    <x v="195"/>
    <n v="3001.73"/>
    <n v="16033.98"/>
    <n v="11204"/>
    <n v="0.18720000000000001"/>
    <n v="334"/>
    <n v="1902"/>
    <n v="14379636.85"/>
    <x v="175"/>
    <n v="240.27"/>
    <n v="43182.09"/>
    <x v="255"/>
    <x v="186"/>
    <n v="266.42"/>
    <x v="255"/>
    <n v="333"/>
    <x v="8"/>
    <n v="6"/>
    <n v="180"/>
    <n v="7940168.1600000001"/>
    <n v="1.54E-2"/>
    <n v="132.66999999999999"/>
    <n v="17112.43"/>
    <n v="8288429.0999999996"/>
    <x v="6"/>
    <n v="138.49"/>
    <x v="257"/>
    <n v="464"/>
    <x v="11"/>
    <n v="9"/>
    <n v="100"/>
    <n v="22936761.27"/>
    <n v="4.4400000000000002E-2"/>
    <n v="383.26"/>
    <n v="13800.7"/>
    <n v="25913487.309999999"/>
    <x v="23"/>
    <n v="433"/>
    <n v="15591.75"/>
    <n v="1662"/>
    <n v="2.7799999999999998E-2"/>
    <n v="40"/>
    <n v="936"/>
    <n v="11740475.82"/>
    <n v="2.2700000000000001E-2"/>
    <n v="196.17"/>
    <n v="4382.41"/>
    <n v="12968885.029999999"/>
    <n v="2.4500000000000001E-2"/>
    <n v="216.7"/>
    <n v="4840.9399999999996"/>
    <n v="2679"/>
    <n v="4.48E-2"/>
    <n v="81"/>
    <n v="1425"/>
    <n v="6092562.96"/>
    <n v="1.18E-2"/>
    <n v="101.8"/>
    <n v="10239.6"/>
    <n v="6594609.46"/>
    <n v="1.2500000000000001E-2"/>
    <n v="110.19"/>
    <n v="11083.38"/>
    <n v="595"/>
    <n v="9.9000000000000008E-3"/>
    <n v="11"/>
    <n v="683"/>
    <n v="78751745.049999997"/>
    <n v="0.1525"/>
    <n v="1315.88"/>
    <n v="2046.3"/>
    <n v="78293295.400000006"/>
    <n v="0.1482"/>
    <n v="1308.22"/>
    <n v="2034.38"/>
    <n v="38485"/>
    <n v="0.6431"/>
    <n v="5033"/>
    <n v="5840417.5999999996"/>
    <n v="1.1299999999999999E-2"/>
    <n v="97.59"/>
    <n v="386.6"/>
    <n v="6589293.7999999998"/>
    <n v="1.2500000000000001E-2"/>
    <n v="110.1"/>
    <n v="436.17"/>
    <n v="15107"/>
    <n v="0.25240000000000001"/>
    <n v="1300"/>
    <n v="29061592.050000001"/>
    <n v="5.6300000000000003E-2"/>
    <n v="485.6"/>
    <n v="23249.27"/>
    <n v="30345238.100000001"/>
    <n v="5.74E-2"/>
    <n v="507.05"/>
    <n v="24276.19"/>
    <n v="1250"/>
    <n v="2.0899999999999998E-2"/>
    <n v="2910"/>
    <n v="2866238.4"/>
    <n v="5.5999999999999999E-3"/>
    <n v="47.89"/>
    <n v="755.86"/>
    <n v="3160953.89"/>
    <n v="6.0000000000000001E-3"/>
    <n v="52.82"/>
    <n v="833.58"/>
    <n v="3792"/>
    <n v="6.3399999999999998E-2"/>
    <n v="105"/>
    <n v="42285148.340000004"/>
    <n v="8.1900000000000001E-2"/>
    <n v="706.55"/>
    <n v="848.96"/>
    <n v="48651667.259999998"/>
    <n v="9.2100000000000001E-2"/>
    <n v="812.93"/>
    <n v="976.78"/>
    <n v="49808"/>
    <n v="0.83230000000000004"/>
    <n v="12485"/>
    <n v="28424137.079999998"/>
    <n v="5.5E-2"/>
    <n v="474.95"/>
    <n v="950.64"/>
    <n v="30502329.52"/>
    <n v="5.7700000000000001E-2"/>
    <n v="509.67"/>
    <n v="1020.14"/>
    <n v="29900"/>
    <n v="0.49959999999999999"/>
    <n v="3529"/>
    <n v="9955531.0199999996"/>
    <n v="1.9300000000000001E-2"/>
    <n v="166.35"/>
    <n v="275.52"/>
    <n v="10642722.609999999"/>
    <n v="2.01E-2"/>
    <n v="177.83"/>
    <n v="294.54000000000002"/>
    <n v="36133"/>
    <n v="0.6038"/>
    <n v="3659"/>
    <n v="22226702.629999999"/>
    <n v="4.2999999999999997E-2"/>
    <n v="371.39"/>
    <n v="1189.99"/>
    <n v="22838887.969999999"/>
    <n v="4.3200000000000002E-2"/>
    <n v="381.62"/>
    <n v="1222.77"/>
    <n v="18678"/>
    <n v="0.31209999999999999"/>
    <n v="2707"/>
    <n v="11233353.779999999"/>
    <n v="2.18E-2"/>
    <n v="187.7"/>
    <n v="281.64"/>
    <n v="11984267.789999999"/>
    <n v="2.2700000000000001E-2"/>
    <n v="200.25"/>
    <n v="300.45999999999998"/>
    <n v="39886"/>
    <n v="0.66649999999999998"/>
    <n v="7593"/>
    <n v="7182166.6799999997"/>
    <n v="1.3899999999999999E-2"/>
    <n v="120.01"/>
    <n v="1065.8"/>
    <n v="6059954.4800000004"/>
    <n v="1.15E-2"/>
    <n v="101.26"/>
    <n v="899.27"/>
    <n v="6739"/>
    <n v="0.11260000000000001"/>
    <n v="276"/>
    <n v="24540690.530000001"/>
    <n v="4.7500000000000001E-2"/>
    <n v="410.06"/>
    <n v="1040.48"/>
    <n v="24612646.57"/>
    <n v="4.6600000000000003E-2"/>
    <n v="411.26"/>
    <n v="1043.53"/>
    <n v="23586"/>
    <n v="0.39410000000000001"/>
    <n v="64567"/>
    <n v="3857"/>
    <n v="0.20119999999999999"/>
    <n v="1079"/>
    <n v="645"/>
    <n v="1414"/>
    <n v="137"/>
    <n v="648"/>
    <n v="411"/>
    <n v="1018"/>
    <n v="379"/>
    <n v="370"/>
    <n v="135"/>
  </r>
  <r>
    <x v="4"/>
    <x v="20"/>
    <n v="20"/>
    <n v="69893"/>
    <n v="62134"/>
    <n v="7759"/>
    <s v="11.10 %"/>
    <n v="51"/>
    <s v="49.49 %"/>
    <s v="50.51 %"/>
    <s v="80.79 %"/>
    <s v="10.91 %"/>
    <s v="4.85 %"/>
    <s v="3.45 %"/>
    <s v="53.24 %"/>
    <n v="1.07"/>
    <n v="557980937.47000003"/>
    <n v="574796305.28999996"/>
    <n v="547389162.53999996"/>
    <n v="8980.2800000000007"/>
    <n v="9250.91"/>
    <n v="8809.82"/>
    <n v="196195610.66999999"/>
    <n v="0.35160000000000002"/>
    <n v="3157.62"/>
    <n v="17407.12"/>
    <x v="258"/>
    <x v="42"/>
    <n v="3047.99"/>
    <n v="16802.740000000002"/>
    <n v="11271"/>
    <n v="0.18140000000000001"/>
    <n v="326"/>
    <n v="1796"/>
    <n v="15836249.529999999"/>
    <x v="176"/>
    <n v="254.87"/>
    <n v="42342.91"/>
    <x v="256"/>
    <x v="187"/>
    <n v="278.7"/>
    <x v="256"/>
    <n v="374"/>
    <x v="10"/>
    <n v="7"/>
    <n v="193"/>
    <n v="10219917.6"/>
    <n v="1.83E-2"/>
    <n v="164.48"/>
    <n v="18890.79"/>
    <n v="10711182.91"/>
    <x v="122"/>
    <n v="172.39"/>
    <x v="258"/>
    <n v="541"/>
    <x v="77"/>
    <n v="10"/>
    <n v="120"/>
    <n v="25016079.079999998"/>
    <n v="4.48E-2"/>
    <n v="402.61"/>
    <n v="13967.66"/>
    <n v="28678703.920000002"/>
    <x v="177"/>
    <n v="461.56"/>
    <n v="16012.68"/>
    <n v="1791"/>
    <n v="2.8799999999999999E-2"/>
    <n v="42"/>
    <n v="974"/>
    <n v="13401444.42"/>
    <n v="2.4E-2"/>
    <n v="215.69"/>
    <n v="4710.53"/>
    <n v="14944429.800000001"/>
    <n v="2.5999999999999999E-2"/>
    <n v="240.52"/>
    <n v="5252.88"/>
    <n v="2845"/>
    <n v="4.58E-2"/>
    <n v="90"/>
    <n v="1592"/>
    <n v="5741953.3899999997"/>
    <n v="1.03E-2"/>
    <n v="92.41"/>
    <n v="9490.83"/>
    <n v="6202093.4500000002"/>
    <n v="1.0800000000000001E-2"/>
    <n v="99.82"/>
    <n v="10251.39"/>
    <n v="605"/>
    <n v="9.7000000000000003E-3"/>
    <n v="10"/>
    <n v="604"/>
    <n v="94619522.659999996"/>
    <n v="0.1696"/>
    <n v="1522.83"/>
    <n v="2363.1799999999998"/>
    <n v="95571854.290000007"/>
    <n v="0.1663"/>
    <n v="1538.16"/>
    <n v="2386.9699999999998"/>
    <n v="40039"/>
    <n v="0.64439999999999997"/>
    <n v="5095"/>
    <n v="6919999.6799999997"/>
    <n v="1.24E-2"/>
    <n v="111.37"/>
    <n v="422.67"/>
    <n v="7807539.9199999999"/>
    <n v="1.3599999999999999E-2"/>
    <n v="125.66"/>
    <n v="476.88"/>
    <n v="16372"/>
    <n v="0.26350000000000001"/>
    <n v="1350"/>
    <n v="31647376.59"/>
    <n v="5.67E-2"/>
    <n v="509.34"/>
    <n v="24306.74"/>
    <n v="33103269.609999999"/>
    <n v="5.7599999999999998E-2"/>
    <n v="532.77"/>
    <n v="25424.94"/>
    <n v="1302"/>
    <n v="2.1000000000000001E-2"/>
    <n v="2969"/>
    <n v="3185417.01"/>
    <n v="5.7000000000000002E-3"/>
    <n v="51.27"/>
    <n v="840.48"/>
    <n v="3586531.44"/>
    <n v="6.1999999999999998E-3"/>
    <n v="57.72"/>
    <n v="946.31"/>
    <n v="3790"/>
    <n v="6.0999999999999999E-2"/>
    <n v="101"/>
    <n v="47256572.5"/>
    <n v="8.4699999999999998E-2"/>
    <n v="760.56"/>
    <n v="922.15"/>
    <n v="54555225.670000002"/>
    <n v="9.4899999999999998E-2"/>
    <n v="878.03"/>
    <n v="1064.58"/>
    <n v="51246"/>
    <n v="0.82479999999999998"/>
    <n v="12647"/>
    <n v="28539785.52"/>
    <n v="5.11E-2"/>
    <n v="459.33"/>
    <n v="940.32"/>
    <n v="31208320.050000001"/>
    <n v="5.4300000000000001E-2"/>
    <n v="502.27"/>
    <n v="1028.25"/>
    <n v="30351"/>
    <n v="0.48849999999999999"/>
    <n v="3481"/>
    <n v="9168659.1500000004"/>
    <n v="1.6400000000000001E-2"/>
    <n v="147.56"/>
    <n v="246.01"/>
    <n v="10106508.119999999"/>
    <n v="1.7600000000000001E-2"/>
    <n v="162.66"/>
    <n v="271.18"/>
    <n v="37269"/>
    <n v="0.5998"/>
    <n v="3604"/>
    <n v="20991140.579999998"/>
    <n v="3.7600000000000001E-2"/>
    <n v="337.84"/>
    <n v="1131.05"/>
    <n v="22224672.43"/>
    <n v="3.8699999999999998E-2"/>
    <n v="357.69"/>
    <n v="1197.51"/>
    <n v="18559"/>
    <n v="0.29870000000000002"/>
    <n v="2405"/>
    <n v="11409368.6"/>
    <n v="2.0400000000000001E-2"/>
    <n v="183.63"/>
    <n v="275.07"/>
    <n v="12225218.720000001"/>
    <n v="2.1299999999999999E-2"/>
    <n v="196.76"/>
    <n v="294.74"/>
    <n v="41478"/>
    <n v="0.66759999999999997"/>
    <n v="7344"/>
    <n v="8046822.79"/>
    <n v="1.44E-2"/>
    <n v="129.51"/>
    <n v="1103.51"/>
    <n v="6998243.8099999996"/>
    <n v="1.2200000000000001E-2"/>
    <n v="112.63"/>
    <n v="959.72"/>
    <n v="7292"/>
    <n v="0.1174"/>
    <n v="298"/>
    <n v="24521420.239999998"/>
    <n v="4.3900000000000002E-2"/>
    <n v="394.65"/>
    <n v="1056.9100000000001"/>
    <n v="24615870.350000001"/>
    <n v="4.2799999999999998E-2"/>
    <n v="396.17"/>
    <n v="1060.98"/>
    <n v="23201"/>
    <n v="0.37340000000000001"/>
    <n v="71345"/>
    <n v="3837"/>
    <n v="0.20050000000000001"/>
    <n v="1148"/>
    <n v="546"/>
    <n v="1413"/>
    <n v="135"/>
    <n v="858"/>
    <n v="398"/>
    <n v="954"/>
    <n v="370"/>
    <n v="218"/>
    <n v="117"/>
  </r>
  <r>
    <x v="4"/>
    <x v="32"/>
    <n v="48"/>
    <n v="546211"/>
    <n v="390011"/>
    <n v="156200"/>
    <s v="28.60 %"/>
    <n v="51"/>
    <s v="47.60 %"/>
    <s v="52.40 %"/>
    <s v="49.20 %"/>
    <s v="21.94 %"/>
    <s v="26.41 %"/>
    <s v="2.45 %"/>
    <s v="47.86 %"/>
    <n v="1.34"/>
    <n v="4822575167.3400002"/>
    <n v="4819407676.8500004"/>
    <n v="3769316923.1500001"/>
    <n v="12365.23"/>
    <n v="12357.11"/>
    <n v="9664.64"/>
    <n v="1612274912.95"/>
    <n v="0.33429999999999999"/>
    <n v="4133.92"/>
    <n v="21457.8"/>
    <x v="259"/>
    <x v="204"/>
    <n v="3624.27"/>
    <n v="18812.39"/>
    <n v="75137"/>
    <n v="0.19270000000000001"/>
    <n v="367"/>
    <n v="2242"/>
    <n v="250028662.41999999"/>
    <x v="177"/>
    <n v="641.08000000000004"/>
    <n v="44584.28"/>
    <x v="257"/>
    <x v="188"/>
    <n v="686.11"/>
    <x v="257"/>
    <n v="5608"/>
    <x v="84"/>
    <n v="18"/>
    <n v="475"/>
    <n v="94773596.819999993"/>
    <n v="1.9699999999999999E-2"/>
    <n v="243"/>
    <n v="20087.66"/>
    <n v="99203544.900000006"/>
    <x v="123"/>
    <n v="254.36"/>
    <x v="259"/>
    <n v="4718"/>
    <x v="79"/>
    <n v="14"/>
    <n v="171"/>
    <n v="151110495.61000001"/>
    <n v="3.1300000000000001E-2"/>
    <n v="387.45"/>
    <n v="15419.44"/>
    <n v="166066330.81"/>
    <x v="27"/>
    <n v="425.8"/>
    <n v="16945.54"/>
    <n v="9800"/>
    <n v="2.5100000000000001E-2"/>
    <n v="37"/>
    <n v="1061"/>
    <n v="370037698.07999998"/>
    <n v="7.6700000000000004E-2"/>
    <n v="948.79"/>
    <n v="7754.68"/>
    <n v="400969912.38999999"/>
    <n v="8.3199999999999996E-2"/>
    <n v="1028.0999999999999"/>
    <n v="8402.91"/>
    <n v="47718"/>
    <n v="0.12239999999999999"/>
    <n v="398"/>
    <n v="6109"/>
    <n v="52991225.280000001"/>
    <n v="1.0999999999999999E-2"/>
    <n v="135.87"/>
    <n v="11482.39"/>
    <n v="56695795.140000001"/>
    <n v="1.18E-2"/>
    <n v="145.37"/>
    <n v="12285.11"/>
    <n v="4615"/>
    <n v="1.18E-2"/>
    <n v="13"/>
    <n v="865"/>
    <n v="499004993.75999999"/>
    <n v="0.10349999999999999"/>
    <n v="1279.46"/>
    <n v="2125.1"/>
    <n v="522378427.38999999"/>
    <n v="0.1084"/>
    <n v="1339.39"/>
    <n v="2224.64"/>
    <n v="234815"/>
    <n v="0.60209999999999997"/>
    <n v="4304"/>
    <n v="18390258.699999999"/>
    <n v="3.8E-3"/>
    <n v="47.15"/>
    <n v="381.46"/>
    <n v="20644451.460000001"/>
    <n v="4.3E-3"/>
    <n v="52.93"/>
    <n v="428.22"/>
    <n v="48210"/>
    <n v="0.1236"/>
    <n v="535"/>
    <n v="508675441.56999999"/>
    <n v="0.1055"/>
    <n v="1304.26"/>
    <n v="24203.05"/>
    <n v="522711843.92000002"/>
    <n v="0.1085"/>
    <n v="1340.25"/>
    <n v="24870.91"/>
    <n v="21017"/>
    <n v="5.3900000000000003E-2"/>
    <n v="7434"/>
    <n v="21684438.559999999"/>
    <n v="4.4999999999999997E-3"/>
    <n v="55.6"/>
    <n v="878.77"/>
    <n v="23914617.710000001"/>
    <n v="5.0000000000000001E-3"/>
    <n v="61.32"/>
    <n v="969.14"/>
    <n v="24676"/>
    <n v="6.3299999999999995E-2"/>
    <n v="115"/>
    <n v="389013994.17000002"/>
    <n v="8.0699999999999994E-2"/>
    <n v="997.44"/>
    <n v="1222.8599999999999"/>
    <n v="430035129.41000003"/>
    <n v="8.9200000000000002E-2"/>
    <n v="1102.6199999999999"/>
    <n v="1351.81"/>
    <n v="318119"/>
    <n v="0.81569999999999998"/>
    <n v="15250"/>
    <n v="257991067.63999999"/>
    <n v="5.3499999999999999E-2"/>
    <n v="661.5"/>
    <n v="1324.99"/>
    <n v="276629462.35000002"/>
    <n v="5.74E-2"/>
    <n v="709.29"/>
    <n v="1420.71"/>
    <n v="194712"/>
    <n v="0.49919999999999998"/>
    <n v="4039"/>
    <n v="82894581.140000001"/>
    <n v="1.72E-2"/>
    <n v="212.54"/>
    <n v="351.31"/>
    <n v="88733738.069999993"/>
    <n v="1.84E-2"/>
    <n v="227.52"/>
    <n v="376.06"/>
    <n v="235958"/>
    <n v="0.60499999999999998"/>
    <n v="4254"/>
    <n v="130102479.83"/>
    <n v="2.7E-2"/>
    <n v="333.59"/>
    <n v="1190.25"/>
    <n v="137070466.78"/>
    <n v="2.8400000000000002E-2"/>
    <n v="351.45"/>
    <n v="1254"/>
    <n v="109307"/>
    <n v="0.28029999999999999"/>
    <n v="2017"/>
    <n v="132964893.53"/>
    <n v="2.76E-2"/>
    <n v="340.93"/>
    <n v="494.78"/>
    <n v="139897204.34"/>
    <n v="2.9000000000000001E-2"/>
    <n v="358.7"/>
    <n v="520.57000000000005"/>
    <n v="268737"/>
    <n v="0.68899999999999995"/>
    <n v="9353"/>
    <n v="74617745.780000001"/>
    <n v="1.55E-2"/>
    <n v="191.32"/>
    <n v="1567.21"/>
    <n v="75345520.390000001"/>
    <n v="1.5599999999999999E-2"/>
    <n v="193.19"/>
    <n v="1582.49"/>
    <n v="47612"/>
    <n v="0.1221"/>
    <n v="563"/>
    <n v="134410773.77000001"/>
    <n v="2.7900000000000001E-2"/>
    <n v="344.63"/>
    <n v="931.24"/>
    <n v="134885501.99000001"/>
    <n v="2.8000000000000001E-2"/>
    <n v="345.85"/>
    <n v="934.53"/>
    <n v="144335"/>
    <n v="0.37009999999999998"/>
    <n v="444544"/>
    <n v="29023"/>
    <n v="0.22259999999999999"/>
    <n v="1140"/>
    <n v="1026"/>
    <n v="1412"/>
    <n v="184"/>
    <n v="1197"/>
    <n v="321"/>
    <n v="706"/>
    <n v="464"/>
    <n v="292"/>
    <n v="217"/>
  </r>
  <r>
    <x v="8"/>
    <x v="27"/>
    <n v="33"/>
    <n v="43331"/>
    <n v="40876"/>
    <n v="2455"/>
    <s v="5.67 %"/>
    <n v="50"/>
    <s v="51.51 %"/>
    <s v="48.49 %"/>
    <s v="92.95 %"/>
    <s v="1.30 %"/>
    <s v="2.65 %"/>
    <s v="3.09 %"/>
    <s v="50.02 %"/>
    <n v="0.92"/>
    <n v="337637752.81999999"/>
    <n v="304548449.88999999"/>
    <n v="342987121.94999999"/>
    <n v="8260.0499999999993"/>
    <n v="7450.54"/>
    <n v="8390.92"/>
    <n v="122768589.61"/>
    <n v="0.36359999999999998"/>
    <n v="3003.44"/>
    <n v="20671.59"/>
    <x v="260"/>
    <x v="205"/>
    <n v="2346.98"/>
    <n v="16153.44"/>
    <n v="5939"/>
    <n v="0.14530000000000001"/>
    <n v="256"/>
    <n v="1557"/>
    <n v="2343365.3199999998"/>
    <x v="178"/>
    <n v="57.33"/>
    <n v="45064.72"/>
    <x v="258"/>
    <x v="189"/>
    <n v="54.23"/>
    <x v="258"/>
    <n v="52"/>
    <x v="63"/>
    <n v="1"/>
    <n v="46"/>
    <n v="6295023.5499999998"/>
    <n v="1.8599999999999998E-2"/>
    <n v="154"/>
    <n v="21933.88"/>
    <n v="6003616.0599999996"/>
    <x v="124"/>
    <n v="146.87"/>
    <x v="260"/>
    <n v="287"/>
    <x v="28"/>
    <n v="8"/>
    <n v="93"/>
    <n v="13360719.77"/>
    <n v="3.9600000000000003E-2"/>
    <n v="326.86"/>
    <n v="15700.02"/>
    <n v="13212136.439999999"/>
    <x v="136"/>
    <n v="323.22000000000003"/>
    <n v="15525.42"/>
    <n v="851"/>
    <n v="2.0799999999999999E-2"/>
    <n v="29"/>
    <n v="700"/>
    <n v="11103405.109999999"/>
    <n v="3.2899999999999999E-2"/>
    <n v="271.64"/>
    <n v="4645.78"/>
    <n v="10964443.699999999"/>
    <n v="3.5999999999999997E-2"/>
    <n v="268.24"/>
    <n v="4587.63"/>
    <n v="2390"/>
    <n v="5.8500000000000003E-2"/>
    <n v="105"/>
    <n v="1763"/>
    <n v="2744498.34"/>
    <n v="8.0999999999999996E-3"/>
    <n v="67.14"/>
    <n v="10678.98"/>
    <n v="2699136.03"/>
    <n v="8.8999999999999999E-3"/>
    <n v="66.03"/>
    <n v="10502.47"/>
    <n v="257"/>
    <n v="6.3E-3"/>
    <n v="7"/>
    <n v="357"/>
    <n v="82468255.359999999"/>
    <n v="0.24429999999999999"/>
    <n v="2017.52"/>
    <n v="2726.76"/>
    <n v="75127760.640000001"/>
    <n v="0.2467"/>
    <n v="1837.94"/>
    <n v="2484.06"/>
    <n v="30244"/>
    <n v="0.7399"/>
    <n v="7240"/>
    <n v="4034536.2"/>
    <n v="1.1900000000000001E-2"/>
    <n v="98.7"/>
    <n v="611.02"/>
    <n v="3895287.83"/>
    <n v="1.2800000000000001E-2"/>
    <n v="95.3"/>
    <n v="589.92999999999995"/>
    <n v="6603"/>
    <n v="0.1615"/>
    <n v="818"/>
    <n v="7896478.8600000003"/>
    <n v="2.3400000000000001E-2"/>
    <n v="193.18"/>
    <n v="24371.85"/>
    <n v="7817413.5700000003"/>
    <n v="2.5700000000000001E-2"/>
    <n v="191.25"/>
    <n v="24127.82"/>
    <n v="324"/>
    <n v="7.9000000000000008E-3"/>
    <n v="1055"/>
    <n v="1660653.55"/>
    <n v="4.8999999999999998E-3"/>
    <n v="40.630000000000003"/>
    <n v="920.03"/>
    <n v="1694491.64"/>
    <n v="5.5999999999999999E-3"/>
    <n v="41.45"/>
    <n v="938.78"/>
    <n v="1805"/>
    <n v="4.4200000000000003E-2"/>
    <n v="75"/>
    <n v="33288916.379999999"/>
    <n v="9.8599999999999993E-2"/>
    <n v="814.39"/>
    <n v="1037.33"/>
    <n v="34928051.380000003"/>
    <n v="0.1147"/>
    <n v="854.49"/>
    <n v="1088.4100000000001"/>
    <n v="32091"/>
    <n v="0.78510000000000002"/>
    <n v="12440"/>
    <n v="14290489.470000001"/>
    <n v="4.2299999999999997E-2"/>
    <n v="349.61"/>
    <n v="809.16"/>
    <n v="14241536.140000001"/>
    <n v="4.6800000000000001E-2"/>
    <n v="348.41"/>
    <n v="806.38"/>
    <n v="17661"/>
    <n v="0.43209999999999998"/>
    <n v="2779"/>
    <n v="4545254.22"/>
    <n v="1.35E-2"/>
    <n v="111.2"/>
    <n v="201.31"/>
    <n v="4483173.24"/>
    <n v="1.47E-2"/>
    <n v="109.68"/>
    <n v="198.56"/>
    <n v="22578"/>
    <n v="0.5524"/>
    <n v="2920"/>
    <n v="9308097.3100000005"/>
    <n v="2.76E-2"/>
    <n v="227.72"/>
    <n v="906.69"/>
    <n v="10010350.289999999"/>
    <n v="3.2899999999999999E-2"/>
    <n v="244.9"/>
    <n v="975.1"/>
    <n v="10266"/>
    <n v="0.25109999999999999"/>
    <n v="1694"/>
    <n v="7024006.4000000004"/>
    <n v="2.0799999999999999E-2"/>
    <n v="171.84"/>
    <n v="326.70999999999998"/>
    <n v="6930959.5700000003"/>
    <n v="2.2800000000000001E-2"/>
    <n v="169.56"/>
    <n v="322.39"/>
    <n v="21499"/>
    <n v="0.52600000000000002"/>
    <n v="3385"/>
    <n v="5613140.2800000003"/>
    <n v="1.66E-2"/>
    <n v="137.32"/>
    <n v="1091.05"/>
    <n v="5417770.1100000003"/>
    <n v="1.78E-2"/>
    <n v="132.54"/>
    <n v="1053.07"/>
    <n v="5145"/>
    <n v="0.12590000000000001"/>
    <n v="371"/>
    <n v="5760347.0899999999"/>
    <n v="1.7100000000000001E-2"/>
    <n v="140.91999999999999"/>
    <n v="531.74"/>
    <n v="5795593.8399999999"/>
    <n v="1.9E-2"/>
    <n v="141.78"/>
    <n v="534.99"/>
    <n v="10833"/>
    <n v="0.26500000000000001"/>
    <n v="44190"/>
    <n v="1866"/>
    <n v="0.20430000000000001"/>
    <n v="1081"/>
    <n v="384"/>
    <n v="1411"/>
    <n v="61"/>
    <n v="641"/>
    <n v="284"/>
    <n v="533"/>
    <n v="250"/>
    <n v="136"/>
    <n v="66"/>
  </r>
  <r>
    <x v="2"/>
    <x v="32"/>
    <n v="48"/>
    <n v="510074"/>
    <n v="398964"/>
    <n v="111110"/>
    <s v="21.78 %"/>
    <n v="51"/>
    <s v="47.85 %"/>
    <s v="52.15 %"/>
    <s v="49.75 %"/>
    <s v="21.94 %"/>
    <s v="26.01 %"/>
    <s v="2.30 %"/>
    <s v="47.52 %"/>
    <n v="1.29"/>
    <n v="4904997102.3299999"/>
    <n v="4863234052.6499996"/>
    <n v="3935151978.1100001"/>
    <n v="12294.34"/>
    <n v="12189.66"/>
    <n v="9863.43"/>
    <n v="1621068112.3099999"/>
    <n v="0.33050000000000002"/>
    <n v="4063.19"/>
    <n v="20338.349999999999"/>
    <x v="261"/>
    <x v="206"/>
    <n v="3542.59"/>
    <n v="17732.48"/>
    <n v="79705"/>
    <n v="0.19980000000000001"/>
    <n v="386"/>
    <n v="2315"/>
    <n v="250241956.97"/>
    <x v="179"/>
    <n v="627.23"/>
    <n v="43925.22"/>
    <x v="259"/>
    <x v="190"/>
    <n v="669.29"/>
    <x v="259"/>
    <n v="5697"/>
    <x v="85"/>
    <n v="17"/>
    <n v="474"/>
    <n v="80205548.730000004"/>
    <n v="1.6400000000000001E-2"/>
    <n v="201.03"/>
    <n v="18433.82"/>
    <n v="83940762.439999998"/>
    <x v="20"/>
    <n v="210.4"/>
    <x v="261"/>
    <n v="4351"/>
    <x v="80"/>
    <n v="12"/>
    <n v="154"/>
    <n v="158734141.02000001"/>
    <n v="3.2399999999999998E-2"/>
    <n v="397.87"/>
    <n v="15999.81"/>
    <n v="174410996.18000001"/>
    <x v="79"/>
    <n v="437.16"/>
    <n v="17579.98"/>
    <n v="9921"/>
    <n v="2.4899999999999999E-2"/>
    <n v="38"/>
    <n v="1054"/>
    <n v="426893510.91000003"/>
    <n v="8.6999999999999994E-2"/>
    <n v="1070.01"/>
    <n v="7978.42"/>
    <n v="461798105.88999999"/>
    <n v="9.5000000000000001E-2"/>
    <n v="1157.49"/>
    <n v="8630.77"/>
    <n v="53506"/>
    <n v="0.1341"/>
    <n v="440"/>
    <n v="7198"/>
    <n v="51183385.049999997"/>
    <n v="1.04E-2"/>
    <n v="128.29"/>
    <n v="11548.6"/>
    <n v="53959714.140000001"/>
    <n v="1.11E-2"/>
    <n v="135.25"/>
    <n v="12175.03"/>
    <n v="4432"/>
    <n v="1.11E-2"/>
    <n v="12"/>
    <n v="819"/>
    <n v="480268787.14999998"/>
    <n v="9.7900000000000001E-2"/>
    <n v="1203.79"/>
    <n v="2008.14"/>
    <n v="497469933.13999999"/>
    <n v="0.1023"/>
    <n v="1246.9000000000001"/>
    <n v="2080.06"/>
    <n v="239161"/>
    <n v="0.59950000000000003"/>
    <n v="4294"/>
    <n v="16184696.609999999"/>
    <n v="3.3E-3"/>
    <n v="40.57"/>
    <n v="353.29"/>
    <n v="18110029.469999999"/>
    <n v="3.7000000000000002E-3"/>
    <n v="45.39"/>
    <n v="395.31"/>
    <n v="45812"/>
    <n v="0.1148"/>
    <n v="512"/>
    <n v="469274111.93000001"/>
    <n v="9.5699999999999993E-2"/>
    <n v="1176.23"/>
    <n v="22983.35"/>
    <n v="487123163.83999997"/>
    <n v="0.1002"/>
    <n v="1220.97"/>
    <n v="23857.54"/>
    <n v="20418"/>
    <n v="5.1200000000000002E-2"/>
    <n v="6885"/>
    <n v="21459194.699999999"/>
    <n v="4.4000000000000003E-3"/>
    <n v="53.79"/>
    <n v="843.62"/>
    <n v="23039212.210000001"/>
    <n v="4.7000000000000002E-3"/>
    <n v="57.75"/>
    <n v="905.74"/>
    <n v="25437"/>
    <n v="6.3799999999999996E-2"/>
    <n v="115"/>
    <n v="387378802.91000003"/>
    <n v="7.9000000000000001E-2"/>
    <n v="970.96"/>
    <n v="1187.58"/>
    <n v="417125856.47000003"/>
    <n v="8.5800000000000001E-2"/>
    <n v="1045.52"/>
    <n v="1278.77"/>
    <n v="326193"/>
    <n v="0.81759999999999999"/>
    <n v="14993"/>
    <n v="263756021.69999999"/>
    <n v="5.3800000000000001E-2"/>
    <n v="661.1"/>
    <n v="1324.92"/>
    <n v="274284505.64999998"/>
    <n v="5.6399999999999999E-2"/>
    <n v="687.49"/>
    <n v="1377.81"/>
    <n v="199073"/>
    <n v="0.499"/>
    <n v="3994"/>
    <n v="96506319.290000007"/>
    <n v="1.9699999999999999E-2"/>
    <n v="241.89"/>
    <n v="398.96"/>
    <n v="100518555.15000001"/>
    <n v="2.07E-2"/>
    <n v="251.95"/>
    <n v="415.54"/>
    <n v="241897"/>
    <n v="0.60629999999999995"/>
    <n v="4335"/>
    <n v="152590376.25999999"/>
    <n v="3.1099999999999999E-2"/>
    <n v="382.47"/>
    <n v="1268.03"/>
    <n v="155519609.72"/>
    <n v="3.2000000000000001E-2"/>
    <n v="389.81"/>
    <n v="1292.3699999999999"/>
    <n v="120337"/>
    <n v="0.30159999999999998"/>
    <n v="2364"/>
    <n v="118190386.27"/>
    <n v="2.41E-2"/>
    <n v="296.24"/>
    <n v="432.35"/>
    <n v="122492293.91"/>
    <n v="2.52E-2"/>
    <n v="307.02999999999997"/>
    <n v="448.08"/>
    <n v="273370"/>
    <n v="0.68520000000000003"/>
    <n v="9248"/>
    <n v="100971115.63"/>
    <n v="2.06E-2"/>
    <n v="253.08"/>
    <n v="2137.62"/>
    <n v="101136028.23999999"/>
    <n v="2.0799999999999999E-2"/>
    <n v="253.5"/>
    <n v="2141.11"/>
    <n v="47235"/>
    <n v="0.11840000000000001"/>
    <n v="713"/>
    <n v="141700625.75"/>
    <n v="2.8899999999999999E-2"/>
    <n v="355.17"/>
    <n v="946.51"/>
    <n v="142029032.97"/>
    <n v="2.92E-2"/>
    <n v="355.99"/>
    <n v="948.71"/>
    <n v="149708"/>
    <n v="0.37519999999999998"/>
    <n v="440773"/>
    <n v="32817"/>
    <n v="0.2324"/>
    <n v="1105"/>
    <n v="1109"/>
    <n v="1403"/>
    <n v="220"/>
    <n v="1133"/>
    <n v="380"/>
    <n v="784"/>
    <n v="520"/>
    <n v="291"/>
    <n v="183"/>
  </r>
  <r>
    <x v="8"/>
    <x v="33"/>
    <n v="5"/>
    <n v="132959"/>
    <n v="95686"/>
    <n v="37273"/>
    <s v="28.03 %"/>
    <n v="51"/>
    <s v="48.04 %"/>
    <s v="51.96 %"/>
    <s v="74.16 %"/>
    <s v="21.83 %"/>
    <s v="1.96 %"/>
    <s v="2.05 %"/>
    <s v="48.86 %"/>
    <n v="0.99"/>
    <n v="748115205.87"/>
    <n v="793323236.03999996"/>
    <n v="848988834.23000002"/>
    <n v="7818.44"/>
    <n v="8290.9"/>
    <n v="8872.65"/>
    <n v="258233185.61000001"/>
    <n v="0.34520000000000001"/>
    <n v="2698.76"/>
    <n v="16680.650000000001"/>
    <x v="262"/>
    <x v="207"/>
    <n v="2662.76"/>
    <n v="16458.150000000001"/>
    <n v="15481"/>
    <n v="0.1618"/>
    <n v="289"/>
    <n v="1631"/>
    <n v="15639511.85"/>
    <x v="146"/>
    <n v="163.44999999999999"/>
    <n v="40727.9"/>
    <x v="260"/>
    <x v="179"/>
    <n v="189.14"/>
    <x v="260"/>
    <n v="384"/>
    <x v="25"/>
    <n v="4"/>
    <n v="122"/>
    <n v="17595093.539999999"/>
    <n v="2.35E-2"/>
    <n v="183.88"/>
    <n v="18101.95"/>
    <n v="19477028.23"/>
    <x v="125"/>
    <n v="203.55"/>
    <x v="262"/>
    <n v="972"/>
    <x v="81"/>
    <n v="11"/>
    <n v="129"/>
    <n v="23102251.16"/>
    <n v="3.09E-2"/>
    <n v="241.44"/>
    <n v="14331.42"/>
    <n v="28432857.690000001"/>
    <x v="81"/>
    <n v="297.14999999999998"/>
    <n v="17638.25"/>
    <n v="1612"/>
    <n v="1.6799999999999999E-2"/>
    <n v="26"/>
    <n v="629"/>
    <n v="19491076.5"/>
    <n v="2.6100000000000002E-2"/>
    <n v="203.7"/>
    <n v="4393.84"/>
    <n v="23452824.469999999"/>
    <n v="2.9600000000000001E-2"/>
    <n v="245.1"/>
    <n v="5286.93"/>
    <n v="4436"/>
    <n v="4.6399999999999997E-2"/>
    <n v="93"/>
    <n v="1463"/>
    <n v="7975036.2000000002"/>
    <n v="1.0699999999999999E-2"/>
    <n v="83.35"/>
    <n v="9437.91"/>
    <n v="9058715.3499999996"/>
    <n v="1.14E-2"/>
    <n v="94.67"/>
    <n v="10720.37"/>
    <n v="845"/>
    <n v="8.8000000000000005E-3"/>
    <n v="9"/>
    <n v="530"/>
    <n v="124283804.84999999"/>
    <n v="0.1661"/>
    <n v="1298.8699999999999"/>
    <n v="2096.2399999999998"/>
    <n v="133321872.51000001"/>
    <n v="0.1681"/>
    <n v="1393.33"/>
    <n v="2248.6799999999998"/>
    <n v="59289"/>
    <n v="0.61960000000000004"/>
    <n v="3768"/>
    <n v="6284501.2800000003"/>
    <n v="8.3999999999999995E-3"/>
    <n v="65.680000000000007"/>
    <n v="408.08"/>
    <n v="7572356.5099999998"/>
    <n v="9.4999999999999998E-3"/>
    <n v="79.14"/>
    <n v="491.71"/>
    <n v="15400"/>
    <n v="0.16089999999999999"/>
    <n v="721"/>
    <n v="44943486.140000001"/>
    <n v="6.0100000000000001E-2"/>
    <n v="469.7"/>
    <n v="22641.55"/>
    <n v="49336207.619999997"/>
    <n v="6.2199999999999998E-2"/>
    <n v="515.61"/>
    <n v="24854.51"/>
    <n v="1985"/>
    <n v="2.07E-2"/>
    <n v="3074"/>
    <n v="4684187.99"/>
    <n v="6.3E-3"/>
    <n v="48.95"/>
    <n v="741.05"/>
    <n v="5459052.4900000002"/>
    <n v="6.8999999999999999E-3"/>
    <n v="57.05"/>
    <n v="863.64"/>
    <n v="6321"/>
    <n v="6.6100000000000006E-2"/>
    <n v="112"/>
    <n v="66015303.759999998"/>
    <n v="8.8200000000000001E-2"/>
    <n v="689.92"/>
    <n v="851.96"/>
    <n v="74806556.459999993"/>
    <n v="9.4299999999999995E-2"/>
    <n v="781.79"/>
    <n v="965.42"/>
    <n v="77486"/>
    <n v="0.80979999999999996"/>
    <n v="11216"/>
    <n v="40482145.840000004"/>
    <n v="5.4100000000000002E-2"/>
    <n v="423.07"/>
    <n v="889.05"/>
    <n v="45419368.899999999"/>
    <n v="5.7299999999999997E-2"/>
    <n v="474.67"/>
    <n v="997.48"/>
    <n v="45534"/>
    <n v="0.47589999999999999"/>
    <n v="3083"/>
    <n v="12069972.560000001"/>
    <n v="1.61E-2"/>
    <n v="126.14"/>
    <n v="209.96"/>
    <n v="13513923.310000001"/>
    <n v="1.7000000000000001E-2"/>
    <n v="141.22999999999999"/>
    <n v="235.08"/>
    <n v="57486"/>
    <n v="0.6008"/>
    <n v="3472"/>
    <n v="30356296.43"/>
    <n v="4.0599999999999997E-2"/>
    <n v="317.25"/>
    <n v="1197.53"/>
    <n v="32558016.77"/>
    <n v="4.1000000000000002E-2"/>
    <n v="340.26"/>
    <n v="1284.3900000000001"/>
    <n v="25349"/>
    <n v="0.26490000000000002"/>
    <n v="1981"/>
    <n v="27826157.32"/>
    <n v="3.7199999999999997E-2"/>
    <n v="290.81"/>
    <n v="418.12"/>
    <n v="28400863.620000001"/>
    <n v="3.5799999999999998E-2"/>
    <n v="296.81"/>
    <n v="426.76"/>
    <n v="66549"/>
    <n v="0.69550000000000001"/>
    <n v="7540"/>
    <n v="13666361.869999999"/>
    <n v="1.83E-2"/>
    <n v="142.83000000000001"/>
    <n v="1270.6600000000001"/>
    <n v="13818957.560000001"/>
    <n v="1.7399999999999999E-2"/>
    <n v="144.41999999999999"/>
    <n v="1284.8499999999999"/>
    <n v="10755"/>
    <n v="0.1124"/>
    <n v="329"/>
    <n v="30006333.190000001"/>
    <n v="4.0099999999999997E-2"/>
    <n v="313.58999999999997"/>
    <n v="849.56"/>
    <n v="30147022.84"/>
    <n v="3.7999999999999999E-2"/>
    <n v="315.06"/>
    <n v="853.54"/>
    <n v="35320"/>
    <n v="0.36909999999999998"/>
    <n v="97755"/>
    <n v="5479"/>
    <n v="0.21110000000000001"/>
    <n v="1022"/>
    <n v="538"/>
    <n v="1400"/>
    <n v="140"/>
    <n v="903"/>
    <n v="262"/>
    <n v="706"/>
    <n v="295"/>
    <n v="108"/>
    <n v="136"/>
  </r>
  <r>
    <x v="4"/>
    <x v="21"/>
    <n v="32"/>
    <n v="55708"/>
    <n v="40638"/>
    <n v="15070"/>
    <s v="27.05 %"/>
    <n v="51"/>
    <s v="47.97 %"/>
    <s v="52.03 %"/>
    <s v="64.19 %"/>
    <s v="15.43 %"/>
    <s v="13.24 %"/>
    <s v="7.13 %"/>
    <s v="39.09 %"/>
    <n v="1.1499999999999999"/>
    <n v="457046849.82999998"/>
    <n v="418593949.26999998"/>
    <n v="394811086.93000001"/>
    <n v="11246.79"/>
    <n v="10300.549999999999"/>
    <n v="9715.32"/>
    <n v="165805696.84999999"/>
    <n v="0.36280000000000001"/>
    <n v="4080.07"/>
    <n v="22623.24"/>
    <x v="263"/>
    <x v="208"/>
    <n v="3379.88"/>
    <n v="18740.82"/>
    <n v="7329"/>
    <n v="0.18029999999999999"/>
    <n v="351"/>
    <n v="2270"/>
    <n v="16084763.92"/>
    <x v="180"/>
    <n v="395.81"/>
    <n v="47729.27"/>
    <x v="261"/>
    <x v="191"/>
    <n v="367.25"/>
    <x v="261"/>
    <n v="337"/>
    <x v="86"/>
    <n v="9"/>
    <n v="277"/>
    <n v="16901349.579999998"/>
    <n v="3.6999999999999998E-2"/>
    <n v="415.9"/>
    <n v="24459.26"/>
    <n v="14855089.869999999"/>
    <x v="126"/>
    <n v="365.55"/>
    <x v="263"/>
    <n v="691"/>
    <x v="82"/>
    <n v="20"/>
    <n v="244"/>
    <n v="16662011.4"/>
    <n v="3.6499999999999998E-2"/>
    <n v="410.01"/>
    <n v="17177.330000000002"/>
    <n v="15191683.460000001"/>
    <x v="178"/>
    <n v="373.83"/>
    <n v="15661.53"/>
    <n v="970"/>
    <n v="2.3900000000000001E-2"/>
    <n v="34"/>
    <n v="901"/>
    <n v="23223321.32"/>
    <n v="5.0799999999999998E-2"/>
    <n v="571.47"/>
    <n v="6338.24"/>
    <n v="20678158.77"/>
    <n v="4.9399999999999999E-2"/>
    <n v="508.84"/>
    <n v="5643.6"/>
    <n v="3664"/>
    <n v="9.0200000000000002E-2"/>
    <n v="192"/>
    <n v="3169"/>
    <n v="4614330.22"/>
    <n v="1.01E-2"/>
    <n v="113.55"/>
    <n v="12538.94"/>
    <n v="4204741.8499999996"/>
    <n v="0.01"/>
    <n v="103.47"/>
    <n v="11425.93"/>
    <n v="368"/>
    <n v="9.1000000000000004E-3"/>
    <n v="10"/>
    <n v="603"/>
    <n v="41835384.990000002"/>
    <n v="9.1499999999999998E-2"/>
    <n v="1029.46"/>
    <n v="1949.82"/>
    <n v="38860055.939999998"/>
    <n v="9.2799999999999994E-2"/>
    <n v="956.25"/>
    <n v="1811.15"/>
    <n v="21456"/>
    <n v="0.52800000000000002"/>
    <n v="3294"/>
    <n v="1249844.3400000001"/>
    <n v="2.7000000000000001E-3"/>
    <n v="30.76"/>
    <n v="459.84"/>
    <n v="1144419.17"/>
    <n v="2.7000000000000001E-3"/>
    <n v="28.16"/>
    <n v="421.05"/>
    <n v="2718"/>
    <n v="6.6900000000000001E-2"/>
    <n v="281"/>
    <n v="36513766.32"/>
    <n v="7.9899999999999999E-2"/>
    <n v="898.51"/>
    <n v="27167.98"/>
    <n v="34037374.969999999"/>
    <n v="8.1299999999999997E-2"/>
    <n v="837.58"/>
    <n v="25325.43"/>
    <n v="1344"/>
    <n v="3.3099999999999997E-2"/>
    <n v="4574"/>
    <n v="4897288.8"/>
    <n v="1.0699999999999999E-2"/>
    <n v="120.51"/>
    <n v="1326.1"/>
    <n v="4847869.88"/>
    <n v="1.1599999999999999E-2"/>
    <n v="119.29"/>
    <n v="1312.72"/>
    <n v="3693"/>
    <n v="9.0899999999999995E-2"/>
    <n v="213"/>
    <n v="45200085.380000003"/>
    <n v="9.8900000000000002E-2"/>
    <n v="1112.26"/>
    <n v="1399.69"/>
    <n v="47291609.450000003"/>
    <n v="0.113"/>
    <n v="1163.73"/>
    <n v="1464.45"/>
    <n v="32293"/>
    <n v="0.79469999999999996"/>
    <n v="15613"/>
    <n v="25512745.16"/>
    <n v="5.5800000000000002E-2"/>
    <n v="627.80999999999995"/>
    <n v="1332.95"/>
    <n v="26024473.440000001"/>
    <n v="6.2199999999999998E-2"/>
    <n v="640.4"/>
    <n v="1359.69"/>
    <n v="19140"/>
    <n v="0.47099999999999997"/>
    <n v="4096"/>
    <n v="10530824.84"/>
    <n v="2.3E-2"/>
    <n v="259.14"/>
    <n v="448.79"/>
    <n v="10804159.59"/>
    <n v="2.58E-2"/>
    <n v="265.86"/>
    <n v="460.44"/>
    <n v="23465"/>
    <n v="0.57740000000000002"/>
    <n v="3989"/>
    <n v="12344855.15"/>
    <n v="2.7E-2"/>
    <n v="303.77999999999997"/>
    <n v="1202.5"/>
    <n v="12815364.35"/>
    <n v="3.0599999999999999E-2"/>
    <n v="315.35000000000002"/>
    <n v="1248.33"/>
    <n v="10266"/>
    <n v="0.25259999999999999"/>
    <n v="1829"/>
    <n v="13247910.789999999"/>
    <n v="2.9000000000000001E-2"/>
    <n v="326"/>
    <n v="513.09"/>
    <n v="13598982"/>
    <n v="3.2500000000000001E-2"/>
    <n v="334.64"/>
    <n v="526.67999999999995"/>
    <n v="25820"/>
    <n v="0.63539999999999996"/>
    <n v="7688"/>
    <n v="7214255.7300000004"/>
    <n v="1.5800000000000002E-2"/>
    <n v="177.52"/>
    <n v="1170.54"/>
    <n v="6762405.29"/>
    <n v="1.6199999999999999E-2"/>
    <n v="166.41"/>
    <n v="1097.23"/>
    <n v="6163"/>
    <n v="0.1517"/>
    <n v="425"/>
    <n v="12214419.689999999"/>
    <n v="2.6700000000000002E-2"/>
    <n v="300.57"/>
    <n v="897.26"/>
    <n v="12257537.029999999"/>
    <n v="2.93E-2"/>
    <n v="301.63"/>
    <n v="900.43"/>
    <n v="13613"/>
    <n v="0.33500000000000002"/>
    <n v="42637"/>
    <n v="2767"/>
    <n v="0.22439999999999999"/>
    <n v="1049"/>
    <n v="664"/>
    <n v="1399"/>
    <n v="165"/>
    <n v="1112"/>
    <n v="251"/>
    <n v="687"/>
    <n v="433"/>
    <n v="210"/>
    <n v="91"/>
  </r>
  <r>
    <x v="2"/>
    <x v="28"/>
    <n v="9"/>
    <n v="73840"/>
    <n v="64093"/>
    <n v="9747"/>
    <s v="13.20 %"/>
    <n v="50"/>
    <s v="48.53 %"/>
    <s v="51.47 %"/>
    <s v="68.22 %"/>
    <s v="14.50 %"/>
    <s v="13.24 %"/>
    <s v="4.04 %"/>
    <s v="66.49 %"/>
    <n v="1.1100000000000001"/>
    <n v="706386564.42999995"/>
    <n v="601766818.53999996"/>
    <n v="549488444.11000001"/>
    <n v="11021.27"/>
    <n v="9388.9599999999991"/>
    <n v="8573.2999999999993"/>
    <n v="299900958.57999998"/>
    <n v="0.42459999999999998"/>
    <n v="4679.1499999999996"/>
    <n v="24018.98"/>
    <x v="264"/>
    <x v="4"/>
    <n v="3315.04"/>
    <n v="17016.73"/>
    <n v="12486"/>
    <n v="0.1948"/>
    <n v="378"/>
    <n v="2597"/>
    <n v="7317376.3300000001"/>
    <x v="110"/>
    <n v="114.17"/>
    <n v="39768.35"/>
    <x v="262"/>
    <x v="192"/>
    <n v="109.27"/>
    <x v="262"/>
    <n v="184"/>
    <x v="34"/>
    <n v="3"/>
    <n v="92"/>
    <n v="3765533.95"/>
    <n v="5.3E-3"/>
    <n v="58.75"/>
    <n v="21395.08"/>
    <n v="3281494.41"/>
    <x v="127"/>
    <n v="51.2"/>
    <x v="264"/>
    <n v="176"/>
    <x v="83"/>
    <n v="3"/>
    <n v="40"/>
    <n v="38451575.32"/>
    <n v="5.4399999999999997E-2"/>
    <n v="599.92999999999995"/>
    <n v="16313.78"/>
    <n v="34952911.82"/>
    <x v="179"/>
    <n v="545.35"/>
    <n v="14829.41"/>
    <n v="2357"/>
    <n v="3.6799999999999999E-2"/>
    <n v="55"/>
    <n v="1369"/>
    <n v="21245993.390000001"/>
    <n v="3.0099999999999998E-2"/>
    <n v="331.49"/>
    <n v="5149.3"/>
    <n v="19536309.23"/>
    <n v="3.2500000000000001E-2"/>
    <n v="304.81"/>
    <n v="4734.93"/>
    <n v="4126"/>
    <n v="6.4399999999999999E-2"/>
    <n v="117"/>
    <n v="2557"/>
    <n v="4484661.57"/>
    <n v="6.3E-3"/>
    <n v="69.97"/>
    <n v="11128.19"/>
    <n v="3975398.23"/>
    <n v="6.6E-3"/>
    <n v="62.03"/>
    <n v="9864.51"/>
    <n v="403"/>
    <n v="6.3E-3"/>
    <n v="7"/>
    <n v="317"/>
    <n v="89493665.650000006"/>
    <n v="0.12670000000000001"/>
    <n v="1396.31"/>
    <n v="2009.24"/>
    <n v="81226839.200000003"/>
    <n v="0.13500000000000001"/>
    <n v="1267.33"/>
    <n v="1823.64"/>
    <n v="44541"/>
    <n v="0.69489999999999996"/>
    <n v="6125"/>
    <n v="4658313.97"/>
    <n v="6.6E-3"/>
    <n v="72.680000000000007"/>
    <n v="479.3"/>
    <n v="4798961.7300000004"/>
    <n v="8.0000000000000002E-3"/>
    <n v="74.87"/>
    <n v="493.77"/>
    <n v="9719"/>
    <n v="0.15160000000000001"/>
    <n v="951"/>
    <n v="38271648.189999998"/>
    <n v="5.4199999999999998E-2"/>
    <n v="597.13"/>
    <n v="25582.65"/>
    <n v="36031275.329999998"/>
    <n v="5.9900000000000002E-2"/>
    <n v="562.16999999999996"/>
    <n v="24085.08"/>
    <n v="1496"/>
    <n v="2.3300000000000001E-2"/>
    <n v="3449"/>
    <n v="2730884.32"/>
    <n v="3.8999999999999998E-3"/>
    <n v="42.61"/>
    <n v="993.41"/>
    <n v="2610159.73"/>
    <n v="4.3E-3"/>
    <n v="40.72"/>
    <n v="949.49"/>
    <n v="2749"/>
    <n v="4.2900000000000001E-2"/>
    <n v="66"/>
    <n v="68361021.280000001"/>
    <n v="9.6799999999999997E-2"/>
    <n v="1066.5899999999999"/>
    <n v="1251.69"/>
    <n v="70225962.5"/>
    <n v="0.1167"/>
    <n v="1095.69"/>
    <n v="1285.8399999999999"/>
    <n v="54615"/>
    <n v="0.85209999999999997"/>
    <n v="16741"/>
    <n v="34036100.210000001"/>
    <n v="4.82E-2"/>
    <n v="531.04"/>
    <n v="1082.1600000000001"/>
    <n v="31558603.23"/>
    <n v="5.2400000000000002E-2"/>
    <n v="492.39"/>
    <n v="1003.39"/>
    <n v="31452"/>
    <n v="0.49070000000000003"/>
    <n v="3635"/>
    <n v="13157815.050000001"/>
    <n v="1.8599999999999998E-2"/>
    <n v="205.29"/>
    <n v="339.98"/>
    <n v="12091026.439999999"/>
    <n v="2.01E-2"/>
    <n v="188.65"/>
    <n v="312.41000000000003"/>
    <n v="38702"/>
    <n v="0.6038"/>
    <n v="3652"/>
    <n v="19816725.84"/>
    <n v="2.81E-2"/>
    <n v="309.19"/>
    <n v="1100.81"/>
    <n v="19850085.390000001"/>
    <n v="3.3000000000000002E-2"/>
    <n v="309.70999999999998"/>
    <n v="1102.6600000000001"/>
    <n v="18002"/>
    <n v="0.28089999999999998"/>
    <n v="2188"/>
    <n v="16087679.109999999"/>
    <n v="2.2800000000000001E-2"/>
    <n v="251.01"/>
    <n v="361.41"/>
    <n v="16907143.399999999"/>
    <n v="2.81E-2"/>
    <n v="263.79000000000002"/>
    <n v="379.82"/>
    <n v="44514"/>
    <n v="0.69450000000000001"/>
    <n v="8263"/>
    <n v="15875712.869999999"/>
    <n v="2.2499999999999999E-2"/>
    <n v="247.7"/>
    <n v="1356.88"/>
    <n v="16865663.059999999"/>
    <n v="2.8000000000000001E-2"/>
    <n v="263.14"/>
    <n v="1441.49"/>
    <n v="11700"/>
    <n v="0.1825"/>
    <n v="796"/>
    <n v="21134260.41"/>
    <n v="2.9899999999999999E-2"/>
    <n v="329.74"/>
    <n v="915.5"/>
    <n v="21134533.469999999"/>
    <n v="3.5099999999999999E-2"/>
    <n v="329.75"/>
    <n v="915.51"/>
    <n v="23085"/>
    <n v="0.36020000000000002"/>
    <n v="84428"/>
    <n v="4905"/>
    <n v="0.24299999999999999"/>
    <n v="1317"/>
    <n v="763"/>
    <n v="1396"/>
    <n v="81"/>
    <n v="835"/>
    <n v="342"/>
    <n v="761"/>
    <n v="449"/>
    <n v="596"/>
    <n v="98"/>
  </r>
  <r>
    <x v="6"/>
    <x v="26"/>
    <n v="51"/>
    <n v="199441"/>
    <n v="136596"/>
    <n v="62845"/>
    <s v="31.51 %"/>
    <n v="52"/>
    <s v="48.11 %"/>
    <s v="51.89 %"/>
    <s v="65.46 %"/>
    <s v="29.24 %"/>
    <s v="2.41 %"/>
    <s v="2.89 %"/>
    <s v="43.52 %"/>
    <n v="1.1399999999999999"/>
    <n v="1306331972.48"/>
    <n v="1291419212.5999999"/>
    <n v="1188504028.98"/>
    <n v="9563.4699999999993"/>
    <n v="9454.2999999999993"/>
    <n v="8700.8700000000008"/>
    <n v="498784620.94999999"/>
    <n v="0.38179999999999997"/>
    <n v="3651.53"/>
    <n v="21281.02"/>
    <x v="265"/>
    <x v="131"/>
    <n v="3273.86"/>
    <n v="19079.990000000002"/>
    <n v="23438"/>
    <n v="0.1716"/>
    <n v="324"/>
    <n v="1906"/>
    <n v="14456505.779999999"/>
    <x v="181"/>
    <n v="105.83"/>
    <n v="40045.72"/>
    <x v="263"/>
    <x v="126"/>
    <n v="114.21"/>
    <x v="263"/>
    <n v="361"/>
    <x v="43"/>
    <n v="3"/>
    <n v="81"/>
    <n v="17485829.239999998"/>
    <n v="1.34E-2"/>
    <n v="128.01"/>
    <n v="21667.69"/>
    <n v="18176693.050000001"/>
    <x v="65"/>
    <n v="133.07"/>
    <x v="265"/>
    <n v="807"/>
    <x v="6"/>
    <n v="7"/>
    <n v="84"/>
    <n v="41501904.200000003"/>
    <n v="3.1800000000000002E-2"/>
    <n v="303.83"/>
    <n v="12715.04"/>
    <n v="46018918.399999999"/>
    <x v="180"/>
    <n v="336.9"/>
    <n v="14098.93"/>
    <n v="3264"/>
    <n v="2.3900000000000001E-2"/>
    <n v="34"/>
    <n v="844"/>
    <n v="37352286.719999999"/>
    <n v="2.86E-2"/>
    <n v="273.45"/>
    <n v="4320.18"/>
    <n v="41106948.060000002"/>
    <n v="3.1800000000000002E-2"/>
    <n v="300.94"/>
    <n v="4754.45"/>
    <n v="8646"/>
    <n v="6.3299999999999995E-2"/>
    <n v="116"/>
    <n v="1688"/>
    <n v="11199364.24"/>
    <n v="8.6E-3"/>
    <n v="81.99"/>
    <n v="9747.0499999999993"/>
    <n v="11761066.060000001"/>
    <n v="9.1000000000000004E-3"/>
    <n v="86.1"/>
    <n v="10235.91"/>
    <n v="1149"/>
    <n v="8.3999999999999995E-3"/>
    <n v="9"/>
    <n v="517"/>
    <n v="191739806.75999999"/>
    <n v="0.14680000000000001"/>
    <n v="1403.7"/>
    <n v="2207.15"/>
    <n v="200039585.15000001"/>
    <n v="0.15490000000000001"/>
    <n v="1464.46"/>
    <n v="2302.69"/>
    <n v="86872"/>
    <n v="0.63600000000000001"/>
    <n v="4292"/>
    <n v="5118695.9400000004"/>
    <n v="3.8999999999999998E-3"/>
    <n v="37.47"/>
    <n v="345.3"/>
    <n v="6022634.9400000004"/>
    <n v="4.7000000000000002E-3"/>
    <n v="44.09"/>
    <n v="406.28"/>
    <n v="14824"/>
    <n v="0.1085"/>
    <n v="444"/>
    <n v="119776323.81999999"/>
    <n v="9.1700000000000004E-2"/>
    <n v="876.87"/>
    <n v="24829.25"/>
    <n v="123658154.48999999"/>
    <n v="9.5799999999999996E-2"/>
    <n v="905.28"/>
    <n v="25633.95"/>
    <n v="4824"/>
    <n v="3.5299999999999998E-2"/>
    <n v="5000"/>
    <n v="4402431.0599999996"/>
    <n v="3.3999999999999998E-3"/>
    <n v="32.229999999999997"/>
    <n v="940.69"/>
    <n v="4827566.8"/>
    <n v="3.7000000000000002E-3"/>
    <n v="35.340000000000003"/>
    <n v="1031.53"/>
    <n v="4680"/>
    <n v="3.4299999999999997E-2"/>
    <n v="54"/>
    <n v="120690969.87"/>
    <n v="9.2399999999999996E-2"/>
    <n v="883.56"/>
    <n v="1063.83"/>
    <n v="127718497.09999999"/>
    <n v="9.8900000000000002E-2"/>
    <n v="935.01"/>
    <n v="1125.77"/>
    <n v="113449"/>
    <n v="0.8306"/>
    <n v="13198"/>
    <n v="71522278.609999999"/>
    <n v="5.4800000000000001E-2"/>
    <n v="523.6"/>
    <n v="1067.8"/>
    <n v="72816713.060000002"/>
    <n v="5.6399999999999999E-2"/>
    <n v="533.08000000000004"/>
    <n v="1087.1199999999999"/>
    <n v="66981"/>
    <n v="0.4904"/>
    <n v="3497"/>
    <n v="19656567.109999999"/>
    <n v="1.4999999999999999E-2"/>
    <n v="143.9"/>
    <n v="240.02"/>
    <n v="20455659.609999999"/>
    <n v="1.5800000000000002E-2"/>
    <n v="149.75"/>
    <n v="249.78"/>
    <n v="81896"/>
    <n v="0.59950000000000003"/>
    <n v="3700"/>
    <n v="36143842.060000002"/>
    <n v="2.7699999999999999E-2"/>
    <n v="264.60000000000002"/>
    <n v="969.55"/>
    <n v="40657466.280000001"/>
    <n v="3.15E-2"/>
    <n v="297.64999999999998"/>
    <n v="1090.6300000000001"/>
    <n v="37279"/>
    <n v="0.27289999999999998"/>
    <n v="1981"/>
    <n v="34213951.530000001"/>
    <n v="2.6200000000000001E-2"/>
    <n v="250.48"/>
    <n v="356.08"/>
    <n v="32057433.84"/>
    <n v="2.4799999999999999E-2"/>
    <n v="234.69"/>
    <n v="333.64"/>
    <n v="96083"/>
    <n v="0.70340000000000003"/>
    <n v="7617"/>
    <n v="29425148.050000001"/>
    <n v="2.2499999999999999E-2"/>
    <n v="215.42"/>
    <n v="1588.71"/>
    <n v="30212865.960000001"/>
    <n v="2.3400000000000001E-2"/>
    <n v="221.18"/>
    <n v="1631.24"/>
    <n v="18521"/>
    <n v="0.1356"/>
    <n v="681"/>
    <n v="41252391.770000003"/>
    <n v="3.1600000000000003E-2"/>
    <n v="302"/>
    <n v="789.22"/>
    <n v="41385757.549999997"/>
    <n v="3.2000000000000001E-2"/>
    <n v="302.98"/>
    <n v="791.77"/>
    <n v="52270"/>
    <n v="0.38269999999999998"/>
    <n v="162381"/>
    <n v="9671"/>
    <n v="0.23180000000000001"/>
    <n v="1189"/>
    <n v="761"/>
    <n v="1395"/>
    <n v="142"/>
    <n v="1162"/>
    <n v="286"/>
    <n v="568"/>
    <n v="337"/>
    <n v="226"/>
    <n v="169"/>
  </r>
  <r>
    <x v="4"/>
    <x v="17"/>
    <n v="56"/>
    <n v="11831"/>
    <n v="11308"/>
    <n v="523"/>
    <s v="4.42 %"/>
    <n v="51"/>
    <s v="46.99 %"/>
    <s v="53.01 %"/>
    <s v="86.11 %"/>
    <s v="1.70 %"/>
    <s v="7.38 %"/>
    <s v="4.82 %"/>
    <s v="49.48 %"/>
    <n v="0.96"/>
    <n v="94832828.590000004"/>
    <n v="86700265.090000004"/>
    <n v="96644446.030000001"/>
    <n v="8386.35"/>
    <n v="7667.16"/>
    <n v="8546.56"/>
    <n v="37954562.020000003"/>
    <n v="0.4002"/>
    <n v="3356.43"/>
    <n v="20515.98"/>
    <x v="266"/>
    <x v="209"/>
    <n v="2663.25"/>
    <n v="16278.93"/>
    <n v="1850"/>
    <n v="0.1636"/>
    <n v="262"/>
    <n v="1458"/>
    <n v="1426764.59"/>
    <x v="182"/>
    <n v="126.17"/>
    <n v="49198.78"/>
    <x v="264"/>
    <x v="175"/>
    <n v="129.19"/>
    <x v="264"/>
    <n v="29"/>
    <x v="43"/>
    <n v="3"/>
    <n v="78"/>
    <n v="1949726.34"/>
    <n v="2.06E-2"/>
    <n v="172.42"/>
    <n v="20523.439999999999"/>
    <n v="1970552.2"/>
    <x v="128"/>
    <n v="174.26"/>
    <x v="266"/>
    <n v="95"/>
    <x v="84"/>
    <n v="9"/>
    <n v="113"/>
    <n v="3338810.83"/>
    <n v="3.5200000000000002E-2"/>
    <n v="295.26"/>
    <n v="12991.48"/>
    <n v="3518185.3"/>
    <x v="181"/>
    <n v="311.12"/>
    <n v="13689.44"/>
    <n v="257"/>
    <n v="2.2700000000000001E-2"/>
    <n v="31"/>
    <n v="736"/>
    <n v="1715632.35"/>
    <n v="1.8100000000000002E-2"/>
    <n v="151.72"/>
    <n v="5198.8900000000003"/>
    <n v="1783246.41"/>
    <n v="2.06E-2"/>
    <n v="157.69999999999999"/>
    <n v="5403.78"/>
    <n v="330"/>
    <n v="2.92E-2"/>
    <n v="53"/>
    <n v="1335"/>
    <n v="622521.11"/>
    <n v="6.6E-3"/>
    <n v="55.05"/>
    <n v="9154.7199999999993"/>
    <n v="658136.09"/>
    <n v="7.6E-3"/>
    <n v="58.2"/>
    <n v="9678.4699999999993"/>
    <n v="68"/>
    <n v="6.0000000000000001E-3"/>
    <n v="6"/>
    <n v="370"/>
    <n v="16857835.539999999"/>
    <n v="0.17780000000000001"/>
    <n v="1490.79"/>
    <n v="2408.9499999999998"/>
    <n v="15261001.25"/>
    <n v="0.17599999999999999"/>
    <n v="1349.58"/>
    <n v="2180.77"/>
    <n v="6998"/>
    <n v="0.61890000000000001"/>
    <n v="4454"/>
    <n v="629187.67000000004"/>
    <n v="6.6E-3"/>
    <n v="55.64"/>
    <n v="403.33"/>
    <n v="636244.31999999995"/>
    <n v="7.3000000000000001E-3"/>
    <n v="56.26"/>
    <n v="407.85"/>
    <n v="1560"/>
    <n v="0.13800000000000001"/>
    <n v="599"/>
    <n v="3666963.62"/>
    <n v="3.8699999999999998E-2"/>
    <n v="324.27999999999997"/>
    <n v="23811.45"/>
    <n v="3806130.93"/>
    <n v="4.3900000000000002E-2"/>
    <n v="336.59"/>
    <n v="24715.14"/>
    <n v="154"/>
    <n v="1.3599999999999999E-2"/>
    <n v="1914"/>
    <n v="702449.01"/>
    <n v="7.4000000000000003E-3"/>
    <n v="62.12"/>
    <n v="777.91"/>
    <n v="741807.85"/>
    <n v="8.6E-3"/>
    <n v="65.599999999999994"/>
    <n v="821.49"/>
    <n v="903"/>
    <n v="7.9899999999999999E-2"/>
    <n v="132"/>
    <n v="8068557.1100000003"/>
    <n v="8.5099999999999995E-2"/>
    <n v="713.53"/>
    <n v="898.7"/>
    <n v="8999491.3599999994"/>
    <n v="0.1038"/>
    <n v="795.85"/>
    <n v="1002.39"/>
    <n v="8978"/>
    <n v="0.79400000000000004"/>
    <n v="11934"/>
    <n v="5452340.5700000003"/>
    <n v="5.7500000000000002E-2"/>
    <n v="482.17"/>
    <n v="1036.96"/>
    <n v="5602379.6799999997"/>
    <n v="6.4600000000000005E-2"/>
    <n v="495.44"/>
    <n v="1065.5"/>
    <n v="5258"/>
    <n v="0.46500000000000002"/>
    <n v="3693"/>
    <n v="1619163.34"/>
    <n v="1.7100000000000001E-2"/>
    <n v="143.19"/>
    <n v="267.54000000000002"/>
    <n v="1674007.67"/>
    <n v="1.9300000000000001E-2"/>
    <n v="148.04"/>
    <n v="276.60000000000002"/>
    <n v="6052"/>
    <n v="0.53520000000000001"/>
    <n v="3002"/>
    <n v="4335739.1100000003"/>
    <n v="4.5699999999999998E-2"/>
    <n v="383.42"/>
    <n v="1288.0999999999999"/>
    <n v="4480065.8899999997"/>
    <n v="5.1700000000000003E-2"/>
    <n v="396.19"/>
    <n v="1330.98"/>
    <n v="3366"/>
    <n v="0.29770000000000002"/>
    <n v="2816"/>
    <n v="1470221.26"/>
    <n v="1.55E-2"/>
    <n v="130.02000000000001"/>
    <n v="227.62"/>
    <n v="1530307.65"/>
    <n v="1.77E-2"/>
    <n v="135.33000000000001"/>
    <n v="236.93"/>
    <n v="6459"/>
    <n v="0.57120000000000004"/>
    <n v="4225"/>
    <n v="1390056.38"/>
    <n v="1.47E-2"/>
    <n v="122.93"/>
    <n v="1522.79"/>
    <n v="775128.11"/>
    <n v="8.8999999999999999E-3"/>
    <n v="68.55"/>
    <n v="849.15"/>
    <n v="913"/>
    <n v="8.0699999999999994E-2"/>
    <n v="186"/>
    <n v="2897759.56"/>
    <n v="3.0599999999999999E-2"/>
    <n v="256.26"/>
    <n v="736.78"/>
    <n v="2921076.83"/>
    <n v="3.3700000000000001E-2"/>
    <n v="258.32"/>
    <n v="742.71"/>
    <n v="3933"/>
    <n v="0.3478"/>
    <n v="11500"/>
    <n v="476"/>
    <n v="0.17019999999999999"/>
    <n v="1017"/>
    <n v="398"/>
    <n v="1388"/>
    <s v="*"/>
    <n v="345"/>
    <n v="274"/>
    <n v="902"/>
    <n v="380"/>
    <s v="*"/>
    <n v="150"/>
  </r>
  <r>
    <x v="1"/>
    <x v="36"/>
    <n v="36"/>
    <n v="431772"/>
    <n v="335559"/>
    <n v="96213"/>
    <s v="22.28 %"/>
    <n v="50"/>
    <s v="45.98 %"/>
    <s v="54.02 %"/>
    <s v="66.33 %"/>
    <s v="17.41 %"/>
    <s v="11.59 %"/>
    <s v="4.67 %"/>
    <s v="54.53 %"/>
    <n v="1.04"/>
    <n v="3300452527.0700002"/>
    <n v="2727097729.6300001"/>
    <n v="2674660080.7399998"/>
    <n v="9835.68"/>
    <n v="8127.03"/>
    <n v="7970.76"/>
    <n v="1559424725.98"/>
    <n v="0.47249999999999998"/>
    <n v="4647.24"/>
    <n v="25569.37"/>
    <x v="267"/>
    <x v="210"/>
    <n v="3068.27"/>
    <n v="16881.77"/>
    <n v="60988"/>
    <n v="0.18179999999999999"/>
    <n v="346"/>
    <n v="2834"/>
    <n v="12188863.84"/>
    <x v="183"/>
    <n v="36.32"/>
    <n v="31659.39"/>
    <x v="265"/>
    <x v="5"/>
    <n v="24.66"/>
    <x v="265"/>
    <n v="385"/>
    <x v="87"/>
    <n v="1"/>
    <n v="39"/>
    <n v="37945554.859999999"/>
    <n v="1.15E-2"/>
    <n v="113.08"/>
    <n v="22281.59"/>
    <n v="29547005.190000001"/>
    <x v="102"/>
    <n v="88.05"/>
    <x v="267"/>
    <n v="1703"/>
    <x v="30"/>
    <n v="6"/>
    <n v="79"/>
    <n v="103023310.20999999"/>
    <n v="3.1199999999999999E-2"/>
    <n v="307.02"/>
    <n v="14889.91"/>
    <n v="93145138.280000001"/>
    <x v="182"/>
    <n v="277.58"/>
    <n v="13462.23"/>
    <n v="6919"/>
    <n v="2.06E-2"/>
    <n v="31"/>
    <n v="836"/>
    <n v="71478449.349999994"/>
    <n v="2.1700000000000001E-2"/>
    <n v="213.01"/>
    <n v="4784.37"/>
    <n v="66225219.780000001"/>
    <n v="2.4299999999999999E-2"/>
    <n v="197.36"/>
    <n v="4432.75"/>
    <n v="14940"/>
    <n v="4.4499999999999998E-2"/>
    <n v="78"/>
    <n v="1842"/>
    <n v="13207705.49"/>
    <n v="4.0000000000000001E-3"/>
    <n v="39.36"/>
    <n v="9798"/>
    <n v="12306828.359999999"/>
    <n v="4.4999999999999997E-3"/>
    <n v="36.68"/>
    <n v="9129.69"/>
    <n v="1348"/>
    <n v="4.0000000000000001E-3"/>
    <n v="4"/>
    <n v="216"/>
    <n v="354568653.57999998"/>
    <n v="0.1074"/>
    <n v="1056.6500000000001"/>
    <n v="1685.75"/>
    <n v="351048561.22000003"/>
    <n v="0.12870000000000001"/>
    <n v="1046.1600000000001"/>
    <n v="1669.01"/>
    <n v="210333"/>
    <n v="0.62680000000000002"/>
    <n v="6147"/>
    <n v="8144790.25"/>
    <n v="2.5000000000000001E-3"/>
    <n v="24.27"/>
    <n v="440.64"/>
    <n v="7727604.4500000002"/>
    <n v="2.8E-3"/>
    <n v="23.03"/>
    <n v="418.07"/>
    <n v="18484"/>
    <n v="5.5100000000000003E-2"/>
    <n v="291"/>
    <n v="207833709.24000001"/>
    <n v="6.3E-2"/>
    <n v="619.37"/>
    <n v="23927.439999999999"/>
    <n v="199415386.84999999"/>
    <n v="7.3099999999999998E-2"/>
    <n v="594.28"/>
    <n v="22958.25"/>
    <n v="8686"/>
    <n v="2.5899999999999999E-2"/>
    <n v="3346"/>
    <n v="6016890.7999999998"/>
    <n v="1.8E-3"/>
    <n v="17.93"/>
    <n v="775.57"/>
    <n v="6169588.5499999998"/>
    <n v="2.3E-3"/>
    <n v="18.39"/>
    <n v="795.26"/>
    <n v="7758"/>
    <n v="2.3099999999999999E-2"/>
    <n v="39"/>
    <n v="303082029.23000002"/>
    <n v="9.1800000000000007E-2"/>
    <n v="903.22"/>
    <n v="1113.8499999999999"/>
    <n v="312344703.68000001"/>
    <n v="0.1145"/>
    <n v="930.82"/>
    <n v="1147.8900000000001"/>
    <n v="272104"/>
    <n v="0.81089999999999995"/>
    <n v="15236"/>
    <n v="185916242.99000001"/>
    <n v="5.6300000000000003E-2"/>
    <n v="554.04999999999995"/>
    <n v="1146.0999999999999"/>
    <n v="175723359.16999999"/>
    <n v="6.4399999999999999E-2"/>
    <n v="523.66999999999996"/>
    <n v="1083.27"/>
    <n v="162216"/>
    <n v="0.4834"/>
    <n v="4480"/>
    <n v="94594126.390000001"/>
    <n v="2.87E-2"/>
    <n v="281.89999999999998"/>
    <n v="485.17"/>
    <n v="92694948.040000007"/>
    <n v="3.4000000000000002E-2"/>
    <n v="276.24"/>
    <n v="475.42"/>
    <n v="194973"/>
    <n v="0.58099999999999996"/>
    <n v="3462"/>
    <n v="87057286.730000004"/>
    <n v="2.64E-2"/>
    <n v="259.44"/>
    <n v="1088.28"/>
    <n v="87649764.790000007"/>
    <n v="3.2099999999999997E-2"/>
    <n v="261.20999999999998"/>
    <n v="1095.69"/>
    <n v="79995"/>
    <n v="0.2384"/>
    <n v="1776"/>
    <n v="96074760.980000004"/>
    <n v="2.9100000000000001E-2"/>
    <n v="286.31"/>
    <n v="446.33"/>
    <n v="96113484.579999998"/>
    <n v="3.5200000000000002E-2"/>
    <n v="286.43"/>
    <n v="446.51"/>
    <n v="215256"/>
    <n v="0.64149999999999996"/>
    <n v="8163"/>
    <n v="44801619.909999996"/>
    <n v="1.3599999999999999E-2"/>
    <n v="133.51"/>
    <n v="1087.17"/>
    <n v="42580388.210000001"/>
    <n v="1.5599999999999999E-2"/>
    <n v="126.89"/>
    <n v="1033.27"/>
    <n v="41210"/>
    <n v="0.12280000000000001"/>
    <n v="413"/>
    <n v="90748064.709999993"/>
    <n v="2.75E-2"/>
    <n v="270.44"/>
    <n v="860.68"/>
    <n v="90748064.709999993"/>
    <n v="3.3300000000000003E-2"/>
    <n v="270.44"/>
    <n v="860.68"/>
    <n v="105438"/>
    <n v="0.31419999999999998"/>
    <n v="283247"/>
    <n v="24426"/>
    <n v="0.24349999999999999"/>
    <n v="844"/>
    <n v="726"/>
    <n v="1384"/>
    <n v="119"/>
    <n v="843"/>
    <n v="311"/>
    <n v="708"/>
    <n v="375"/>
    <n v="447"/>
    <n v="80"/>
  </r>
  <r>
    <x v="6"/>
    <x v="23"/>
    <n v="22"/>
    <n v="161541"/>
    <n v="121581"/>
    <n v="39960"/>
    <s v="24.74 %"/>
    <n v="51"/>
    <s v="45.32 %"/>
    <s v="54.68 %"/>
    <s v="51.40 %"/>
    <s v="44.84 %"/>
    <s v="1.94 %"/>
    <s v="1.82 %"/>
    <s v="61.49 %"/>
    <n v="1.17"/>
    <n v="1334522969.6300001"/>
    <n v="1368521244.3199999"/>
    <n v="1225127408.54"/>
    <n v="10976.41"/>
    <n v="11256.05"/>
    <n v="10076.64"/>
    <n v="450857412.22000003"/>
    <n v="0.33779999999999999"/>
    <n v="3708.29"/>
    <n v="19657.189999999999"/>
    <x v="268"/>
    <x v="200"/>
    <n v="3349.58"/>
    <n v="17755.73"/>
    <n v="22936"/>
    <n v="0.18859999999999999"/>
    <n v="354"/>
    <n v="2270"/>
    <n v="79209151.25"/>
    <x v="184"/>
    <n v="651.49"/>
    <n v="38117.97"/>
    <x v="266"/>
    <x v="193"/>
    <n v="749.49"/>
    <x v="266"/>
    <n v="2078"/>
    <x v="83"/>
    <n v="21"/>
    <n v="570"/>
    <n v="21481588.149999999"/>
    <n v="1.61E-2"/>
    <n v="176.69"/>
    <n v="18976.669999999998"/>
    <n v="23063657.969999999"/>
    <x v="13"/>
    <n v="189.7"/>
    <x v="268"/>
    <n v="1132"/>
    <x v="50"/>
    <n v="10"/>
    <n v="133"/>
    <n v="38073452.07"/>
    <n v="2.8500000000000001E-2"/>
    <n v="313.14999999999998"/>
    <n v="15284.4"/>
    <n v="46606846.469999999"/>
    <x v="20"/>
    <n v="383.34"/>
    <n v="18710.09"/>
    <n v="2491"/>
    <n v="2.0500000000000001E-2"/>
    <n v="31"/>
    <n v="930"/>
    <n v="66405696.369999997"/>
    <n v="4.9799999999999997E-2"/>
    <n v="546.17999999999995"/>
    <n v="5935.44"/>
    <n v="79079705.859999999"/>
    <n v="5.7799999999999997E-2"/>
    <n v="650.42999999999995"/>
    <n v="7068.26"/>
    <n v="11188"/>
    <n v="9.1999999999999998E-2"/>
    <n v="264"/>
    <n v="3662"/>
    <n v="13042272.630000001"/>
    <n v="9.7999999999999997E-3"/>
    <n v="107.27"/>
    <n v="10383.98"/>
    <n v="14843125.369999999"/>
    <n v="1.0800000000000001E-2"/>
    <n v="122.08"/>
    <n v="11817.77"/>
    <n v="1256"/>
    <n v="1.03E-2"/>
    <n v="11"/>
    <n v="725"/>
    <n v="220714146.22999999"/>
    <n v="0.16539999999999999"/>
    <n v="1815.37"/>
    <n v="2642.87"/>
    <n v="238166841.16"/>
    <n v="0.17399999999999999"/>
    <n v="1958.91"/>
    <n v="2851.85"/>
    <n v="83513"/>
    <n v="0.68689999999999996"/>
    <n v="6855"/>
    <n v="6928996.7999999998"/>
    <n v="5.1999999999999998E-3"/>
    <n v="56.99"/>
    <n v="371.93"/>
    <n v="8086229.1600000001"/>
    <n v="5.8999999999999999E-3"/>
    <n v="66.510000000000005"/>
    <n v="434.04"/>
    <n v="18630"/>
    <n v="0.1532"/>
    <n v="638"/>
    <n v="107826830.06"/>
    <n v="8.0799999999999997E-2"/>
    <n v="886.87"/>
    <n v="23089.26"/>
    <n v="116377667.27"/>
    <n v="8.5000000000000006E-2"/>
    <n v="957.2"/>
    <n v="24920.27"/>
    <n v="4670"/>
    <n v="3.8399999999999997E-2"/>
    <n v="5170"/>
    <n v="6831260.4000000004"/>
    <n v="5.1000000000000004E-3"/>
    <n v="56.19"/>
    <n v="874.23"/>
    <n v="7853534.5800000001"/>
    <n v="5.7000000000000002E-3"/>
    <n v="64.599999999999994"/>
    <n v="1005.06"/>
    <n v="7814"/>
    <n v="6.4299999999999996E-2"/>
    <n v="125"/>
    <n v="104676772.15000001"/>
    <n v="7.8399999999999997E-2"/>
    <n v="860.96"/>
    <n v="1027.93"/>
    <n v="112722723.06"/>
    <n v="8.2400000000000001E-2"/>
    <n v="927.14"/>
    <n v="1106.94"/>
    <n v="101832"/>
    <n v="0.83760000000000001"/>
    <n v="13375"/>
    <n v="63938143.020000003"/>
    <n v="4.7899999999999998E-2"/>
    <n v="525.89"/>
    <n v="1066.01"/>
    <n v="65698033.659999996"/>
    <n v="4.8000000000000001E-2"/>
    <n v="540.36"/>
    <n v="1095.3499999999999"/>
    <n v="59979"/>
    <n v="0.49330000000000002"/>
    <n v="3673"/>
    <n v="19361753.16"/>
    <n v="1.4500000000000001E-2"/>
    <n v="159.25"/>
    <n v="254.3"/>
    <n v="20977625.030000001"/>
    <n v="1.5299999999999999E-2"/>
    <n v="172.54"/>
    <n v="275.52"/>
    <n v="76138"/>
    <n v="0.62619999999999998"/>
    <n v="3929"/>
    <n v="34528179.979999997"/>
    <n v="2.5899999999999999E-2"/>
    <n v="283.99"/>
    <n v="1131.03"/>
    <n v="37008094.479999997"/>
    <n v="2.7E-2"/>
    <n v="304.39"/>
    <n v="1212.27"/>
    <n v="30528"/>
    <n v="0.25109999999999999"/>
    <n v="1696"/>
    <n v="37202035.560000002"/>
    <n v="2.7900000000000001E-2"/>
    <n v="305.99"/>
    <n v="460.89"/>
    <n v="34507137.229999997"/>
    <n v="2.52E-2"/>
    <n v="283.82"/>
    <n v="427.51"/>
    <n v="80716"/>
    <n v="0.66390000000000005"/>
    <n v="6787"/>
    <n v="19675112.170000002"/>
    <n v="1.47E-2"/>
    <n v="161.83000000000001"/>
    <n v="1211.1099999999999"/>
    <n v="20779576.390000001"/>
    <n v="1.52E-2"/>
    <n v="170.91"/>
    <n v="1279.0899999999999"/>
    <n v="16246"/>
    <n v="0.1336"/>
    <n v="464"/>
    <n v="30226908.940000001"/>
    <n v="2.2599999999999999E-2"/>
    <n v="248.62"/>
    <n v="708.94"/>
    <n v="30329477.219999999"/>
    <n v="2.2200000000000001E-2"/>
    <n v="249.46"/>
    <n v="711.34"/>
    <n v="42637"/>
    <n v="0.35070000000000001"/>
    <n v="156180"/>
    <n v="7793"/>
    <n v="0.21870000000000001"/>
    <n v="1285"/>
    <n v="709"/>
    <n v="1380"/>
    <n v="179"/>
    <n v="1455"/>
    <n v="357"/>
    <n v="747"/>
    <n v="442"/>
    <n v="238"/>
    <n v="123"/>
  </r>
  <r>
    <x v="2"/>
    <x v="29"/>
    <n v="45"/>
    <n v="158969"/>
    <n v="126565"/>
    <n v="32404"/>
    <s v="20.38 %"/>
    <n v="52"/>
    <s v="49.15 %"/>
    <s v="50.85 %"/>
    <s v="58.52 %"/>
    <s v="39.03 %"/>
    <s v="1.13 %"/>
    <s v="1.32 %"/>
    <s v="47.48 %"/>
    <n v="1.0900000000000001"/>
    <n v="1164850166.3"/>
    <n v="1162614817.6199999"/>
    <n v="1111897108.3599999"/>
    <n v="9203.57"/>
    <n v="9185.91"/>
    <n v="8785.19"/>
    <n v="438477656.79000002"/>
    <n v="0.37640000000000001"/>
    <n v="3464.45"/>
    <n v="19057.62"/>
    <x v="269"/>
    <x v="34"/>
    <n v="3062.4"/>
    <n v="16845.97"/>
    <n v="23008"/>
    <n v="0.18179999999999999"/>
    <n v="326"/>
    <n v="2033"/>
    <n v="18091534.460000001"/>
    <x v="33"/>
    <n v="142.94"/>
    <n v="44560.43"/>
    <x v="267"/>
    <x v="42"/>
    <n v="160.33000000000001"/>
    <x v="267"/>
    <n v="406"/>
    <x v="15"/>
    <n v="4"/>
    <n v="105"/>
    <n v="20643629.329999998"/>
    <n v="1.77E-2"/>
    <n v="163.11000000000001"/>
    <n v="18698.939999999999"/>
    <n v="21322795.68"/>
    <x v="129"/>
    <n v="168.47"/>
    <x v="269"/>
    <n v="1104"/>
    <x v="77"/>
    <n v="10"/>
    <n v="126"/>
    <n v="29536576.440000001"/>
    <n v="2.5399999999999999E-2"/>
    <n v="233.37"/>
    <n v="14629.31"/>
    <n v="32908411.379999999"/>
    <x v="183"/>
    <n v="260.01"/>
    <n v="16299.36"/>
    <n v="2019"/>
    <n v="1.6E-2"/>
    <n v="23"/>
    <n v="619"/>
    <n v="30499028.760000002"/>
    <n v="2.6200000000000001E-2"/>
    <n v="240.98"/>
    <n v="4390.24"/>
    <n v="33772440.18"/>
    <n v="2.9000000000000001E-2"/>
    <n v="266.83999999999997"/>
    <n v="4861.4399999999996"/>
    <n v="6947"/>
    <n v="5.4899999999999997E-2"/>
    <n v="97"/>
    <n v="1382"/>
    <n v="15235756.789999999"/>
    <n v="1.3100000000000001E-2"/>
    <n v="120.38"/>
    <n v="11550.99"/>
    <n v="16166414.689999999"/>
    <n v="1.3899999999999999E-2"/>
    <n v="127.73"/>
    <n v="12256.57"/>
    <n v="1319"/>
    <n v="1.04E-2"/>
    <n v="12"/>
    <n v="768"/>
    <n v="145428555.94999999"/>
    <n v="0.12479999999999999"/>
    <n v="1149.04"/>
    <n v="1731.31"/>
    <n v="152913982.12"/>
    <n v="0.13150000000000001"/>
    <n v="1208.19"/>
    <n v="1820.43"/>
    <n v="83999"/>
    <n v="0.66369999999999996"/>
    <n v="4100"/>
    <n v="7599930.4199999999"/>
    <n v="6.4999999999999997E-3"/>
    <n v="60.05"/>
    <n v="315.81"/>
    <n v="8517898.3900000006"/>
    <n v="7.3000000000000001E-3"/>
    <n v="67.3"/>
    <n v="353.95"/>
    <n v="24065"/>
    <n v="0.19009999999999999"/>
    <n v="813"/>
    <n v="101801167.06999999"/>
    <n v="8.7400000000000005E-2"/>
    <n v="804.34"/>
    <n v="23488.959999999999"/>
    <n v="106847557.61"/>
    <n v="9.1899999999999996E-2"/>
    <n v="844.21"/>
    <n v="24653.34"/>
    <n v="4334"/>
    <n v="3.4200000000000001E-2"/>
    <n v="4771"/>
    <n v="6252315.8600000003"/>
    <n v="5.4000000000000003E-3"/>
    <n v="49.4"/>
    <n v="711.54"/>
    <n v="6951655.4400000004"/>
    <n v="6.0000000000000001E-3"/>
    <n v="54.93"/>
    <n v="791.13"/>
    <n v="8787"/>
    <n v="6.9400000000000003E-2"/>
    <n v="114"/>
    <n v="91487107.159999996"/>
    <n v="7.85E-2"/>
    <n v="722.85"/>
    <n v="854.05"/>
    <n v="103015579.28"/>
    <n v="8.8599999999999998E-2"/>
    <n v="813.93"/>
    <n v="961.67"/>
    <n v="107121"/>
    <n v="0.84640000000000004"/>
    <n v="12179"/>
    <n v="67222365.510000005"/>
    <n v="5.7700000000000001E-2"/>
    <n v="531.13"/>
    <n v="1005.49"/>
    <n v="73474751.859999999"/>
    <n v="6.3200000000000006E-2"/>
    <n v="580.53"/>
    <n v="1099.02"/>
    <n v="66855"/>
    <n v="0.5282"/>
    <n v="3874"/>
    <n v="25063322.609999999"/>
    <n v="2.1499999999999998E-2"/>
    <n v="198.03"/>
    <n v="311.76"/>
    <n v="26944788.98"/>
    <n v="2.3199999999999998E-2"/>
    <n v="212.89"/>
    <n v="335.17"/>
    <n v="80392"/>
    <n v="0.63519999999999999"/>
    <n v="3917"/>
    <n v="47728332.380000003"/>
    <n v="4.1000000000000002E-2"/>
    <n v="377.11"/>
    <n v="1207.79"/>
    <n v="48186452.420000002"/>
    <n v="4.1399999999999999E-2"/>
    <n v="380.72"/>
    <n v="1219.3900000000001"/>
    <n v="39517"/>
    <n v="0.31219999999999998"/>
    <n v="2374"/>
    <n v="33016582.460000001"/>
    <n v="2.8299999999999999E-2"/>
    <n v="260.87"/>
    <n v="354.08"/>
    <n v="34933716.759999998"/>
    <n v="0.03"/>
    <n v="276.01"/>
    <n v="374.64"/>
    <n v="93246"/>
    <n v="0.73680000000000001"/>
    <n v="8389"/>
    <n v="36762610.590000004"/>
    <n v="3.1600000000000003E-2"/>
    <n v="290.45999999999998"/>
    <n v="2105.87"/>
    <n v="38394238.299999997"/>
    <n v="3.3000000000000002E-2"/>
    <n v="303.36"/>
    <n v="2199.34"/>
    <n v="17457"/>
    <n v="0.13789999999999999"/>
    <n v="1012"/>
    <n v="42024221.990000002"/>
    <n v="3.61E-2"/>
    <n v="332.04"/>
    <n v="804.35"/>
    <n v="42144987.539999999"/>
    <n v="3.6299999999999999E-2"/>
    <n v="332.99"/>
    <n v="806.66"/>
    <n v="52246"/>
    <n v="0.4128"/>
    <n v="141136"/>
    <n v="8015"/>
    <n v="0.2054"/>
    <n v="1115"/>
    <n v="740"/>
    <n v="1375"/>
    <n v="206"/>
    <n v="1048"/>
    <n v="370"/>
    <n v="686"/>
    <n v="411"/>
    <n v="365"/>
    <n v="164"/>
  </r>
  <r>
    <x v="2"/>
    <x v="17"/>
    <n v="56"/>
    <n v="11061"/>
    <n v="10415"/>
    <n v="646"/>
    <s v="5.84 %"/>
    <n v="51"/>
    <s v="46.55 %"/>
    <s v="53.45 %"/>
    <s v="86.74 %"/>
    <s v="1.50 %"/>
    <s v="7.11 %"/>
    <s v="4.66 %"/>
    <s v="48.97 %"/>
    <n v="0.92"/>
    <n v="85528581.969999999"/>
    <n v="78214437.310000002"/>
    <n v="90989569.219999999"/>
    <n v="8212.06"/>
    <n v="7509.79"/>
    <n v="8736.4"/>
    <n v="34470959.780000001"/>
    <n v="0.40300000000000002"/>
    <n v="3309.74"/>
    <n v="20229.439999999999"/>
    <x v="270"/>
    <x v="211"/>
    <n v="2608.11"/>
    <n v="15940.99"/>
    <n v="1704"/>
    <n v="0.1636"/>
    <n v="275"/>
    <n v="1497"/>
    <n v="1139365.8700000001"/>
    <x v="185"/>
    <n v="109.4"/>
    <n v="49537.65"/>
    <x v="268"/>
    <x v="117"/>
    <n v="109.9"/>
    <x v="268"/>
    <n v="23"/>
    <x v="11"/>
    <n v="2"/>
    <n v="56"/>
    <n v="1547423.89"/>
    <n v="1.8100000000000002E-2"/>
    <n v="148.58000000000001"/>
    <n v="18643.66"/>
    <n v="1507623.42"/>
    <x v="130"/>
    <n v="144.76"/>
    <x v="270"/>
    <n v="83"/>
    <x v="85"/>
    <n v="9"/>
    <n v="113"/>
    <n v="3178494.78"/>
    <n v="3.7199999999999997E-2"/>
    <n v="305.18"/>
    <n v="13879.89"/>
    <n v="3359497.35"/>
    <x v="77"/>
    <n v="322.56"/>
    <n v="14670.29"/>
    <n v="229"/>
    <n v="2.1999999999999999E-2"/>
    <n v="29"/>
    <n v="742"/>
    <n v="1725950.82"/>
    <n v="2.0199999999999999E-2"/>
    <n v="165.72"/>
    <n v="4781.03"/>
    <n v="1791506.21"/>
    <n v="2.29E-2"/>
    <n v="172.01"/>
    <n v="4962.62"/>
    <n v="361"/>
    <n v="3.4700000000000002E-2"/>
    <n v="58"/>
    <n v="1276"/>
    <n v="583190.36"/>
    <n v="6.7999999999999996E-3"/>
    <n v="56"/>
    <n v="6861.06"/>
    <n v="588289.46"/>
    <n v="7.4999999999999997E-3"/>
    <n v="56.48"/>
    <n v="6921.05"/>
    <n v="85"/>
    <n v="8.2000000000000007E-3"/>
    <n v="9"/>
    <n v="343"/>
    <n v="14080180.77"/>
    <n v="0.1646"/>
    <n v="1351.91"/>
    <n v="2152.9299999999998"/>
    <n v="12665662.560000001"/>
    <n v="0.16189999999999999"/>
    <n v="1216.0999999999999"/>
    <n v="1936.65"/>
    <n v="6540"/>
    <n v="0.62790000000000001"/>
    <n v="4476"/>
    <n v="523709.77"/>
    <n v="6.1000000000000004E-3"/>
    <n v="50.28"/>
    <n v="351.25"/>
    <n v="532462"/>
    <n v="6.7999999999999996E-3"/>
    <n v="51.12"/>
    <n v="357.12"/>
    <n v="1491"/>
    <n v="0.14319999999999999"/>
    <n v="598"/>
    <n v="3110429.73"/>
    <n v="3.6400000000000002E-2"/>
    <n v="298.64999999999998"/>
    <n v="21600.21"/>
    <n v="3244657.67"/>
    <n v="4.1500000000000002E-2"/>
    <n v="311.54000000000002"/>
    <n v="22532.34"/>
    <n v="144"/>
    <n v="1.38E-2"/>
    <n v="1778"/>
    <n v="671959.26"/>
    <n v="7.9000000000000008E-3"/>
    <n v="64.52"/>
    <n v="859.28"/>
    <n v="699844.03"/>
    <n v="8.8999999999999999E-3"/>
    <n v="67.2"/>
    <n v="894.94"/>
    <n v="782"/>
    <n v="7.51E-2"/>
    <n v="129"/>
    <n v="6570264.9000000004"/>
    <n v="7.6799999999999993E-2"/>
    <n v="630.85"/>
    <n v="806.76"/>
    <n v="7430095.2000000002"/>
    <n v="9.5000000000000001E-2"/>
    <n v="713.4"/>
    <n v="912.34"/>
    <n v="8144"/>
    <n v="0.78190000000000004"/>
    <n v="11181"/>
    <n v="5087637.3"/>
    <n v="5.9499999999999997E-2"/>
    <n v="488.49"/>
    <n v="1048.3499999999999"/>
    <n v="5219008.6900000004"/>
    <n v="6.6699999999999995E-2"/>
    <n v="501.11"/>
    <n v="1075.42"/>
    <n v="4853"/>
    <n v="0.46600000000000003"/>
    <n v="3776"/>
    <n v="1812786.66"/>
    <n v="2.12E-2"/>
    <n v="174.06"/>
    <n v="324.23"/>
    <n v="1901805"/>
    <n v="2.4299999999999999E-2"/>
    <n v="182.6"/>
    <n v="340.15"/>
    <n v="5591"/>
    <n v="0.53680000000000005"/>
    <n v="3228"/>
    <n v="4873725.7300000004"/>
    <n v="5.7000000000000002E-2"/>
    <n v="467.95"/>
    <n v="1505.17"/>
    <n v="4917807.38"/>
    <n v="6.2899999999999998E-2"/>
    <n v="472.19"/>
    <n v="1518.78"/>
    <n v="3238"/>
    <n v="0.31090000000000001"/>
    <n v="3182"/>
    <n v="1377385.03"/>
    <n v="1.61E-2"/>
    <n v="132.25"/>
    <n v="235.17"/>
    <n v="1429139.63"/>
    <n v="1.83E-2"/>
    <n v="137.22"/>
    <n v="244.01"/>
    <n v="5857"/>
    <n v="0.56240000000000001"/>
    <n v="4146"/>
    <n v="785006.27"/>
    <n v="9.1999999999999998E-3"/>
    <n v="75.37"/>
    <n v="1013.78"/>
    <n v="587934.67000000004"/>
    <n v="7.4999999999999997E-3"/>
    <n v="56.45"/>
    <n v="759.28"/>
    <n v="774"/>
    <n v="7.4300000000000005E-2"/>
    <n v="154"/>
    <n v="3199282.41"/>
    <n v="3.7400000000000003E-2"/>
    <n v="307.18"/>
    <n v="881.83"/>
    <n v="3216969.03"/>
    <n v="4.1099999999999998E-2"/>
    <n v="308.88"/>
    <n v="886.71"/>
    <n v="3628"/>
    <n v="0.3483"/>
    <n v="10515"/>
    <n v="497"/>
    <n v="0.18490000000000001"/>
    <n v="1010"/>
    <n v="432"/>
    <n v="1374"/>
    <s v="*"/>
    <n v="480"/>
    <n v="298"/>
    <n v="1219"/>
    <n v="442"/>
    <s v="*"/>
    <s v="*"/>
  </r>
  <r>
    <x v="0"/>
    <x v="15"/>
    <n v="10"/>
    <n v="20191"/>
    <n v="19428"/>
    <n v="763"/>
    <s v="3.78 %"/>
    <n v="51"/>
    <s v="50.72 %"/>
    <s v="49.28 %"/>
    <s v="63.78 %"/>
    <s v="30.18 %"/>
    <s v="3.87 %"/>
    <s v="2.17 %"/>
    <s v="48.32 %"/>
    <n v="1.1299999999999999"/>
    <n v="175741113.06999999"/>
    <n v="165460686.02000001"/>
    <n v="153488484.22"/>
    <n v="9045.76"/>
    <n v="8516.61"/>
    <n v="7900.37"/>
    <n v="75273822.980000004"/>
    <n v="0.42830000000000001"/>
    <n v="3874.5"/>
    <n v="18664.47"/>
    <x v="271"/>
    <x v="212"/>
    <n v="3250.42"/>
    <n v="15658.13"/>
    <n v="4033"/>
    <n v="0.20760000000000001"/>
    <n v="395"/>
    <n v="2631"/>
    <n v="1193126.3999999999"/>
    <x v="186"/>
    <n v="61.41"/>
    <n v="35091.949999999997"/>
    <x v="269"/>
    <x v="194"/>
    <n v="59.3"/>
    <x v="269"/>
    <n v="34"/>
    <x v="40"/>
    <n v="2"/>
    <n v="55"/>
    <n v="2862908.24"/>
    <n v="1.6299999999999999E-2"/>
    <n v="147.36000000000001"/>
    <n v="20020.34"/>
    <n v="2561062.2400000002"/>
    <x v="131"/>
    <n v="131.82"/>
    <x v="271"/>
    <n v="143"/>
    <x v="40"/>
    <n v="8"/>
    <n v="116"/>
    <n v="4687254.0199999996"/>
    <n v="2.6700000000000002E-2"/>
    <n v="241.26"/>
    <n v="11267.44"/>
    <n v="4576139.29"/>
    <x v="55"/>
    <n v="235.54"/>
    <n v="11000.33"/>
    <n v="416"/>
    <n v="2.1399999999999999E-2"/>
    <n v="31"/>
    <n v="756"/>
    <n v="4395962.74"/>
    <n v="2.5000000000000001E-2"/>
    <n v="226.27"/>
    <n v="3770.12"/>
    <n v="4485324.76"/>
    <n v="2.7099999999999999E-2"/>
    <n v="230.87"/>
    <n v="3846.76"/>
    <n v="1166"/>
    <n v="0.06"/>
    <n v="93"/>
    <n v="1600"/>
    <n v="2099892.4500000002"/>
    <n v="1.1900000000000001E-2"/>
    <n v="108.09"/>
    <n v="11110.54"/>
    <n v="1983326.11"/>
    <n v="1.2E-2"/>
    <n v="102.09"/>
    <n v="10493.79"/>
    <n v="189"/>
    <n v="9.7000000000000003E-3"/>
    <n v="10"/>
    <n v="680"/>
    <n v="16430315.449999999"/>
    <n v="9.35E-2"/>
    <n v="845.7"/>
    <n v="1329.64"/>
    <n v="16596056.060000001"/>
    <n v="0.1003"/>
    <n v="854.23"/>
    <n v="1343.05"/>
    <n v="12357"/>
    <n v="0.63600000000000001"/>
    <n v="3981"/>
    <n v="283192.88"/>
    <n v="1.6000000000000001E-3"/>
    <n v="14.58"/>
    <n v="350.05"/>
    <n v="279247.84999999998"/>
    <n v="1.6999999999999999E-3"/>
    <n v="14.37"/>
    <n v="345.18"/>
    <n v="809"/>
    <n v="4.1599999999999998E-2"/>
    <n v="169"/>
    <n v="13603486.960000001"/>
    <n v="7.7399999999999997E-2"/>
    <n v="700.2"/>
    <n v="23333.599999999999"/>
    <n v="13547938.130000001"/>
    <n v="8.1900000000000001E-2"/>
    <n v="697.34"/>
    <n v="23238.32"/>
    <n v="583"/>
    <n v="0.03"/>
    <n v="3058"/>
    <n v="1133815.18"/>
    <n v="6.4999999999999997E-3"/>
    <n v="58.36"/>
    <n v="595.49"/>
    <n v="1229683.46"/>
    <n v="7.4000000000000003E-3"/>
    <n v="63.29"/>
    <n v="645.84"/>
    <n v="1904"/>
    <n v="9.8000000000000004E-2"/>
    <n v="154"/>
    <n v="17764649.09"/>
    <n v="0.1011"/>
    <n v="914.38"/>
    <n v="1067.97"/>
    <n v="18631853.190000001"/>
    <n v="0.11260000000000001"/>
    <n v="959.02"/>
    <n v="1120.1099999999999"/>
    <n v="16634"/>
    <n v="0.85619999999999996"/>
    <n v="15893"/>
    <n v="10589870.9"/>
    <n v="6.0299999999999999E-2"/>
    <n v="545.08000000000004"/>
    <n v="1073.81"/>
    <n v="10820828.800000001"/>
    <n v="6.54E-2"/>
    <n v="556.97"/>
    <n v="1097.22"/>
    <n v="9862"/>
    <n v="0.50760000000000005"/>
    <n v="4342"/>
    <n v="5231861.57"/>
    <n v="2.98E-2"/>
    <n v="269.29000000000002"/>
    <n v="430.18"/>
    <n v="5907762.25"/>
    <n v="3.5700000000000003E-2"/>
    <n v="304.08"/>
    <n v="485.76"/>
    <n v="12162"/>
    <n v="0.626"/>
    <n v="3855"/>
    <n v="6155203.6399999997"/>
    <n v="3.5000000000000003E-2"/>
    <n v="316.82"/>
    <n v="1161.1400000000001"/>
    <n v="6281203.4500000002"/>
    <n v="3.7999999999999999E-2"/>
    <n v="323.31"/>
    <n v="1184.9100000000001"/>
    <n v="5301"/>
    <n v="0.27289999999999998"/>
    <n v="2051"/>
    <n v="4099610.51"/>
    <n v="2.3300000000000001E-2"/>
    <n v="211.02"/>
    <n v="316.99"/>
    <n v="4233535.8"/>
    <n v="2.5600000000000001E-2"/>
    <n v="217.91"/>
    <n v="327.33999999999997"/>
    <n v="12933"/>
    <n v="0.66569999999999996"/>
    <n v="7449"/>
    <n v="2894286.67"/>
    <n v="1.6500000000000001E-2"/>
    <n v="148.97999999999999"/>
    <n v="1092.05"/>
    <n v="2951516.62"/>
    <n v="1.78E-2"/>
    <n v="151.91999999999999"/>
    <n v="1113.6400000000001"/>
    <n v="2650"/>
    <n v="0.13639999999999999"/>
    <n v="566"/>
    <n v="5302872.45"/>
    <n v="3.0200000000000001E-2"/>
    <n v="272.95"/>
    <n v="746.99"/>
    <n v="5302872.45"/>
    <n v="3.2000000000000001E-2"/>
    <n v="272.95"/>
    <n v="746.99"/>
    <n v="7099"/>
    <n v="0.3654"/>
    <n v="18989"/>
    <n v="1598"/>
    <n v="0.23430000000000001"/>
    <n v="977"/>
    <n v="854"/>
    <n v="1368"/>
    <n v="93"/>
    <n v="1328"/>
    <n v="587"/>
    <n v="901"/>
    <n v="448"/>
    <n v="508"/>
    <n v="113"/>
  </r>
  <r>
    <x v="7"/>
    <x v="33"/>
    <n v="5"/>
    <n v="128393"/>
    <n v="99464"/>
    <n v="28929"/>
    <s v="22.53 %"/>
    <n v="51"/>
    <s v="47.94 %"/>
    <s v="52.06 %"/>
    <s v="74.69 %"/>
    <s v="21.76 %"/>
    <s v="1.68 %"/>
    <s v="1.87 %"/>
    <s v="49.64 %"/>
    <n v="0.95"/>
    <n v="732997269.20000005"/>
    <n v="772607332.49000001"/>
    <n v="869972680.84000003"/>
    <n v="7369.47"/>
    <n v="7767.71"/>
    <n v="8746.61"/>
    <n v="260711598.47999999"/>
    <n v="0.35570000000000002"/>
    <n v="2621.17"/>
    <n v="15410.31"/>
    <x v="272"/>
    <x v="213"/>
    <n v="2596.0700000000002"/>
    <n v="15262.79"/>
    <n v="16918"/>
    <n v="0.1701"/>
    <n v="301"/>
    <n v="1642"/>
    <n v="20481403.879999999"/>
    <x v="187"/>
    <n v="205.92"/>
    <n v="41127.32"/>
    <x v="270"/>
    <x v="195"/>
    <n v="236.77"/>
    <x v="270"/>
    <n v="498"/>
    <x v="62"/>
    <n v="6"/>
    <n v="154"/>
    <n v="17627433.940000001"/>
    <n v="2.4E-2"/>
    <n v="177.22"/>
    <n v="17716.009999999998"/>
    <n v="19542370.18"/>
    <x v="132"/>
    <n v="196.48"/>
    <x v="272"/>
    <n v="995"/>
    <x v="69"/>
    <n v="11"/>
    <n v="133"/>
    <n v="18233880.359999999"/>
    <n v="2.4899999999999999E-2"/>
    <n v="183.32"/>
    <n v="11940.98"/>
    <n v="22062063.66"/>
    <x v="24"/>
    <n v="221.81"/>
    <n v="14447.98"/>
    <n v="1527"/>
    <n v="1.54E-2"/>
    <n v="23"/>
    <n v="569"/>
    <n v="19455985.289999999"/>
    <n v="2.6499999999999999E-2"/>
    <n v="195.61"/>
    <n v="4307.28"/>
    <n v="23319696.350000001"/>
    <n v="3.0200000000000001E-2"/>
    <n v="234.45"/>
    <n v="5162.6499999999996"/>
    <n v="4517"/>
    <n v="4.5400000000000003E-2"/>
    <n v="91"/>
    <n v="1506"/>
    <n v="7555796.7800000003"/>
    <n v="1.03E-2"/>
    <n v="75.97"/>
    <n v="10007.68"/>
    <n v="8527271.7599999998"/>
    <n v="1.0999999999999999E-2"/>
    <n v="85.73"/>
    <n v="11294.4"/>
    <n v="755"/>
    <n v="7.6E-3"/>
    <n v="8"/>
    <n v="483"/>
    <n v="112161335.61"/>
    <n v="0.153"/>
    <n v="1127.6600000000001"/>
    <n v="1825.57"/>
    <n v="117353551.93000001"/>
    <n v="0.15190000000000001"/>
    <n v="1179.8599999999999"/>
    <n v="1910.08"/>
    <n v="61439"/>
    <n v="0.61770000000000003"/>
    <n v="3733"/>
    <n v="4896064.1100000003"/>
    <n v="6.7000000000000002E-3"/>
    <n v="49.22"/>
    <n v="325.93"/>
    <n v="5841870.6799999997"/>
    <n v="7.6E-3"/>
    <n v="58.73"/>
    <n v="388.89"/>
    <n v="15022"/>
    <n v="0.151"/>
    <n v="658"/>
    <n v="43578629.619999997"/>
    <n v="5.9499999999999997E-2"/>
    <n v="438.13"/>
    <n v="22428.53"/>
    <n v="47693911.090000004"/>
    <n v="6.1699999999999998E-2"/>
    <n v="479.51"/>
    <n v="24546.53"/>
    <n v="1943"/>
    <n v="1.95E-2"/>
    <n v="2853"/>
    <n v="4431777.7699999996"/>
    <n v="6.0000000000000001E-3"/>
    <n v="44.56"/>
    <n v="659.1"/>
    <n v="5088602.3499999996"/>
    <n v="6.6E-3"/>
    <n v="51.16"/>
    <n v="756.78"/>
    <n v="6724"/>
    <n v="6.7599999999999993E-2"/>
    <n v="114"/>
    <n v="61794589.57"/>
    <n v="8.43E-2"/>
    <n v="621.28"/>
    <n v="758.11"/>
    <n v="71576631.739999995"/>
    <n v="9.2600000000000002E-2"/>
    <n v="719.62"/>
    <n v="878.12"/>
    <n v="81511"/>
    <n v="0.81950000000000001"/>
    <n v="10965"/>
    <n v="41856484.759999998"/>
    <n v="5.7099999999999998E-2"/>
    <n v="420.82"/>
    <n v="889.22"/>
    <n v="47668237.859999999"/>
    <n v="6.1699999999999998E-2"/>
    <n v="479.25"/>
    <n v="1012.69"/>
    <n v="47071"/>
    <n v="0.47320000000000001"/>
    <n v="2993"/>
    <n v="14256575.390000001"/>
    <n v="1.9400000000000001E-2"/>
    <n v="143.33000000000001"/>
    <n v="238.17"/>
    <n v="16049577.449999999"/>
    <n v="2.0799999999999999E-2"/>
    <n v="161.36000000000001"/>
    <n v="268.12"/>
    <n v="59860"/>
    <n v="0.6018"/>
    <n v="3488"/>
    <n v="36596806.039999999"/>
    <n v="4.99E-2"/>
    <n v="367.94"/>
    <n v="1240.23"/>
    <n v="36894668.039999999"/>
    <n v="4.7800000000000002E-2"/>
    <n v="370.93"/>
    <n v="1250.33"/>
    <n v="29508"/>
    <n v="0.29670000000000002"/>
    <n v="2427"/>
    <n v="24599871.359999999"/>
    <n v="3.3599999999999998E-2"/>
    <n v="247.32"/>
    <n v="358.04"/>
    <n v="26144890.09"/>
    <n v="3.3799999999999997E-2"/>
    <n v="262.86"/>
    <n v="380.52"/>
    <n v="68707"/>
    <n v="0.69079999999999997"/>
    <n v="7578"/>
    <n v="13139708.869999999"/>
    <n v="1.7899999999999999E-2"/>
    <n v="132.11000000000001"/>
    <n v="1200.43"/>
    <n v="11081163.609999999"/>
    <n v="1.43E-2"/>
    <n v="111.41"/>
    <n v="1012.36"/>
    <n v="10946"/>
    <n v="0.11"/>
    <n v="308"/>
    <n v="26446716.149999999"/>
    <n v="3.61E-2"/>
    <n v="265.89"/>
    <n v="706.36"/>
    <n v="26544096.059999999"/>
    <n v="3.44E-2"/>
    <n v="266.87"/>
    <n v="708.96"/>
    <n v="37441"/>
    <n v="0.37640000000000001"/>
    <n v="101709"/>
    <n v="5714"/>
    <n v="0.20119999999999999"/>
    <n v="1023"/>
    <n v="559"/>
    <n v="1367"/>
    <n v="157"/>
    <n v="763"/>
    <n v="298"/>
    <n v="886"/>
    <n v="369"/>
    <n v="299"/>
    <n v="103"/>
  </r>
  <r>
    <x v="2"/>
    <x v="34"/>
    <n v="50"/>
    <n v="20000"/>
    <n v="19409"/>
    <n v="591"/>
    <s v="2.96 %"/>
    <n v="49"/>
    <s v="48.12 %"/>
    <s v="51.88 %"/>
    <s v="94.85 %"/>
    <s v="0.95 %"/>
    <s v="0.97 %"/>
    <s v="3.23 %"/>
    <s v="67.70 %"/>
    <n v="0.87"/>
    <n v="146404614.65000001"/>
    <n v="127586995.95"/>
    <n v="149610029.25999999"/>
    <n v="7543.13"/>
    <n v="6573.6"/>
    <n v="7708.28"/>
    <n v="58398231.409999996"/>
    <n v="0.39889999999999998"/>
    <n v="3008.82"/>
    <n v="21029.25"/>
    <x v="273"/>
    <x v="214"/>
    <n v="2032.73"/>
    <n v="14207.14"/>
    <n v="2777"/>
    <n v="0.1431"/>
    <n v="235"/>
    <n v="1525"/>
    <m/>
    <x v="0"/>
    <m/>
    <m/>
    <x v="0"/>
    <x v="0"/>
    <m/>
    <x v="0"/>
    <m/>
    <x v="0"/>
    <m/>
    <m/>
    <n v="1806465.45"/>
    <n v="1.23E-2"/>
    <n v="93.07"/>
    <n v="26565.67"/>
    <n v="1645983.53"/>
    <x v="49"/>
    <n v="84.81"/>
    <x v="273"/>
    <n v="68"/>
    <x v="61"/>
    <n v="4"/>
    <n v="51"/>
    <n v="5898786.5899999999"/>
    <n v="4.0300000000000002E-2"/>
    <n v="303.92"/>
    <n v="15047.92"/>
    <n v="6006713.5999999996"/>
    <x v="159"/>
    <n v="309.48"/>
    <n v="15323.25"/>
    <n v="392"/>
    <n v="2.0199999999999999E-2"/>
    <n v="26"/>
    <n v="647"/>
    <n v="4918292.75"/>
    <n v="3.3599999999999998E-2"/>
    <n v="253.4"/>
    <n v="4720.05"/>
    <n v="5014033.1900000004"/>
    <n v="3.9300000000000002E-2"/>
    <n v="258.33999999999997"/>
    <n v="4811.93"/>
    <n v="1042"/>
    <n v="5.3699999999999998E-2"/>
    <n v="104"/>
    <n v="1948"/>
    <n v="580043.31999999995"/>
    <n v="4.0000000000000001E-3"/>
    <n v="29.89"/>
    <n v="7945.8"/>
    <n v="574944.92000000004"/>
    <n v="4.4999999999999997E-3"/>
    <n v="29.62"/>
    <n v="7875.96"/>
    <n v="73"/>
    <n v="3.8E-3"/>
    <n v="4"/>
    <n v="175"/>
    <n v="33898741.780000001"/>
    <n v="0.23150000000000001"/>
    <n v="1746.55"/>
    <n v="2228.71"/>
    <n v="31346548.84"/>
    <n v="0.2457"/>
    <n v="1615.05"/>
    <n v="2060.92"/>
    <n v="15210"/>
    <n v="0.78369999999999995"/>
    <n v="7625"/>
    <n v="3242079.49"/>
    <n v="2.2100000000000002E-2"/>
    <n v="167.04"/>
    <n v="533.76"/>
    <n v="3461257.73"/>
    <n v="2.7099999999999999E-2"/>
    <n v="178.33"/>
    <n v="569.85"/>
    <n v="6074"/>
    <n v="0.31290000000000001"/>
    <n v="1831"/>
    <n v="3632062.85"/>
    <n v="2.4799999999999999E-2"/>
    <n v="187.13"/>
    <n v="24540.97"/>
    <n v="3612863.29"/>
    <n v="2.8299999999999999E-2"/>
    <n v="186.14"/>
    <n v="24411.24"/>
    <n v="148"/>
    <n v="7.6E-3"/>
    <n v="977"/>
    <n v="56653.83"/>
    <n v="4.0000000000000002E-4"/>
    <n v="2.92"/>
    <n v="960.23"/>
    <n v="56205.27"/>
    <n v="4.0000000000000002E-4"/>
    <n v="2.9"/>
    <n v="952.63"/>
    <n v="59"/>
    <n v="3.0000000000000001E-3"/>
    <n v="5"/>
    <n v="11345029.27"/>
    <n v="7.7499999999999999E-2"/>
    <n v="584.52"/>
    <n v="730.01"/>
    <n v="13446400.789999999"/>
    <n v="0.10539999999999999"/>
    <n v="692.79"/>
    <n v="865.22"/>
    <n v="15541"/>
    <n v="0.80069999999999997"/>
    <n v="11022"/>
    <n v="6125275.8899999997"/>
    <n v="4.1799999999999997E-2"/>
    <n v="315.58999999999997"/>
    <n v="775.16"/>
    <n v="6323928.9299999997"/>
    <n v="4.9599999999999998E-2"/>
    <n v="325.82"/>
    <n v="800.29"/>
    <n v="7902"/>
    <n v="0.40710000000000002"/>
    <n v="2529"/>
    <n v="1513876.12"/>
    <n v="1.03E-2"/>
    <n v="78"/>
    <n v="141.18"/>
    <n v="1545417.57"/>
    <n v="1.21E-2"/>
    <n v="79.62"/>
    <n v="144.12"/>
    <n v="10723"/>
    <n v="0.55249999999999999"/>
    <n v="2522"/>
    <n v="5195810.96"/>
    <n v="3.5499999999999997E-2"/>
    <n v="267.7"/>
    <n v="1015.2"/>
    <n v="5262498.42"/>
    <n v="4.1200000000000001E-2"/>
    <n v="271.14"/>
    <n v="1028.23"/>
    <n v="5118"/>
    <n v="0.26369999999999999"/>
    <n v="2008"/>
    <n v="2388900.87"/>
    <n v="1.6299999999999999E-2"/>
    <n v="123.08"/>
    <n v="231.59"/>
    <n v="2461560.61"/>
    <n v="1.9300000000000001E-2"/>
    <n v="126.83"/>
    <n v="238.64"/>
    <n v="10315"/>
    <n v="0.53149999999999997"/>
    <n v="2851"/>
    <n v="2637494.06"/>
    <n v="1.7999999999999999E-2"/>
    <n v="135.88999999999999"/>
    <n v="1374.65"/>
    <n v="2544453.5499999998"/>
    <n v="1.9900000000000001E-2"/>
    <n v="131.1"/>
    <n v="1326.16"/>
    <n v="1919"/>
    <n v="9.8900000000000002E-2"/>
    <n v="366"/>
    <n v="3024928.59"/>
    <n v="2.07E-2"/>
    <n v="155.85"/>
    <n v="660.46"/>
    <n v="3032496.19"/>
    <n v="2.3800000000000002E-2"/>
    <n v="156.24"/>
    <n v="662.12"/>
    <n v="4580"/>
    <n v="0.23599999999999999"/>
    <n v="20613"/>
    <n v="710"/>
    <n v="0.1784"/>
    <n v="1062"/>
    <n v="299"/>
    <n v="1363"/>
    <s v="*"/>
    <n v="345"/>
    <n v="165"/>
    <n v="732"/>
    <n v="258"/>
    <s v="*"/>
    <s v="*"/>
  </r>
  <r>
    <x v="6"/>
    <x v="32"/>
    <n v="48"/>
    <n v="555401"/>
    <n v="379952"/>
    <n v="175449"/>
    <s v="31.59 %"/>
    <n v="51"/>
    <s v="47.56 %"/>
    <s v="52.44 %"/>
    <s v="49.16 %"/>
    <s v="21.90 %"/>
    <s v="26.41 %"/>
    <s v="2.53 %"/>
    <s v="47.40 %"/>
    <n v="1.36"/>
    <n v="4852848433.8299999"/>
    <n v="4799234439.0699997"/>
    <n v="3714872516.71"/>
    <n v="12772.27"/>
    <n v="12631.16"/>
    <n v="9777.2199999999993"/>
    <n v="1608738979.4300001"/>
    <n v="0.33150000000000002"/>
    <n v="4234.0600000000004"/>
    <n v="22075.62"/>
    <x v="274"/>
    <x v="215"/>
    <n v="3689.71"/>
    <n v="19237.48"/>
    <n v="72874"/>
    <n v="0.1918"/>
    <n v="366"/>
    <n v="2255"/>
    <n v="244547616.62"/>
    <x v="151"/>
    <n v="643.63"/>
    <n v="45599.03"/>
    <x v="271"/>
    <x v="196"/>
    <n v="683.16"/>
    <x v="271"/>
    <n v="5363"/>
    <x v="88"/>
    <n v="17"/>
    <n v="469"/>
    <n v="103467875.3"/>
    <n v="2.1299999999999999E-2"/>
    <n v="272.32"/>
    <n v="20868.87"/>
    <n v="107712785.47"/>
    <x v="133"/>
    <n v="283.49"/>
    <x v="274"/>
    <n v="4958"/>
    <x v="86"/>
    <n v="15"/>
    <n v="186"/>
    <n v="159803349.13"/>
    <n v="3.2899999999999999E-2"/>
    <n v="420.59"/>
    <n v="16062.25"/>
    <n v="176640868.87"/>
    <x v="184"/>
    <n v="464.9"/>
    <n v="17754.64"/>
    <n v="9949"/>
    <n v="2.6200000000000001E-2"/>
    <n v="39"/>
    <n v="1111"/>
    <n v="350938741.06"/>
    <n v="7.2300000000000003E-2"/>
    <n v="923.64"/>
    <n v="7739.65"/>
    <n v="382101128.75999999"/>
    <n v="7.9600000000000004E-2"/>
    <n v="1005.66"/>
    <n v="8426.9"/>
    <n v="45343"/>
    <n v="0.1193"/>
    <n v="388"/>
    <n v="5868"/>
    <n v="51014672.729999997"/>
    <n v="1.0500000000000001E-2"/>
    <n v="134.27000000000001"/>
    <n v="11387.2"/>
    <n v="55245009.649999999"/>
    <n v="1.15E-2"/>
    <n v="145.4"/>
    <n v="12331.48"/>
    <n v="4480"/>
    <n v="1.18E-2"/>
    <n v="13"/>
    <n v="868"/>
    <n v="516374535.81999999"/>
    <n v="0.10639999999999999"/>
    <n v="1359.05"/>
    <n v="2286.23"/>
    <n v="533329449.45999998"/>
    <n v="0.1111"/>
    <n v="1403.68"/>
    <n v="2361.3000000000002"/>
    <n v="225863"/>
    <n v="0.59450000000000003"/>
    <n v="4097"/>
    <n v="18571641.210000001"/>
    <n v="3.8E-3"/>
    <n v="48.88"/>
    <n v="390.87"/>
    <n v="21023339.050000001"/>
    <n v="4.4000000000000003E-3"/>
    <n v="55.33"/>
    <n v="442.47"/>
    <n v="47514"/>
    <n v="0.12509999999999999"/>
    <n v="530"/>
    <n v="515415915.91000003"/>
    <n v="0.1062"/>
    <n v="1356.53"/>
    <n v="23976.18"/>
    <n v="534616461.13999999"/>
    <n v="0.1114"/>
    <n v="1407.06"/>
    <n v="24869.35"/>
    <n v="21497"/>
    <n v="5.6599999999999998E-2"/>
    <n v="7830"/>
    <n v="21668774.780000001"/>
    <n v="4.4999999999999997E-3"/>
    <n v="57.03"/>
    <n v="933.4"/>
    <n v="23368632.460000001"/>
    <n v="4.8999999999999998E-3"/>
    <n v="61.5"/>
    <n v="1006.62"/>
    <n v="23215"/>
    <n v="6.1100000000000002E-2"/>
    <n v="107"/>
    <n v="399357622.04000002"/>
    <n v="8.2299999999999998E-2"/>
    <n v="1051.07"/>
    <n v="1291.17"/>
    <n v="421224179.44999999"/>
    <n v="8.7800000000000003E-2"/>
    <n v="1108.6199999999999"/>
    <n v="1361.87"/>
    <n v="309298"/>
    <n v="0.81399999999999995"/>
    <n v="15345"/>
    <n v="256477990.71000001"/>
    <n v="5.2900000000000003E-2"/>
    <n v="675.03"/>
    <n v="1351.25"/>
    <n v="262939440.78999999"/>
    <n v="5.4800000000000001E-2"/>
    <n v="692.03"/>
    <n v="1385.29"/>
    <n v="189808"/>
    <n v="0.49959999999999999"/>
    <n v="4070"/>
    <n v="78365553.989999995"/>
    <n v="1.61E-2"/>
    <n v="206.25"/>
    <n v="341.03"/>
    <n v="82576003.920000002"/>
    <n v="1.72E-2"/>
    <n v="217.33"/>
    <n v="359.35"/>
    <n v="229793"/>
    <n v="0.6048"/>
    <n v="4293"/>
    <n v="109885367.73999999"/>
    <n v="2.2599999999999999E-2"/>
    <n v="289.20999999999998"/>
    <n v="1123.22"/>
    <n v="120360873.31"/>
    <n v="2.5100000000000001E-2"/>
    <n v="316.77999999999997"/>
    <n v="1230.29"/>
    <n v="97831"/>
    <n v="0.25750000000000001"/>
    <n v="1703"/>
    <n v="139174174.5"/>
    <n v="2.87E-2"/>
    <n v="366.29"/>
    <n v="533.09"/>
    <n v="131711665.20999999"/>
    <n v="2.7400000000000001E-2"/>
    <n v="346.65"/>
    <n v="504.51"/>
    <n v="261070"/>
    <n v="0.68710000000000004"/>
    <n v="9143"/>
    <n v="81114122.900000006"/>
    <n v="1.67E-2"/>
    <n v="213.49"/>
    <n v="1723.57"/>
    <n v="85266922.129999995"/>
    <n v="1.78E-2"/>
    <n v="224.41"/>
    <n v="1811.81"/>
    <n v="47062"/>
    <n v="0.1239"/>
    <n v="654"/>
    <n v="143323099.69"/>
    <n v="2.9499999999999998E-2"/>
    <n v="377.21"/>
    <n v="1016.85"/>
    <n v="143706853.59"/>
    <n v="2.9899999999999999E-2"/>
    <n v="378.22"/>
    <n v="1019.57"/>
    <n v="140948"/>
    <n v="0.371"/>
    <n v="442796"/>
    <n v="28515"/>
    <n v="0.2266"/>
    <n v="1165"/>
    <n v="1004"/>
    <n v="1357"/>
    <n v="164"/>
    <n v="1261"/>
    <n v="292"/>
    <n v="656"/>
    <n v="446"/>
    <n v="217"/>
    <n v="227"/>
  </r>
  <r>
    <x v="0"/>
    <x v="26"/>
    <n v="51"/>
    <n v="164197"/>
    <n v="143277"/>
    <n v="20920"/>
    <s v="12.74 %"/>
    <n v="51"/>
    <s v="47.95 %"/>
    <s v="52.05 %"/>
    <s v="66.95 %"/>
    <s v="29.40 %"/>
    <s v="1.47 %"/>
    <s v="2.18 %"/>
    <s v="43.34 %"/>
    <n v="1.1000000000000001"/>
    <n v="1067994449.14"/>
    <n v="1076625316"/>
    <n v="993795703.34000003"/>
    <n v="7454.05"/>
    <n v="7514.29"/>
    <n v="6936.18"/>
    <n v="427959323.07999998"/>
    <n v="0.4007"/>
    <n v="2986.94"/>
    <n v="15772.65"/>
    <x v="275"/>
    <x v="8"/>
    <n v="2724.04"/>
    <n v="14384.41"/>
    <n v="27133"/>
    <n v="0.18940000000000001"/>
    <n v="356"/>
    <n v="2181"/>
    <n v="6967295.2000000002"/>
    <x v="188"/>
    <n v="48.63"/>
    <n v="34836.480000000003"/>
    <x v="272"/>
    <x v="197"/>
    <n v="53.23"/>
    <x v="272"/>
    <n v="200"/>
    <x v="72"/>
    <n v="2"/>
    <n v="44"/>
    <n v="11511165.359999999"/>
    <n v="1.0800000000000001E-2"/>
    <n v="80.34"/>
    <n v="18417.86"/>
    <n v="11421658.32"/>
    <x v="26"/>
    <n v="79.72"/>
    <x v="275"/>
    <n v="625"/>
    <x v="72"/>
    <n v="5"/>
    <n v="68"/>
    <n v="35247431.670000002"/>
    <n v="3.3000000000000002E-2"/>
    <n v="246.01"/>
    <n v="11105.05"/>
    <n v="39352993.840000004"/>
    <x v="50"/>
    <n v="274.66000000000003"/>
    <n v="12398.55"/>
    <n v="3174"/>
    <n v="2.2200000000000001E-2"/>
    <n v="33"/>
    <n v="884"/>
    <n v="32055220.289999999"/>
    <n v="0.03"/>
    <n v="223.73"/>
    <n v="4054.03"/>
    <n v="35725604.469999999"/>
    <n v="3.32E-2"/>
    <n v="249.35"/>
    <n v="4518.22"/>
    <n v="7907"/>
    <n v="5.5199999999999999E-2"/>
    <n v="102"/>
    <n v="1566"/>
    <n v="7006816.6799999997"/>
    <n v="6.6E-3"/>
    <n v="48.9"/>
    <n v="8007.79"/>
    <n v="7147534.9199999999"/>
    <n v="6.6E-3"/>
    <n v="49.89"/>
    <n v="8168.61"/>
    <n v="875"/>
    <n v="6.1000000000000004E-3"/>
    <n v="7"/>
    <n v="352"/>
    <n v="119650194"/>
    <n v="0.112"/>
    <n v="835.1"/>
    <n v="1332.48"/>
    <n v="129947010.81"/>
    <n v="0.1207"/>
    <n v="906.96"/>
    <n v="1447.15"/>
    <n v="89795"/>
    <n v="0.62670000000000003"/>
    <n v="3888"/>
    <n v="4966835.88"/>
    <n v="4.7000000000000002E-3"/>
    <n v="34.67"/>
    <n v="320.88"/>
    <n v="5659962.1100000003"/>
    <n v="5.3E-3"/>
    <n v="39.5"/>
    <n v="365.65"/>
    <n v="15479"/>
    <n v="0.108"/>
    <n v="531"/>
    <n v="102824044.55"/>
    <n v="9.6299999999999997E-2"/>
    <n v="717.66"/>
    <n v="23106.53"/>
    <n v="106032617.88"/>
    <n v="9.8500000000000004E-2"/>
    <n v="740.05"/>
    <n v="23827.55"/>
    <n v="4450"/>
    <n v="3.1099999999999999E-2"/>
    <n v="3379"/>
    <n v="2624159.39"/>
    <n v="2.5000000000000001E-3"/>
    <n v="18.32"/>
    <n v="609.70000000000005"/>
    <n v="3058522.3"/>
    <n v="2.8E-3"/>
    <n v="21.35"/>
    <n v="710.62"/>
    <n v="4304"/>
    <n v="0.03"/>
    <n v="48"/>
    <n v="94472853.969999999"/>
    <n v="8.8499999999999995E-2"/>
    <n v="659.37"/>
    <n v="786.36"/>
    <n v="105082904.65000001"/>
    <n v="9.7600000000000006E-2"/>
    <n v="733.42"/>
    <n v="874.67"/>
    <n v="120139"/>
    <n v="0.83850000000000002"/>
    <n v="12443"/>
    <n v="58064228.93"/>
    <n v="5.4399999999999997E-2"/>
    <n v="405.26"/>
    <n v="843.8"/>
    <n v="63728135.469999999"/>
    <n v="5.9200000000000003E-2"/>
    <n v="444.79"/>
    <n v="926.11"/>
    <n v="68813"/>
    <n v="0.4803"/>
    <n v="3159"/>
    <n v="23617414.129999999"/>
    <n v="2.2100000000000002E-2"/>
    <n v="164.84"/>
    <n v="275.18"/>
    <n v="26545307.039999999"/>
    <n v="2.47E-2"/>
    <n v="185.27"/>
    <n v="309.3"/>
    <n v="85825"/>
    <n v="0.59899999999999998"/>
    <n v="3501"/>
    <n v="45120838.659999996"/>
    <n v="4.2200000000000001E-2"/>
    <n v="314.92"/>
    <n v="1103.31"/>
    <n v="45778994.82"/>
    <n v="4.2500000000000003E-2"/>
    <n v="319.51"/>
    <n v="1119.4000000000001"/>
    <n v="40896"/>
    <n v="0.28539999999999999"/>
    <n v="2271"/>
    <n v="26266836.010000002"/>
    <n v="2.46E-2"/>
    <n v="183.33"/>
    <n v="266.41000000000003"/>
    <n v="28195053.280000001"/>
    <n v="2.6200000000000001E-2"/>
    <n v="196.79"/>
    <n v="285.95999999999998"/>
    <n v="98596"/>
    <n v="0.68820000000000003"/>
    <n v="7575"/>
    <n v="19410764.879999999"/>
    <n v="1.8200000000000001E-2"/>
    <n v="135.47999999999999"/>
    <n v="1275.05"/>
    <n v="20350200.440000001"/>
    <n v="1.89E-2"/>
    <n v="142.03"/>
    <n v="1336.75"/>
    <n v="15224"/>
    <n v="0.10630000000000001"/>
    <n v="471"/>
    <n v="40086407.780000001"/>
    <n v="3.7499999999999999E-2"/>
    <n v="279.77999999999997"/>
    <n v="779.53"/>
    <n v="40086407.780000001"/>
    <n v="3.7199999999999997E-2"/>
    <n v="279.77999999999997"/>
    <n v="779.53"/>
    <n v="51424"/>
    <n v="0.3589"/>
    <n v="151881"/>
    <n v="10290"/>
    <n v="0.22159999999999999"/>
    <n v="1060"/>
    <n v="951"/>
    <n v="1354"/>
    <n v="151"/>
    <n v="1109"/>
    <n v="534"/>
    <n v="833"/>
    <n v="397"/>
    <n v="289"/>
    <n v="139"/>
  </r>
  <r>
    <x v="7"/>
    <x v="32"/>
    <n v="48"/>
    <n v="530520"/>
    <n v="398632"/>
    <n v="131888"/>
    <s v="24.86 %"/>
    <n v="51"/>
    <s v="47.78 %"/>
    <s v="52.22 %"/>
    <s v="49.41 %"/>
    <s v="21.95 %"/>
    <s v="26.25 %"/>
    <s v="2.40 %"/>
    <s v="48.01 %"/>
    <n v="1.36"/>
    <n v="4910027474.1499996"/>
    <n v="4862419838.25"/>
    <n v="3992903516.0700002"/>
    <n v="12317.19"/>
    <n v="12197.77"/>
    <n v="10016.52"/>
    <n v="1630467354.9300001"/>
    <n v="0.33210000000000001"/>
    <n v="4090.16"/>
    <n v="20753.36"/>
    <x v="276"/>
    <x v="206"/>
    <n v="3544.77"/>
    <n v="17986.080000000002"/>
    <n v="78564"/>
    <n v="0.1971"/>
    <n v="378"/>
    <n v="2269"/>
    <n v="260426640.03999999"/>
    <x v="189"/>
    <n v="653.29999999999995"/>
    <n v="45009.79"/>
    <x v="273"/>
    <x v="198"/>
    <n v="691.77"/>
    <x v="273"/>
    <n v="5786"/>
    <x v="89"/>
    <n v="18"/>
    <n v="479"/>
    <n v="87905805.870000005"/>
    <n v="1.7899999999999999E-2"/>
    <n v="220.52"/>
    <n v="19392.41"/>
    <n v="91991334.549999997"/>
    <x v="119"/>
    <n v="230.77"/>
    <x v="276"/>
    <n v="4533"/>
    <x v="87"/>
    <n v="13"/>
    <n v="163"/>
    <n v="151085332.72"/>
    <n v="3.0800000000000001E-2"/>
    <n v="379.01"/>
    <n v="15234.98"/>
    <n v="165692653.56"/>
    <x v="20"/>
    <n v="415.65"/>
    <n v="16707.939999999999"/>
    <n v="9917"/>
    <n v="2.4899999999999999E-2"/>
    <n v="37"/>
    <n v="1060"/>
    <n v="392062234.74000001"/>
    <n v="7.9799999999999996E-2"/>
    <n v="983.52"/>
    <n v="7691.11"/>
    <n v="423175150.19999999"/>
    <n v="8.6999999999999994E-2"/>
    <n v="1061.57"/>
    <n v="8301.4599999999991"/>
    <n v="50976"/>
    <n v="0.12790000000000001"/>
    <n v="411"/>
    <n v="6399"/>
    <n v="52880572.950000003"/>
    <n v="1.0800000000000001E-2"/>
    <n v="132.66"/>
    <n v="11704.42"/>
    <n v="56323893.359999999"/>
    <n v="1.1599999999999999E-2"/>
    <n v="141.29"/>
    <n v="12466.55"/>
    <n v="4518"/>
    <n v="1.1299999999999999E-2"/>
    <n v="13"/>
    <n v="836"/>
    <n v="496555053.89999998"/>
    <n v="0.1011"/>
    <n v="1245.6500000000001"/>
    <n v="2060.09"/>
    <n v="512028724.29000002"/>
    <n v="0.1053"/>
    <n v="1284.46"/>
    <n v="2124.2800000000002"/>
    <n v="241036"/>
    <n v="0.60470000000000002"/>
    <n v="4368"/>
    <n v="18292615.079999998"/>
    <n v="3.7000000000000002E-3"/>
    <n v="45.89"/>
    <n v="378.57"/>
    <n v="20335760.43"/>
    <n v="4.1999999999999997E-3"/>
    <n v="51.01"/>
    <n v="420.86"/>
    <n v="48320"/>
    <n v="0.1212"/>
    <n v="539"/>
    <n v="492411091.55000001"/>
    <n v="0.1003"/>
    <n v="1235.25"/>
    <n v="23949.96"/>
    <n v="511889180.75999999"/>
    <n v="0.1053"/>
    <n v="1284.1099999999999"/>
    <n v="24897.33"/>
    <n v="20560"/>
    <n v="5.16E-2"/>
    <n v="7092"/>
    <n v="22345666.73"/>
    <n v="4.5999999999999999E-3"/>
    <n v="56.06"/>
    <n v="870.6"/>
    <n v="23999347.469999999"/>
    <n v="4.8999999999999998E-3"/>
    <n v="60.2"/>
    <n v="935.03"/>
    <n v="25667"/>
    <n v="6.4399999999999999E-2"/>
    <n v="116"/>
    <n v="392341650.74000001"/>
    <n v="7.9899999999999999E-2"/>
    <n v="984.22"/>
    <n v="1205.23"/>
    <n v="425336433.64999998"/>
    <n v="8.7499999999999994E-2"/>
    <n v="1066.99"/>
    <n v="1306.5899999999999"/>
    <n v="325532"/>
    <n v="0.81659999999999999"/>
    <n v="15026"/>
    <n v="263949340.50999999"/>
    <n v="5.3800000000000001E-2"/>
    <n v="662.14"/>
    <n v="1335.97"/>
    <n v="278846366.10000002"/>
    <n v="5.7299999999999997E-2"/>
    <n v="699.51"/>
    <n v="1411.37"/>
    <n v="197572"/>
    <n v="0.49559999999999998"/>
    <n v="3979"/>
    <n v="90499857.480000004"/>
    <n v="1.84E-2"/>
    <n v="227.03"/>
    <n v="373.71"/>
    <n v="95279649.349999994"/>
    <n v="1.9599999999999999E-2"/>
    <n v="239.02"/>
    <n v="393.45"/>
    <n v="242164"/>
    <n v="0.60750000000000004"/>
    <n v="4295"/>
    <n v="149674237.56"/>
    <n v="3.0499999999999999E-2"/>
    <n v="375.47"/>
    <n v="1272.2"/>
    <n v="153101566.94999999"/>
    <n v="3.15E-2"/>
    <n v="384.07"/>
    <n v="1301.33"/>
    <n v="117650"/>
    <n v="0.29509999999999997"/>
    <n v="2258"/>
    <n v="132209988.09999999"/>
    <n v="2.69E-2"/>
    <n v="331.66"/>
    <n v="483.25"/>
    <n v="137910682.69999999"/>
    <n v="2.8400000000000002E-2"/>
    <n v="345.96"/>
    <n v="504.09"/>
    <n v="273586"/>
    <n v="0.68630000000000002"/>
    <n v="9293"/>
    <n v="78436635.680000007"/>
    <n v="1.6E-2"/>
    <n v="196.76"/>
    <n v="1617.13"/>
    <n v="77122239.390000001"/>
    <n v="1.5900000000000001E-2"/>
    <n v="193.47"/>
    <n v="1590.03"/>
    <n v="48504"/>
    <n v="0.1217"/>
    <n v="547"/>
    <n v="142007420.69999999"/>
    <n v="2.8899999999999999E-2"/>
    <n v="356.24"/>
    <n v="981"/>
    <n v="142347759.41"/>
    <n v="2.93E-2"/>
    <n v="357.09"/>
    <n v="983.35"/>
    <n v="144758"/>
    <n v="0.36309999999999998"/>
    <n v="457840"/>
    <n v="31384"/>
    <n v="0.22650000000000001"/>
    <n v="1149"/>
    <n v="1047"/>
    <n v="1351"/>
    <n v="205"/>
    <n v="1074"/>
    <n v="360"/>
    <n v="773"/>
    <n v="496"/>
    <n v="269"/>
    <n v="187"/>
  </r>
  <r>
    <x v="4"/>
    <x v="30"/>
    <n v="19"/>
    <n v="73847"/>
    <n v="65308"/>
    <n v="8539"/>
    <s v="11.56 %"/>
    <n v="50"/>
    <s v="47.75 %"/>
    <s v="52.25 %"/>
    <s v="89.49 %"/>
    <s v="5.50 %"/>
    <s v="2.35 %"/>
    <s v="2.66 %"/>
    <s v="65.15 %"/>
    <n v="1.01"/>
    <n v="534523673.25999999"/>
    <n v="529919681.25"/>
    <n v="535615879.20999998"/>
    <n v="8184.66"/>
    <n v="8114.16"/>
    <n v="8201.3799999999992"/>
    <n v="200516138.56999999"/>
    <n v="0.37509999999999999"/>
    <n v="3070.32"/>
    <n v="18126.57"/>
    <x v="277"/>
    <x v="164"/>
    <n v="2747.51"/>
    <n v="16220.78"/>
    <n v="11062"/>
    <n v="0.1694"/>
    <n v="302"/>
    <n v="1734"/>
    <n v="4775487.7"/>
    <x v="190"/>
    <n v="73.12"/>
    <n v="43811.81"/>
    <x v="274"/>
    <x v="199"/>
    <n v="83.12"/>
    <x v="274"/>
    <n v="109"/>
    <x v="39"/>
    <n v="2"/>
    <n v="58"/>
    <n v="4052283.34"/>
    <n v="7.6E-3"/>
    <n v="62.05"/>
    <n v="17466.740000000002"/>
    <n v="4398493.22"/>
    <x v="134"/>
    <n v="67.349999999999994"/>
    <x v="277"/>
    <n v="232"/>
    <x v="53"/>
    <n v="4"/>
    <n v="46"/>
    <n v="21131582.829999998"/>
    <n v="3.95E-2"/>
    <n v="323.57"/>
    <n v="12691.64"/>
    <n v="23622085.260000002"/>
    <x v="128"/>
    <n v="361.7"/>
    <n v="14187.44"/>
    <n v="1665"/>
    <n v="2.5499999999999998E-2"/>
    <n v="36"/>
    <n v="749"/>
    <n v="10147335.25"/>
    <n v="1.9E-2"/>
    <n v="155.38"/>
    <n v="3995.01"/>
    <n v="11132152.16"/>
    <n v="2.1000000000000001E-2"/>
    <n v="170.46"/>
    <n v="4382.74"/>
    <n v="2540"/>
    <n v="3.8899999999999997E-2"/>
    <n v="66"/>
    <n v="1232"/>
    <n v="6505541.1799999997"/>
    <n v="1.2200000000000001E-2"/>
    <n v="99.61"/>
    <n v="9293.6299999999992"/>
    <n v="6999194.0899999999"/>
    <n v="1.32E-2"/>
    <n v="107.17"/>
    <n v="9998.85"/>
    <n v="700"/>
    <n v="1.0699999999999999E-2"/>
    <n v="12"/>
    <n v="631"/>
    <n v="113565477.84999999"/>
    <n v="0.21249999999999999"/>
    <n v="1738.92"/>
    <n v="2453.35"/>
    <n v="108399299.03"/>
    <n v="0.2046"/>
    <n v="1659.82"/>
    <n v="2341.7399999999998"/>
    <n v="46290"/>
    <n v="0.70879999999999999"/>
    <n v="6436"/>
    <n v="5596370.2199999997"/>
    <n v="1.0500000000000001E-2"/>
    <n v="85.69"/>
    <n v="455.4"/>
    <n v="6426683.71"/>
    <n v="1.21E-2"/>
    <n v="98.41"/>
    <n v="522.96"/>
    <n v="12289"/>
    <n v="0.18820000000000001"/>
    <n v="908"/>
    <n v="24330449.27"/>
    <n v="4.5499999999999999E-2"/>
    <n v="372.55"/>
    <n v="23282.73"/>
    <n v="24763040.699999999"/>
    <n v="4.6699999999999998E-2"/>
    <n v="379.17"/>
    <n v="23696.69"/>
    <n v="1045"/>
    <n v="1.6E-2"/>
    <n v="2177"/>
    <n v="2206625.4300000002"/>
    <n v="4.1000000000000003E-3"/>
    <n v="33.79"/>
    <n v="896.27"/>
    <n v="2399866.75"/>
    <n v="4.4999999999999997E-3"/>
    <n v="36.75"/>
    <n v="974.76"/>
    <n v="2462"/>
    <n v="3.7699999999999997E-2"/>
    <n v="57"/>
    <n v="44624326.659999996"/>
    <n v="8.3500000000000005E-2"/>
    <n v="683.29"/>
    <n v="812.05"/>
    <n v="53467928.640000001"/>
    <n v="0.1009"/>
    <n v="818.7"/>
    <n v="972.98"/>
    <n v="54953"/>
    <n v="0.84140000000000004"/>
    <n v="12395"/>
    <n v="24927012.989999998"/>
    <n v="4.6600000000000003E-2"/>
    <n v="381.68"/>
    <n v="761.32"/>
    <n v="28473477.850000001"/>
    <n v="5.3699999999999998E-2"/>
    <n v="435.99"/>
    <n v="869.63"/>
    <n v="32742"/>
    <n v="0.50129999999999997"/>
    <n v="3263"/>
    <n v="7816539.8600000003"/>
    <n v="1.46E-2"/>
    <n v="119.69"/>
    <n v="201.64"/>
    <n v="8750145.8800000008"/>
    <n v="1.6500000000000001E-2"/>
    <n v="133.97999999999999"/>
    <n v="225.73"/>
    <n v="38764"/>
    <n v="0.59360000000000002"/>
    <n v="3291"/>
    <n v="21410749.59"/>
    <n v="4.0099999999999997E-2"/>
    <n v="327.84"/>
    <n v="999.89"/>
    <n v="22394992.120000001"/>
    <n v="4.2299999999999997E-2"/>
    <n v="342.91"/>
    <n v="1045.8599999999999"/>
    <n v="21413"/>
    <n v="0.32790000000000002"/>
    <n v="2575"/>
    <n v="9154926.8300000001"/>
    <n v="1.7100000000000001E-2"/>
    <n v="140.18"/>
    <n v="215.62"/>
    <n v="9879780.9600000009"/>
    <n v="1.8599999999999998E-2"/>
    <n v="151.28"/>
    <n v="232.69"/>
    <n v="42459"/>
    <n v="0.65010000000000001"/>
    <n v="6025"/>
    <n v="6026243.7699999996"/>
    <n v="1.1299999999999999E-2"/>
    <n v="92.27"/>
    <n v="954.68"/>
    <n v="5685732.1699999999"/>
    <n v="1.0699999999999999E-2"/>
    <n v="87.06"/>
    <n v="900.73"/>
    <n v="6312"/>
    <n v="9.6699999999999994E-2"/>
    <n v="232"/>
    <n v="20915729.190000001"/>
    <n v="3.9100000000000003E-2"/>
    <n v="320.26"/>
    <n v="855.8"/>
    <n v="21006935.66"/>
    <n v="3.9600000000000003E-2"/>
    <n v="321.66000000000003"/>
    <n v="859.53"/>
    <n v="24440"/>
    <n v="0.37419999999999998"/>
    <n v="73817"/>
    <n v="3966"/>
    <n v="0.20649999999999999"/>
    <n v="1130"/>
    <n v="469"/>
    <n v="1342"/>
    <n v="87"/>
    <n v="648"/>
    <n v="256"/>
    <n v="906"/>
    <n v="314"/>
    <n v="219"/>
    <n v="129"/>
  </r>
  <r>
    <x v="7"/>
    <x v="30"/>
    <n v="19"/>
    <n v="71825"/>
    <n v="63983"/>
    <n v="7842"/>
    <s v="10.92 %"/>
    <n v="50"/>
    <s v="47.75 %"/>
    <s v="52.25 %"/>
    <s v="89.89 %"/>
    <s v="5.34 %"/>
    <s v="2.26 %"/>
    <s v="2.52 %"/>
    <s v="64.67 %"/>
    <n v="0.99"/>
    <n v="518192836.79000002"/>
    <n v="508493468.44"/>
    <n v="545607346.67999995"/>
    <n v="8098.91"/>
    <n v="7947.32"/>
    <n v="8527.3799999999992"/>
    <n v="191783870.11000001"/>
    <n v="0.37009999999999998"/>
    <n v="2997.42"/>
    <n v="17516.11"/>
    <x v="278"/>
    <x v="56"/>
    <n v="2659.74"/>
    <n v="15542.82"/>
    <n v="10949"/>
    <n v="0.1711"/>
    <n v="306"/>
    <n v="1798"/>
    <n v="4975903.5599999996"/>
    <x v="191"/>
    <n v="77.77"/>
    <n v="42168.67"/>
    <x v="275"/>
    <x v="200"/>
    <n v="84.68"/>
    <x v="275"/>
    <n v="118"/>
    <x v="40"/>
    <n v="2"/>
    <n v="60"/>
    <n v="4529440.96"/>
    <n v="8.6999999999999994E-3"/>
    <n v="70.790000000000006"/>
    <n v="18190.53"/>
    <n v="4953840.3"/>
    <x v="4"/>
    <n v="77.42"/>
    <x v="278"/>
    <n v="249"/>
    <x v="46"/>
    <n v="4"/>
    <n v="52"/>
    <n v="21455922.84"/>
    <n v="4.1399999999999999E-2"/>
    <n v="335.34"/>
    <n v="13401.58"/>
    <n v="23791456.859999999"/>
    <x v="43"/>
    <n v="371.84"/>
    <n v="14860.37"/>
    <n v="1601"/>
    <n v="2.5000000000000001E-2"/>
    <n v="36"/>
    <n v="780"/>
    <n v="8882251.2799999993"/>
    <n v="1.7100000000000001E-2"/>
    <n v="138.82"/>
    <n v="3940.66"/>
    <n v="9624022.7100000009"/>
    <n v="1.89E-2"/>
    <n v="150.41999999999999"/>
    <n v="4269.75"/>
    <n v="2254"/>
    <n v="3.5200000000000002E-2"/>
    <n v="57"/>
    <n v="1109"/>
    <n v="6924535.7400000002"/>
    <n v="1.34E-2"/>
    <n v="108.22"/>
    <n v="10620.45"/>
    <n v="7415584.6200000001"/>
    <n v="1.46E-2"/>
    <n v="115.9"/>
    <n v="11373.6"/>
    <n v="652"/>
    <n v="1.0200000000000001E-2"/>
    <n v="11"/>
    <n v="687"/>
    <n v="106138112.56"/>
    <n v="0.20480000000000001"/>
    <n v="1658.85"/>
    <n v="2361.14"/>
    <n v="99352865.760000005"/>
    <n v="0.19539999999999999"/>
    <n v="1552.8"/>
    <n v="2210.1999999999998"/>
    <n v="44952"/>
    <n v="0.7026"/>
    <n v="6395"/>
    <n v="5106302.8499999996"/>
    <n v="9.9000000000000008E-3"/>
    <n v="79.81"/>
    <n v="439.74"/>
    <n v="5811098.5"/>
    <n v="1.14E-2"/>
    <n v="90.82"/>
    <n v="500.44"/>
    <n v="11612"/>
    <n v="0.18149999999999999"/>
    <n v="881"/>
    <n v="24420401.57"/>
    <n v="4.7100000000000003E-2"/>
    <n v="381.67"/>
    <n v="23686.13"/>
    <n v="24983896.18"/>
    <n v="4.9099999999999998E-2"/>
    <n v="390.48"/>
    <n v="24232.68"/>
    <n v="1031"/>
    <n v="1.61E-2"/>
    <n v="2199"/>
    <n v="2099796.48"/>
    <n v="4.1000000000000003E-3"/>
    <n v="32.82"/>
    <n v="908.22"/>
    <n v="2229547.4"/>
    <n v="4.4000000000000003E-3"/>
    <n v="34.85"/>
    <n v="964.34"/>
    <n v="2312"/>
    <n v="3.61E-2"/>
    <n v="55"/>
    <n v="43008886.079999998"/>
    <n v="8.3000000000000004E-2"/>
    <n v="672.19"/>
    <n v="796.99"/>
    <n v="50892376.159999996"/>
    <n v="0.10009999999999999"/>
    <n v="795.4"/>
    <n v="943.08"/>
    <n v="53964"/>
    <n v="0.84340000000000004"/>
    <n v="12453"/>
    <n v="24933694.73"/>
    <n v="4.8099999999999997E-2"/>
    <n v="389.69"/>
    <n v="776.39"/>
    <n v="28022344.260000002"/>
    <n v="5.5100000000000003E-2"/>
    <n v="437.97"/>
    <n v="872.56"/>
    <n v="32115"/>
    <n v="0.50190000000000001"/>
    <n v="3294"/>
    <n v="7942181.9299999997"/>
    <n v="1.5299999999999999E-2"/>
    <n v="124.13"/>
    <n v="210.6"/>
    <n v="8737267.4499999993"/>
    <n v="1.72E-2"/>
    <n v="136.56"/>
    <n v="231.68"/>
    <n v="37712"/>
    <n v="0.58940000000000003"/>
    <n v="3261"/>
    <n v="22911183.960000001"/>
    <n v="4.4200000000000003E-2"/>
    <n v="358.08"/>
    <n v="1061.24"/>
    <n v="23192837.170000002"/>
    <n v="4.5600000000000002E-2"/>
    <n v="362.48"/>
    <n v="1074.29"/>
    <n v="21589"/>
    <n v="0.33739999999999998"/>
    <n v="2754"/>
    <n v="9330096.4700000007"/>
    <n v="1.7999999999999999E-2"/>
    <n v="145.82"/>
    <n v="222.89"/>
    <n v="10023720.439999999"/>
    <n v="1.9699999999999999E-2"/>
    <n v="156.66"/>
    <n v="239.46"/>
    <n v="41859"/>
    <n v="0.6542"/>
    <n v="6122"/>
    <n v="5778576.96"/>
    <n v="1.12E-2"/>
    <n v="90.31"/>
    <n v="933.71"/>
    <n v="5437304.46"/>
    <n v="1.0699999999999999E-2"/>
    <n v="84.98"/>
    <n v="878.57"/>
    <n v="6189"/>
    <n v="9.6699999999999994E-2"/>
    <n v="227"/>
    <n v="21361729.190000001"/>
    <n v="4.1200000000000001E-2"/>
    <n v="333.87"/>
    <n v="903.28"/>
    <n v="21430598.98"/>
    <n v="4.2099999999999999E-2"/>
    <n v="334.94"/>
    <n v="906.19"/>
    <n v="23649"/>
    <n v="0.36959999999999998"/>
    <n v="72240"/>
    <n v="3910"/>
    <n v="0.20499999999999999"/>
    <n v="1129"/>
    <n v="506"/>
    <n v="1329"/>
    <n v="89"/>
    <n v="616"/>
    <n v="338"/>
    <n v="922"/>
    <n v="378"/>
    <n v="295"/>
    <n v="63"/>
  </r>
  <r>
    <x v="7"/>
    <x v="23"/>
    <n v="22"/>
    <n v="154461"/>
    <n v="122975"/>
    <n v="31486"/>
    <s v="20.38 %"/>
    <n v="50"/>
    <s v="44.61 %"/>
    <s v="55.39 %"/>
    <s v="51.34 %"/>
    <s v="45.15 %"/>
    <s v="1.87 %"/>
    <s v="1.63 %"/>
    <s v="60.82 %"/>
    <n v="1.17"/>
    <n v="1270671229.21"/>
    <n v="1319262651.28"/>
    <n v="1227927714.3499999"/>
    <n v="10332.76"/>
    <n v="10727.89"/>
    <n v="9985.18"/>
    <n v="418037517.75999999"/>
    <n v="0.32900000000000001"/>
    <n v="3399.37"/>
    <n v="17754.080000000002"/>
    <x v="279"/>
    <x v="216"/>
    <n v="3195.76"/>
    <n v="16690.68"/>
    <n v="23546"/>
    <n v="0.1915"/>
    <n v="361"/>
    <n v="2311"/>
    <n v="74063215.939999998"/>
    <x v="192"/>
    <n v="602.26"/>
    <n v="37124.42"/>
    <x v="276"/>
    <x v="201"/>
    <n v="685.98"/>
    <x v="276"/>
    <n v="1995"/>
    <x v="90"/>
    <n v="20"/>
    <n v="532"/>
    <n v="22245802.77"/>
    <n v="1.7500000000000002E-2"/>
    <n v="180.9"/>
    <n v="20427.73"/>
    <n v="22609900.719999999"/>
    <x v="46"/>
    <n v="183.86"/>
    <x v="279"/>
    <n v="1089"/>
    <x v="88"/>
    <n v="10"/>
    <n v="134"/>
    <n v="35578112.539999999"/>
    <n v="2.8000000000000001E-2"/>
    <n v="289.31"/>
    <n v="15236.88"/>
    <n v="42358284.119999997"/>
    <x v="80"/>
    <n v="344.45"/>
    <n v="18140.59"/>
    <n v="2335"/>
    <n v="1.9E-2"/>
    <n v="29"/>
    <n v="884"/>
    <n v="77905873.75"/>
    <n v="6.13E-2"/>
    <n v="633.51"/>
    <n v="6432.65"/>
    <n v="90212213.040000007"/>
    <n v="6.8400000000000002E-2"/>
    <n v="733.58"/>
    <n v="7448.78"/>
    <n v="12111"/>
    <n v="9.8500000000000004E-2"/>
    <n v="300"/>
    <n v="4257"/>
    <n v="11029828.74"/>
    <n v="8.6999999999999994E-3"/>
    <n v="89.69"/>
    <n v="9892.2199999999993"/>
    <n v="12301338.460000001"/>
    <n v="9.2999999999999992E-3"/>
    <n v="100.03"/>
    <n v="11032.59"/>
    <n v="1115"/>
    <n v="9.1000000000000004E-3"/>
    <n v="10"/>
    <n v="590"/>
    <n v="194565986.11000001"/>
    <n v="0.15310000000000001"/>
    <n v="1582.16"/>
    <n v="2294.0300000000002"/>
    <n v="206209346.94999999"/>
    <n v="0.15629999999999999"/>
    <n v="1676.84"/>
    <n v="2431.31"/>
    <n v="84814"/>
    <n v="0.68969999999999998"/>
    <n v="6696"/>
    <n v="6290490.2300000004"/>
    <n v="5.0000000000000001E-3"/>
    <n v="51.15"/>
    <n v="369.46"/>
    <n v="7197197.0899999999"/>
    <n v="5.4999999999999997E-3"/>
    <n v="58.53"/>
    <n v="422.72"/>
    <n v="17026"/>
    <n v="0.13850000000000001"/>
    <n v="585"/>
    <n v="105790539.5"/>
    <n v="8.3299999999999999E-2"/>
    <n v="860.26"/>
    <n v="23301.88"/>
    <n v="113377828.19"/>
    <n v="8.5900000000000004E-2"/>
    <n v="921.96"/>
    <n v="24973.09"/>
    <n v="4540"/>
    <n v="3.6900000000000002E-2"/>
    <n v="4945"/>
    <n v="6290496.2999999998"/>
    <n v="5.0000000000000001E-3"/>
    <n v="51.15"/>
    <n v="815.04"/>
    <n v="7100692.0700000003"/>
    <n v="5.4000000000000003E-3"/>
    <n v="57.74"/>
    <n v="920.02"/>
    <n v="7718"/>
    <n v="6.2799999999999995E-2"/>
    <n v="122"/>
    <n v="97752904.349999994"/>
    <n v="7.6899999999999996E-2"/>
    <n v="794.9"/>
    <n v="951.92"/>
    <n v="108439367.06"/>
    <n v="8.2199999999999995E-2"/>
    <n v="881.8"/>
    <n v="1055.99"/>
    <n v="102689"/>
    <n v="0.83499999999999996"/>
    <n v="12859"/>
    <n v="63317159.439999998"/>
    <n v="4.9799999999999997E-2"/>
    <n v="514.88"/>
    <n v="1069.73"/>
    <n v="68770821.069999993"/>
    <n v="5.21E-2"/>
    <n v="559.23"/>
    <n v="1161.8699999999999"/>
    <n v="59190"/>
    <n v="0.48130000000000001"/>
    <n v="3567"/>
    <n v="21700871.870000001"/>
    <n v="1.7100000000000001E-2"/>
    <n v="176.47"/>
    <n v="284.25"/>
    <n v="23745484.84"/>
    <n v="1.7999999999999999E-2"/>
    <n v="193.09"/>
    <n v="311.02999999999997"/>
    <n v="76345"/>
    <n v="0.62080000000000002"/>
    <n v="3819"/>
    <n v="41801764.649999999"/>
    <n v="3.2899999999999999E-2"/>
    <n v="339.92"/>
    <n v="1220.31"/>
    <n v="42168449.740000002"/>
    <n v="3.2000000000000001E-2"/>
    <n v="342.9"/>
    <n v="1231.02"/>
    <n v="34255"/>
    <n v="0.27860000000000001"/>
    <n v="2071"/>
    <n v="32202366.370000001"/>
    <n v="2.53E-2"/>
    <n v="261.86"/>
    <n v="398.56"/>
    <n v="33829961.060000002"/>
    <n v="2.5600000000000001E-2"/>
    <n v="275.10000000000002"/>
    <n v="418.71"/>
    <n v="80795"/>
    <n v="0.65700000000000003"/>
    <n v="6701"/>
    <n v="18952781.899999999"/>
    <n v="1.49E-2"/>
    <n v="154.12"/>
    <n v="1204.49"/>
    <n v="19307678.239999998"/>
    <n v="1.46E-2"/>
    <n v="157"/>
    <n v="1227.04"/>
    <n v="15735"/>
    <n v="0.128"/>
    <n v="446"/>
    <n v="27051407.010000002"/>
    <n v="2.1299999999999999E-2"/>
    <n v="219.97"/>
    <n v="630.76"/>
    <n v="27139295.09"/>
    <n v="2.06E-2"/>
    <n v="220.69"/>
    <n v="632.80999999999995"/>
    <n v="42887"/>
    <n v="0.34870000000000001"/>
    <n v="152733"/>
    <n v="8048"/>
    <n v="0.21390000000000001"/>
    <n v="1242"/>
    <n v="772"/>
    <n v="1325"/>
    <n v="205"/>
    <n v="1251"/>
    <n v="382"/>
    <n v="948"/>
    <n v="512"/>
    <n v="163"/>
    <n v="134"/>
  </r>
  <r>
    <x v="3"/>
    <x v="28"/>
    <n v="9"/>
    <n v="67011"/>
    <n v="60016"/>
    <n v="6995"/>
    <s v="10.44 %"/>
    <n v="50"/>
    <s v="48.09 %"/>
    <s v="51.91 %"/>
    <s v="70.49 %"/>
    <s v="13.93 %"/>
    <s v="11.85 %"/>
    <s v="3.74 %"/>
    <s v="57.61 %"/>
    <n v="1.1000000000000001"/>
    <n v="599873320.52999997"/>
    <n v="507031675.69"/>
    <n v="482416967.20999998"/>
    <n v="9995.2199999999993"/>
    <n v="8448.2800000000007"/>
    <n v="8038.14"/>
    <n v="264539217.81999999"/>
    <n v="0.441"/>
    <n v="4407.8100000000004"/>
    <n v="22678.03"/>
    <x v="280"/>
    <x v="217"/>
    <n v="3111.8"/>
    <n v="16010.12"/>
    <n v="11665"/>
    <n v="0.19439999999999999"/>
    <n v="374"/>
    <n v="2707"/>
    <n v="8285127.0899999999"/>
    <x v="193"/>
    <n v="138.05000000000001"/>
    <n v="52107.72"/>
    <x v="277"/>
    <x v="202"/>
    <n v="123.86"/>
    <x v="277"/>
    <n v="159"/>
    <x v="43"/>
    <n v="3"/>
    <n v="124"/>
    <n v="3720474.08"/>
    <n v="6.1999999999999998E-3"/>
    <n v="61.99"/>
    <n v="21757.16"/>
    <n v="3050780.95"/>
    <x v="99"/>
    <n v="50.83"/>
    <x v="280"/>
    <n v="171"/>
    <x v="89"/>
    <n v="3"/>
    <n v="46"/>
    <n v="28716082.82"/>
    <n v="4.7899999999999998E-2"/>
    <n v="478.47"/>
    <n v="13746.33"/>
    <n v="25643346.579999998"/>
    <x v="185"/>
    <n v="427.28"/>
    <n v="12275.42"/>
    <n v="2089"/>
    <n v="3.4799999999999998E-2"/>
    <n v="51"/>
    <n v="1354"/>
    <n v="17376582.84"/>
    <n v="2.9000000000000001E-2"/>
    <n v="289.52999999999997"/>
    <n v="4994.71"/>
    <n v="15279995.779999999"/>
    <n v="3.0099999999999998E-2"/>
    <n v="254.6"/>
    <n v="4392.07"/>
    <n v="3479"/>
    <n v="5.8000000000000003E-2"/>
    <n v="106"/>
    <n v="2326"/>
    <n v="3712787.48"/>
    <n v="6.1999999999999998E-3"/>
    <n v="61.86"/>
    <n v="11423.96"/>
    <n v="3204219.82"/>
    <n v="6.3E-3"/>
    <n v="53.39"/>
    <n v="9859.14"/>
    <n v="325"/>
    <n v="5.4000000000000003E-3"/>
    <n v="6"/>
    <n v="283"/>
    <n v="67693425.019999996"/>
    <n v="0.1128"/>
    <n v="1127.92"/>
    <n v="1656.11"/>
    <n v="63091702.700000003"/>
    <n v="0.1244"/>
    <n v="1051.25"/>
    <n v="1543.53"/>
    <n v="40875"/>
    <n v="0.68110000000000004"/>
    <n v="5906"/>
    <n v="3216656.24"/>
    <n v="5.4000000000000003E-3"/>
    <n v="53.6"/>
    <n v="452.48"/>
    <n v="2972267.5"/>
    <n v="5.8999999999999999E-3"/>
    <n v="49.52"/>
    <n v="418.1"/>
    <n v="7109"/>
    <n v="0.11849999999999999"/>
    <n v="673"/>
    <n v="33733641.689999998"/>
    <n v="5.62E-2"/>
    <n v="562.08000000000004"/>
    <n v="24444.67"/>
    <n v="31905622.670000002"/>
    <n v="6.2899999999999998E-2"/>
    <n v="531.62"/>
    <n v="23120.02"/>
    <n v="1380"/>
    <n v="2.3E-2"/>
    <n v="3438"/>
    <n v="2183332.4300000002"/>
    <n v="3.5999999999999999E-3"/>
    <n v="36.380000000000003"/>
    <n v="927.5"/>
    <n v="2249417.6"/>
    <n v="4.4000000000000003E-3"/>
    <n v="37.479999999999997"/>
    <n v="955.57"/>
    <n v="2354"/>
    <n v="3.9199999999999999E-2"/>
    <n v="64"/>
    <n v="54189352.840000004"/>
    <n v="9.0300000000000005E-2"/>
    <n v="902.92"/>
    <n v="1059.25"/>
    <n v="55672037.409999996"/>
    <n v="0.10979999999999999"/>
    <n v="927.62"/>
    <n v="1088.24"/>
    <n v="51158"/>
    <n v="0.85240000000000005"/>
    <n v="15981"/>
    <n v="27336272.57"/>
    <n v="4.5600000000000002E-2"/>
    <n v="455.48"/>
    <n v="947.7"/>
    <n v="25899928.57"/>
    <n v="5.11E-2"/>
    <n v="431.55"/>
    <n v="897.9"/>
    <n v="28845"/>
    <n v="0.48060000000000003"/>
    <n v="3475"/>
    <n v="13506671.140000001"/>
    <n v="2.2499999999999999E-2"/>
    <n v="225.05"/>
    <n v="376.02"/>
    <n v="13268883.35"/>
    <n v="2.6200000000000001E-2"/>
    <n v="221.09"/>
    <n v="369.4"/>
    <n v="35920"/>
    <n v="0.59850000000000003"/>
    <n v="3628"/>
    <n v="18207830.93"/>
    <n v="3.04E-2"/>
    <n v="303.38"/>
    <n v="1123.04"/>
    <n v="18202574.859999999"/>
    <n v="3.5900000000000001E-2"/>
    <n v="303.3"/>
    <n v="1122.71"/>
    <n v="16213"/>
    <n v="0.27010000000000001"/>
    <n v="2126"/>
    <n v="14117512.4"/>
    <n v="2.35E-2"/>
    <n v="235.23"/>
    <n v="351.22"/>
    <n v="14603581.310000001"/>
    <n v="2.8799999999999999E-2"/>
    <n v="243.33"/>
    <n v="363.31"/>
    <n v="40196"/>
    <n v="0.66979999999999995"/>
    <n v="8229"/>
    <n v="14211323.960000001"/>
    <n v="2.3699999999999999E-2"/>
    <n v="236.79"/>
    <n v="1302.21"/>
    <n v="12481291.699999999"/>
    <n v="2.46E-2"/>
    <n v="207.97"/>
    <n v="1143.68"/>
    <n v="10913"/>
    <n v="0.18179999999999999"/>
    <n v="759"/>
    <n v="18058425.199999999"/>
    <n v="3.0099999999999998E-2"/>
    <n v="300.89"/>
    <n v="898.56"/>
    <n v="18058425.199999999"/>
    <n v="3.56E-2"/>
    <n v="300.89"/>
    <n v="898.56"/>
    <n v="20097"/>
    <n v="0.33489999999999998"/>
    <n v="69484"/>
    <n v="4314"/>
    <n v="0.23799999999999999"/>
    <n v="1158"/>
    <n v="708"/>
    <n v="1314"/>
    <n v="93"/>
    <n v="798"/>
    <n v="383"/>
    <n v="795"/>
    <n v="462"/>
    <n v="623"/>
    <n v="63"/>
  </r>
  <r>
    <x v="2"/>
    <x v="15"/>
    <n v="10"/>
    <n v="24095"/>
    <n v="22832"/>
    <n v="1263"/>
    <s v="5.24 %"/>
    <n v="52"/>
    <s v="50.87 %"/>
    <s v="49.13 %"/>
    <s v="62.24 %"/>
    <s v="31.06 %"/>
    <s v="4.17 %"/>
    <s v="2.53 %"/>
    <s v="50.78 %"/>
    <n v="1.1399999999999999"/>
    <n v="239670294.00999999"/>
    <n v="219065326.69"/>
    <n v="205925332.56999999"/>
    <n v="10497.12"/>
    <n v="9594.66"/>
    <n v="9019.15"/>
    <n v="95843092.780000001"/>
    <n v="0.39989999999999998"/>
    <n v="4197.75"/>
    <n v="21962.21"/>
    <x v="281"/>
    <x v="218"/>
    <n v="3268.08"/>
    <n v="17098.28"/>
    <n v="4364"/>
    <n v="0.19109999999999999"/>
    <n v="354"/>
    <n v="2241"/>
    <n v="2224421.2799999998"/>
    <x v="71"/>
    <n v="97.43"/>
    <n v="41192.99"/>
    <x v="278"/>
    <x v="178"/>
    <n v="105.95"/>
    <x v="278"/>
    <n v="54"/>
    <x v="29"/>
    <n v="3"/>
    <n v="71"/>
    <n v="2907004.55"/>
    <n v="1.21E-2"/>
    <n v="127.32"/>
    <n v="21219.01"/>
    <n v="2664087.2200000002"/>
    <x v="60"/>
    <n v="116.68"/>
    <x v="281"/>
    <n v="137"/>
    <x v="1"/>
    <n v="7"/>
    <n v="90"/>
    <n v="9648384.1899999995"/>
    <n v="4.0300000000000002E-2"/>
    <n v="422.58"/>
    <n v="17801.45"/>
    <n v="9551570.5199999996"/>
    <x v="186"/>
    <n v="418.34"/>
    <n v="17622.82"/>
    <n v="542"/>
    <n v="2.3699999999999999E-2"/>
    <n v="35"/>
    <n v="940"/>
    <n v="5846263.1299999999"/>
    <n v="2.4400000000000002E-2"/>
    <n v="256.06"/>
    <n v="4023.58"/>
    <n v="5798912.71"/>
    <n v="2.6499999999999999E-2"/>
    <n v="253.98"/>
    <n v="3990.99"/>
    <n v="1453"/>
    <n v="6.3600000000000004E-2"/>
    <n v="103"/>
    <n v="1803"/>
    <n v="3224122.57"/>
    <n v="1.35E-2"/>
    <n v="141.21"/>
    <n v="12845.11"/>
    <n v="3148227.78"/>
    <n v="1.44E-2"/>
    <n v="137.88999999999999"/>
    <n v="12542.74"/>
    <n v="251"/>
    <n v="1.0999999999999999E-2"/>
    <n v="12"/>
    <n v="803"/>
    <n v="28982953.469999999"/>
    <n v="0.12089999999999999"/>
    <n v="1269.4000000000001"/>
    <n v="1874.1"/>
    <n v="28364947.550000001"/>
    <n v="0.1295"/>
    <n v="1242.33"/>
    <n v="1834.14"/>
    <n v="15465"/>
    <n v="0.67730000000000001"/>
    <n v="4739"/>
    <n v="371966.56"/>
    <n v="1.6000000000000001E-3"/>
    <n v="16.29"/>
    <n v="373.46"/>
    <n v="363120.9"/>
    <n v="1.6999999999999999E-3"/>
    <n v="15.9"/>
    <n v="364.58"/>
    <n v="996"/>
    <n v="4.36E-2"/>
    <n v="178"/>
    <n v="15937663.67"/>
    <n v="6.6500000000000004E-2"/>
    <n v="698.04"/>
    <n v="24557.26"/>
    <n v="15729868.619999999"/>
    <n v="7.1800000000000003E-2"/>
    <n v="688.94"/>
    <n v="24237.09"/>
    <n v="649"/>
    <n v="2.8400000000000002E-2"/>
    <n v="3881"/>
    <n v="2318252.7200000002"/>
    <n v="9.7000000000000003E-3"/>
    <n v="101.54"/>
    <n v="890.95"/>
    <n v="2285042.61"/>
    <n v="1.04E-2"/>
    <n v="100.08"/>
    <n v="878.19"/>
    <n v="2602"/>
    <n v="0.114"/>
    <n v="201"/>
    <n v="24172506.82"/>
    <n v="0.1009"/>
    <n v="1058.71"/>
    <n v="1215.68"/>
    <n v="25426724.07"/>
    <n v="0.11609999999999999"/>
    <n v="1113.6400000000001"/>
    <n v="1278.75"/>
    <n v="19884"/>
    <n v="0.87090000000000001"/>
    <n v="16441"/>
    <n v="14275963.220000001"/>
    <n v="5.96E-2"/>
    <n v="625.26"/>
    <n v="1154.08"/>
    <n v="14400785.77"/>
    <n v="6.5699999999999995E-2"/>
    <n v="630.73"/>
    <n v="1164.17"/>
    <n v="12370"/>
    <n v="0.54179999999999995"/>
    <n v="4982"/>
    <n v="5074328.3499999996"/>
    <n v="2.12E-2"/>
    <n v="222.25"/>
    <n v="347.49"/>
    <n v="5050235.07"/>
    <n v="2.3099999999999999E-2"/>
    <n v="221.19"/>
    <n v="345.84"/>
    <n v="14603"/>
    <n v="0.63959999999999995"/>
    <n v="3962"/>
    <n v="8343890.79"/>
    <n v="3.4799999999999998E-2"/>
    <n v="365.45"/>
    <n v="1191.1300000000001"/>
    <n v="8511444.3100000005"/>
    <n v="3.8899999999999997E-2"/>
    <n v="372.79"/>
    <n v="1215.05"/>
    <n v="7005"/>
    <n v="0.30680000000000002"/>
    <n v="2323"/>
    <n v="7732163.1900000004"/>
    <n v="3.2300000000000002E-2"/>
    <n v="338.65"/>
    <n v="479.31"/>
    <n v="7768087.3200000003"/>
    <n v="3.5499999999999997E-2"/>
    <n v="340.23"/>
    <n v="481.53"/>
    <n v="16132"/>
    <n v="0.70660000000000001"/>
    <n v="7683"/>
    <n v="4031153.37"/>
    <n v="1.6799999999999999E-2"/>
    <n v="176.56"/>
    <n v="1234.94"/>
    <n v="4247829.7300000004"/>
    <n v="1.9400000000000001E-2"/>
    <n v="186.05"/>
    <n v="1301.32"/>
    <n v="3264"/>
    <n v="0.14299999999999999"/>
    <n v="547"/>
    <n v="7062987.8099999996"/>
    <n v="2.9499999999999998E-2"/>
    <n v="309.35000000000002"/>
    <n v="772.92"/>
    <n v="7072185.29"/>
    <n v="3.2300000000000002E-2"/>
    <n v="309.75"/>
    <n v="773.93"/>
    <n v="9138"/>
    <n v="0.4002"/>
    <n v="24279"/>
    <n v="1567"/>
    <n v="0.216"/>
    <n v="1063"/>
    <n v="841"/>
    <n v="1313"/>
    <n v="166"/>
    <n v="1130"/>
    <n v="355"/>
    <n v="920"/>
    <n v="530"/>
    <n v="594"/>
    <n v="140"/>
  </r>
  <r>
    <x v="5"/>
    <x v="36"/>
    <n v="36"/>
    <n v="449993"/>
    <n v="345563"/>
    <n v="104430"/>
    <s v="23.21 %"/>
    <n v="50"/>
    <s v="46.19 %"/>
    <s v="53.81 %"/>
    <s v="65.81 %"/>
    <s v="17.58 %"/>
    <s v="11.77 %"/>
    <s v="4.85 %"/>
    <s v="55.46 %"/>
    <n v="1.04"/>
    <n v="3425580502.8600001"/>
    <n v="2833192785.8400002"/>
    <n v="2770214909.96"/>
    <n v="9913.0400000000009"/>
    <n v="8198.77"/>
    <n v="8016.53"/>
    <n v="1586290574.1400001"/>
    <n v="0.46310000000000001"/>
    <n v="4590.45"/>
    <n v="25727.66"/>
    <x v="282"/>
    <x v="219"/>
    <n v="3026.72"/>
    <n v="16963.55"/>
    <n v="61657"/>
    <n v="0.1784"/>
    <n v="342"/>
    <n v="2744"/>
    <n v="9944377.4199999999"/>
    <x v="5"/>
    <n v="28.78"/>
    <n v="25964.43"/>
    <x v="279"/>
    <x v="203"/>
    <n v="24.11"/>
    <x v="279"/>
    <n v="383"/>
    <x v="87"/>
    <n v="1"/>
    <n v="36"/>
    <n v="35134240.590000004"/>
    <n v="1.03E-2"/>
    <n v="101.67"/>
    <n v="22000.15"/>
    <n v="28181361.77"/>
    <x v="5"/>
    <n v="81.55"/>
    <x v="282"/>
    <n v="1597"/>
    <x v="29"/>
    <n v="5"/>
    <n v="70"/>
    <n v="111203855.08"/>
    <n v="3.2500000000000001E-2"/>
    <n v="321.8"/>
    <n v="15861.34"/>
    <n v="99656690.620000005"/>
    <x v="187"/>
    <n v="288.39"/>
    <n v="14214.33"/>
    <n v="7011"/>
    <n v="2.0299999999999999E-2"/>
    <n v="30"/>
    <n v="810"/>
    <n v="77268701.5"/>
    <n v="2.2599999999999999E-2"/>
    <n v="223.6"/>
    <n v="4863.34"/>
    <n v="70694581.680000007"/>
    <n v="2.5000000000000001E-2"/>
    <n v="204.58"/>
    <n v="4449.5600000000004"/>
    <n v="15888"/>
    <n v="4.5999999999999999E-2"/>
    <n v="80"/>
    <n v="1904"/>
    <n v="13880179.380000001"/>
    <n v="4.1000000000000003E-3"/>
    <n v="40.17"/>
    <n v="9733.65"/>
    <n v="12872264.1"/>
    <n v="4.4999999999999997E-3"/>
    <n v="37.25"/>
    <n v="9026.83"/>
    <n v="1426"/>
    <n v="4.1000000000000003E-3"/>
    <n v="4"/>
    <n v="216"/>
    <n v="377196117.5"/>
    <n v="0.1101"/>
    <n v="1091.54"/>
    <n v="1750.58"/>
    <n v="371309937.18000001"/>
    <n v="0.13109999999999999"/>
    <n v="1074.51"/>
    <n v="1723.26"/>
    <n v="215469"/>
    <n v="0.62350000000000005"/>
    <n v="6030"/>
    <n v="9559312.9800000004"/>
    <n v="2.8E-3"/>
    <n v="27.66"/>
    <n v="459.91"/>
    <n v="9008261.1300000008"/>
    <n v="3.2000000000000002E-3"/>
    <n v="26.07"/>
    <n v="433.4"/>
    <n v="20785"/>
    <n v="6.0100000000000001E-2"/>
    <n v="320"/>
    <n v="214010430.18000001"/>
    <n v="6.25E-2"/>
    <n v="619.30999999999995"/>
    <n v="24008.35"/>
    <n v="204858721.27000001"/>
    <n v="7.2300000000000003E-2"/>
    <n v="592.83000000000004"/>
    <n v="22981.68"/>
    <n v="8914"/>
    <n v="2.58E-2"/>
    <n v="3376"/>
    <n v="6707574.0999999996"/>
    <n v="2E-3"/>
    <n v="19.41"/>
    <n v="773.39"/>
    <n v="6854479.6399999997"/>
    <n v="2.3999999999999998E-3"/>
    <n v="19.84"/>
    <n v="790.32"/>
    <n v="8673"/>
    <n v="2.5100000000000001E-2"/>
    <n v="42"/>
    <n v="333458842.02999997"/>
    <n v="9.7299999999999998E-2"/>
    <n v="964.97"/>
    <n v="1193.05"/>
    <n v="337760707.88999999"/>
    <n v="0.1192"/>
    <n v="977.42"/>
    <n v="1208.45"/>
    <n v="279500"/>
    <n v="0.80879999999999996"/>
    <n v="15431"/>
    <n v="202091034.84"/>
    <n v="5.8999999999999997E-2"/>
    <n v="584.82000000000005"/>
    <n v="1208.3699999999999"/>
    <n v="192513944.22999999"/>
    <n v="6.7900000000000002E-2"/>
    <n v="557.1"/>
    <n v="1151.0999999999999"/>
    <n v="167243"/>
    <n v="0.48399999999999999"/>
    <n v="4555"/>
    <n v="90405091.420000002"/>
    <n v="2.64E-2"/>
    <n v="261.62"/>
    <n v="453.44"/>
    <n v="86739273.290000007"/>
    <n v="3.0599999999999999E-2"/>
    <n v="251.01"/>
    <n v="435.05"/>
    <n v="199376"/>
    <n v="0.57699999999999996"/>
    <n v="3422"/>
    <n v="92062070.689999998"/>
    <n v="2.69E-2"/>
    <n v="266.41000000000003"/>
    <n v="1117.9000000000001"/>
    <n v="92655746.879999995"/>
    <n v="3.27E-2"/>
    <n v="268.13"/>
    <n v="1125.0999999999999"/>
    <n v="82353"/>
    <n v="0.23830000000000001"/>
    <n v="1761"/>
    <n v="102174658.26000001"/>
    <n v="2.98E-2"/>
    <n v="295.68"/>
    <n v="462.81"/>
    <n v="101385787.33"/>
    <n v="3.5799999999999998E-2"/>
    <n v="293.39"/>
    <n v="459.24"/>
    <n v="220768"/>
    <n v="0.63890000000000002"/>
    <n v="8249"/>
    <n v="47396941.299999997"/>
    <n v="1.38E-2"/>
    <n v="137.16"/>
    <n v="1087.93"/>
    <n v="44633639.560000002"/>
    <n v="1.5800000000000002E-2"/>
    <n v="129.16"/>
    <n v="1024.5"/>
    <n v="43566"/>
    <n v="0.12609999999999999"/>
    <n v="425"/>
    <n v="92557805.530000001"/>
    <n v="2.7E-2"/>
    <n v="267.85000000000002"/>
    <n v="810.13"/>
    <n v="92557805.530000001"/>
    <n v="3.27E-2"/>
    <n v="267.85000000000002"/>
    <n v="810.13"/>
    <n v="114251"/>
    <n v="0.3306"/>
    <n v="298027"/>
    <n v="25083"/>
    <n v="0.24360000000000001"/>
    <n v="862"/>
    <n v="733"/>
    <n v="1312"/>
    <n v="128"/>
    <n v="744"/>
    <n v="258"/>
    <n v="604"/>
    <n v="372"/>
    <n v="381"/>
    <n v="86"/>
  </r>
  <r>
    <x v="4"/>
    <x v="36"/>
    <n v="36"/>
    <n v="487802"/>
    <n v="347610"/>
    <n v="140192"/>
    <s v="28.74 %"/>
    <n v="51"/>
    <s v="46.30 %"/>
    <s v="53.70 %"/>
    <s v="65.84 %"/>
    <s v="17.73 %"/>
    <s v="11.42 %"/>
    <s v="5.01 %"/>
    <s v="56.28 %"/>
    <n v="1.08"/>
    <n v="3568782012.29"/>
    <n v="3014553263.0999999"/>
    <n v="2880799453.8899999"/>
    <n v="10266.629999999999"/>
    <n v="8672.23"/>
    <n v="8287.4500000000007"/>
    <n v="1578642721.5999999"/>
    <n v="0.44230000000000003"/>
    <n v="4541.42"/>
    <n v="27384.65"/>
    <x v="283"/>
    <x v="220"/>
    <n v="3076.51"/>
    <n v="18551.259999999998"/>
    <n v="57647"/>
    <n v="0.1658"/>
    <n v="312"/>
    <n v="2501"/>
    <n v="9737920.5099999998"/>
    <x v="194"/>
    <n v="28.01"/>
    <n v="28144.28"/>
    <x v="280"/>
    <x v="203"/>
    <n v="24.91"/>
    <x v="280"/>
    <n v="346"/>
    <x v="5"/>
    <n v="1"/>
    <n v="30"/>
    <n v="32193255.77"/>
    <n v="8.9999999999999993E-3"/>
    <n v="92.61"/>
    <n v="22864.53"/>
    <n v="27715811.32"/>
    <x v="118"/>
    <n v="79.73"/>
    <x v="283"/>
    <n v="1408"/>
    <x v="36"/>
    <n v="4"/>
    <n v="60"/>
    <n v="136000838.12"/>
    <n v="3.8100000000000002E-2"/>
    <n v="391.25"/>
    <n v="18625.150000000001"/>
    <n v="121804387.29000001"/>
    <x v="33"/>
    <n v="350.41"/>
    <n v="16680.96"/>
    <n v="7302"/>
    <n v="2.1000000000000001E-2"/>
    <n v="30"/>
    <n v="855"/>
    <n v="75168821.909999996"/>
    <n v="2.1100000000000001E-2"/>
    <n v="216.24"/>
    <n v="4704.5200000000004"/>
    <n v="70319579.989999995"/>
    <n v="2.3300000000000001E-2"/>
    <n v="202.29"/>
    <n v="4401.03"/>
    <n v="15978"/>
    <n v="4.5999999999999999E-2"/>
    <n v="80"/>
    <n v="1655"/>
    <n v="15426903.82"/>
    <n v="4.3E-3"/>
    <n v="44.38"/>
    <n v="9581.93"/>
    <n v="14745879.74"/>
    <n v="4.8999999999999998E-3"/>
    <n v="42.42"/>
    <n v="9158.93"/>
    <n v="1610"/>
    <n v="4.5999999999999999E-3"/>
    <n v="5"/>
    <n v="225"/>
    <n v="451170861.44"/>
    <n v="0.12640000000000001"/>
    <n v="1297.92"/>
    <n v="2057.2399999999998"/>
    <n v="437688699.87"/>
    <n v="0.1452"/>
    <n v="1259.1400000000001"/>
    <n v="1995.76"/>
    <n v="219309"/>
    <n v="0.63090000000000002"/>
    <n v="5996"/>
    <n v="11914661.51"/>
    <n v="3.3E-3"/>
    <n v="34.28"/>
    <n v="469.91"/>
    <n v="12805045.369999999"/>
    <n v="4.1999999999999997E-3"/>
    <n v="36.840000000000003"/>
    <n v="505.03"/>
    <n v="25355"/>
    <n v="7.2900000000000006E-2"/>
    <n v="384"/>
    <n v="242772722.81"/>
    <n v="6.8000000000000005E-2"/>
    <n v="698.41"/>
    <n v="26541.24"/>
    <n v="227481719.75999999"/>
    <n v="7.5499999999999998E-2"/>
    <n v="654.41999999999996"/>
    <n v="24869.54"/>
    <n v="9147"/>
    <n v="2.63E-2"/>
    <n v="3557"/>
    <n v="8726377.1699999999"/>
    <n v="2.3999999999999998E-3"/>
    <n v="25.1"/>
    <n v="812.28"/>
    <n v="8747363.3499999996"/>
    <n v="2.8999999999999998E-3"/>
    <n v="25.16"/>
    <n v="814.24"/>
    <n v="10743"/>
    <n v="3.09E-2"/>
    <n v="49"/>
    <n v="356067229.17000002"/>
    <n v="9.98E-2"/>
    <n v="1024.33"/>
    <n v="1255.6099999999999"/>
    <n v="367143673.27999997"/>
    <n v="0.12180000000000001"/>
    <n v="1056.19"/>
    <n v="1294.67"/>
    <n v="283580"/>
    <n v="0.81579999999999997"/>
    <n v="15873"/>
    <n v="204717986.22999999"/>
    <n v="5.74E-2"/>
    <n v="588.92999999999995"/>
    <n v="1187.4000000000001"/>
    <n v="196865037.61000001"/>
    <n v="6.5299999999999997E-2"/>
    <n v="566.34"/>
    <n v="1141.8599999999999"/>
    <n v="172408"/>
    <n v="0.496"/>
    <n v="4453"/>
    <n v="83517281.450000003"/>
    <n v="2.3400000000000001E-2"/>
    <n v="240.26"/>
    <n v="409.9"/>
    <n v="79783719.260000005"/>
    <n v="2.6499999999999999E-2"/>
    <n v="229.52"/>
    <n v="391.58"/>
    <n v="203748"/>
    <n v="0.58609999999999995"/>
    <n v="3544"/>
    <n v="82887149.719999999"/>
    <n v="2.3199999999999998E-2"/>
    <n v="238.45"/>
    <n v="988.79"/>
    <n v="88379420.829999998"/>
    <n v="2.93E-2"/>
    <n v="254.25"/>
    <n v="1054.31"/>
    <n v="83827"/>
    <n v="0.2412"/>
    <n v="1677"/>
    <n v="104186649.09"/>
    <n v="2.92E-2"/>
    <n v="299.72000000000003"/>
    <n v="455.16"/>
    <n v="103916237.43000001"/>
    <n v="3.4500000000000003E-2"/>
    <n v="298.94"/>
    <n v="453.98"/>
    <n v="228902"/>
    <n v="0.65849999999999997"/>
    <n v="8193"/>
    <n v="50047302.590000004"/>
    <n v="1.4E-2"/>
    <n v="143.97999999999999"/>
    <n v="1144.21"/>
    <n v="53438752.950000003"/>
    <n v="1.77E-2"/>
    <n v="153.72999999999999"/>
    <n v="1221.74"/>
    <n v="43740"/>
    <n v="0.1258"/>
    <n v="450"/>
    <n v="100191679.15000001"/>
    <n v="2.81E-2"/>
    <n v="288.23"/>
    <n v="834.96"/>
    <n v="100378647.93000001"/>
    <n v="3.3300000000000003E-2"/>
    <n v="288.77"/>
    <n v="836.52"/>
    <n v="119996"/>
    <n v="0.34520000000000001"/>
    <n v="317257"/>
    <n v="22919"/>
    <n v="0.2389"/>
    <n v="913"/>
    <n v="692"/>
    <n v="1312"/>
    <n v="115"/>
    <n v="739"/>
    <n v="218"/>
    <n v="510"/>
    <n v="284"/>
    <n v="322"/>
    <n v="101"/>
  </r>
  <r>
    <x v="7"/>
    <x v="21"/>
    <n v="32"/>
    <n v="53278"/>
    <n v="39664"/>
    <n v="13614"/>
    <s v="25.55 %"/>
    <n v="51"/>
    <s v="48.21 %"/>
    <s v="51.79 %"/>
    <s v="65.00 %"/>
    <s v="14.95 %"/>
    <s v="12.92 %"/>
    <s v="7.13 %"/>
    <s v="39.32 %"/>
    <n v="1.17"/>
    <n v="438106986.62"/>
    <n v="398890274.5"/>
    <n v="387924574.36000001"/>
    <n v="11045.46"/>
    <n v="10056.73"/>
    <n v="9780.27"/>
    <n v="155615847.99000001"/>
    <n v="0.35520000000000002"/>
    <n v="3923.35"/>
    <n v="21797.99"/>
    <x v="284"/>
    <x v="221"/>
    <n v="3225.7"/>
    <n v="17921.849999999999"/>
    <n v="7139"/>
    <n v="0.18"/>
    <n v="347"/>
    <n v="2274"/>
    <n v="16622933.710000001"/>
    <x v="195"/>
    <n v="419.09"/>
    <n v="47494.1"/>
    <x v="281"/>
    <x v="204"/>
    <n v="378.55"/>
    <x v="281"/>
    <n v="350"/>
    <x v="91"/>
    <n v="10"/>
    <n v="272"/>
    <n v="16705595.210000001"/>
    <n v="3.8100000000000002E-2"/>
    <n v="421.18"/>
    <n v="24423.38"/>
    <n v="14466294.050000001"/>
    <x v="135"/>
    <n v="364.72"/>
    <x v="284"/>
    <n v="684"/>
    <x v="90"/>
    <n v="22"/>
    <n v="249"/>
    <n v="15349766.539999999"/>
    <n v="3.5000000000000003E-2"/>
    <n v="386.99"/>
    <n v="16775.7"/>
    <n v="13893303.720000001"/>
    <x v="161"/>
    <n v="350.27"/>
    <n v="15183.94"/>
    <n v="915"/>
    <n v="2.3099999999999999E-2"/>
    <n v="34"/>
    <n v="865"/>
    <n v="22381406.98"/>
    <n v="5.11E-2"/>
    <n v="564.28"/>
    <n v="6567.31"/>
    <n v="20007816.129999999"/>
    <n v="5.0200000000000002E-2"/>
    <n v="504.43"/>
    <n v="5870.84"/>
    <n v="3408"/>
    <n v="8.5900000000000004E-2"/>
    <n v="186"/>
    <n v="3153"/>
    <n v="4114306.2"/>
    <n v="9.4000000000000004E-3"/>
    <n v="103.73"/>
    <n v="12355.27"/>
    <n v="3748629.01"/>
    <n v="9.4000000000000004E-3"/>
    <n v="94.51"/>
    <n v="11257.14"/>
    <n v="333"/>
    <n v="8.3999999999999995E-3"/>
    <n v="9"/>
    <n v="540"/>
    <n v="40735366.119999997"/>
    <n v="9.2999999999999999E-2"/>
    <n v="1027.01"/>
    <n v="1940.06"/>
    <n v="37960885.07"/>
    <n v="9.5200000000000007E-2"/>
    <n v="957.06"/>
    <n v="1807.92"/>
    <n v="20997"/>
    <n v="0.52939999999999998"/>
    <n v="3430"/>
    <n v="1137527.28"/>
    <n v="2.5999999999999999E-3"/>
    <n v="28.68"/>
    <n v="444.69"/>
    <n v="1098163.1299999999"/>
    <n v="2.8E-3"/>
    <n v="27.69"/>
    <n v="429.31"/>
    <n v="2558"/>
    <n v="6.4500000000000002E-2"/>
    <n v="264"/>
    <n v="32030606.449999999"/>
    <n v="7.3099999999999998E-2"/>
    <n v="807.55"/>
    <n v="25201.11"/>
    <n v="30100346.050000001"/>
    <n v="7.5499999999999998E-2"/>
    <n v="758.88"/>
    <n v="23682.41"/>
    <n v="1271"/>
    <n v="3.2000000000000001E-2"/>
    <n v="4318"/>
    <n v="4729778.62"/>
    <n v="1.0800000000000001E-2"/>
    <n v="119.25"/>
    <n v="1308.3800000000001"/>
    <n v="4597150.63"/>
    <n v="1.15E-2"/>
    <n v="115.9"/>
    <n v="1271.69"/>
    <n v="3615"/>
    <n v="9.11E-2"/>
    <n v="210"/>
    <n v="43800050.049999997"/>
    <n v="0.1"/>
    <n v="1104.28"/>
    <n v="1391.49"/>
    <n v="45369318.380000003"/>
    <n v="0.1137"/>
    <n v="1143.8399999999999"/>
    <n v="1441.35"/>
    <n v="31477"/>
    <n v="0.79359999999999997"/>
    <n v="15493"/>
    <n v="25783240.890000001"/>
    <n v="5.8900000000000001E-2"/>
    <n v="650.04"/>
    <n v="1377.97"/>
    <n v="25800282.989999998"/>
    <n v="6.4699999999999994E-2"/>
    <n v="650.47"/>
    <n v="1378.88"/>
    <n v="18711"/>
    <n v="0.47170000000000001"/>
    <n v="4073"/>
    <n v="11028747.029999999"/>
    <n v="2.52E-2"/>
    <n v="278.05"/>
    <n v="481.14"/>
    <n v="11089105.66"/>
    <n v="2.7799999999999998E-2"/>
    <n v="279.58"/>
    <n v="483.78"/>
    <n v="22922"/>
    <n v="0.57789999999999997"/>
    <n v="4062"/>
    <n v="13956123.82"/>
    <n v="3.1899999999999998E-2"/>
    <n v="351.86"/>
    <n v="1319.1"/>
    <n v="14011400.33"/>
    <n v="3.5099999999999999E-2"/>
    <n v="353.25"/>
    <n v="1324.33"/>
    <n v="10580"/>
    <n v="0.26669999999999999"/>
    <n v="2044"/>
    <n v="12843653.130000001"/>
    <n v="2.93E-2"/>
    <n v="323.81"/>
    <n v="513.71"/>
    <n v="13089447.5"/>
    <n v="3.2800000000000003E-2"/>
    <n v="330.01"/>
    <n v="523.54"/>
    <n v="25002"/>
    <n v="0.63029999999999997"/>
    <n v="7560"/>
    <n v="6852993.0700000003"/>
    <n v="1.5599999999999999E-2"/>
    <n v="172.78"/>
    <n v="1160"/>
    <n v="6332030.4199999999"/>
    <n v="1.5900000000000001E-2"/>
    <n v="159.63999999999999"/>
    <n v="1071.82"/>
    <n v="5908"/>
    <n v="0.1489"/>
    <n v="403"/>
    <n v="10818859.34"/>
    <n v="2.47E-2"/>
    <n v="272.76"/>
    <n v="826.06"/>
    <n v="10850459.779999999"/>
    <n v="2.7199999999999998E-2"/>
    <n v="273.56"/>
    <n v="828.47"/>
    <n v="13097"/>
    <n v="0.33019999999999999"/>
    <n v="40850"/>
    <n v="2831"/>
    <n v="0.23089999999999999"/>
    <n v="1030"/>
    <n v="731"/>
    <n v="1307"/>
    <n v="151"/>
    <n v="945"/>
    <n v="350"/>
    <n v="698"/>
    <n v="477"/>
    <n v="362"/>
    <n v="83"/>
  </r>
  <r>
    <x v="1"/>
    <x v="37"/>
    <n v="23"/>
    <n v="50365"/>
    <n v="48206"/>
    <n v="2159"/>
    <s v="4.29 %"/>
    <n v="50"/>
    <s v="45.72 %"/>
    <s v="54.28 %"/>
    <s v="95.68 %"/>
    <s v="0.76 %"/>
    <s v="0.80 %"/>
    <s v="2.76 %"/>
    <s v="73.02 %"/>
    <n v="0.88"/>
    <n v="334481365.80000001"/>
    <n v="331108714.16000003"/>
    <n v="382377873.19999999"/>
    <n v="6938.58"/>
    <n v="6868.62"/>
    <n v="7932.16"/>
    <n v="122995000.23999999"/>
    <n v="0.36770000000000003"/>
    <n v="2551.4499999999998"/>
    <n v="16113.59"/>
    <x v="285"/>
    <x v="222"/>
    <n v="2203.0700000000002"/>
    <n v="13913.44"/>
    <n v="7633"/>
    <n v="0.1583"/>
    <n v="276"/>
    <n v="1556"/>
    <n v="589377.16"/>
    <x v="196"/>
    <n v="12.23"/>
    <n v="39291.81"/>
    <x v="282"/>
    <x v="205"/>
    <n v="11.08"/>
    <x v="282"/>
    <n v="15"/>
    <x v="92"/>
    <n v="0"/>
    <n v="10"/>
    <n v="4582210.8600000003"/>
    <n v="1.37E-2"/>
    <n v="95.05"/>
    <n v="18255.82"/>
    <n v="4333697.42"/>
    <x v="91"/>
    <n v="89.9"/>
    <x v="285"/>
    <n v="251"/>
    <x v="4"/>
    <n v="6"/>
    <n v="75"/>
    <n v="10984392.789999999"/>
    <n v="3.2800000000000003E-2"/>
    <n v="227.86"/>
    <n v="11887.87"/>
    <n v="11666682.949999999"/>
    <x v="187"/>
    <n v="242.02"/>
    <n v="12626.28"/>
    <n v="924"/>
    <n v="1.9199999999999998E-2"/>
    <n v="27"/>
    <n v="551"/>
    <n v="8871942.8000000007"/>
    <n v="2.6499999999999999E-2"/>
    <n v="184.04"/>
    <n v="3719.89"/>
    <n v="9351812.7100000009"/>
    <n v="2.8199999999999999E-2"/>
    <n v="194"/>
    <n v="3921.1"/>
    <n v="2385"/>
    <n v="4.9500000000000002E-2"/>
    <n v="80"/>
    <n v="1218"/>
    <n v="2389034.79"/>
    <n v="7.1000000000000004E-3"/>
    <n v="49.56"/>
    <n v="9913.01"/>
    <n v="2377739.17"/>
    <n v="7.1999999999999998E-3"/>
    <n v="49.32"/>
    <n v="9866.14"/>
    <n v="241"/>
    <n v="5.0000000000000001E-3"/>
    <n v="5"/>
    <n v="270"/>
    <n v="74193771.969999999"/>
    <n v="0.2218"/>
    <n v="1539.1"/>
    <n v="1946.17"/>
    <n v="78507896.450000003"/>
    <n v="0.23710000000000001"/>
    <n v="1628.59"/>
    <n v="2059.33"/>
    <n v="38123"/>
    <n v="0.79079999999999995"/>
    <n v="8996"/>
    <n v="7417307.21"/>
    <n v="2.2200000000000001E-2"/>
    <n v="153.87"/>
    <n v="549.63"/>
    <n v="7721255.5499999998"/>
    <n v="2.3300000000000001E-2"/>
    <n v="160.16999999999999"/>
    <n v="572.16"/>
    <n v="13495"/>
    <n v="0.27989999999999998"/>
    <n v="1781"/>
    <n v="10195741.82"/>
    <n v="3.0499999999999999E-2"/>
    <n v="211.5"/>
    <n v="23224.92"/>
    <n v="10506420.93"/>
    <n v="3.1699999999999999E-2"/>
    <n v="217.95"/>
    <n v="23932.62"/>
    <n v="439"/>
    <n v="9.1000000000000004E-3"/>
    <n v="1220"/>
    <n v="963762.8"/>
    <n v="2.8999999999999998E-3"/>
    <n v="19.989999999999998"/>
    <n v="713.9"/>
    <n v="1033044.17"/>
    <n v="3.0999999999999999E-3"/>
    <n v="21.43"/>
    <n v="765.22"/>
    <n v="1350"/>
    <n v="2.8000000000000001E-2"/>
    <n v="49"/>
    <n v="28138611.469999999"/>
    <n v="8.4099999999999994E-2"/>
    <n v="583.72"/>
    <n v="720.08"/>
    <n v="33331362.960000001"/>
    <n v="0.1007"/>
    <n v="691.44"/>
    <n v="852.97"/>
    <n v="39077"/>
    <n v="0.81059999999999999"/>
    <n v="11797"/>
    <n v="15991098.609999999"/>
    <n v="4.7800000000000002E-2"/>
    <n v="331.72"/>
    <n v="744.08"/>
    <n v="17121689.449999999"/>
    <n v="5.1700000000000003E-2"/>
    <n v="355.18"/>
    <n v="796.69"/>
    <n v="21491"/>
    <n v="0.44579999999999997"/>
    <n v="2825"/>
    <n v="6262612.9900000002"/>
    <n v="1.8700000000000001E-2"/>
    <n v="129.91"/>
    <n v="217.3"/>
    <n v="6949683.54"/>
    <n v="2.1000000000000001E-2"/>
    <n v="144.16999999999999"/>
    <n v="241.14"/>
    <n v="28820"/>
    <n v="0.59789999999999999"/>
    <n v="2938"/>
    <n v="13582396.039999999"/>
    <n v="4.0599999999999997E-2"/>
    <n v="281.76"/>
    <n v="1003.35"/>
    <n v="13612803.01"/>
    <n v="4.1099999999999998E-2"/>
    <n v="282.39"/>
    <n v="1005.6"/>
    <n v="13537"/>
    <n v="0.28079999999999999"/>
    <n v="2266"/>
    <n v="7730462.9800000004"/>
    <n v="2.3099999999999999E-2"/>
    <n v="160.36000000000001"/>
    <n v="273.63"/>
    <n v="8144911.7300000004"/>
    <n v="2.46E-2"/>
    <n v="168.96"/>
    <n v="288.3"/>
    <n v="28252"/>
    <n v="0.58609999999999995"/>
    <n v="4524"/>
    <n v="6513809.1399999997"/>
    <n v="1.95E-2"/>
    <n v="135.12"/>
    <n v="1196.8800000000001"/>
    <n v="6476977.1699999999"/>
    <n v="1.9599999999999999E-2"/>
    <n v="134.36000000000001"/>
    <n v="1190.1099999999999"/>
    <n v="5442"/>
    <n v="0.1129"/>
    <n v="351"/>
    <n v="10117175.32"/>
    <n v="3.0200000000000001E-2"/>
    <n v="209.87"/>
    <n v="1034.9000000000001"/>
    <n v="10117175.32"/>
    <n v="3.0599999999999999E-2"/>
    <n v="209.87"/>
    <n v="1034.9000000000001"/>
    <n v="9776"/>
    <n v="0.20280000000000001"/>
    <n v="58229"/>
    <n v="2401"/>
    <n v="0.20050000000000001"/>
    <n v="1208"/>
    <n v="473"/>
    <n v="1307"/>
    <n v="37"/>
    <n v="396"/>
    <n v="288"/>
    <n v="629"/>
    <n v="230"/>
    <n v="215"/>
    <n v="89"/>
  </r>
  <r>
    <x v="3"/>
    <x v="36"/>
    <n v="36"/>
    <n v="415600"/>
    <n v="330098"/>
    <n v="85502"/>
    <s v="20.57 %"/>
    <n v="50"/>
    <s v="45.85 %"/>
    <s v="54.15 %"/>
    <s v="66.68 %"/>
    <s v="17.28 %"/>
    <s v="11.48 %"/>
    <s v="4.56 %"/>
    <s v="53.42 %"/>
    <n v="1.07"/>
    <n v="3038228469.77"/>
    <n v="2529771795.4699998"/>
    <n v="2469164138.5799999"/>
    <n v="9204.02"/>
    <n v="7663.7"/>
    <n v="7480.09"/>
    <n v="1417570861.4000001"/>
    <n v="0.46660000000000001"/>
    <n v="4294.3900000000003"/>
    <n v="23665.62"/>
    <x v="286"/>
    <x v="223"/>
    <n v="2904.29"/>
    <n v="16005.01"/>
    <n v="59900"/>
    <n v="0.18149999999999999"/>
    <n v="345"/>
    <n v="2894"/>
    <n v="10402095.66"/>
    <x v="197"/>
    <n v="31.51"/>
    <n v="27518.77"/>
    <x v="283"/>
    <x v="206"/>
    <n v="23.88"/>
    <x v="283"/>
    <n v="378"/>
    <x v="87"/>
    <n v="1"/>
    <n v="42"/>
    <n v="36733146.640000001"/>
    <n v="1.21E-2"/>
    <n v="111.28"/>
    <n v="22101.77"/>
    <n v="27882812.850000001"/>
    <x v="63"/>
    <n v="84.47"/>
    <x v="286"/>
    <n v="1662"/>
    <x v="34"/>
    <n v="6"/>
    <n v="78"/>
    <n v="91309294.019999996"/>
    <n v="3.0099999999999998E-2"/>
    <n v="276.61"/>
    <n v="14117.08"/>
    <n v="81175986.359999999"/>
    <x v="80"/>
    <n v="245.91"/>
    <n v="12550.4"/>
    <n v="6468"/>
    <n v="1.9599999999999999E-2"/>
    <n v="29"/>
    <n v="808"/>
    <n v="66265407.030000001"/>
    <n v="2.18E-2"/>
    <n v="200.74"/>
    <n v="4607.2"/>
    <n v="60033327.539999999"/>
    <n v="2.3699999999999999E-2"/>
    <n v="181.87"/>
    <n v="4173.91"/>
    <n v="14383"/>
    <n v="4.36E-2"/>
    <n v="75"/>
    <n v="1733"/>
    <n v="12321084.800000001"/>
    <n v="4.1000000000000003E-3"/>
    <n v="37.33"/>
    <n v="9391.07"/>
    <n v="11245436.49"/>
    <n v="4.4000000000000003E-3"/>
    <n v="34.07"/>
    <n v="8571.2199999999993"/>
    <n v="1312"/>
    <n v="4.0000000000000001E-3"/>
    <n v="4"/>
    <n v="205"/>
    <n v="315146394.58999997"/>
    <n v="0.1037"/>
    <n v="954.71"/>
    <n v="1534.52"/>
    <n v="308631402.91000003"/>
    <n v="0.122"/>
    <n v="934.97"/>
    <n v="1502.8"/>
    <n v="205371"/>
    <n v="0.62219999999999998"/>
    <n v="6064"/>
    <n v="6925152.5700000003"/>
    <n v="2.3E-3"/>
    <n v="20.98"/>
    <n v="420.91"/>
    <n v="6578557.7599999998"/>
    <n v="2.5999999999999999E-3"/>
    <n v="19.93"/>
    <n v="399.84"/>
    <n v="16453"/>
    <n v="4.9799999999999997E-2"/>
    <n v="260"/>
    <n v="205969537.75999999"/>
    <n v="6.7799999999999999E-2"/>
    <n v="623.96"/>
    <n v="23786.76"/>
    <n v="195820124.71000001"/>
    <n v="7.7399999999999997E-2"/>
    <n v="593.22"/>
    <n v="22614.639999999999"/>
    <n v="8659"/>
    <n v="2.6200000000000001E-2"/>
    <n v="3397"/>
    <n v="5419419.9900000002"/>
    <n v="1.8E-3"/>
    <n v="16.420000000000002"/>
    <n v="763.3"/>
    <n v="6169343.8200000003"/>
    <n v="2.3999999999999998E-3"/>
    <n v="18.690000000000001"/>
    <n v="868.92"/>
    <n v="7100"/>
    <n v="2.1499999999999998E-2"/>
    <n v="37"/>
    <n v="281261142.64999998"/>
    <n v="9.2600000000000002E-2"/>
    <n v="852.05"/>
    <n v="1060.27"/>
    <n v="288457416.32999998"/>
    <n v="0.114"/>
    <n v="873.85"/>
    <n v="1087.4000000000001"/>
    <n v="265272"/>
    <n v="0.80359999999999998"/>
    <n v="14884"/>
    <n v="174535387.96000001"/>
    <n v="5.74E-2"/>
    <n v="528.74"/>
    <n v="1119.8800000000001"/>
    <n v="163943387.56"/>
    <n v="6.4799999999999996E-2"/>
    <n v="496.65"/>
    <n v="1051.92"/>
    <n v="155852"/>
    <n v="0.47210000000000002"/>
    <n v="4206"/>
    <n v="94146931.230000004"/>
    <n v="3.1E-2"/>
    <n v="285.20999999999998"/>
    <n v="496.94"/>
    <n v="92668556.700000003"/>
    <n v="3.6600000000000001E-2"/>
    <n v="280.73"/>
    <n v="489.13"/>
    <n v="189455"/>
    <n v="0.57389999999999997"/>
    <n v="3402"/>
    <n v="85106969.409999996"/>
    <n v="2.8000000000000001E-2"/>
    <n v="257.82"/>
    <n v="1096.56"/>
    <n v="85603353.769999996"/>
    <n v="3.3799999999999997E-2"/>
    <n v="259.33"/>
    <n v="1102.95"/>
    <n v="77613"/>
    <n v="0.2351"/>
    <n v="1785"/>
    <n v="84100338.299999997"/>
    <n v="2.7699999999999999E-2"/>
    <n v="254.77"/>
    <n v="405.97"/>
    <n v="84865507.950000003"/>
    <n v="3.3500000000000002E-2"/>
    <n v="257.08999999999997"/>
    <n v="409.66"/>
    <n v="207159"/>
    <n v="0.62760000000000005"/>
    <n v="7923"/>
    <n v="40690267.57"/>
    <n v="1.34E-2"/>
    <n v="123.27"/>
    <n v="1007.52"/>
    <n v="38695858.049999997"/>
    <n v="1.5299999999999999E-2"/>
    <n v="117.23"/>
    <n v="958.14"/>
    <n v="40386"/>
    <n v="0.12230000000000001"/>
    <n v="406"/>
    <n v="88521641.879999995"/>
    <n v="2.9100000000000001E-2"/>
    <n v="268.17"/>
    <n v="847.75"/>
    <n v="88521641.879999995"/>
    <n v="3.5000000000000003E-2"/>
    <n v="268.17"/>
    <n v="847.75"/>
    <n v="104420"/>
    <n v="0.31630000000000003"/>
    <n v="269506"/>
    <n v="23822"/>
    <n v="0.2429"/>
    <n v="816"/>
    <n v="780"/>
    <n v="1306"/>
    <n v="118"/>
    <n v="839"/>
    <n v="336"/>
    <n v="707"/>
    <n v="357"/>
    <n v="467"/>
    <n v="83"/>
  </r>
  <r>
    <x v="8"/>
    <x v="30"/>
    <n v="19"/>
    <n v="75717"/>
    <n v="65845"/>
    <n v="9872"/>
    <s v="13.04 %"/>
    <n v="51"/>
    <s v="48.15 %"/>
    <s v="51.85 %"/>
    <s v="88.74 %"/>
    <s v="5.73 %"/>
    <s v="2.54 %"/>
    <s v="2.99 %"/>
    <s v="65.62 %"/>
    <n v="1.03"/>
    <n v="584410677.87"/>
    <n v="574957054.38999999"/>
    <n v="573756276.88"/>
    <n v="8875.5499999999993"/>
    <n v="8731.98"/>
    <n v="8713.74"/>
    <n v="217460144.88"/>
    <n v="0.37209999999999999"/>
    <n v="3302.61"/>
    <n v="19298.91"/>
    <x v="287"/>
    <x v="224"/>
    <n v="2920.02"/>
    <n v="17063.25"/>
    <n v="11268"/>
    <n v="0.1711"/>
    <n v="305"/>
    <n v="1747"/>
    <n v="6794938.4800000004"/>
    <x v="198"/>
    <n v="103.2"/>
    <n v="42204.59"/>
    <x v="284"/>
    <x v="207"/>
    <n v="107.47"/>
    <x v="284"/>
    <n v="161"/>
    <x v="29"/>
    <n v="3"/>
    <n v="74"/>
    <n v="4903412.91"/>
    <n v="8.3999999999999995E-3"/>
    <n v="74.47"/>
    <n v="19535.509999999998"/>
    <n v="5177041.29"/>
    <x v="136"/>
    <n v="78.62"/>
    <x v="287"/>
    <n v="251"/>
    <x v="67"/>
    <n v="4"/>
    <n v="50"/>
    <n v="24065026.699999999"/>
    <n v="4.1200000000000001E-2"/>
    <n v="365.48"/>
    <n v="14172.57"/>
    <n v="26923768.280000001"/>
    <x v="43"/>
    <n v="408.9"/>
    <n v="15856.17"/>
    <n v="1698"/>
    <n v="2.58E-2"/>
    <n v="36"/>
    <n v="802"/>
    <n v="10325032.25"/>
    <n v="1.77E-2"/>
    <n v="156.81"/>
    <n v="4082.65"/>
    <n v="11324544"/>
    <n v="1.9699999999999999E-2"/>
    <n v="171.99"/>
    <n v="4477.87"/>
    <n v="2529"/>
    <n v="3.8399999999999997E-2"/>
    <n v="65"/>
    <n v="1228"/>
    <n v="5802897.4800000004"/>
    <n v="9.9000000000000008E-3"/>
    <n v="88.13"/>
    <n v="8900.15"/>
    <n v="6340880.9500000002"/>
    <n v="1.0999999999999999E-2"/>
    <n v="96.3"/>
    <n v="9725.2800000000007"/>
    <n v="652"/>
    <n v="9.9000000000000008E-3"/>
    <n v="10"/>
    <n v="562"/>
    <n v="129244492.31999999"/>
    <n v="0.22120000000000001"/>
    <n v="1962.86"/>
    <n v="2767.19"/>
    <n v="126607147.79000001"/>
    <n v="0.22020000000000001"/>
    <n v="1922.81"/>
    <n v="2710.73"/>
    <n v="46706"/>
    <n v="0.70930000000000004"/>
    <n v="6582"/>
    <n v="7299957.7000000002"/>
    <n v="1.2500000000000001E-2"/>
    <n v="110.87"/>
    <n v="518.24"/>
    <n v="8219121.2000000002"/>
    <n v="1.43E-2"/>
    <n v="124.83"/>
    <n v="583.5"/>
    <n v="14086"/>
    <n v="0.21390000000000001"/>
    <n v="1015"/>
    <n v="23796604.600000001"/>
    <n v="4.07E-2"/>
    <n v="361.4"/>
    <n v="23772.83"/>
    <n v="24438591.77"/>
    <n v="4.2500000000000003E-2"/>
    <n v="371.15"/>
    <n v="24414.18"/>
    <n v="1001"/>
    <n v="1.52E-2"/>
    <n v="2117"/>
    <n v="2643889.54"/>
    <n v="4.4999999999999997E-3"/>
    <n v="40.15"/>
    <n v="1018.06"/>
    <n v="2900238.19"/>
    <n v="5.0000000000000001E-3"/>
    <n v="44.05"/>
    <n v="1116.76"/>
    <n v="2597"/>
    <n v="3.9399999999999998E-2"/>
    <n v="62"/>
    <n v="49618450.530000001"/>
    <n v="8.4900000000000003E-2"/>
    <n v="753.56"/>
    <n v="899.62"/>
    <n v="55798768.259999998"/>
    <n v="9.7000000000000003E-2"/>
    <n v="847.43"/>
    <n v="1011.67"/>
    <n v="55155"/>
    <n v="0.83760000000000001"/>
    <n v="12473"/>
    <n v="25238255.100000001"/>
    <n v="4.3200000000000002E-2"/>
    <n v="383.3"/>
    <n v="766.37"/>
    <n v="27907581.309999999"/>
    <n v="4.8500000000000001E-2"/>
    <n v="423.84"/>
    <n v="847.43"/>
    <n v="32932"/>
    <n v="0.50009999999999999"/>
    <n v="3257"/>
    <n v="7990009.4000000004"/>
    <n v="1.37E-2"/>
    <n v="121.35"/>
    <n v="201.7"/>
    <n v="8747833.1899999995"/>
    <n v="1.52E-2"/>
    <n v="132.85"/>
    <n v="220.83"/>
    <n v="39613"/>
    <n v="0.60160000000000002"/>
    <n v="3478"/>
    <n v="21236310.359999999"/>
    <n v="3.6299999999999999E-2"/>
    <n v="322.52"/>
    <n v="995.79"/>
    <n v="22202548.420000002"/>
    <n v="3.8600000000000002E-2"/>
    <n v="337.19"/>
    <n v="1041.0999999999999"/>
    <n v="21326"/>
    <n v="0.32390000000000002"/>
    <n v="2410"/>
    <n v="10142268.76"/>
    <n v="1.7399999999999999E-2"/>
    <n v="154.03"/>
    <n v="236.68"/>
    <n v="10455729.310000001"/>
    <n v="1.8200000000000001E-2"/>
    <n v="158.79"/>
    <n v="244"/>
    <n v="42852"/>
    <n v="0.65080000000000005"/>
    <n v="5892"/>
    <n v="7357461.04"/>
    <n v="1.26E-2"/>
    <n v="111.74"/>
    <n v="1099.06"/>
    <n v="7605610.46"/>
    <n v="1.32E-2"/>
    <n v="115.51"/>
    <n v="1136.1300000000001"/>
    <n v="6694"/>
    <n v="0.1017"/>
    <n v="250"/>
    <n v="23184766.48"/>
    <n v="3.9699999999999999E-2"/>
    <n v="352.11"/>
    <n v="938.39"/>
    <n v="23296271.350000001"/>
    <n v="4.0500000000000001E-2"/>
    <n v="353.8"/>
    <n v="942.9"/>
    <n v="24707"/>
    <n v="0.37519999999999998"/>
    <n v="79015"/>
    <n v="3909"/>
    <n v="0.20369999999999999"/>
    <n v="1200"/>
    <n v="416"/>
    <n v="1301"/>
    <n v="62"/>
    <n v="741"/>
    <n v="307"/>
    <n v="776"/>
    <n v="295"/>
    <n v="209"/>
    <n v="105"/>
  </r>
  <r>
    <x v="1"/>
    <x v="34"/>
    <n v="50"/>
    <n v="18011"/>
    <n v="17618"/>
    <n v="393"/>
    <s v="2.18 %"/>
    <n v="49"/>
    <s v="47.61 %"/>
    <s v="52.39 %"/>
    <s v="95.14 %"/>
    <s v="0.85 %"/>
    <s v="0.98 %"/>
    <s v="3.03 %"/>
    <s v="66.47 %"/>
    <n v="0.88"/>
    <n v="126325908.84999999"/>
    <n v="114003184.45"/>
    <n v="133271774.88"/>
    <n v="7170.28"/>
    <n v="6470.84"/>
    <n v="7564.52"/>
    <n v="49959967.460000001"/>
    <n v="0.39550000000000002"/>
    <n v="2835.73"/>
    <n v="19185.86"/>
    <x v="288"/>
    <x v="225"/>
    <n v="1998.54"/>
    <n v="13521.63"/>
    <n v="2604"/>
    <n v="0.14779999999999999"/>
    <n v="244"/>
    <n v="1526"/>
    <m/>
    <x v="0"/>
    <m/>
    <m/>
    <x v="0"/>
    <x v="0"/>
    <m/>
    <x v="0"/>
    <m/>
    <x v="0"/>
    <m/>
    <m/>
    <n v="1628352.1"/>
    <n v="1.29E-2"/>
    <n v="92.43"/>
    <n v="22306.19"/>
    <n v="1522096.24"/>
    <x v="30"/>
    <n v="86.39"/>
    <x v="288"/>
    <n v="73"/>
    <x v="36"/>
    <n v="4"/>
    <n v="70"/>
    <n v="4053449.49"/>
    <n v="3.2099999999999997E-2"/>
    <n v="230.07"/>
    <n v="12028.04"/>
    <n v="4084874.09"/>
    <x v="81"/>
    <n v="231.86"/>
    <n v="12121.29"/>
    <n v="337"/>
    <n v="1.9099999999999999E-2"/>
    <n v="24"/>
    <n v="597"/>
    <n v="4394578.03"/>
    <n v="3.4799999999999998E-2"/>
    <n v="249.44"/>
    <n v="4572.92"/>
    <n v="4446939.92"/>
    <n v="3.9E-2"/>
    <n v="252.41"/>
    <n v="4627.41"/>
    <n v="961"/>
    <n v="5.45E-2"/>
    <n v="106"/>
    <n v="1998"/>
    <n v="627598.11"/>
    <n v="5.0000000000000001E-3"/>
    <n v="35.619999999999997"/>
    <n v="9095.6200000000008"/>
    <n v="607140.32999999996"/>
    <n v="5.3E-3"/>
    <n v="34.46"/>
    <n v="8799.14"/>
    <n v="69"/>
    <n v="3.8999999999999998E-3"/>
    <n v="4"/>
    <n v="227"/>
    <n v="28380066.43"/>
    <n v="0.22470000000000001"/>
    <n v="1610.86"/>
    <n v="2084.62"/>
    <n v="28106358.539999999"/>
    <n v="0.2465"/>
    <n v="1595.32"/>
    <n v="2064.52"/>
    <n v="13614"/>
    <n v="0.77270000000000005"/>
    <n v="7609"/>
    <n v="2356788.9900000002"/>
    <n v="1.8700000000000001E-2"/>
    <n v="133.77000000000001"/>
    <n v="478.24"/>
    <n v="2374554.34"/>
    <n v="2.0799999999999999E-2"/>
    <n v="134.78"/>
    <n v="481.85"/>
    <n v="4928"/>
    <n v="0.2797"/>
    <n v="1614"/>
    <n v="3476453.53"/>
    <n v="2.75E-2"/>
    <n v="197.32"/>
    <n v="23022.87"/>
    <n v="3588738.98"/>
    <n v="3.15E-2"/>
    <n v="203.7"/>
    <n v="23766.48"/>
    <n v="151"/>
    <n v="8.6E-3"/>
    <n v="1022"/>
    <n v="41930.629999999997"/>
    <n v="2.9999999999999997E-4"/>
    <n v="2.38"/>
    <n v="748.76"/>
    <n v="44003.66"/>
    <n v="4.0000000000000002E-4"/>
    <n v="2.5"/>
    <n v="785.78"/>
    <n v="56"/>
    <n v="3.2000000000000002E-3"/>
    <n v="6"/>
    <n v="10303877.49"/>
    <n v="8.1600000000000006E-2"/>
    <n v="584.85"/>
    <n v="723.13"/>
    <n v="12343268.800000001"/>
    <n v="0.10829999999999999"/>
    <n v="700.61"/>
    <n v="866.26"/>
    <n v="14249"/>
    <n v="0.80879999999999996"/>
    <n v="11645"/>
    <n v="5413903.1399999997"/>
    <n v="4.2900000000000001E-2"/>
    <n v="307.29000000000002"/>
    <n v="723.49"/>
    <n v="5712810.3799999999"/>
    <n v="5.0099999999999999E-2"/>
    <n v="324.26"/>
    <n v="763.44"/>
    <n v="7483"/>
    <n v="0.42470000000000002"/>
    <n v="2605"/>
    <n v="1678479.17"/>
    <n v="1.3299999999999999E-2"/>
    <n v="95.27"/>
    <n v="169.05"/>
    <n v="1770254.91"/>
    <n v="1.55E-2"/>
    <n v="100.48"/>
    <n v="178.29"/>
    <n v="9929"/>
    <n v="0.56359999999999999"/>
    <n v="2667"/>
    <n v="4550327.1900000004"/>
    <n v="3.5999999999999997E-2"/>
    <n v="258.27999999999997"/>
    <n v="980.46"/>
    <n v="4574035.4400000004"/>
    <n v="4.0099999999999997E-2"/>
    <n v="259.62"/>
    <n v="985.57"/>
    <n v="4641"/>
    <n v="0.26340000000000002"/>
    <n v="2073"/>
    <n v="2672734.11"/>
    <n v="2.12E-2"/>
    <n v="151.69999999999999"/>
    <n v="281.49"/>
    <n v="2831374.68"/>
    <n v="2.4799999999999999E-2"/>
    <n v="160.71"/>
    <n v="298.2"/>
    <n v="9495"/>
    <n v="0.53890000000000005"/>
    <n v="3042"/>
    <n v="2478947.48"/>
    <n v="1.9599999999999999E-2"/>
    <n v="140.71"/>
    <n v="1109.23"/>
    <n v="2436717.19"/>
    <n v="2.1399999999999999E-2"/>
    <n v="138.31"/>
    <n v="1090.3399999999999"/>
    <n v="2235"/>
    <n v="0.1268"/>
    <n v="354"/>
    <n v="2755658.53"/>
    <n v="2.18E-2"/>
    <n v="156.41"/>
    <n v="720.43"/>
    <n v="2755658.53"/>
    <n v="2.4199999999999999E-2"/>
    <n v="156.41"/>
    <n v="720.43"/>
    <n v="3825"/>
    <n v="0.21709999999999999"/>
    <n v="19043"/>
    <n v="689"/>
    <n v="0.18809999999999999"/>
    <n v="1081"/>
    <n v="409"/>
    <n v="1301"/>
    <s v="*"/>
    <n v="335"/>
    <n v="284"/>
    <n v="840"/>
    <n v="193"/>
    <s v="*"/>
    <s v="*"/>
  </r>
  <r>
    <x v="2"/>
    <x v="36"/>
    <n v="36"/>
    <n v="467362"/>
    <n v="354451"/>
    <n v="112911"/>
    <s v="24.16 %"/>
    <n v="50"/>
    <s v="46.27 %"/>
    <s v="53.73 %"/>
    <s v="65.52 %"/>
    <s v="17.75 %"/>
    <s v="11.78 %"/>
    <s v="4.95 %"/>
    <s v="56.09 %"/>
    <n v="1.05"/>
    <n v="3584726175.96"/>
    <n v="2977573257.0100002"/>
    <n v="2908657854.79"/>
    <n v="10113.459999999999"/>
    <n v="8400.52"/>
    <n v="8206.09"/>
    <n v="1633718980.04"/>
    <n v="0.45569999999999999"/>
    <n v="4609.1499999999996"/>
    <n v="26138.67"/>
    <x v="289"/>
    <x v="226"/>
    <n v="3103.45"/>
    <n v="17599.75"/>
    <n v="62502"/>
    <n v="0.17630000000000001"/>
    <n v="336"/>
    <n v="2687"/>
    <n v="9035861.75"/>
    <x v="199"/>
    <n v="25.49"/>
    <n v="26115.21"/>
    <x v="285"/>
    <x v="208"/>
    <n v="22.34"/>
    <x v="285"/>
    <n v="346"/>
    <x v="5"/>
    <n v="1"/>
    <n v="31"/>
    <n v="37323989.299999997"/>
    <n v="1.04E-2"/>
    <n v="105.3"/>
    <n v="22620.6"/>
    <n v="30309350.16"/>
    <x v="77"/>
    <n v="85.51"/>
    <x v="289"/>
    <n v="1650"/>
    <x v="48"/>
    <n v="5"/>
    <n v="70"/>
    <n v="134693961.44999999"/>
    <n v="3.7600000000000001E-2"/>
    <n v="380.01"/>
    <n v="18707.490000000002"/>
    <n v="120447787.40000001"/>
    <x v="134"/>
    <n v="339.82"/>
    <n v="16728.86"/>
    <n v="7200"/>
    <n v="2.0299999999999999E-2"/>
    <n v="29"/>
    <n v="817"/>
    <n v="73834772.189999998"/>
    <n v="2.06E-2"/>
    <n v="208.31"/>
    <n v="4633.79"/>
    <n v="69420460.129999995"/>
    <n v="2.3300000000000001E-2"/>
    <n v="195.85"/>
    <n v="4356.75"/>
    <n v="15934"/>
    <n v="4.4999999999999998E-2"/>
    <n v="79"/>
    <n v="1819"/>
    <n v="14418756.08"/>
    <n v="4.0000000000000001E-3"/>
    <n v="40.68"/>
    <n v="9523.6200000000008"/>
    <n v="13360586.800000001"/>
    <n v="4.4999999999999997E-3"/>
    <n v="37.69"/>
    <n v="8824.69"/>
    <n v="1514"/>
    <n v="4.3E-3"/>
    <n v="5"/>
    <n v="207"/>
    <n v="399340367.51999998"/>
    <n v="0.1114"/>
    <n v="1126.6400000000001"/>
    <n v="1805.01"/>
    <n v="382637338.60000002"/>
    <n v="0.1285"/>
    <n v="1079.52"/>
    <n v="1729.51"/>
    <n v="221240"/>
    <n v="0.62419999999999998"/>
    <n v="5932"/>
    <n v="10109338.109999999"/>
    <n v="2.8E-3"/>
    <n v="28.52"/>
    <n v="449.9"/>
    <n v="10256122.630000001"/>
    <n v="3.3999999999999998E-3"/>
    <n v="28.94"/>
    <n v="456.44"/>
    <n v="22470"/>
    <n v="6.3399999999999998E-2"/>
    <n v="340"/>
    <n v="227873318.25999999"/>
    <n v="6.3600000000000004E-2"/>
    <n v="642.89"/>
    <n v="24920.53"/>
    <n v="215075163.5"/>
    <n v="7.22E-2"/>
    <n v="606.78"/>
    <n v="23520.91"/>
    <n v="9144"/>
    <n v="2.58E-2"/>
    <n v="3388"/>
    <n v="6905419.1399999997"/>
    <n v="1.9E-3"/>
    <n v="19.48"/>
    <n v="755.6"/>
    <n v="6773293.2699999996"/>
    <n v="2.3E-3"/>
    <n v="19.11"/>
    <n v="741.14"/>
    <n v="9139"/>
    <n v="2.58E-2"/>
    <n v="40"/>
    <n v="351311863.44999999"/>
    <n v="9.8000000000000004E-2"/>
    <n v="991.14"/>
    <n v="1222.6500000000001"/>
    <n v="359503041.42000002"/>
    <n v="0.1207"/>
    <n v="1014.25"/>
    <n v="1251.1600000000001"/>
    <n v="287336"/>
    <n v="0.81069999999999998"/>
    <n v="15578"/>
    <n v="215467827.97999999"/>
    <n v="6.0100000000000001E-2"/>
    <n v="607.89"/>
    <n v="1247.82"/>
    <n v="199025693.43000001"/>
    <n v="6.6799999999999998E-2"/>
    <n v="561.5"/>
    <n v="1152.5999999999999"/>
    <n v="172675"/>
    <n v="0.48720000000000002"/>
    <n v="4624"/>
    <n v="91109501.129999995"/>
    <n v="2.5399999999999999E-2"/>
    <n v="257.04000000000002"/>
    <n v="442.88"/>
    <n v="83146217.810000002"/>
    <n v="2.7900000000000001E-2"/>
    <n v="234.58"/>
    <n v="404.17"/>
    <n v="205719"/>
    <n v="0.58040000000000003"/>
    <n v="3447"/>
    <n v="93040979.200000003"/>
    <n v="2.5999999999999999E-2"/>
    <n v="262.49"/>
    <n v="1086.1500000000001"/>
    <n v="94110991.060000002"/>
    <n v="3.1600000000000003E-2"/>
    <n v="265.51"/>
    <n v="1098.6400000000001"/>
    <n v="85661"/>
    <n v="0.2417"/>
    <n v="1778"/>
    <n v="102067014.34"/>
    <n v="2.8500000000000001E-2"/>
    <n v="287.95999999999998"/>
    <n v="444.84"/>
    <n v="99398938.469999999"/>
    <n v="3.3399999999999999E-2"/>
    <n v="280.43"/>
    <n v="433.22"/>
    <n v="229444"/>
    <n v="0.64729999999999999"/>
    <n v="8082"/>
    <n v="49235260.93"/>
    <n v="1.37E-2"/>
    <n v="138.91"/>
    <n v="1104.24"/>
    <n v="51637854.619999997"/>
    <n v="1.7299999999999999E-2"/>
    <n v="145.68"/>
    <n v="1158.1199999999999"/>
    <n v="44588"/>
    <n v="0.1258"/>
    <n v="432"/>
    <n v="110111419.42"/>
    <n v="3.0700000000000002E-2"/>
    <n v="310.64999999999998"/>
    <n v="935.47"/>
    <n v="110152539.63"/>
    <n v="3.6999999999999998E-2"/>
    <n v="310.77"/>
    <n v="935.82"/>
    <n v="117707"/>
    <n v="0.33210000000000001"/>
    <n v="315352"/>
    <n v="25153"/>
    <n v="0.2414"/>
    <n v="890"/>
    <n v="719"/>
    <n v="1299"/>
    <n v="113"/>
    <n v="719"/>
    <n v="265"/>
    <n v="618"/>
    <n v="335"/>
    <n v="367"/>
    <n v="96"/>
  </r>
  <r>
    <x v="8"/>
    <x v="23"/>
    <n v="22"/>
    <n v="163089"/>
    <n v="117600"/>
    <n v="45489"/>
    <s v="27.89 %"/>
    <n v="51"/>
    <s v="45.58 %"/>
    <s v="54.42 %"/>
    <s v="51.85 %"/>
    <s v="44.24 %"/>
    <s v="1.99 %"/>
    <s v="1.93 %"/>
    <s v="61.34 %"/>
    <n v="1.2"/>
    <n v="1312093541.8599999"/>
    <n v="1360859250.5799999"/>
    <n v="1190632823.1700001"/>
    <n v="11157.26"/>
    <n v="11571.93"/>
    <n v="10124.43"/>
    <n v="436118208.80000001"/>
    <n v="0.33239999999999997"/>
    <n v="3708.49"/>
    <n v="19725.82"/>
    <x v="290"/>
    <x v="227"/>
    <n v="3395.26"/>
    <n v="18059.740000000002"/>
    <n v="22109"/>
    <n v="0.188"/>
    <n v="349"/>
    <n v="2238"/>
    <n v="75280916.319999993"/>
    <x v="200"/>
    <n v="640.14"/>
    <n v="38310.9"/>
    <x v="286"/>
    <x v="166"/>
    <n v="742.69"/>
    <x v="286"/>
    <n v="1965"/>
    <x v="93"/>
    <n v="21"/>
    <n v="550"/>
    <n v="22980446.899999999"/>
    <n v="1.7500000000000002E-2"/>
    <n v="195.41"/>
    <n v="19862.099999999999"/>
    <n v="24908082.27"/>
    <x v="129"/>
    <n v="211.8"/>
    <x v="290"/>
    <n v="1157"/>
    <x v="91"/>
    <n v="11"/>
    <n v="143"/>
    <n v="37489237"/>
    <n v="2.86E-2"/>
    <n v="318.79000000000002"/>
    <n v="16349.43"/>
    <n v="46341666.619999997"/>
    <x v="20"/>
    <n v="394.06"/>
    <n v="20210.060000000001"/>
    <n v="2293"/>
    <n v="1.95E-2"/>
    <n v="29"/>
    <n v="901"/>
    <n v="60525245.630000003"/>
    <n v="4.6100000000000002E-2"/>
    <n v="514.66999999999996"/>
    <n v="5670.34"/>
    <n v="72657712.420000002"/>
    <n v="5.3400000000000003E-2"/>
    <n v="617.84"/>
    <n v="6806.98"/>
    <n v="10674"/>
    <n v="9.0800000000000006E-2"/>
    <n v="250"/>
    <n v="3499"/>
    <n v="12642612.439999999"/>
    <n v="9.5999999999999992E-3"/>
    <n v="107.51"/>
    <n v="10778.02"/>
    <n v="14463399.880000001"/>
    <n v="1.06E-2"/>
    <n v="122.99"/>
    <n v="12330.26"/>
    <n v="1173"/>
    <n v="0.01"/>
    <n v="11"/>
    <n v="724"/>
    <n v="224073884.90000001"/>
    <n v="0.17080000000000001"/>
    <n v="1905.39"/>
    <n v="2719.05"/>
    <n v="243259695.87"/>
    <n v="0.17879999999999999"/>
    <n v="2068.5300000000002"/>
    <n v="2951.86"/>
    <n v="82409"/>
    <n v="0.70079999999999998"/>
    <n v="7356"/>
    <n v="7284460.3300000001"/>
    <n v="5.5999999999999999E-3"/>
    <n v="61.94"/>
    <n v="398.12"/>
    <n v="8756467.0999999996"/>
    <n v="6.4000000000000003E-3"/>
    <n v="74.459999999999994"/>
    <n v="478.57"/>
    <n v="18297"/>
    <n v="0.15559999999999999"/>
    <n v="639"/>
    <n v="107026572.34"/>
    <n v="8.1600000000000006E-2"/>
    <n v="910.09"/>
    <n v="22825.03"/>
    <n v="117068444.33"/>
    <n v="8.5999999999999993E-2"/>
    <n v="995.48"/>
    <n v="24966.61"/>
    <n v="4689"/>
    <n v="3.9899999999999998E-2"/>
    <n v="5391"/>
    <n v="7079532.21"/>
    <n v="5.4000000000000003E-3"/>
    <n v="60.2"/>
    <n v="922.9"/>
    <n v="8020576.5899999999"/>
    <n v="5.8999999999999999E-3"/>
    <n v="68.2"/>
    <n v="1045.57"/>
    <n v="7671"/>
    <n v="6.5199999999999994E-2"/>
    <n v="123"/>
    <n v="105702120.88"/>
    <n v="8.0600000000000005E-2"/>
    <n v="898.83"/>
    <n v="1074.1400000000001"/>
    <n v="113861886.92"/>
    <n v="8.3699999999999997E-2"/>
    <n v="968.21"/>
    <n v="1157.06"/>
    <n v="98405"/>
    <n v="0.83679999999999999"/>
    <n v="13658"/>
    <n v="66395581.390000001"/>
    <n v="5.0599999999999999E-2"/>
    <n v="564.59"/>
    <n v="1122.06"/>
    <n v="69361043.769999996"/>
    <n v="5.0999999999999997E-2"/>
    <n v="589.79999999999995"/>
    <n v="1172.17"/>
    <n v="59173"/>
    <n v="0.50319999999999998"/>
    <n v="3889"/>
    <n v="19025130.350000001"/>
    <n v="1.4500000000000001E-2"/>
    <n v="161.78"/>
    <n v="257.89"/>
    <n v="20471740.93"/>
    <n v="1.4999999999999999E-2"/>
    <n v="174.08"/>
    <n v="277.5"/>
    <n v="73772"/>
    <n v="0.62729999999999997"/>
    <n v="3984"/>
    <n v="34283144.07"/>
    <n v="2.6100000000000002E-2"/>
    <n v="291.52"/>
    <n v="1191.21"/>
    <n v="36860365.329999998"/>
    <n v="2.7099999999999999E-2"/>
    <n v="313.44"/>
    <n v="1280.76"/>
    <n v="28780"/>
    <n v="0.2447"/>
    <n v="1606"/>
    <n v="34841375.039999999"/>
    <n v="2.6599999999999999E-2"/>
    <n v="296.27"/>
    <n v="444.88"/>
    <n v="35139586.700000003"/>
    <n v="2.58E-2"/>
    <n v="298.81"/>
    <n v="448.68"/>
    <n v="78316"/>
    <n v="0.66600000000000004"/>
    <n v="6646"/>
    <n v="18933377.899999999"/>
    <n v="1.44E-2"/>
    <n v="161"/>
    <n v="1211.8900000000001"/>
    <n v="20054174.210000001"/>
    <n v="1.47E-2"/>
    <n v="170.53"/>
    <n v="1283.6300000000001"/>
    <n v="15623"/>
    <n v="0.1328"/>
    <n v="454"/>
    <n v="30182499.219999999"/>
    <n v="2.3E-2"/>
    <n v="256.64999999999998"/>
    <n v="746.87"/>
    <n v="30308588.600000001"/>
    <n v="2.23E-2"/>
    <n v="257.73"/>
    <n v="749.99"/>
    <n v="40412"/>
    <n v="0.34360000000000002"/>
    <n v="152373"/>
    <n v="7247"/>
    <n v="0.21299999999999999"/>
    <n v="1296"/>
    <n v="636"/>
    <n v="1298"/>
    <n v="150"/>
    <n v="1394"/>
    <n v="375"/>
    <n v="637"/>
    <n v="364"/>
    <n v="222"/>
    <n v="164"/>
  </r>
  <r>
    <x v="8"/>
    <x v="29"/>
    <n v="45"/>
    <n v="171417"/>
    <n v="115647"/>
    <n v="55770"/>
    <s v="32.53 %"/>
    <n v="52"/>
    <s v="48.68 %"/>
    <s v="51.32 %"/>
    <s v="58.94 %"/>
    <s v="38.06 %"/>
    <s v="1.45 %"/>
    <s v="1.55 %"/>
    <s v="45.35 %"/>
    <n v="1.1599999999999999"/>
    <n v="1122113220.8299999"/>
    <n v="1149594231.73"/>
    <n v="1046058247.79"/>
    <n v="9702.92"/>
    <n v="9940.5499999999993"/>
    <n v="9045.27"/>
    <n v="398635288.98000002"/>
    <n v="0.3553"/>
    <n v="3447"/>
    <n v="20140.22"/>
    <x v="291"/>
    <x v="228"/>
    <n v="3184.25"/>
    <n v="18605"/>
    <n v="19793"/>
    <n v="0.17119999999999999"/>
    <n v="310"/>
    <n v="1915"/>
    <n v="16685199.1"/>
    <x v="88"/>
    <n v="144.28"/>
    <n v="41198.019999999997"/>
    <x v="287"/>
    <x v="38"/>
    <n v="162.56"/>
    <x v="287"/>
    <n v="405"/>
    <x v="12"/>
    <n v="4"/>
    <n v="104"/>
    <n v="21350895.75"/>
    <n v="1.9E-2"/>
    <n v="184.62"/>
    <n v="20334.189999999999"/>
    <n v="22978964.350000001"/>
    <x v="137"/>
    <n v="198.7"/>
    <x v="291"/>
    <n v="1050"/>
    <x v="71"/>
    <n v="10"/>
    <n v="130"/>
    <n v="29167533.190000001"/>
    <n v="2.5999999999999999E-2"/>
    <n v="252.21"/>
    <n v="13192.01"/>
    <n v="33483902.309999999"/>
    <x v="116"/>
    <n v="289.54000000000002"/>
    <n v="15144.23"/>
    <n v="2211"/>
    <n v="1.9099999999999999E-2"/>
    <n v="26"/>
    <n v="696"/>
    <n v="28508189.82"/>
    <n v="2.5399999999999999E-2"/>
    <n v="246.51"/>
    <n v="4239.7700000000004"/>
    <n v="32343764.370000001"/>
    <n v="2.81E-2"/>
    <n v="279.68"/>
    <n v="4810.2"/>
    <n v="6724"/>
    <n v="5.8099999999999999E-2"/>
    <n v="103"/>
    <n v="1427"/>
    <n v="14785037.99"/>
    <n v="1.32E-2"/>
    <n v="127.85"/>
    <n v="11904.22"/>
    <n v="16305627.800000001"/>
    <n v="1.4200000000000001E-2"/>
    <n v="140.99"/>
    <n v="13128.52"/>
    <n v="1242"/>
    <n v="1.0699999999999999E-2"/>
    <n v="12"/>
    <n v="821"/>
    <n v="162940623.53999999"/>
    <n v="0.1452"/>
    <n v="1408.95"/>
    <n v="2197.27"/>
    <n v="174674698.84999999"/>
    <n v="0.15190000000000001"/>
    <n v="1510.41"/>
    <n v="2355.5"/>
    <n v="74156"/>
    <n v="0.64119999999999999"/>
    <n v="4048"/>
    <n v="7528011.3399999999"/>
    <n v="6.7000000000000002E-3"/>
    <n v="65.09"/>
    <n v="361.98"/>
    <n v="8699434.1400000006"/>
    <n v="7.6E-3"/>
    <n v="75.22"/>
    <n v="418.3"/>
    <n v="20797"/>
    <n v="0.17979999999999999"/>
    <n v="714"/>
    <n v="108032495.06"/>
    <n v="9.6299999999999997E-2"/>
    <n v="934.16"/>
    <n v="23680.95"/>
    <n v="115530126.90000001"/>
    <n v="0.10050000000000001"/>
    <n v="998.99"/>
    <n v="25324.45"/>
    <n v="4562"/>
    <n v="3.9399999999999998E-2"/>
    <n v="5674"/>
    <n v="6275550.1399999997"/>
    <n v="5.5999999999999999E-3"/>
    <n v="54.26"/>
    <n v="821.08"/>
    <n v="7023856.6900000004"/>
    <n v="6.1000000000000004E-3"/>
    <n v="60.74"/>
    <n v="918.99"/>
    <n v="7643"/>
    <n v="6.6100000000000006E-2"/>
    <n v="108"/>
    <n v="93863202.519999996"/>
    <n v="8.3599999999999994E-2"/>
    <n v="811.64"/>
    <n v="972.32"/>
    <n v="104257893.69"/>
    <n v="9.0700000000000003E-2"/>
    <n v="901.52"/>
    <n v="1080"/>
    <n v="96534"/>
    <n v="0.8347"/>
    <n v="12498"/>
    <n v="61508533.630000003"/>
    <n v="5.4800000000000001E-2"/>
    <n v="531.86"/>
    <n v="1016.69"/>
    <n v="66588542.369999997"/>
    <n v="5.79E-2"/>
    <n v="575.79"/>
    <n v="1100.6600000000001"/>
    <n v="60499"/>
    <n v="0.52310000000000001"/>
    <n v="3939"/>
    <n v="17530403.739999998"/>
    <n v="1.5599999999999999E-2"/>
    <n v="151.59"/>
    <n v="242.98"/>
    <n v="19206964.469999999"/>
    <n v="1.67E-2"/>
    <n v="166.08"/>
    <n v="266.20999999999998"/>
    <n v="72149"/>
    <n v="0.62390000000000001"/>
    <n v="3788"/>
    <n v="36366703.869999997"/>
    <n v="3.2399999999999998E-2"/>
    <n v="314.45999999999998"/>
    <n v="1164.26"/>
    <n v="39532074.640000001"/>
    <n v="3.44E-2"/>
    <n v="341.83"/>
    <n v="1265.5899999999999"/>
    <n v="31236"/>
    <n v="0.27010000000000001"/>
    <n v="1775"/>
    <n v="35136065.920000002"/>
    <n v="3.1300000000000001E-2"/>
    <n v="303.82"/>
    <n v="416.37"/>
    <n v="35666331.149999999"/>
    <n v="3.1E-2"/>
    <n v="308.41000000000003"/>
    <n v="422.65"/>
    <n v="84386"/>
    <n v="0.72970000000000002"/>
    <n v="7945"/>
    <n v="32876220"/>
    <n v="2.93E-2"/>
    <n v="284.27999999999997"/>
    <n v="2074"/>
    <n v="34856269.729999997"/>
    <n v="3.0300000000000001E-2"/>
    <n v="301.39999999999998"/>
    <n v="2198.91"/>
    <n v="15852"/>
    <n v="0.1371"/>
    <n v="1070"/>
    <n v="42800734.539999999"/>
    <n v="3.8100000000000002E-2"/>
    <n v="370.1"/>
    <n v="933.84"/>
    <n v="42988669.469999999"/>
    <n v="3.7400000000000003E-2"/>
    <n v="371.72"/>
    <n v="937.94"/>
    <n v="45833"/>
    <n v="0.39629999999999999"/>
    <n v="138200"/>
    <n v="7186"/>
    <n v="0.216"/>
    <n v="1195"/>
    <n v="755"/>
    <n v="1295"/>
    <n v="155"/>
    <n v="1178"/>
    <n v="344"/>
    <n v="563"/>
    <n v="305"/>
    <n v="350"/>
    <n v="195"/>
  </r>
  <r>
    <x v="7"/>
    <x v="20"/>
    <n v="20"/>
    <n v="67983"/>
    <n v="61272"/>
    <n v="6711"/>
    <s v="9.87 %"/>
    <n v="51"/>
    <s v="49.44 %"/>
    <s v="50.56 %"/>
    <s v="80.85 %"/>
    <s v="11.05 %"/>
    <s v="4.74 %"/>
    <s v="3.37 %"/>
    <s v="53.71 %"/>
    <n v="1.06"/>
    <n v="543509934.59000003"/>
    <n v="556534258.61000001"/>
    <n v="565858665.5"/>
    <n v="8870.4500000000007"/>
    <n v="9083.01"/>
    <n v="9235.19"/>
    <n v="193997203.28999999"/>
    <n v="0.3569"/>
    <n v="3166.16"/>
    <n v="17222.759999999998"/>
    <x v="292"/>
    <x v="97"/>
    <n v="3050.53"/>
    <n v="16593.78"/>
    <n v="11264"/>
    <n v="0.18379999999999999"/>
    <n v="328"/>
    <n v="1861"/>
    <n v="13763199.810000001"/>
    <x v="201"/>
    <n v="224.62"/>
    <n v="37707.4"/>
    <x v="288"/>
    <x v="185"/>
    <n v="254.12"/>
    <x v="288"/>
    <n v="365"/>
    <x v="10"/>
    <n v="7"/>
    <n v="178"/>
    <n v="9445866.2100000009"/>
    <n v="1.7399999999999999E-2"/>
    <n v="154.16"/>
    <n v="18341.490000000002"/>
    <n v="9872694.0899999999"/>
    <x v="138"/>
    <n v="161.13"/>
    <x v="292"/>
    <n v="515"/>
    <x v="84"/>
    <n v="9"/>
    <n v="112"/>
    <n v="23449798.030000001"/>
    <n v="4.3099999999999999E-2"/>
    <n v="382.72"/>
    <n v="13794"/>
    <n v="26668343.710000001"/>
    <x v="188"/>
    <n v="435.25"/>
    <n v="15687.26"/>
    <n v="1700"/>
    <n v="2.7699999999999999E-2"/>
    <n v="41"/>
    <n v="966"/>
    <n v="11986749.029999999"/>
    <n v="2.2100000000000002E-2"/>
    <n v="195.63"/>
    <n v="4428.0600000000004"/>
    <n v="13300737.800000001"/>
    <n v="2.3900000000000001E-2"/>
    <n v="217.08"/>
    <n v="4913.46"/>
    <n v="2707"/>
    <n v="4.4200000000000003E-2"/>
    <n v="83"/>
    <n v="1420"/>
    <n v="6190497"/>
    <n v="1.14E-2"/>
    <n v="101.03"/>
    <n v="10115.19"/>
    <n v="6766775.2999999998"/>
    <n v="1.2200000000000001E-2"/>
    <n v="110.44"/>
    <n v="11056.82"/>
    <n v="612"/>
    <n v="0.01"/>
    <n v="11"/>
    <n v="656"/>
    <n v="87073771.400000006"/>
    <n v="0.16020000000000001"/>
    <n v="1421.1"/>
    <n v="2208.9899999999998"/>
    <n v="86934275.030000001"/>
    <n v="0.15620000000000001"/>
    <n v="1418.83"/>
    <n v="2205.4499999999998"/>
    <n v="39418"/>
    <n v="0.64329999999999998"/>
    <n v="5087"/>
    <n v="6483007.2999999998"/>
    <n v="1.1900000000000001E-2"/>
    <n v="105.81"/>
    <n v="406.51"/>
    <n v="7294434.5599999996"/>
    <n v="1.3100000000000001E-2"/>
    <n v="119.05"/>
    <n v="457.39"/>
    <n v="15948"/>
    <n v="0.26029999999999998"/>
    <n v="1335"/>
    <n v="30475199.800000001"/>
    <n v="5.6099999999999997E-2"/>
    <n v="497.38"/>
    <n v="23660.87"/>
    <n v="31899730.620000001"/>
    <n v="5.7299999999999997E-2"/>
    <n v="520.62"/>
    <n v="24766.87"/>
    <n v="1288"/>
    <n v="2.1000000000000001E-2"/>
    <n v="2897"/>
    <n v="3061428.59"/>
    <n v="5.5999999999999999E-3"/>
    <n v="49.96"/>
    <n v="800.16"/>
    <n v="3387613.32"/>
    <n v="6.1000000000000004E-3"/>
    <n v="55.29"/>
    <n v="885.42"/>
    <n v="3826"/>
    <n v="6.2399999999999997E-2"/>
    <n v="101"/>
    <n v="44933627.32"/>
    <n v="8.2699999999999996E-2"/>
    <n v="733.35"/>
    <n v="885.39"/>
    <n v="51341396.619999997"/>
    <n v="9.2299999999999993E-2"/>
    <n v="837.93"/>
    <n v="1011.65"/>
    <n v="50750"/>
    <n v="0.82830000000000004"/>
    <n v="12609"/>
    <n v="29333798.170000002"/>
    <n v="5.3999999999999999E-2"/>
    <n v="478.75"/>
    <n v="962.02"/>
    <n v="31642667.73"/>
    <n v="5.6899999999999999E-2"/>
    <n v="516.42999999999995"/>
    <n v="1037.74"/>
    <n v="30492"/>
    <n v="0.49759999999999999"/>
    <n v="3541"/>
    <n v="9680768.2100000009"/>
    <n v="1.78E-2"/>
    <n v="158"/>
    <n v="261.57"/>
    <n v="10521680.41"/>
    <n v="1.89E-2"/>
    <n v="171.72"/>
    <n v="284.29000000000002"/>
    <n v="37010"/>
    <n v="0.60399999999999998"/>
    <n v="3637"/>
    <n v="23245770.940000001"/>
    <n v="4.2799999999999998E-2"/>
    <n v="379.39"/>
    <n v="1228.7"/>
    <n v="23913877.210000001"/>
    <n v="4.2999999999999997E-2"/>
    <n v="390.29"/>
    <n v="1264.01"/>
    <n v="18919"/>
    <n v="0.30880000000000002"/>
    <n v="2588"/>
    <n v="11980194.83"/>
    <n v="2.1999999999999999E-2"/>
    <n v="195.52"/>
    <n v="291.83"/>
    <n v="12895890.810000001"/>
    <n v="2.3199999999999998E-2"/>
    <n v="210.47"/>
    <n v="314.14"/>
    <n v="41052"/>
    <n v="0.67"/>
    <n v="7481"/>
    <n v="7501647.6799999997"/>
    <n v="1.38E-2"/>
    <n v="122.43"/>
    <n v="1070.53"/>
    <n v="6364229.5"/>
    <n v="1.14E-2"/>
    <n v="103.87"/>
    <n v="908.21"/>
    <n v="7007"/>
    <n v="0.1144"/>
    <n v="277"/>
    <n v="25236003.91"/>
    <n v="4.6399999999999997E-2"/>
    <n v="411.87"/>
    <n v="1078.97"/>
    <n v="25314361.300000001"/>
    <n v="4.5499999999999999E-2"/>
    <n v="413.15"/>
    <n v="1082.32"/>
    <n v="23389"/>
    <n v="0.38169999999999998"/>
    <n v="69636"/>
    <n v="4023"/>
    <n v="0.20530000000000001"/>
    <n v="1137"/>
    <n v="637"/>
    <n v="1292"/>
    <n v="166"/>
    <n v="712"/>
    <n v="437"/>
    <n v="963"/>
    <n v="339"/>
    <n v="230"/>
    <n v="83"/>
  </r>
  <r>
    <x v="3"/>
    <x v="15"/>
    <n v="10"/>
    <n v="21065"/>
    <n v="19957"/>
    <n v="1108"/>
    <s v="5.26 %"/>
    <n v="51"/>
    <s v="51.14 %"/>
    <s v="48.86 %"/>
    <s v="63.49 %"/>
    <s v="30.36 %"/>
    <s v="3.94 %"/>
    <s v="2.21 %"/>
    <s v="48.87 %"/>
    <n v="1.1399999999999999"/>
    <n v="186064167.03"/>
    <n v="172972042.84"/>
    <n v="159925124.43000001"/>
    <n v="9323.25"/>
    <n v="8667.24"/>
    <n v="8013.49"/>
    <n v="79228552.310000002"/>
    <n v="0.42580000000000001"/>
    <n v="3969.96"/>
    <n v="19807.14"/>
    <x v="293"/>
    <x v="229"/>
    <n v="3270.27"/>
    <n v="16316.17"/>
    <n v="4000"/>
    <n v="0.20039999999999999"/>
    <n v="375"/>
    <n v="2463"/>
    <n v="1399595.38"/>
    <x v="64"/>
    <n v="70.13"/>
    <n v="33323.699999999997"/>
    <x v="289"/>
    <x v="172"/>
    <n v="65.88"/>
    <x v="289"/>
    <n v="42"/>
    <x v="69"/>
    <n v="2"/>
    <n v="60"/>
    <n v="2401662.17"/>
    <n v="1.29E-2"/>
    <n v="120.34"/>
    <n v="19685.759999999998"/>
    <n v="2035666.76"/>
    <x v="18"/>
    <n v="102"/>
    <x v="293"/>
    <n v="122"/>
    <x v="16"/>
    <n v="7"/>
    <n v="95"/>
    <n v="4969002.47"/>
    <n v="2.6700000000000002E-2"/>
    <n v="248.99"/>
    <n v="12611.68"/>
    <n v="4859136.3600000003"/>
    <x v="189"/>
    <n v="243.48"/>
    <n v="12332.83"/>
    <n v="394"/>
    <n v="1.9699999999999999E-2"/>
    <n v="30"/>
    <n v="721"/>
    <n v="4831435.92"/>
    <n v="2.5999999999999999E-2"/>
    <n v="242.09"/>
    <n v="3947.25"/>
    <n v="4608598.71"/>
    <n v="2.6599999999999999E-2"/>
    <n v="230.93"/>
    <n v="3765.2"/>
    <n v="1224"/>
    <n v="6.13E-2"/>
    <n v="99"/>
    <n v="1741"/>
    <n v="2163360.54"/>
    <n v="1.1599999999999999E-2"/>
    <n v="108.4"/>
    <n v="10501.75"/>
    <n v="2031670.09"/>
    <n v="1.17E-2"/>
    <n v="101.8"/>
    <n v="9862.48"/>
    <n v="206"/>
    <n v="1.03E-2"/>
    <n v="11"/>
    <n v="650"/>
    <n v="18769779.68"/>
    <n v="0.1009"/>
    <n v="940.51"/>
    <n v="1459.55"/>
    <n v="18562879.25"/>
    <n v="0.10730000000000001"/>
    <n v="930.14"/>
    <n v="1443.46"/>
    <n v="12860"/>
    <n v="0.64439999999999997"/>
    <n v="4105"/>
    <n v="298600.34999999998"/>
    <n v="1.6000000000000001E-3"/>
    <n v="14.96"/>
    <n v="353.37"/>
    <n v="290056.93"/>
    <n v="1.6999999999999999E-3"/>
    <n v="14.53"/>
    <n v="343.26"/>
    <n v="845"/>
    <n v="4.2299999999999997E-2"/>
    <n v="168"/>
    <n v="14147076.99"/>
    <n v="7.5999999999999998E-2"/>
    <n v="708.88"/>
    <n v="24475.91"/>
    <n v="13968460.689999999"/>
    <n v="8.0799999999999997E-2"/>
    <n v="699.93"/>
    <n v="24166.89"/>
    <n v="578"/>
    <n v="2.9000000000000001E-2"/>
    <n v="3748"/>
    <n v="1287043.79"/>
    <n v="6.8999999999999999E-3"/>
    <n v="64.489999999999995"/>
    <n v="609.4"/>
    <n v="1428768.82"/>
    <n v="8.3000000000000001E-3"/>
    <n v="71.59"/>
    <n v="676.5"/>
    <n v="2112"/>
    <n v="0.10580000000000001"/>
    <n v="171"/>
    <n v="18442605.93"/>
    <n v="9.9099999999999994E-2"/>
    <n v="924.12"/>
    <n v="1076.81"/>
    <n v="19230012.75"/>
    <n v="0.11119999999999999"/>
    <n v="963.57"/>
    <n v="1122.79"/>
    <n v="17127"/>
    <n v="0.85819999999999996"/>
    <n v="15807"/>
    <n v="11059495.619999999"/>
    <n v="5.9400000000000001E-2"/>
    <n v="554.16999999999996"/>
    <n v="1073.53"/>
    <n v="11359507.279999999"/>
    <n v="6.5699999999999995E-2"/>
    <n v="569.20000000000005"/>
    <n v="1102.6500000000001"/>
    <n v="10302"/>
    <n v="0.51619999999999999"/>
    <n v="4520"/>
    <n v="5537652.5099999998"/>
    <n v="2.98E-2"/>
    <n v="277.48"/>
    <n v="438.76"/>
    <n v="6138213.5"/>
    <n v="3.5499999999999997E-2"/>
    <n v="307.57"/>
    <n v="486.35"/>
    <n v="12621"/>
    <n v="0.63239999999999996"/>
    <n v="3934"/>
    <n v="6506033.5700000003"/>
    <n v="3.5000000000000003E-2"/>
    <n v="326"/>
    <n v="1153.1400000000001"/>
    <n v="6611293.6900000004"/>
    <n v="3.8199999999999998E-2"/>
    <n v="331.28"/>
    <n v="1171.8"/>
    <n v="5642"/>
    <n v="0.28270000000000001"/>
    <n v="2118"/>
    <n v="4651131.59"/>
    <n v="2.5000000000000001E-2"/>
    <n v="233.06"/>
    <n v="342.9"/>
    <n v="4771806.2699999996"/>
    <n v="2.76E-2"/>
    <n v="239.1"/>
    <n v="351.8"/>
    <n v="13564"/>
    <n v="0.67969999999999997"/>
    <n v="7577"/>
    <n v="3212889.13"/>
    <n v="1.7299999999999999E-2"/>
    <n v="160.99"/>
    <n v="1152.4000000000001"/>
    <n v="3256712.59"/>
    <n v="1.8800000000000001E-2"/>
    <n v="163.19"/>
    <n v="1168.1199999999999"/>
    <n v="2788"/>
    <n v="0.13969999999999999"/>
    <n v="574"/>
    <n v="5366913.6399999997"/>
    <n v="2.8799999999999999E-2"/>
    <n v="268.92"/>
    <n v="712.17"/>
    <n v="5366913.6399999997"/>
    <n v="3.1E-2"/>
    <n v="268.92"/>
    <n v="712.17"/>
    <n v="7536"/>
    <n v="0.37759999999999999"/>
    <n v="19866"/>
    <n v="1543"/>
    <n v="0.2321"/>
    <n v="995"/>
    <n v="656"/>
    <n v="1292"/>
    <n v="80"/>
    <n v="1288"/>
    <n v="501"/>
    <n v="641"/>
    <n v="481"/>
    <n v="468"/>
    <n v="95"/>
  </r>
  <r>
    <x v="6"/>
    <x v="27"/>
    <n v="33"/>
    <n v="42321"/>
    <n v="40146"/>
    <n v="2175"/>
    <s v="5.14 %"/>
    <n v="50"/>
    <s v="51.36 %"/>
    <s v="48.64 %"/>
    <s v="93.09 %"/>
    <s v="1.30 %"/>
    <s v="2.58 %"/>
    <s v="3.03 %"/>
    <s v="48.67 %"/>
    <n v="0.91"/>
    <n v="324530191.17000002"/>
    <n v="292112883.36000001"/>
    <n v="340210256.76999998"/>
    <n v="8083.75"/>
    <n v="7276.26"/>
    <n v="8474.33"/>
    <n v="118758267.91"/>
    <n v="0.3659"/>
    <n v="2958.16"/>
    <n v="20384.189999999999"/>
    <x v="294"/>
    <x v="230"/>
    <n v="2324.83"/>
    <n v="16020.02"/>
    <n v="5826"/>
    <n v="0.14510000000000001"/>
    <n v="252"/>
    <n v="1556"/>
    <n v="2164819.7999999998"/>
    <x v="202"/>
    <n v="53.92"/>
    <n v="39360.36"/>
    <x v="290"/>
    <x v="194"/>
    <n v="51.02"/>
    <x v="290"/>
    <n v="55"/>
    <x v="72"/>
    <n v="2"/>
    <n v="40"/>
    <n v="5650472.0700000003"/>
    <n v="1.7399999999999999E-2"/>
    <n v="140.75"/>
    <n v="21484.68"/>
    <n v="5229132.34"/>
    <x v="139"/>
    <n v="130.25"/>
    <x v="294"/>
    <n v="263"/>
    <x v="2"/>
    <n v="7"/>
    <n v="92"/>
    <n v="13649770.640000001"/>
    <n v="4.2099999999999999E-2"/>
    <n v="340"/>
    <n v="16058.55"/>
    <n v="13474584.970000001"/>
    <x v="190"/>
    <n v="335.64"/>
    <n v="15852.45"/>
    <n v="850"/>
    <n v="2.12E-2"/>
    <n v="29"/>
    <n v="711"/>
    <n v="10755074.560000001"/>
    <n v="3.3099999999999997E-2"/>
    <n v="267.89999999999998"/>
    <n v="4629.82"/>
    <n v="10640861.15"/>
    <n v="3.6400000000000002E-2"/>
    <n v="265.05"/>
    <n v="4580.6499999999996"/>
    <n v="2323"/>
    <n v="5.79E-2"/>
    <n v="104"/>
    <n v="1763"/>
    <n v="2422476.71"/>
    <n v="7.4999999999999997E-3"/>
    <n v="60.34"/>
    <n v="9928.18"/>
    <n v="2361314.86"/>
    <n v="8.0999999999999996E-3"/>
    <n v="58.82"/>
    <n v="9677.52"/>
    <n v="244"/>
    <n v="6.1000000000000004E-3"/>
    <n v="6"/>
    <n v="308"/>
    <n v="76655329.670000002"/>
    <n v="0.23619999999999999"/>
    <n v="1909.41"/>
    <n v="2628.42"/>
    <n v="69691975.670000002"/>
    <n v="0.23860000000000001"/>
    <n v="1735.96"/>
    <n v="2389.66"/>
    <n v="29164"/>
    <n v="0.72640000000000005"/>
    <n v="6834"/>
    <n v="3297093.11"/>
    <n v="1.0200000000000001E-2"/>
    <n v="82.13"/>
    <n v="523.1"/>
    <n v="3207525.44"/>
    <n v="1.0999999999999999E-2"/>
    <n v="79.900000000000006"/>
    <n v="508.89"/>
    <n v="6303"/>
    <n v="0.157"/>
    <n v="784"/>
    <n v="8096760.7800000003"/>
    <n v="2.4899999999999999E-2"/>
    <n v="201.68"/>
    <n v="25868.25"/>
    <n v="8033906.8799999999"/>
    <n v="2.75E-2"/>
    <n v="200.12"/>
    <n v="25667.43"/>
    <n v="313"/>
    <n v="7.7999999999999996E-3"/>
    <n v="1118"/>
    <n v="1686713.22"/>
    <n v="5.1999999999999998E-3"/>
    <n v="42.01"/>
    <n v="910.26"/>
    <n v="1719478.04"/>
    <n v="5.8999999999999999E-3"/>
    <n v="42.83"/>
    <n v="927.94"/>
    <n v="1853"/>
    <n v="4.6199999999999998E-2"/>
    <n v="80"/>
    <n v="33004892.280000001"/>
    <n v="0.1017"/>
    <n v="822.12"/>
    <n v="1039.23"/>
    <n v="34453962.039999999"/>
    <n v="0.1179"/>
    <n v="858.22"/>
    <n v="1084.8599999999999"/>
    <n v="31759"/>
    <n v="0.79110000000000003"/>
    <n v="12603"/>
    <n v="14062871.67"/>
    <n v="4.3299999999999998E-2"/>
    <n v="350.29"/>
    <n v="789.12"/>
    <n v="13657769.289999999"/>
    <n v="4.6800000000000001E-2"/>
    <n v="340.2"/>
    <n v="766.39"/>
    <n v="17821"/>
    <n v="0.44390000000000002"/>
    <n v="2842"/>
    <n v="4536385.63"/>
    <n v="1.4E-2"/>
    <n v="113"/>
    <n v="203.04"/>
    <n v="4507463.97"/>
    <n v="1.54E-2"/>
    <n v="112.28"/>
    <n v="201.75"/>
    <n v="22342"/>
    <n v="0.55649999999999999"/>
    <n v="2975"/>
    <n v="8689536.1899999995"/>
    <n v="2.6800000000000001E-2"/>
    <n v="216.45"/>
    <n v="864.89"/>
    <n v="9356045.0399999991"/>
    <n v="3.2000000000000001E-2"/>
    <n v="233.05"/>
    <n v="931.23"/>
    <n v="10047"/>
    <n v="0.25030000000000002"/>
    <n v="1755"/>
    <n v="6051086.2199999997"/>
    <n v="1.8599999999999998E-2"/>
    <n v="150.72999999999999"/>
    <n v="284.93"/>
    <n v="5374297.5999999996"/>
    <n v="1.84E-2"/>
    <n v="133.87"/>
    <n v="253.06"/>
    <n v="21237"/>
    <n v="0.52900000000000003"/>
    <n v="3415"/>
    <n v="5399405.6399999997"/>
    <n v="1.66E-2"/>
    <n v="134.49"/>
    <n v="1042.52"/>
    <n v="5268483.28"/>
    <n v="1.7999999999999999E-2"/>
    <n v="131.22999999999999"/>
    <n v="1017.25"/>
    <n v="5179"/>
    <n v="0.129"/>
    <n v="365"/>
    <n v="5708811.3499999996"/>
    <n v="1.7600000000000001E-2"/>
    <n v="142.19999999999999"/>
    <n v="504.67"/>
    <n v="5742144.4800000004"/>
    <n v="1.9699999999999999E-2"/>
    <n v="143.03"/>
    <n v="507.62"/>
    <n v="11312"/>
    <n v="0.28179999999999999"/>
    <n v="44366"/>
    <n v="1738"/>
    <n v="0.1986"/>
    <n v="1105"/>
    <n v="501"/>
    <n v="1288"/>
    <n v="60"/>
    <n v="536"/>
    <n v="184"/>
    <n v="603"/>
    <n v="239"/>
    <n v="164"/>
    <n v="82"/>
  </r>
  <r>
    <x v="0"/>
    <x v="28"/>
    <n v="9"/>
    <n v="64570"/>
    <n v="59807"/>
    <n v="4763"/>
    <s v="7.38 %"/>
    <n v="50"/>
    <s v="47.82 %"/>
    <s v="52.18 %"/>
    <s v="70.48 %"/>
    <s v="13.96 %"/>
    <s v="12.02 %"/>
    <s v="3.53 %"/>
    <s v="56.74 %"/>
    <n v="1.07"/>
    <n v="564212327.20000005"/>
    <n v="477305094.07999998"/>
    <n v="452270046.76999998"/>
    <n v="9433.8799999999992"/>
    <n v="7980.76"/>
    <n v="7562.16"/>
    <n v="248474630.40000001"/>
    <n v="0.44040000000000001"/>
    <n v="4154.6099999999997"/>
    <n v="21350.29"/>
    <x v="295"/>
    <x v="47"/>
    <n v="2895.85"/>
    <n v="14881.58"/>
    <n v="11638"/>
    <n v="0.1946"/>
    <n v="379"/>
    <n v="2720"/>
    <n v="6741508.9900000002"/>
    <x v="203"/>
    <n v="112.72"/>
    <n v="38968.26"/>
    <x v="291"/>
    <x v="110"/>
    <n v="99.13"/>
    <x v="291"/>
    <n v="173"/>
    <x v="34"/>
    <n v="3"/>
    <n v="117"/>
    <n v="3378974.6"/>
    <n v="6.0000000000000001E-3"/>
    <n v="56.5"/>
    <n v="22830.91"/>
    <n v="2797499.16"/>
    <x v="140"/>
    <n v="46.78"/>
    <x v="295"/>
    <n v="148"/>
    <x v="92"/>
    <n v="3"/>
    <n v="41"/>
    <n v="27701593.850000001"/>
    <n v="4.9099999999999998E-2"/>
    <n v="463.18"/>
    <n v="13585.87"/>
    <n v="24545291.75"/>
    <x v="191"/>
    <n v="410.41"/>
    <n v="12037.91"/>
    <n v="2039"/>
    <n v="3.4099999999999998E-2"/>
    <n v="50"/>
    <n v="1416"/>
    <n v="17526809.23"/>
    <n v="3.1099999999999999E-2"/>
    <n v="293.06"/>
    <n v="5036.4399999999996"/>
    <n v="15787715.300000001"/>
    <n v="3.3099999999999997E-2"/>
    <n v="263.98"/>
    <n v="4536.7"/>
    <n v="3480"/>
    <n v="5.8200000000000002E-2"/>
    <n v="108"/>
    <n v="2510"/>
    <n v="3673143.29"/>
    <n v="6.4999999999999997E-3"/>
    <n v="61.42"/>
    <n v="10803.36"/>
    <n v="3180124.3"/>
    <n v="6.7000000000000002E-3"/>
    <n v="53.17"/>
    <n v="9353.31"/>
    <n v="340"/>
    <n v="5.7000000000000002E-3"/>
    <n v="6"/>
    <n v="296"/>
    <n v="64720153.299999997"/>
    <n v="0.1147"/>
    <n v="1082.1500000000001"/>
    <n v="1590.72"/>
    <n v="61703245.359999999"/>
    <n v="0.1293"/>
    <n v="1031.71"/>
    <n v="1516.57"/>
    <n v="40686"/>
    <n v="0.68030000000000002"/>
    <n v="5891"/>
    <n v="2889296.86"/>
    <n v="5.1000000000000004E-3"/>
    <n v="48.31"/>
    <n v="426.72"/>
    <n v="2661823.62"/>
    <n v="5.5999999999999999E-3"/>
    <n v="44.51"/>
    <n v="393.12"/>
    <n v="6771"/>
    <n v="0.1132"/>
    <n v="634"/>
    <n v="31908473.82"/>
    <n v="5.6599999999999998E-2"/>
    <n v="533.52"/>
    <n v="24154.79"/>
    <n v="30218482.219999999"/>
    <n v="6.3299999999999995E-2"/>
    <n v="505.27"/>
    <n v="22875.46"/>
    <n v="1321"/>
    <n v="2.2100000000000002E-2"/>
    <n v="2695"/>
    <n v="1392473.57"/>
    <n v="2.5000000000000001E-3"/>
    <n v="23.28"/>
    <n v="653.74"/>
    <n v="1477506.45"/>
    <n v="3.0999999999999999E-3"/>
    <n v="24.7"/>
    <n v="693.67"/>
    <n v="2130"/>
    <n v="3.56E-2"/>
    <n v="54"/>
    <n v="52235116.219999999"/>
    <n v="9.2600000000000002E-2"/>
    <n v="873.39"/>
    <n v="1020.06"/>
    <n v="54365521.829999998"/>
    <n v="0.1139"/>
    <n v="909.02"/>
    <n v="1061.6600000000001"/>
    <n v="51208"/>
    <n v="0.85619999999999996"/>
    <n v="15785"/>
    <n v="25809868.920000002"/>
    <n v="4.5699999999999998E-2"/>
    <n v="431.55"/>
    <n v="900.81"/>
    <n v="24630603.399999999"/>
    <n v="5.16E-2"/>
    <n v="411.83"/>
    <n v="859.65"/>
    <n v="28652"/>
    <n v="0.47910000000000003"/>
    <n v="3388"/>
    <n v="13016805.449999999"/>
    <n v="2.3099999999999999E-2"/>
    <n v="217.65"/>
    <n v="364.64"/>
    <n v="13132049.359999999"/>
    <n v="2.75E-2"/>
    <n v="219.57"/>
    <n v="367.87"/>
    <n v="35698"/>
    <n v="0.59689999999999999"/>
    <n v="3506"/>
    <n v="17631122.84"/>
    <n v="3.1199999999999999E-2"/>
    <n v="294.8"/>
    <n v="1089.69"/>
    <n v="17626874.66"/>
    <n v="3.6900000000000002E-2"/>
    <n v="294.73"/>
    <n v="1089.42"/>
    <n v="16180"/>
    <n v="0.27050000000000002"/>
    <n v="2133"/>
    <n v="12424949.23"/>
    <n v="2.1999999999999999E-2"/>
    <n v="207.75"/>
    <n v="313.89999999999998"/>
    <n v="12561204.5"/>
    <n v="2.63E-2"/>
    <n v="210.03"/>
    <n v="317.35000000000002"/>
    <n v="39582"/>
    <n v="0.66180000000000005"/>
    <n v="7835"/>
    <n v="12909797.49"/>
    <n v="2.29E-2"/>
    <n v="215.86"/>
    <n v="1223.58"/>
    <n v="11390130.76"/>
    <n v="2.3900000000000001E-2"/>
    <n v="190.45"/>
    <n v="1079.55"/>
    <n v="10551"/>
    <n v="0.1764"/>
    <n v="715"/>
    <n v="15718704.550000001"/>
    <n v="2.7900000000000001E-2"/>
    <n v="262.82"/>
    <n v="835.97"/>
    <n v="15718704.550000001"/>
    <n v="3.2899999999999999E-2"/>
    <n v="262.82"/>
    <n v="835.97"/>
    <n v="18803"/>
    <n v="0.31440000000000001"/>
    <n v="67468"/>
    <n v="4307"/>
    <n v="0.2349"/>
    <n v="1128"/>
    <n v="834"/>
    <n v="1281"/>
    <n v="95"/>
    <n v="794"/>
    <n v="584"/>
    <n v="1020"/>
    <n v="463"/>
    <n v="543"/>
    <n v="100"/>
  </r>
  <r>
    <x v="8"/>
    <x v="31"/>
    <n v="31"/>
    <n v="40842"/>
    <n v="34386"/>
    <n v="6456"/>
    <s v="15.81 %"/>
    <n v="51"/>
    <s v="49.49 %"/>
    <s v="50.51 %"/>
    <s v="81.61 %"/>
    <s v="8.83 %"/>
    <s v="5.34 %"/>
    <s v="4.21 %"/>
    <s v="57.75 %"/>
    <n v="1.07"/>
    <n v="329311632.99000001"/>
    <n v="325179672.86000001"/>
    <n v="316831419.01999998"/>
    <n v="9576.91"/>
    <n v="9456.75"/>
    <n v="9213.9699999999993"/>
    <n v="121228158.28"/>
    <n v="0.36809999999999998"/>
    <n v="3525.51"/>
    <n v="19955.25"/>
    <x v="296"/>
    <x v="231"/>
    <n v="3148.46"/>
    <n v="17821.04"/>
    <n v="6075"/>
    <n v="0.1767"/>
    <n v="323"/>
    <n v="1752"/>
    <n v="7615913.4199999999"/>
    <x v="204"/>
    <n v="221.48"/>
    <n v="48819.96"/>
    <x v="292"/>
    <x v="182"/>
    <n v="231.58"/>
    <x v="292"/>
    <n v="156"/>
    <x v="46"/>
    <n v="5"/>
    <n v="148"/>
    <n v="3512460.15"/>
    <n v="1.0699999999999999E-2"/>
    <n v="102.15"/>
    <n v="21681.85"/>
    <n v="3950347.9"/>
    <x v="43"/>
    <n v="114.88"/>
    <x v="296"/>
    <n v="162"/>
    <x v="48"/>
    <n v="5"/>
    <n v="70"/>
    <n v="15222489.279999999"/>
    <n v="4.6199999999999998E-2"/>
    <n v="442.69"/>
    <n v="13876.47"/>
    <n v="16528022.77"/>
    <x v="56"/>
    <n v="480.66"/>
    <n v="15066.57"/>
    <n v="1097"/>
    <n v="3.1899999999999998E-2"/>
    <n v="44"/>
    <n v="1058"/>
    <n v="6375137.1799999997"/>
    <n v="1.9400000000000001E-2"/>
    <n v="185.4"/>
    <n v="4411.8599999999997"/>
    <n v="6757806.4699999997"/>
    <n v="2.0799999999999999E-2"/>
    <n v="196.53"/>
    <n v="4676.68"/>
    <n v="1445"/>
    <n v="4.2000000000000003E-2"/>
    <n v="73"/>
    <n v="1203"/>
    <n v="2718025.68"/>
    <n v="8.3000000000000001E-3"/>
    <n v="79.040000000000006"/>
    <n v="8970.3799999999992"/>
    <n v="2867577.38"/>
    <n v="8.8000000000000005E-3"/>
    <n v="83.39"/>
    <n v="9463.9500000000007"/>
    <n v="303"/>
    <n v="8.8000000000000005E-3"/>
    <n v="9"/>
    <n v="522"/>
    <n v="63280468.710000001"/>
    <n v="0.19220000000000001"/>
    <n v="1840.3"/>
    <n v="2799.03"/>
    <n v="61504719.369999997"/>
    <n v="0.18909999999999999"/>
    <n v="1788.66"/>
    <n v="2720.48"/>
    <n v="22608"/>
    <n v="0.65749999999999997"/>
    <n v="5399"/>
    <n v="3634537.18"/>
    <n v="1.0999999999999999E-2"/>
    <n v="105.7"/>
    <n v="546.29999999999995"/>
    <n v="3930171.29"/>
    <n v="1.21E-2"/>
    <n v="114.3"/>
    <n v="590.74"/>
    <n v="6653"/>
    <n v="0.19350000000000001"/>
    <n v="981"/>
    <n v="16405161.279999999"/>
    <n v="4.9799999999999997E-2"/>
    <n v="477.09"/>
    <n v="24019.27"/>
    <n v="16727722.24"/>
    <n v="5.1400000000000001E-2"/>
    <n v="486.47"/>
    <n v="24491.54"/>
    <n v="683"/>
    <n v="1.9900000000000001E-2"/>
    <n v="2722"/>
    <n v="2166439.25"/>
    <n v="6.6E-3"/>
    <n v="63"/>
    <n v="962.01"/>
    <n v="2328905.27"/>
    <n v="7.1999999999999998E-3"/>
    <n v="67.73"/>
    <n v="1034.1500000000001"/>
    <n v="2252"/>
    <n v="6.5500000000000003E-2"/>
    <n v="110"/>
    <n v="28485567.09"/>
    <n v="8.6499999999999994E-2"/>
    <n v="828.41"/>
    <n v="994.61"/>
    <n v="32168546.649999999"/>
    <n v="9.8900000000000002E-2"/>
    <n v="935.51"/>
    <n v="1123.2"/>
    <n v="28640"/>
    <n v="0.83289999999999997"/>
    <n v="13724"/>
    <n v="15646661.439999999"/>
    <n v="4.7500000000000001E-2"/>
    <n v="455.03"/>
    <n v="888.56"/>
    <n v="17371863.190000001"/>
    <n v="5.3400000000000003E-2"/>
    <n v="505.2"/>
    <n v="986.53"/>
    <n v="17609"/>
    <n v="0.5121"/>
    <n v="4245"/>
    <n v="3944838.22"/>
    <n v="1.2E-2"/>
    <n v="114.72"/>
    <n v="194.1"/>
    <n v="4327478.95"/>
    <n v="1.3299999999999999E-2"/>
    <n v="125.85"/>
    <n v="212.92"/>
    <n v="20324"/>
    <n v="0.59109999999999996"/>
    <n v="3510"/>
    <n v="11865942.609999999"/>
    <n v="3.5999999999999997E-2"/>
    <n v="345.08"/>
    <n v="1141.5"/>
    <n v="12666304.93"/>
    <n v="3.9E-2"/>
    <n v="368.36"/>
    <n v="1218.5"/>
    <n v="10395"/>
    <n v="0.30230000000000001"/>
    <n v="2306"/>
    <n v="5283160.0599999996"/>
    <n v="1.6E-2"/>
    <n v="153.63999999999999"/>
    <n v="230.75"/>
    <n v="5503668.0300000003"/>
    <n v="1.6899999999999998E-2"/>
    <n v="160.06"/>
    <n v="240.38"/>
    <n v="22896"/>
    <n v="0.66590000000000005"/>
    <n v="6158"/>
    <n v="4042170.48"/>
    <n v="1.23E-2"/>
    <n v="117.55"/>
    <n v="1016.66"/>
    <n v="4132305.53"/>
    <n v="1.2699999999999999E-2"/>
    <n v="120.17"/>
    <n v="1039.33"/>
    <n v="3976"/>
    <n v="0.11559999999999999"/>
    <n v="279"/>
    <n v="13541365.140000001"/>
    <n v="4.1099999999999998E-2"/>
    <n v="393.8"/>
    <n v="944.57"/>
    <n v="13601405.689999999"/>
    <n v="4.1799999999999997E-2"/>
    <n v="395.55"/>
    <n v="948.76"/>
    <n v="14336"/>
    <n v="0.41689999999999999"/>
    <n v="36324"/>
    <n v="2201"/>
    <n v="0.21049999999999999"/>
    <n v="1056"/>
    <n v="445"/>
    <n v="1263"/>
    <n v="99"/>
    <n v="701"/>
    <n v="268"/>
    <n v="744"/>
    <n v="346"/>
    <n v="323"/>
    <n v="111"/>
  </r>
  <r>
    <x v="7"/>
    <x v="29"/>
    <n v="45"/>
    <n v="163806"/>
    <n v="125645"/>
    <n v="38161"/>
    <s v="23.30 %"/>
    <n v="52"/>
    <s v="48.99 %"/>
    <s v="51.01 %"/>
    <s v="58.58 %"/>
    <s v="38.89 %"/>
    <s v="1.16 %"/>
    <s v="1.38 %"/>
    <s v="47.08 %"/>
    <n v="1.1399999999999999"/>
    <n v="1169247245.47"/>
    <n v="1182713003.97"/>
    <n v="1144321896.6300001"/>
    <n v="9305.9599999999991"/>
    <n v="9413.1299999999992"/>
    <n v="9107.58"/>
    <n v="430173670.52999997"/>
    <n v="0.3679"/>
    <n v="3423.72"/>
    <n v="19465.75"/>
    <x v="297"/>
    <x v="232"/>
    <n v="3093.79"/>
    <n v="17589.89"/>
    <n v="22099"/>
    <n v="0.1759"/>
    <n v="317"/>
    <n v="1999"/>
    <n v="17467847.23"/>
    <x v="88"/>
    <n v="139.03"/>
    <n v="41491.32"/>
    <x v="293"/>
    <x v="26"/>
    <n v="150.94"/>
    <x v="293"/>
    <n v="421"/>
    <x v="41"/>
    <n v="4"/>
    <n v="101"/>
    <n v="20217352.379999999"/>
    <n v="1.7299999999999999E-2"/>
    <n v="160.91"/>
    <n v="19421.09"/>
    <n v="20886857.609999999"/>
    <x v="138"/>
    <n v="166.24"/>
    <x v="297"/>
    <n v="1041"/>
    <x v="23"/>
    <n v="9"/>
    <n v="116"/>
    <n v="27675071.719999999"/>
    <n v="2.3699999999999999E-2"/>
    <n v="220.26"/>
    <n v="13178.61"/>
    <n v="31079268.059999999"/>
    <x v="192"/>
    <n v="247.36"/>
    <n v="14799.65"/>
    <n v="2100"/>
    <n v="1.67E-2"/>
    <n v="24"/>
    <n v="633"/>
    <n v="29482081.68"/>
    <n v="2.52E-2"/>
    <n v="234.65"/>
    <n v="4270.91"/>
    <n v="32920905.77"/>
    <n v="2.7799999999999998E-2"/>
    <n v="262.02"/>
    <n v="4769.07"/>
    <n v="6903"/>
    <n v="5.4899999999999997E-2"/>
    <n v="98"/>
    <n v="1353"/>
    <n v="17113371.859999999"/>
    <n v="1.46E-2"/>
    <n v="136.19999999999999"/>
    <n v="12714.24"/>
    <n v="18486162.539999999"/>
    <n v="1.5599999999999999E-2"/>
    <n v="147.13"/>
    <n v="13734.15"/>
    <n v="1346"/>
    <n v="1.0699999999999999E-2"/>
    <n v="12"/>
    <n v="876"/>
    <n v="154752223.38999999"/>
    <n v="0.13239999999999999"/>
    <n v="1231.6600000000001"/>
    <n v="1863.45"/>
    <n v="163725276.78"/>
    <n v="0.1384"/>
    <n v="1303.08"/>
    <n v="1971.5"/>
    <n v="83046"/>
    <n v="0.66100000000000003"/>
    <n v="4143"/>
    <n v="7630241.3300000001"/>
    <n v="6.4999999999999997E-3"/>
    <n v="60.73"/>
    <n v="316.06"/>
    <n v="8729387.5399999991"/>
    <n v="7.4000000000000003E-3"/>
    <n v="69.48"/>
    <n v="361.59"/>
    <n v="24142"/>
    <n v="0.19209999999999999"/>
    <n v="799"/>
    <n v="104764479.52"/>
    <n v="8.9599999999999999E-2"/>
    <n v="833.81"/>
    <n v="23913.37"/>
    <n v="110928617.36"/>
    <n v="9.3799999999999994E-2"/>
    <n v="882.87"/>
    <n v="25320.39"/>
    <n v="4381"/>
    <n v="3.49E-2"/>
    <n v="4878"/>
    <n v="6462791.3600000003"/>
    <n v="5.4999999999999997E-3"/>
    <n v="51.44"/>
    <n v="732.83"/>
    <n v="7220921.4299999997"/>
    <n v="6.1000000000000004E-3"/>
    <n v="57.47"/>
    <n v="818.79"/>
    <n v="8819"/>
    <n v="7.0199999999999999E-2"/>
    <n v="116"/>
    <n v="92468419.200000003"/>
    <n v="7.9100000000000004E-2"/>
    <n v="735.95"/>
    <n v="870.54"/>
    <n v="105241365.94"/>
    <n v="8.8999999999999996E-2"/>
    <n v="837.61"/>
    <n v="990.79"/>
    <n v="106219"/>
    <n v="0.84540000000000004"/>
    <n v="12244"/>
    <n v="65835617.240000002"/>
    <n v="5.6300000000000003E-2"/>
    <n v="523.98"/>
    <n v="995.31"/>
    <n v="72864791"/>
    <n v="6.1600000000000002E-2"/>
    <n v="579.92999999999995"/>
    <n v="1101.58"/>
    <n v="66146"/>
    <n v="0.52649999999999997"/>
    <n v="3888"/>
    <n v="22565555.809999999"/>
    <n v="1.9300000000000001E-2"/>
    <n v="179.6"/>
    <n v="284.08999999999997"/>
    <n v="24844805.66"/>
    <n v="2.1000000000000001E-2"/>
    <n v="197.74"/>
    <n v="312.77999999999997"/>
    <n v="79432"/>
    <n v="0.63219999999999998"/>
    <n v="3844"/>
    <n v="47136369.920000002"/>
    <n v="4.0300000000000002E-2"/>
    <n v="375.16"/>
    <n v="1212.6400000000001"/>
    <n v="47574155.340000004"/>
    <n v="4.02E-2"/>
    <n v="378.64"/>
    <n v="1223.9000000000001"/>
    <n v="38871"/>
    <n v="0.30940000000000001"/>
    <n v="2282"/>
    <n v="38402183.729999997"/>
    <n v="3.2800000000000003E-2"/>
    <n v="305.64"/>
    <n v="414.87"/>
    <n v="40820171.109999999"/>
    <n v="3.4500000000000003E-2"/>
    <n v="324.88"/>
    <n v="440.99"/>
    <n v="92564"/>
    <n v="0.73670000000000002"/>
    <n v="8438"/>
    <n v="38097025.060000002"/>
    <n v="3.2599999999999997E-2"/>
    <n v="303.20999999999998"/>
    <n v="2191.1799999999998"/>
    <n v="40246412.32"/>
    <n v="3.4000000000000002E-2"/>
    <n v="320.32"/>
    <n v="2314.81"/>
    <n v="17387"/>
    <n v="0.1384"/>
    <n v="1065"/>
    <n v="41205743.009999998"/>
    <n v="3.5200000000000002E-2"/>
    <n v="327.95"/>
    <n v="799.68"/>
    <n v="41335465.509999998"/>
    <n v="3.49E-2"/>
    <n v="328.99"/>
    <n v="802.19"/>
    <n v="51528"/>
    <n v="0.41010000000000002"/>
    <n v="145414"/>
    <n v="8000"/>
    <n v="0.2112"/>
    <n v="1157"/>
    <n v="715"/>
    <n v="1261"/>
    <n v="180"/>
    <n v="1019"/>
    <n v="338"/>
    <n v="672"/>
    <n v="375"/>
    <n v="305"/>
    <n v="156"/>
  </r>
  <r>
    <x v="6"/>
    <x v="34"/>
    <n v="50"/>
    <n v="21432"/>
    <n v="20587"/>
    <n v="845"/>
    <s v="3.94 %"/>
    <n v="50"/>
    <s v="47.90 %"/>
    <s v="52.10 %"/>
    <s v="94.45 %"/>
    <s v="1.11 %"/>
    <s v="1.12 %"/>
    <s v="3.32 %"/>
    <s v="66.46 %"/>
    <n v="0.88"/>
    <n v="162054983.91"/>
    <n v="143140177.19999999"/>
    <n v="169078838.61000001"/>
    <n v="7871.71"/>
    <n v="6952.94"/>
    <n v="8212.89"/>
    <n v="60382436.899999999"/>
    <n v="0.37259999999999999"/>
    <n v="2933.04"/>
    <n v="21909.45"/>
    <x v="298"/>
    <x v="233"/>
    <n v="2136.66"/>
    <n v="15960.61"/>
    <n v="2756"/>
    <n v="0.13389999999999999"/>
    <n v="220"/>
    <n v="1528"/>
    <m/>
    <x v="0"/>
    <m/>
    <m/>
    <x v="0"/>
    <x v="0"/>
    <m/>
    <x v="0"/>
    <m/>
    <x v="0"/>
    <m/>
    <m/>
    <n v="1308206.71"/>
    <n v="8.0999999999999996E-3"/>
    <n v="63.55"/>
    <n v="25157.82"/>
    <n v="1303877.58"/>
    <x v="68"/>
    <n v="63.33"/>
    <x v="298"/>
    <n v="52"/>
    <x v="92"/>
    <n v="3"/>
    <n v="44"/>
    <n v="6084454.96"/>
    <n v="3.7499999999999999E-2"/>
    <n v="295.55"/>
    <n v="15927.89"/>
    <n v="6148866.2199999997"/>
    <x v="77"/>
    <n v="298.68"/>
    <n v="16096.51"/>
    <n v="382"/>
    <n v="1.8599999999999998E-2"/>
    <n v="23"/>
    <n v="632"/>
    <n v="5479626.5300000003"/>
    <n v="3.3799999999999997E-2"/>
    <n v="266.17"/>
    <n v="4752.49"/>
    <n v="5523290.6900000004"/>
    <n v="3.8600000000000002E-2"/>
    <n v="268.29000000000002"/>
    <n v="4790.3599999999997"/>
    <n v="1153"/>
    <n v="5.6000000000000001E-2"/>
    <n v="107"/>
    <n v="1892"/>
    <n v="1140314.92"/>
    <n v="7.0000000000000001E-3"/>
    <n v="55.39"/>
    <n v="9346.84"/>
    <n v="1170568.0900000001"/>
    <n v="8.2000000000000007E-3"/>
    <n v="56.86"/>
    <n v="9594.82"/>
    <n v="122"/>
    <n v="5.8999999999999999E-3"/>
    <n v="6"/>
    <n v="338"/>
    <n v="40585003.390000001"/>
    <n v="0.25040000000000001"/>
    <n v="1971.39"/>
    <n v="2520.0300000000002"/>
    <n v="37296123.840000004"/>
    <n v="0.2606"/>
    <n v="1811.63"/>
    <n v="2315.81"/>
    <n v="16105"/>
    <n v="0.7823"/>
    <n v="7616"/>
    <n v="4206670.62"/>
    <n v="2.5999999999999999E-2"/>
    <n v="204.34"/>
    <n v="592.16"/>
    <n v="4341090.78"/>
    <n v="3.0300000000000001E-2"/>
    <n v="210.87"/>
    <n v="611.08000000000004"/>
    <n v="7104"/>
    <n v="0.34510000000000002"/>
    <n v="2001"/>
    <n v="3516102.88"/>
    <n v="2.1700000000000001E-2"/>
    <n v="170.79"/>
    <n v="23919.07"/>
    <n v="3577638.03"/>
    <n v="2.5000000000000001E-2"/>
    <n v="173.78"/>
    <n v="24337.67"/>
    <n v="147"/>
    <n v="7.1000000000000004E-3"/>
    <n v="902"/>
    <n v="77933.72"/>
    <n v="5.0000000000000001E-4"/>
    <n v="3.79"/>
    <n v="1237.04"/>
    <n v="79980.039999999994"/>
    <n v="5.9999999999999995E-4"/>
    <n v="3.88"/>
    <n v="1269.52"/>
    <n v="63"/>
    <n v="3.0999999999999999E-3"/>
    <n v="5"/>
    <n v="14712032.699999999"/>
    <n v="9.0800000000000006E-2"/>
    <n v="714.63"/>
    <n v="898.39"/>
    <n v="15460905.75"/>
    <n v="0.108"/>
    <n v="751"/>
    <n v="944.12"/>
    <n v="16376"/>
    <n v="0.79549999999999998"/>
    <n v="11470"/>
    <n v="6052234.1699999999"/>
    <n v="3.73E-2"/>
    <n v="293.98"/>
    <n v="721.36"/>
    <n v="5763214.04"/>
    <n v="4.0300000000000002E-2"/>
    <n v="279.94"/>
    <n v="686.91"/>
    <n v="8390"/>
    <n v="0.40749999999999997"/>
    <n v="2367"/>
    <n v="1449837.03"/>
    <n v="8.8999999999999999E-3"/>
    <n v="70.42"/>
    <n v="128.63"/>
    <n v="1472467.57"/>
    <n v="1.03E-2"/>
    <n v="71.52"/>
    <n v="130.63999999999999"/>
    <n v="11271"/>
    <n v="0.54749999999999999"/>
    <n v="2459"/>
    <n v="4669095.71"/>
    <n v="2.8799999999999999E-2"/>
    <n v="226.8"/>
    <n v="848.77"/>
    <n v="4895882.76"/>
    <n v="3.4200000000000001E-2"/>
    <n v="237.81"/>
    <n v="890"/>
    <n v="5501"/>
    <n v="0.26719999999999999"/>
    <n v="1891"/>
    <n v="3125774.2"/>
    <n v="1.9300000000000001E-2"/>
    <n v="151.83000000000001"/>
    <n v="280.20999999999998"/>
    <n v="2889199.84"/>
    <n v="2.0199999999999999E-2"/>
    <n v="140.34"/>
    <n v="259"/>
    <n v="11155"/>
    <n v="0.54179999999999995"/>
    <n v="3378"/>
    <n v="2982962.63"/>
    <n v="1.84E-2"/>
    <n v="144.9"/>
    <n v="1935.48"/>
    <n v="2881917.84"/>
    <n v="2.01E-2"/>
    <n v="139.99"/>
    <n v="1869.92"/>
    <n v="1541"/>
    <n v="7.4899999999999994E-2"/>
    <n v="371"/>
    <n v="2903251.79"/>
    <n v="1.7899999999999999E-2"/>
    <n v="141.02000000000001"/>
    <n v="558.1"/>
    <n v="2919902.28"/>
    <n v="2.0400000000000001E-2"/>
    <n v="141.83000000000001"/>
    <n v="561.29999999999995"/>
    <n v="5202"/>
    <n v="0.25269999999999998"/>
    <n v="22228"/>
    <n v="700"/>
    <n v="0.17949999999999999"/>
    <n v="1080"/>
    <n v="355"/>
    <n v="1251"/>
    <s v="*"/>
    <n v="427"/>
    <n v="180"/>
    <n v="729"/>
    <n v="219"/>
    <s v="*"/>
    <n v="53"/>
  </r>
  <r>
    <x v="5"/>
    <x v="35"/>
    <n v="46"/>
    <n v="16203"/>
    <n v="15113"/>
    <n v="1090"/>
    <s v="6.73 %"/>
    <n v="50"/>
    <s v="47.55 %"/>
    <s v="52.45 %"/>
    <s v="83.69 %"/>
    <s v="1.30 %"/>
    <s v="1.18 %"/>
    <s v="13.83 %"/>
    <s v="53.67 %"/>
    <n v="0.94"/>
    <n v="120557113.25"/>
    <n v="118575743.48999999"/>
    <n v="126887083.72"/>
    <n v="7977.05"/>
    <n v="7845.94"/>
    <n v="8395.89"/>
    <n v="46697704.200000003"/>
    <n v="0.38729999999999998"/>
    <n v="3089.9"/>
    <n v="17837.169999999998"/>
    <x v="299"/>
    <x v="234"/>
    <n v="2709.72"/>
    <n v="15642.46"/>
    <n v="2618"/>
    <n v="0.17319999999999999"/>
    <n v="314"/>
    <n v="1820"/>
    <n v="1450639.46"/>
    <x v="126"/>
    <n v="95.99"/>
    <n v="46794.82"/>
    <x v="294"/>
    <x v="138"/>
    <n v="102.7"/>
    <x v="294"/>
    <n v="31"/>
    <x v="69"/>
    <n v="2"/>
    <n v="76"/>
    <n v="1244103.6799999999"/>
    <n v="1.03E-2"/>
    <n v="82.32"/>
    <n v="17279.22"/>
    <n v="1255633.67"/>
    <x v="26"/>
    <n v="83.08"/>
    <x v="299"/>
    <n v="72"/>
    <x v="41"/>
    <n v="5"/>
    <n v="61"/>
    <n v="5483342.0099999998"/>
    <n v="4.5499999999999999E-2"/>
    <n v="362.82"/>
    <n v="13846.82"/>
    <n v="6043721.5599999996"/>
    <x v="112"/>
    <n v="399.9"/>
    <n v="15261.92"/>
    <n v="396"/>
    <n v="2.6200000000000001E-2"/>
    <n v="37"/>
    <n v="883"/>
    <n v="1275831.81"/>
    <n v="1.06E-2"/>
    <n v="84.42"/>
    <n v="3962.21"/>
    <n v="1372134.34"/>
    <n v="1.1599999999999999E-2"/>
    <n v="90.79"/>
    <n v="4261.29"/>
    <n v="322"/>
    <n v="2.1299999999999999E-2"/>
    <n v="36"/>
    <n v="594"/>
    <n v="825206.12"/>
    <n v="6.7999999999999996E-3"/>
    <n v="54.6"/>
    <n v="7570.7"/>
    <n v="859114.17"/>
    <n v="7.1999999999999998E-3"/>
    <n v="56.85"/>
    <n v="7881.78"/>
    <n v="109"/>
    <n v="7.1999999999999998E-3"/>
    <n v="8"/>
    <n v="370"/>
    <n v="24112633.899999999"/>
    <n v="0.2"/>
    <n v="1595.49"/>
    <n v="2632.67"/>
    <n v="23700986.27"/>
    <n v="0.19989999999999999"/>
    <n v="1568.25"/>
    <n v="2587.73"/>
    <n v="9159"/>
    <n v="0.60599999999999998"/>
    <n v="5016"/>
    <n v="1010897.86"/>
    <n v="8.3999999999999995E-3"/>
    <n v="66.89"/>
    <n v="409.77"/>
    <n v="1093249.25"/>
    <n v="9.1999999999999998E-3"/>
    <n v="72.34"/>
    <n v="443.15"/>
    <n v="2467"/>
    <n v="0.16320000000000001"/>
    <n v="773"/>
    <n v="7004648.4500000002"/>
    <n v="5.8099999999999999E-2"/>
    <n v="463.48"/>
    <n v="21162.080000000002"/>
    <n v="7351096.5800000001"/>
    <n v="6.2E-2"/>
    <n v="486.41"/>
    <n v="22208.75"/>
    <n v="331"/>
    <n v="2.1899999999999999E-2"/>
    <n v="2729"/>
    <n v="335822.72"/>
    <n v="2.8E-3"/>
    <n v="22.22"/>
    <n v="618.46"/>
    <n v="370422.76"/>
    <n v="3.0999999999999999E-3"/>
    <n v="24.51"/>
    <n v="682.18"/>
    <n v="543"/>
    <n v="3.5900000000000001E-2"/>
    <n v="59"/>
    <n v="8737231.0800000001"/>
    <n v="7.2499999999999995E-2"/>
    <n v="578.13"/>
    <n v="714.94"/>
    <n v="10317561.220000001"/>
    <n v="8.6999999999999994E-2"/>
    <n v="682.69"/>
    <n v="844.25"/>
    <n v="12221"/>
    <n v="0.80859999999999999"/>
    <n v="11577"/>
    <n v="6108549.79"/>
    <n v="5.0700000000000002E-2"/>
    <n v="404.19"/>
    <n v="865.11"/>
    <n v="6891268.7300000004"/>
    <n v="5.8099999999999999E-2"/>
    <n v="455.98"/>
    <n v="975.96"/>
    <n v="7061"/>
    <n v="0.4672"/>
    <n v="3446"/>
    <n v="2027597.64"/>
    <n v="1.6799999999999999E-2"/>
    <n v="134.16"/>
    <n v="234"/>
    <n v="2199643.29"/>
    <n v="1.8599999999999998E-2"/>
    <n v="145.55000000000001"/>
    <n v="253.85"/>
    <n v="8665"/>
    <n v="0.57330000000000003"/>
    <n v="3300"/>
    <n v="4860506.88"/>
    <n v="4.0300000000000002E-2"/>
    <n v="321.61"/>
    <n v="1083.97"/>
    <n v="4894844.72"/>
    <n v="4.1300000000000003E-2"/>
    <n v="323.88"/>
    <n v="1091.6199999999999"/>
    <n v="4484"/>
    <n v="0.29670000000000002"/>
    <n v="2401"/>
    <n v="2671946.2400000002"/>
    <n v="2.2200000000000001E-2"/>
    <n v="176.8"/>
    <n v="265.36"/>
    <n v="2906168.38"/>
    <n v="2.4500000000000001E-2"/>
    <n v="192.3"/>
    <n v="288.63"/>
    <n v="10069"/>
    <n v="0.66620000000000001"/>
    <n v="8148"/>
    <n v="1547767.15"/>
    <n v="1.2800000000000001E-2"/>
    <n v="102.41"/>
    <n v="1086.79"/>
    <n v="1557950.36"/>
    <n v="1.3100000000000001E-2"/>
    <n v="103.09"/>
    <n v="1093.94"/>
    <n v="1424"/>
    <n v="9.4200000000000006E-2"/>
    <n v="204"/>
    <n v="3767505.66"/>
    <n v="3.1300000000000001E-2"/>
    <n v="249.29"/>
    <n v="652.95000000000005"/>
    <n v="3767505.66"/>
    <n v="3.1800000000000002E-2"/>
    <n v="249.29"/>
    <n v="652.95000000000005"/>
    <n v="5770"/>
    <n v="0.38179999999999997"/>
    <n v="11473"/>
    <n v="898"/>
    <n v="0.20069999999999999"/>
    <n v="759"/>
    <n v="662"/>
    <n v="1244"/>
    <n v="93"/>
    <n v="562"/>
    <n v="298"/>
    <n v="966"/>
    <n v="437"/>
    <s v="*"/>
    <n v="86"/>
  </r>
  <r>
    <x v="7"/>
    <x v="36"/>
    <n v="36"/>
    <n v="478556"/>
    <n v="351461"/>
    <n v="127095"/>
    <s v="26.56 %"/>
    <n v="50"/>
    <s v="46.29 %"/>
    <s v="53.71 %"/>
    <s v="65.55 %"/>
    <s v="17.77 %"/>
    <s v="11.67 %"/>
    <s v="5.01 %"/>
    <s v="56.36 %"/>
    <n v="1.08"/>
    <n v="3611336159.9400001"/>
    <n v="3025561960.9899998"/>
    <n v="2974287143.0900002"/>
    <n v="10275.209999999999"/>
    <n v="8608.5300000000007"/>
    <n v="8462.64"/>
    <n v="1603270125.73"/>
    <n v="0.44400000000000001"/>
    <n v="4561.7299999999996"/>
    <n v="26765.78"/>
    <x v="300"/>
    <x v="96"/>
    <n v="3076.04"/>
    <n v="18048.55"/>
    <n v="59900"/>
    <n v="0.1704"/>
    <n v="324"/>
    <n v="2616"/>
    <n v="9261370.8699999992"/>
    <x v="205"/>
    <n v="26.35"/>
    <n v="27811.919999999998"/>
    <x v="295"/>
    <x v="209"/>
    <n v="22.08"/>
    <x v="295"/>
    <n v="333"/>
    <x v="94"/>
    <n v="1"/>
    <n v="31"/>
    <n v="35399577.259999998"/>
    <n v="9.7999999999999997E-3"/>
    <n v="100.72"/>
    <n v="22823.71"/>
    <n v="29508824.949999999"/>
    <x v="8"/>
    <n v="83.96"/>
    <x v="300"/>
    <n v="1551"/>
    <x v="72"/>
    <n v="5"/>
    <n v="65"/>
    <n v="130668376.98"/>
    <n v="3.6200000000000003E-2"/>
    <n v="371.79"/>
    <n v="18239.580000000002"/>
    <n v="116925103.47"/>
    <x v="193"/>
    <n v="332.68"/>
    <n v="16321.2"/>
    <n v="7164"/>
    <n v="2.0400000000000001E-2"/>
    <n v="30"/>
    <n v="837"/>
    <n v="76507346.010000005"/>
    <n v="2.12E-2"/>
    <n v="217.68"/>
    <n v="4803.0200000000004"/>
    <n v="71622817.219999999"/>
    <n v="2.3699999999999999E-2"/>
    <n v="203.79"/>
    <n v="4496.38"/>
    <n v="15929"/>
    <n v="4.53E-2"/>
    <n v="80"/>
    <n v="1783"/>
    <n v="15365575.58"/>
    <n v="4.3E-3"/>
    <n v="43.72"/>
    <n v="10062.59"/>
    <n v="14657046.35"/>
    <n v="4.7999999999999996E-3"/>
    <n v="41.7"/>
    <n v="9598.59"/>
    <n v="1527"/>
    <n v="4.3E-3"/>
    <n v="5"/>
    <n v="225"/>
    <n v="430237458.10000002"/>
    <n v="0.1191"/>
    <n v="1224.1400000000001"/>
    <n v="1945.84"/>
    <n v="412542176.95999998"/>
    <n v="0.13639999999999999"/>
    <n v="1173.79"/>
    <n v="1865.81"/>
    <n v="221106"/>
    <n v="0.62909999999999999"/>
    <n v="6006"/>
    <n v="10788691.73"/>
    <n v="3.0000000000000001E-3"/>
    <n v="30.7"/>
    <n v="461.69"/>
    <n v="11068444.449999999"/>
    <n v="3.7000000000000002E-3"/>
    <n v="31.49"/>
    <n v="473.66"/>
    <n v="23368"/>
    <n v="6.6500000000000004E-2"/>
    <n v="350"/>
    <n v="238704354.08000001"/>
    <n v="6.6100000000000006E-2"/>
    <n v="679.18"/>
    <n v="25898.27"/>
    <n v="226516457.75"/>
    <n v="7.4899999999999994E-2"/>
    <n v="644.5"/>
    <n v="24575.94"/>
    <n v="9217"/>
    <n v="2.6200000000000001E-2"/>
    <n v="3496"/>
    <n v="7939658.0300000003"/>
    <n v="2.2000000000000001E-3"/>
    <n v="22.59"/>
    <n v="782.31"/>
    <n v="7750838.5599999996"/>
    <n v="2.5999999999999999E-3"/>
    <n v="22.05"/>
    <n v="763.7"/>
    <n v="10149"/>
    <n v="2.8899999999999999E-2"/>
    <n v="44"/>
    <n v="354904579.89999998"/>
    <n v="9.8299999999999998E-2"/>
    <n v="1009.8"/>
    <n v="1240.3399999999999"/>
    <n v="363308304.56"/>
    <n v="0.1201"/>
    <n v="1033.71"/>
    <n v="1269.71"/>
    <n v="286135"/>
    <n v="0.81410000000000005"/>
    <n v="15761"/>
    <n v="211884208.86000001"/>
    <n v="5.8700000000000002E-2"/>
    <n v="602.87"/>
    <n v="1227.54"/>
    <n v="199565147.55000001"/>
    <n v="6.6000000000000003E-2"/>
    <n v="567.82000000000005"/>
    <n v="1156.17"/>
    <n v="172609"/>
    <n v="0.49109999999999998"/>
    <n v="4558"/>
    <n v="87464815.930000007"/>
    <n v="2.4199999999999999E-2"/>
    <n v="248.86"/>
    <n v="425.53"/>
    <n v="82164985.980000004"/>
    <n v="2.7199999999999998E-2"/>
    <n v="233.78"/>
    <n v="399.74"/>
    <n v="205544"/>
    <n v="0.58479999999999999"/>
    <n v="3488"/>
    <n v="95964276.640000001"/>
    <n v="2.6599999999999999E-2"/>
    <n v="273.04000000000002"/>
    <n v="1113.33"/>
    <n v="97214467.629999995"/>
    <n v="3.2099999999999997E-2"/>
    <n v="276.60000000000002"/>
    <n v="1127.83"/>
    <n v="86196"/>
    <n v="0.24529999999999999"/>
    <n v="1801"/>
    <n v="107831786.31"/>
    <n v="2.9899999999999999E-2"/>
    <n v="306.81"/>
    <n v="469.65"/>
    <n v="106314316.14"/>
    <n v="3.5099999999999999E-2"/>
    <n v="302.49"/>
    <n v="463.05"/>
    <n v="229598"/>
    <n v="0.65329999999999999"/>
    <n v="8119"/>
    <n v="50686717.259999998"/>
    <n v="1.4E-2"/>
    <n v="144.22"/>
    <n v="1140.6500000000001"/>
    <n v="53608378.5"/>
    <n v="1.77E-2"/>
    <n v="152.53"/>
    <n v="1206.4000000000001"/>
    <n v="44437"/>
    <n v="0.12640000000000001"/>
    <n v="444"/>
    <n v="118108527.55"/>
    <n v="3.27E-2"/>
    <n v="336.05"/>
    <n v="1016.66"/>
    <n v="118201850.86"/>
    <n v="3.9100000000000003E-2"/>
    <n v="336.32"/>
    <n v="1017.46"/>
    <n v="116173"/>
    <n v="0.33050000000000002"/>
    <n v="324117"/>
    <n v="24431"/>
    <n v="0.2422"/>
    <n v="922"/>
    <n v="672"/>
    <n v="1240"/>
    <n v="107"/>
    <n v="697"/>
    <n v="267"/>
    <n v="559"/>
    <n v="320"/>
    <n v="391"/>
    <n v="86"/>
  </r>
  <r>
    <x v="8"/>
    <x v="37"/>
    <n v="23"/>
    <n v="57189"/>
    <n v="51398"/>
    <n v="5791"/>
    <s v="10.13 %"/>
    <n v="50"/>
    <s v="46.76 %"/>
    <s v="53.24 %"/>
    <s v="95.21 %"/>
    <s v="0.93 %"/>
    <s v="0.96 %"/>
    <s v="2.90 %"/>
    <s v="73.30 %"/>
    <n v="0.93"/>
    <n v="417120075.20999998"/>
    <n v="401044417.72000003"/>
    <n v="445828119.94999999"/>
    <n v="8115.49"/>
    <n v="7802.72"/>
    <n v="8674.0400000000009"/>
    <n v="135042551.16999999"/>
    <n v="0.32369999999999999"/>
    <n v="2627.39"/>
    <n v="19030.8"/>
    <x v="301"/>
    <x v="235"/>
    <n v="2219.0300000000002"/>
    <n v="16072.99"/>
    <n v="7096"/>
    <n v="0.1381"/>
    <n v="231"/>
    <n v="1438"/>
    <n v="593298.41"/>
    <x v="206"/>
    <n v="11.54"/>
    <n v="34899.910000000003"/>
    <x v="296"/>
    <x v="210"/>
    <n v="10.38"/>
    <x v="296"/>
    <n v="17"/>
    <x v="92"/>
    <n v="0"/>
    <n v="11"/>
    <n v="5999772.6399999997"/>
    <n v="1.44E-2"/>
    <n v="116.73"/>
    <n v="21581.919999999998"/>
    <n v="6037270.9000000004"/>
    <x v="21"/>
    <n v="117.46"/>
    <x v="301"/>
    <n v="278"/>
    <x v="52"/>
    <n v="6"/>
    <n v="81"/>
    <n v="12407660.800000001"/>
    <n v="2.9700000000000001E-2"/>
    <n v="241.4"/>
    <n v="12804.6"/>
    <n v="13282741.439999999"/>
    <x v="157"/>
    <n v="258.43"/>
    <n v="13707.68"/>
    <n v="969"/>
    <n v="1.89E-2"/>
    <n v="26"/>
    <n v="535"/>
    <n v="9728999.9299999997"/>
    <n v="2.3300000000000001E-2"/>
    <n v="189.29"/>
    <n v="4070.71"/>
    <n v="10359541.33"/>
    <n v="2.58E-2"/>
    <n v="201.56"/>
    <n v="4334.54"/>
    <n v="2390"/>
    <n v="4.65E-2"/>
    <n v="78"/>
    <n v="1154"/>
    <n v="3342393.19"/>
    <n v="8.0000000000000002E-3"/>
    <n v="65.03"/>
    <n v="9801.74"/>
    <n v="3537177.79"/>
    <n v="8.8000000000000005E-3"/>
    <n v="68.819999999999993"/>
    <n v="10372.959999999999"/>
    <n v="341"/>
    <n v="6.6E-3"/>
    <n v="7"/>
    <n v="379"/>
    <n v="112881949.93000001"/>
    <n v="0.27060000000000001"/>
    <n v="2196.23"/>
    <n v="2711.29"/>
    <n v="110173010.34999999"/>
    <n v="0.2747"/>
    <n v="2143.5300000000002"/>
    <n v="2646.23"/>
    <n v="41634"/>
    <n v="0.81"/>
    <n v="9688"/>
    <n v="12033063.039999999"/>
    <n v="2.8799999999999999E-2"/>
    <n v="234.12"/>
    <n v="802.42"/>
    <n v="12676899.35"/>
    <n v="3.1600000000000003E-2"/>
    <n v="246.64"/>
    <n v="845.35"/>
    <n v="14996"/>
    <n v="0.2918"/>
    <n v="1890"/>
    <n v="10840053.970000001"/>
    <n v="2.5999999999999999E-2"/>
    <n v="210.9"/>
    <n v="23982.42"/>
    <n v="11153229.390000001"/>
    <n v="2.7799999999999998E-2"/>
    <n v="217"/>
    <n v="24675.29"/>
    <n v="452"/>
    <n v="8.8000000000000005E-3"/>
    <n v="1171"/>
    <n v="1102122.81"/>
    <n v="2.5999999999999999E-3"/>
    <n v="21.44"/>
    <n v="930.06"/>
    <n v="1146645"/>
    <n v="2.8999999999999998E-3"/>
    <n v="22.31"/>
    <n v="967.63"/>
    <n v="1185"/>
    <n v="2.3099999999999999E-2"/>
    <n v="37"/>
    <n v="38815146.149999999"/>
    <n v="9.3100000000000002E-2"/>
    <n v="755.19"/>
    <n v="936.46"/>
    <n v="42126822.390000001"/>
    <n v="0.105"/>
    <n v="819.62"/>
    <n v="1016.35"/>
    <n v="41449"/>
    <n v="0.80640000000000001"/>
    <n v="12391"/>
    <n v="18067140.359999999"/>
    <n v="4.3299999999999998E-2"/>
    <n v="351.51"/>
    <n v="791"/>
    <n v="19020115.640000001"/>
    <n v="4.7399999999999998E-2"/>
    <n v="370.06"/>
    <n v="832.72"/>
    <n v="22841"/>
    <n v="0.44440000000000002"/>
    <n v="2902"/>
    <n v="4733391.5199999996"/>
    <n v="1.1299999999999999E-2"/>
    <n v="92.09"/>
    <n v="155.75"/>
    <n v="4936915.13"/>
    <n v="1.23E-2"/>
    <n v="96.05"/>
    <n v="162.44999999999999"/>
    <n v="30391"/>
    <n v="0.59130000000000005"/>
    <n v="2820"/>
    <n v="15132728.449999999"/>
    <n v="3.6299999999999999E-2"/>
    <n v="294.42"/>
    <n v="1030.28"/>
    <n v="15661445.119999999"/>
    <n v="3.9100000000000003E-2"/>
    <n v="304.70999999999998"/>
    <n v="1066.27"/>
    <n v="14688"/>
    <n v="0.2858"/>
    <n v="2026"/>
    <n v="10331524.210000001"/>
    <n v="2.4799999999999999E-2"/>
    <n v="201.01"/>
    <n v="344.97"/>
    <n v="10339283.48"/>
    <n v="2.58E-2"/>
    <n v="201.16"/>
    <n v="345.23"/>
    <n v="29949"/>
    <n v="0.5827"/>
    <n v="4238"/>
    <n v="7653585.9699999997"/>
    <n v="1.83E-2"/>
    <n v="148.91"/>
    <n v="1513.54"/>
    <n v="7492623.6799999997"/>
    <n v="1.8700000000000001E-2"/>
    <n v="145.78"/>
    <n v="1481.71"/>
    <n v="5057"/>
    <n v="9.8400000000000001E-2"/>
    <n v="365"/>
    <n v="13996876.07"/>
    <n v="3.3599999999999998E-2"/>
    <n v="272.32"/>
    <n v="1207.25"/>
    <n v="14041361.51"/>
    <n v="3.5000000000000003E-2"/>
    <n v="273.19"/>
    <n v="1211.0899999999999"/>
    <n v="11594"/>
    <n v="0.22559999999999999"/>
    <n v="59935"/>
    <n v="2131"/>
    <n v="0.19450000000000001"/>
    <n v="1166"/>
    <n v="333"/>
    <n v="1240"/>
    <n v="39"/>
    <n v="506"/>
    <n v="163"/>
    <n v="545"/>
    <n v="142"/>
    <s v="*"/>
    <n v="93"/>
  </r>
  <r>
    <x v="3"/>
    <x v="37"/>
    <n v="23"/>
    <n v="48241"/>
    <n v="46739"/>
    <n v="1502"/>
    <s v="3.11 %"/>
    <n v="50"/>
    <s v="45.53 %"/>
    <s v="54.47 %"/>
    <s v="95.73 %"/>
    <s v="0.71 %"/>
    <s v="0.83 %"/>
    <s v="2.73 %"/>
    <s v="68.90 %"/>
    <n v="0.88"/>
    <n v="299788756.80000001"/>
    <n v="299222466.06999999"/>
    <n v="348999385.61000001"/>
    <n v="6414.1"/>
    <n v="6401.99"/>
    <n v="7466.98"/>
    <n v="112260922.19"/>
    <n v="0.3745"/>
    <n v="2401.87"/>
    <n v="15230.08"/>
    <x v="302"/>
    <x v="236"/>
    <n v="2120.36"/>
    <n v="13445.03"/>
    <n v="7371"/>
    <n v="0.15770000000000001"/>
    <n v="277"/>
    <n v="1637"/>
    <m/>
    <x v="0"/>
    <m/>
    <m/>
    <x v="0"/>
    <x v="0"/>
    <m/>
    <x v="0"/>
    <m/>
    <x v="0"/>
    <m/>
    <m/>
    <n v="4920235.3899999997"/>
    <n v="1.6400000000000001E-2"/>
    <n v="105.27"/>
    <n v="19070.68"/>
    <n v="4611978.97"/>
    <x v="83"/>
    <n v="98.68"/>
    <x v="302"/>
    <n v="258"/>
    <x v="9"/>
    <n v="6"/>
    <n v="85"/>
    <n v="9296772.6300000008"/>
    <n v="3.1E-2"/>
    <n v="198.91"/>
    <n v="11255.17"/>
    <n v="9930720.4800000004"/>
    <x v="96"/>
    <n v="212.47"/>
    <n v="12022.66"/>
    <n v="826"/>
    <n v="1.77E-2"/>
    <n v="24"/>
    <n v="517"/>
    <n v="7982949.8200000003"/>
    <n v="2.6599999999999999E-2"/>
    <n v="170.8"/>
    <n v="3668.64"/>
    <n v="8249649.4900000002"/>
    <n v="2.76E-2"/>
    <n v="176.5"/>
    <n v="3791.2"/>
    <n v="2176"/>
    <n v="4.6600000000000003E-2"/>
    <n v="77"/>
    <n v="1175"/>
    <n v="2136515.86"/>
    <n v="7.1000000000000004E-3"/>
    <n v="45.71"/>
    <n v="8902.15"/>
    <n v="2161621.11"/>
    <n v="7.1999999999999998E-3"/>
    <n v="46.25"/>
    <n v="9006.75"/>
    <n v="240"/>
    <n v="5.1000000000000004E-3"/>
    <n v="5"/>
    <n v="268"/>
    <n v="62827399.5"/>
    <n v="0.20960000000000001"/>
    <n v="1344.22"/>
    <n v="1718.76"/>
    <n v="66166987.189999998"/>
    <n v="0.22109999999999999"/>
    <n v="1415.67"/>
    <n v="1810.12"/>
    <n v="36554"/>
    <n v="0.78210000000000002"/>
    <n v="8263"/>
    <n v="6394238.6100000003"/>
    <n v="2.1299999999999999E-2"/>
    <n v="136.81"/>
    <n v="503.48"/>
    <n v="6673628.9299999997"/>
    <n v="2.23E-2"/>
    <n v="142.79"/>
    <n v="525.48"/>
    <n v="12700"/>
    <n v="0.2717"/>
    <n v="1636"/>
    <n v="9446835.9800000004"/>
    <n v="3.15E-2"/>
    <n v="202.12"/>
    <n v="22873.69"/>
    <n v="9817574.8499999996"/>
    <n v="3.2800000000000003E-2"/>
    <n v="210.05"/>
    <n v="23771.37"/>
    <n v="413"/>
    <n v="8.8000000000000005E-3"/>
    <n v="1257"/>
    <n v="972513.78"/>
    <n v="3.2000000000000002E-3"/>
    <n v="20.81"/>
    <n v="711.94"/>
    <n v="1121844.25"/>
    <n v="3.7000000000000002E-3"/>
    <n v="24"/>
    <n v="821.26"/>
    <n v="1366"/>
    <n v="2.92E-2"/>
    <n v="49"/>
    <n v="25565975.870000001"/>
    <n v="8.5300000000000001E-2"/>
    <n v="546.99"/>
    <n v="677.8"/>
    <n v="30905265.73"/>
    <n v="0.1033"/>
    <n v="661.23"/>
    <n v="819.36"/>
    <n v="37719"/>
    <n v="0.80700000000000005"/>
    <n v="11408"/>
    <n v="14558266.23"/>
    <n v="4.8599999999999997E-2"/>
    <n v="311.48"/>
    <n v="703.6"/>
    <n v="15703074.07"/>
    <n v="5.2499999999999998E-2"/>
    <n v="335.97"/>
    <n v="758.93"/>
    <n v="20691"/>
    <n v="0.44269999999999998"/>
    <n v="2751"/>
    <n v="6137538.4199999999"/>
    <n v="2.0500000000000001E-2"/>
    <n v="131.32"/>
    <n v="222.67"/>
    <n v="6953741.6799999997"/>
    <n v="2.3199999999999998E-2"/>
    <n v="148.78"/>
    <n v="252.28"/>
    <n v="27564"/>
    <n v="0.5897"/>
    <n v="2840"/>
    <n v="12906644.41"/>
    <n v="4.3099999999999999E-2"/>
    <n v="276.14"/>
    <n v="1006.99"/>
    <n v="12937668.24"/>
    <n v="4.3200000000000002E-2"/>
    <n v="276.81"/>
    <n v="1009.41"/>
    <n v="12817"/>
    <n v="0.2742"/>
    <n v="2202"/>
    <n v="6206234.6299999999"/>
    <n v="2.07E-2"/>
    <n v="132.78"/>
    <n v="230.24"/>
    <n v="6631087.3799999999"/>
    <n v="2.2200000000000001E-2"/>
    <n v="141.87"/>
    <n v="246"/>
    <n v="26956"/>
    <n v="0.57669999999999999"/>
    <n v="4412"/>
    <n v="5644272.79"/>
    <n v="1.8800000000000001E-2"/>
    <n v="120.76"/>
    <n v="1059.69"/>
    <n v="5618455.1500000004"/>
    <n v="1.8800000000000001E-2"/>
    <n v="120.21"/>
    <n v="1054.8399999999999"/>
    <n v="5326"/>
    <n v="0.114"/>
    <n v="330"/>
    <n v="9238639.6600000001"/>
    <n v="3.0800000000000001E-2"/>
    <n v="197.66"/>
    <n v="964.27"/>
    <n v="9238639.6600000001"/>
    <n v="3.09E-2"/>
    <n v="197.66"/>
    <n v="964.27"/>
    <n v="9581"/>
    <n v="0.20499999999999999"/>
    <n v="55213"/>
    <n v="2274"/>
    <n v="0.1956"/>
    <n v="1181"/>
    <n v="507"/>
    <n v="1232"/>
    <n v="53"/>
    <n v="479"/>
    <n v="261"/>
    <n v="661"/>
    <n v="218"/>
    <n v="246"/>
    <n v="60"/>
  </r>
  <r>
    <x v="8"/>
    <x v="36"/>
    <n v="36"/>
    <n v="494658"/>
    <n v="332768"/>
    <n v="161890"/>
    <s v="32.73 %"/>
    <n v="51"/>
    <s v="46.36 %"/>
    <s v="53.64 %"/>
    <s v="66.48 %"/>
    <s v="17.47 %"/>
    <s v="11.03 %"/>
    <s v="5.01 %"/>
    <s v="57.59 %"/>
    <n v="1.1000000000000001"/>
    <n v="3589138815.0500002"/>
    <n v="3026622026.5700002"/>
    <n v="2821389552.1700001"/>
    <n v="10785.71"/>
    <n v="9095.2900000000009"/>
    <n v="8478.5499999999993"/>
    <n v="1513389623.6900001"/>
    <n v="0.42170000000000002"/>
    <n v="4547.88"/>
    <n v="28601.47"/>
    <x v="303"/>
    <x v="237"/>
    <n v="3119.44"/>
    <n v="19618.05"/>
    <n v="52913"/>
    <n v="0.159"/>
    <n v="298"/>
    <n v="2344"/>
    <n v="8715846.3100000005"/>
    <x v="207"/>
    <n v="26.19"/>
    <n v="39438.22"/>
    <x v="297"/>
    <x v="209"/>
    <n v="23.97"/>
    <x v="297"/>
    <n v="221"/>
    <x v="95"/>
    <n v="1"/>
    <n v="20"/>
    <n v="29756575.829999998"/>
    <n v="8.3000000000000001E-3"/>
    <n v="89.42"/>
    <n v="24450.76"/>
    <n v="25820070.690000001"/>
    <x v="141"/>
    <n v="77.59"/>
    <x v="303"/>
    <n v="1217"/>
    <x v="76"/>
    <n v="4"/>
    <n v="53"/>
    <n v="146227855.69"/>
    <n v="4.07E-2"/>
    <n v="439.43"/>
    <n v="20042.2"/>
    <n v="131559473.38"/>
    <x v="194"/>
    <n v="395.35"/>
    <n v="18031.73"/>
    <n v="7296"/>
    <n v="2.1899999999999999E-2"/>
    <n v="32"/>
    <n v="913"/>
    <n v="74829071.730000004"/>
    <n v="2.0799999999999999E-2"/>
    <n v="224.87"/>
    <n v="4704.46"/>
    <n v="70915785.430000007"/>
    <n v="2.3400000000000001E-2"/>
    <n v="213.11"/>
    <n v="4458.43"/>
    <n v="15906"/>
    <n v="4.7800000000000002E-2"/>
    <n v="83"/>
    <n v="1497"/>
    <n v="13591709.449999999"/>
    <n v="3.8E-3"/>
    <n v="40.840000000000003"/>
    <n v="8843.01"/>
    <n v="13130653.630000001"/>
    <n v="4.3E-3"/>
    <n v="39.46"/>
    <n v="8543.0400000000009"/>
    <n v="1537"/>
    <n v="4.5999999999999999E-3"/>
    <n v="5"/>
    <n v="201"/>
    <n v="507249494.82999998"/>
    <n v="0.14130000000000001"/>
    <n v="1524.33"/>
    <n v="2429.2399999999998"/>
    <n v="482828046.07999998"/>
    <n v="0.1595"/>
    <n v="1450.94"/>
    <n v="2312.2800000000002"/>
    <n v="208810"/>
    <n v="0.62749999999999995"/>
    <n v="5877"/>
    <n v="15871636.859999999"/>
    <n v="4.4000000000000003E-3"/>
    <n v="47.7"/>
    <n v="611.05999999999995"/>
    <n v="16021532.6"/>
    <n v="5.3E-3"/>
    <n v="48.15"/>
    <n v="616.83000000000004"/>
    <n v="25974"/>
    <n v="7.8100000000000003E-2"/>
    <n v="385"/>
    <n v="241233223.41999999"/>
    <n v="6.7199999999999996E-2"/>
    <n v="724.93"/>
    <n v="26459.72"/>
    <n v="225355130.47"/>
    <n v="7.4499999999999997E-2"/>
    <n v="677.21"/>
    <n v="24718.12"/>
    <n v="9117"/>
    <n v="2.7400000000000001E-2"/>
    <n v="3635"/>
    <n v="9990036.8399999999"/>
    <n v="2.8E-3"/>
    <n v="30.02"/>
    <n v="859.36"/>
    <n v="9758274.5299999993"/>
    <n v="3.2000000000000002E-3"/>
    <n v="29.32"/>
    <n v="839.42"/>
    <n v="11625"/>
    <n v="3.49E-2"/>
    <n v="55"/>
    <n v="372108077.83999997"/>
    <n v="0.1037"/>
    <n v="1118.22"/>
    <n v="1373.08"/>
    <n v="361717190.29000002"/>
    <n v="0.1195"/>
    <n v="1087"/>
    <n v="1334.74"/>
    <n v="271003"/>
    <n v="0.81440000000000001"/>
    <n v="15963"/>
    <n v="207649126.75"/>
    <n v="5.79E-2"/>
    <n v="624.01"/>
    <n v="1244.8599999999999"/>
    <n v="193267159.11000001"/>
    <n v="6.3899999999999998E-2"/>
    <n v="580.79"/>
    <n v="1158.6400000000001"/>
    <n v="166805"/>
    <n v="0.50129999999999997"/>
    <n v="4640"/>
    <n v="75335144.599999994"/>
    <n v="2.1000000000000001E-2"/>
    <n v="226.39"/>
    <n v="385.51"/>
    <n v="71253012.75"/>
    <n v="2.35E-2"/>
    <n v="214.12"/>
    <n v="364.62"/>
    <n v="195419"/>
    <n v="0.58730000000000004"/>
    <n v="3574"/>
    <n v="73585914.790000007"/>
    <n v="2.0500000000000001E-2"/>
    <n v="221.13"/>
    <n v="958.26"/>
    <n v="82449194.120000005"/>
    <n v="2.7199999999999998E-2"/>
    <n v="247.77"/>
    <n v="1073.68"/>
    <n v="76791"/>
    <n v="0.23080000000000001"/>
    <n v="1489"/>
    <n v="106571062.08"/>
    <n v="2.9700000000000001E-2"/>
    <n v="320.26"/>
    <n v="486.94"/>
    <n v="103690055.89"/>
    <n v="3.4299999999999997E-2"/>
    <n v="311.60000000000002"/>
    <n v="473.77"/>
    <n v="218860"/>
    <n v="0.65769999999999995"/>
    <n v="8003"/>
    <n v="50079679.009999998"/>
    <n v="1.4E-2"/>
    <n v="150.49"/>
    <n v="1211.46"/>
    <n v="50258868.689999998"/>
    <n v="1.66E-2"/>
    <n v="151.03"/>
    <n v="1215.79"/>
    <n v="41338"/>
    <n v="0.1242"/>
    <n v="463"/>
    <n v="113122841.62"/>
    <n v="3.15E-2"/>
    <n v="339.95"/>
    <n v="1006.28"/>
    <n v="113403709.75"/>
    <n v="3.7499999999999999E-2"/>
    <n v="340.79"/>
    <n v="1008.78"/>
    <n v="112417"/>
    <n v="0.33779999999999999"/>
    <n v="316756"/>
    <n v="20950"/>
    <n v="0.23680000000000001"/>
    <n v="952"/>
    <n v="603"/>
    <n v="1227"/>
    <n v="87"/>
    <n v="771"/>
    <n v="242"/>
    <n v="451"/>
    <n v="264"/>
    <n v="206"/>
    <n v="109"/>
  </r>
  <r>
    <x v="6"/>
    <x v="36"/>
    <n v="36"/>
    <n v="493844"/>
    <n v="342570"/>
    <n v="151274"/>
    <s v="30.63 %"/>
    <n v="51"/>
    <s v="46.40 %"/>
    <s v="53.60 %"/>
    <s v="65.93 %"/>
    <s v="17.72 %"/>
    <s v="11.32 %"/>
    <s v="5.03 %"/>
    <s v="58.49 %"/>
    <n v="1.0900000000000001"/>
    <n v="3668432833.1900001"/>
    <n v="3040643067.3200002"/>
    <n v="2879172737.5300002"/>
    <n v="10708.56"/>
    <n v="8875.98"/>
    <n v="8404.6299999999992"/>
    <n v="1598850766.25"/>
    <n v="0.43580000000000002"/>
    <n v="4667.22"/>
    <n v="28802.41"/>
    <x v="304"/>
    <x v="4"/>
    <n v="3134.31"/>
    <n v="19342.47"/>
    <n v="55511"/>
    <n v="0.16200000000000001"/>
    <n v="306"/>
    <n v="2451"/>
    <n v="10004492.720000001"/>
    <x v="194"/>
    <n v="29.2"/>
    <n v="37895.81"/>
    <x v="298"/>
    <x v="211"/>
    <n v="25.18"/>
    <x v="298"/>
    <n v="264"/>
    <x v="44"/>
    <n v="1"/>
    <n v="29"/>
    <n v="31458321.440000001"/>
    <n v="8.6E-3"/>
    <n v="91.83"/>
    <n v="24142.99"/>
    <n v="27163452.57"/>
    <x v="142"/>
    <n v="79.290000000000006"/>
    <x v="304"/>
    <n v="1303"/>
    <x v="67"/>
    <n v="4"/>
    <n v="58"/>
    <n v="148950786.16"/>
    <n v="4.0599999999999997E-2"/>
    <n v="434.8"/>
    <n v="19961.240000000002"/>
    <n v="133223885.48999999"/>
    <x v="195"/>
    <n v="388.9"/>
    <n v="17853.64"/>
    <n v="7462"/>
    <n v="2.18E-2"/>
    <n v="32"/>
    <n v="915"/>
    <n v="78756370.010000005"/>
    <n v="2.1499999999999998E-2"/>
    <n v="229.9"/>
    <n v="4743.5"/>
    <n v="73591964.670000002"/>
    <n v="2.4199999999999999E-2"/>
    <n v="214.82"/>
    <n v="4432.45"/>
    <n v="16603"/>
    <n v="4.8500000000000001E-2"/>
    <n v="84"/>
    <n v="1635"/>
    <n v="14941706.439999999"/>
    <n v="4.1000000000000003E-3"/>
    <n v="43.62"/>
    <n v="9510.9500000000007"/>
    <n v="14284194.85"/>
    <n v="4.7000000000000002E-3"/>
    <n v="41.7"/>
    <n v="9092.42"/>
    <n v="1571"/>
    <n v="4.5999999999999999E-3"/>
    <n v="5"/>
    <n v="214"/>
    <n v="479166260.31999999"/>
    <n v="0.13059999999999999"/>
    <n v="1398.74"/>
    <n v="2258.96"/>
    <n v="454114092.18000001"/>
    <n v="0.14929999999999999"/>
    <n v="1325.61"/>
    <n v="2140.86"/>
    <n v="212118"/>
    <n v="0.61919999999999997"/>
    <n v="5584"/>
    <n v="12481967.720000001"/>
    <n v="3.3999999999999998E-3"/>
    <n v="36.44"/>
    <n v="485.45"/>
    <n v="13356860.380000001"/>
    <n v="4.4000000000000003E-3"/>
    <n v="38.99"/>
    <n v="519.48"/>
    <n v="25712"/>
    <n v="7.51E-2"/>
    <n v="393"/>
    <n v="245036172.72"/>
    <n v="6.6799999999999998E-2"/>
    <n v="715.29"/>
    <n v="26634.37"/>
    <n v="229443021.84"/>
    <n v="7.5499999999999998E-2"/>
    <n v="669.77"/>
    <n v="24939.46"/>
    <n v="9200"/>
    <n v="2.69E-2"/>
    <n v="3635"/>
    <n v="9822427.8300000001"/>
    <n v="2.7000000000000001E-3"/>
    <n v="28.67"/>
    <n v="861.31"/>
    <n v="9636390.0899999999"/>
    <n v="3.2000000000000002E-3"/>
    <n v="28.13"/>
    <n v="845"/>
    <n v="11404"/>
    <n v="3.3300000000000003E-2"/>
    <n v="52"/>
    <n v="383637813.48000002"/>
    <n v="0.1046"/>
    <n v="1119.8800000000001"/>
    <n v="1371.79"/>
    <n v="371063208.20999998"/>
    <n v="0.122"/>
    <n v="1083.17"/>
    <n v="1326.82"/>
    <n v="279663"/>
    <n v="0.81640000000000001"/>
    <n v="16153"/>
    <n v="208329272.88999999"/>
    <n v="5.6800000000000003E-2"/>
    <n v="608.14"/>
    <n v="1215.76"/>
    <n v="189348221.88"/>
    <n v="6.2300000000000001E-2"/>
    <n v="552.73"/>
    <n v="1104.99"/>
    <n v="171357"/>
    <n v="0.50019999999999998"/>
    <n v="4584"/>
    <n v="79731543.900000006"/>
    <n v="2.1700000000000001E-2"/>
    <n v="232.75"/>
    <n v="394.84"/>
    <n v="75457689.219999999"/>
    <n v="2.4799999999999999E-2"/>
    <n v="220.27"/>
    <n v="373.68"/>
    <n v="201932"/>
    <n v="0.58950000000000002"/>
    <n v="3606"/>
    <n v="72157184.590000004"/>
    <n v="1.9699999999999999E-2"/>
    <n v="210.63"/>
    <n v="904.08"/>
    <n v="80640044.459999993"/>
    <n v="2.6499999999999999E-2"/>
    <n v="235.4"/>
    <n v="1010.36"/>
    <n v="79813"/>
    <n v="0.23300000000000001"/>
    <n v="1543"/>
    <n v="104830279.42"/>
    <n v="2.86E-2"/>
    <n v="306.01"/>
    <n v="464.33"/>
    <n v="97163615.310000002"/>
    <n v="3.2000000000000001E-2"/>
    <n v="283.63"/>
    <n v="430.38"/>
    <n v="225765"/>
    <n v="0.65900000000000003"/>
    <n v="8113"/>
    <n v="50889103.289999999"/>
    <n v="1.3899999999999999E-2"/>
    <n v="148.55000000000001"/>
    <n v="1179.46"/>
    <n v="50842462.539999999"/>
    <n v="1.67E-2"/>
    <n v="148.41"/>
    <n v="1178.3699999999999"/>
    <n v="43146"/>
    <n v="0.12590000000000001"/>
    <n v="469"/>
    <n v="104696742.55"/>
    <n v="2.8500000000000001E-2"/>
    <n v="305.62"/>
    <n v="878.98"/>
    <n v="104819056.02"/>
    <n v="3.4500000000000003E-2"/>
    <n v="305.98"/>
    <n v="880"/>
    <n v="119112"/>
    <n v="0.34770000000000001"/>
    <n v="322847"/>
    <n v="21931"/>
    <n v="0.2366"/>
    <n v="942"/>
    <n v="654"/>
    <n v="1223"/>
    <n v="92"/>
    <n v="781"/>
    <n v="213"/>
    <n v="462"/>
    <n v="285"/>
    <n v="329"/>
    <n v="107"/>
  </r>
  <r>
    <x v="1"/>
    <x v="38"/>
    <n v="55"/>
    <n v="122956"/>
    <n v="102971"/>
    <n v="19985"/>
    <s v="16.25 %"/>
    <n v="50"/>
    <s v="48.01 %"/>
    <s v="51.99 %"/>
    <s v="81.64 %"/>
    <s v="11.04 %"/>
    <s v="3.16 %"/>
    <s v="4.16 %"/>
    <s v="60.27 %"/>
    <n v="1"/>
    <n v="814343958.09000003"/>
    <n v="783569019.08000004"/>
    <n v="802691772.69000006"/>
    <n v="7908.48"/>
    <n v="7609.61"/>
    <n v="7795.32"/>
    <n v="332997751.25999999"/>
    <n v="0.40889999999999999"/>
    <n v="3233.9"/>
    <n v="18460.900000000001"/>
    <x v="305"/>
    <x v="238"/>
    <n v="2705.19"/>
    <n v="15442.73"/>
    <n v="18038"/>
    <n v="0.17519999999999999"/>
    <n v="321"/>
    <n v="1771"/>
    <n v="12575504.810000001"/>
    <x v="9"/>
    <n v="122.13"/>
    <n v="47815.61"/>
    <x v="299"/>
    <x v="78"/>
    <n v="120.44"/>
    <x v="299"/>
    <n v="263"/>
    <x v="43"/>
    <n v="3"/>
    <n v="89"/>
    <n v="8476437.4600000009"/>
    <n v="1.04E-2"/>
    <n v="82.32"/>
    <n v="19666.91"/>
    <n v="7883650.1900000004"/>
    <x v="58"/>
    <n v="76.56"/>
    <x v="305"/>
    <n v="431"/>
    <x v="19"/>
    <n v="4"/>
    <n v="58"/>
    <n v="32614849.879999999"/>
    <n v="4.0099999999999997E-2"/>
    <n v="316.74"/>
    <n v="14771.22"/>
    <n v="33659737.990000002"/>
    <x v="77"/>
    <n v="326.89"/>
    <n v="15244.45"/>
    <n v="2208"/>
    <n v="2.1399999999999999E-2"/>
    <n v="30"/>
    <n v="827"/>
    <n v="13482556.73"/>
    <n v="1.66E-2"/>
    <n v="130.94"/>
    <n v="4017.45"/>
    <n v="13704911.460000001"/>
    <n v="1.7500000000000002E-2"/>
    <n v="133.09"/>
    <n v="4083.7"/>
    <n v="3356"/>
    <n v="3.2599999999999997E-2"/>
    <n v="53"/>
    <n v="972"/>
    <n v="7295436.8899999997"/>
    <n v="8.9999999999999993E-3"/>
    <n v="70.849999999999994"/>
    <n v="9872.0400000000009"/>
    <n v="7043493.3099999996"/>
    <n v="8.9999999999999993E-3"/>
    <n v="68.400000000000006"/>
    <n v="9531.11"/>
    <n v="739"/>
    <n v="7.1999999999999998E-3"/>
    <n v="8"/>
    <n v="444"/>
    <n v="133017130.56"/>
    <n v="0.1633"/>
    <n v="1291.79"/>
    <n v="1969.63"/>
    <n v="136901692.56"/>
    <n v="0.17469999999999999"/>
    <n v="1329.52"/>
    <n v="2027.15"/>
    <n v="67534"/>
    <n v="0.65590000000000004"/>
    <n v="5799"/>
    <n v="2414734.2799999998"/>
    <n v="3.0000000000000001E-3"/>
    <n v="23.45"/>
    <n v="375.31"/>
    <n v="2270871.7200000002"/>
    <n v="2.8999999999999998E-3"/>
    <n v="22.05"/>
    <n v="352.95"/>
    <n v="6434"/>
    <n v="6.25E-2"/>
    <n v="273"/>
    <n v="43986944.020000003"/>
    <n v="5.3999999999999999E-2"/>
    <n v="427.18"/>
    <n v="21647.119999999999"/>
    <n v="44565236.780000001"/>
    <n v="5.6899999999999999E-2"/>
    <n v="432.79"/>
    <n v="21931.71"/>
    <n v="2032"/>
    <n v="1.9699999999999999E-2"/>
    <n v="2467"/>
    <n v="3974736.13"/>
    <n v="4.8999999999999998E-3"/>
    <n v="38.6"/>
    <n v="952.49"/>
    <n v="4259882.26"/>
    <n v="5.4000000000000003E-3"/>
    <n v="41.37"/>
    <n v="1020.82"/>
    <n v="4173"/>
    <n v="4.0500000000000001E-2"/>
    <n v="82"/>
    <n v="64906678.280000001"/>
    <n v="7.9699999999999993E-2"/>
    <n v="630.34"/>
    <n v="756.89"/>
    <n v="74972538.299999997"/>
    <n v="9.5699999999999993E-2"/>
    <n v="728.09"/>
    <n v="874.27"/>
    <n v="85754"/>
    <n v="0.83279999999999998"/>
    <n v="11969"/>
    <n v="39234191.520000003"/>
    <n v="4.82E-2"/>
    <n v="381.02"/>
    <n v="780.11"/>
    <n v="43229586.039999999"/>
    <n v="5.5199999999999999E-2"/>
    <n v="419.82"/>
    <n v="859.55"/>
    <n v="50293"/>
    <n v="0.4884"/>
    <n v="3296"/>
    <n v="15003572.939999999"/>
    <n v="1.84E-2"/>
    <n v="145.71"/>
    <n v="250.34"/>
    <n v="16934277.210000001"/>
    <n v="2.1600000000000001E-2"/>
    <n v="164.46"/>
    <n v="282.55"/>
    <n v="59933"/>
    <n v="0.58199999999999996"/>
    <n v="3347"/>
    <n v="29515782.16"/>
    <n v="3.6200000000000003E-2"/>
    <n v="286.64"/>
    <n v="971.07"/>
    <n v="29935675.809999999"/>
    <n v="3.8199999999999998E-2"/>
    <n v="290.72000000000003"/>
    <n v="984.89"/>
    <n v="30395"/>
    <n v="0.29520000000000002"/>
    <n v="2297"/>
    <n v="18068918.469999999"/>
    <n v="2.2200000000000001E-2"/>
    <n v="175.48"/>
    <n v="265.72000000000003"/>
    <n v="19317565.300000001"/>
    <n v="2.47E-2"/>
    <n v="187.6"/>
    <n v="284.08"/>
    <n v="67999"/>
    <n v="0.66039999999999999"/>
    <n v="7630"/>
    <n v="10949521.09"/>
    <n v="1.34E-2"/>
    <n v="106.34"/>
    <n v="904.2"/>
    <n v="11610892.99"/>
    <n v="1.4800000000000001E-2"/>
    <n v="112.76"/>
    <n v="958.82"/>
    <n v="12110"/>
    <n v="0.1176"/>
    <n v="322"/>
    <n v="36699049.859999999"/>
    <n v="4.5100000000000001E-2"/>
    <n v="356.4"/>
    <n v="960.96"/>
    <n v="36699049.859999999"/>
    <n v="4.6800000000000001E-2"/>
    <n v="356.4"/>
    <n v="960.96"/>
    <n v="38190"/>
    <n v="0.37090000000000001"/>
    <n v="102653"/>
    <n v="6704"/>
    <n v="0.2167"/>
    <n v="997"/>
    <n v="676"/>
    <n v="1221"/>
    <n v="84"/>
    <n v="659"/>
    <n v="420"/>
    <n v="821"/>
    <n v="306"/>
    <n v="332"/>
    <n v="78"/>
  </r>
  <r>
    <x v="0"/>
    <x v="36"/>
    <n v="36"/>
    <n v="402097"/>
    <n v="332331"/>
    <n v="69766"/>
    <s v="17.35 %"/>
    <n v="50"/>
    <s v="45.79 %"/>
    <s v="54.21 %"/>
    <s v="66.25 %"/>
    <s v="17.52 %"/>
    <s v="11.73 %"/>
    <s v="4.49 %"/>
    <s v="53.47 %"/>
    <n v="1.03"/>
    <n v="2880912840.29"/>
    <n v="2427876626.1100001"/>
    <n v="2452328441.6399999"/>
    <n v="8668.81"/>
    <n v="7305.6"/>
    <n v="7379.17"/>
    <n v="1332155465.05"/>
    <n v="0.46239999999999998"/>
    <n v="4008.52"/>
    <n v="22008.19"/>
    <x v="306"/>
    <x v="239"/>
    <n v="2761.08"/>
    <n v="15159.3"/>
    <n v="60530"/>
    <n v="0.18210000000000001"/>
    <n v="348"/>
    <n v="2966"/>
    <n v="9373102.7100000009"/>
    <x v="208"/>
    <n v="28.2"/>
    <n v="26552.7"/>
    <x v="300"/>
    <x v="206"/>
    <n v="22.31"/>
    <x v="300"/>
    <n v="353"/>
    <x v="87"/>
    <n v="1"/>
    <n v="42"/>
    <n v="39102636.530000001"/>
    <n v="1.3599999999999999E-2"/>
    <n v="117.66"/>
    <n v="22459.87"/>
    <n v="29598486.129999999"/>
    <x v="60"/>
    <n v="89.06"/>
    <x v="306"/>
    <n v="1741"/>
    <x v="4"/>
    <n v="6"/>
    <n v="86"/>
    <n v="84858517.290000007"/>
    <n v="2.9499999999999998E-2"/>
    <n v="255.34"/>
    <n v="13213.72"/>
    <n v="74721470"/>
    <x v="17"/>
    <n v="224.84"/>
    <n v="11635.23"/>
    <n v="6422"/>
    <n v="1.9300000000000001E-2"/>
    <n v="28"/>
    <n v="801"/>
    <n v="64853899.130000003"/>
    <n v="2.2499999999999999E-2"/>
    <n v="195.15"/>
    <n v="4453.33"/>
    <n v="60367174.359999999"/>
    <n v="2.4899999999999999E-2"/>
    <n v="181.65"/>
    <n v="4145.24"/>
    <n v="14563"/>
    <n v="4.3799999999999999E-2"/>
    <n v="76"/>
    <n v="1783"/>
    <n v="11664848.98"/>
    <n v="4.0000000000000001E-3"/>
    <n v="35.1"/>
    <n v="9120.2900000000009"/>
    <n v="10793639.67"/>
    <n v="4.4000000000000003E-3"/>
    <n v="32.479999999999997"/>
    <n v="8439.1200000000008"/>
    <n v="1279"/>
    <n v="3.8E-3"/>
    <n v="4"/>
    <n v="202"/>
    <n v="292853289.63999999"/>
    <n v="0.1017"/>
    <n v="881.21"/>
    <n v="1418.93"/>
    <n v="293106050.13999999"/>
    <n v="0.1207"/>
    <n v="881.97"/>
    <n v="1420.16"/>
    <n v="206390"/>
    <n v="0.621"/>
    <n v="6022"/>
    <n v="6473488.9199999999"/>
    <n v="2.2000000000000001E-3"/>
    <n v="19.48"/>
    <n v="393.91"/>
    <n v="6134266.1299999999"/>
    <n v="2.5000000000000001E-3"/>
    <n v="18.46"/>
    <n v="373.27"/>
    <n v="16434"/>
    <n v="4.9500000000000002E-2"/>
    <n v="246"/>
    <n v="202101236.43000001"/>
    <n v="7.0199999999999999E-2"/>
    <n v="608.13"/>
    <n v="23356.2"/>
    <n v="192133164.88"/>
    <n v="7.9100000000000004E-2"/>
    <n v="578.14"/>
    <n v="22204.23"/>
    <n v="8653"/>
    <n v="2.5999999999999999E-2"/>
    <n v="2956"/>
    <n v="4267248.54"/>
    <n v="1.5E-3"/>
    <n v="12.84"/>
    <n v="699.89"/>
    <n v="4520051.78"/>
    <n v="1.9E-3"/>
    <n v="13.6"/>
    <n v="741.36"/>
    <n v="6097"/>
    <n v="1.83E-2"/>
    <n v="29"/>
    <n v="276869370.75"/>
    <n v="9.6100000000000005E-2"/>
    <n v="833.11"/>
    <n v="1038.1600000000001"/>
    <n v="284790993.69999999"/>
    <n v="0.1173"/>
    <n v="856.95"/>
    <n v="1067.8599999999999"/>
    <n v="266692"/>
    <n v="0.80249999999999999"/>
    <n v="14671"/>
    <n v="166360870.25"/>
    <n v="5.7700000000000001E-2"/>
    <n v="500.59"/>
    <n v="1083.01"/>
    <n v="155426388.46000001"/>
    <n v="6.4000000000000001E-2"/>
    <n v="467.69"/>
    <n v="1011.82"/>
    <n v="153610"/>
    <n v="0.4622"/>
    <n v="4064"/>
    <n v="89747460.590000004"/>
    <n v="3.1199999999999999E-2"/>
    <n v="270.05"/>
    <n v="474.77"/>
    <n v="89833808.349999994"/>
    <n v="3.6999999999999998E-2"/>
    <n v="270.31"/>
    <n v="475.23"/>
    <n v="189034"/>
    <n v="0.56879999999999997"/>
    <n v="3267"/>
    <n v="81245665.239999995"/>
    <n v="2.8199999999999999E-2"/>
    <n v="244.47"/>
    <n v="1070.8499999999999"/>
    <n v="81709766.219999999"/>
    <n v="3.3700000000000001E-2"/>
    <n v="245.87"/>
    <n v="1076.97"/>
    <n v="75870"/>
    <n v="0.2283"/>
    <n v="1655"/>
    <n v="79039796.950000003"/>
    <n v="2.7400000000000001E-2"/>
    <n v="237.83"/>
    <n v="384.25"/>
    <n v="80096429.920000002"/>
    <n v="3.3000000000000002E-2"/>
    <n v="241.01"/>
    <n v="389.39"/>
    <n v="205697"/>
    <n v="0.61899999999999999"/>
    <n v="7722"/>
    <n v="37511040.719999999"/>
    <n v="1.2999999999999999E-2"/>
    <n v="112.87"/>
    <n v="943.16"/>
    <n v="35562195.090000004"/>
    <n v="1.46E-2"/>
    <n v="107.01"/>
    <n v="894.16"/>
    <n v="39772"/>
    <n v="0.1197"/>
    <n v="386"/>
    <n v="80993531.590000004"/>
    <n v="2.81E-2"/>
    <n v="243.71"/>
    <n v="793.65"/>
    <n v="80993531.590000004"/>
    <n v="3.3399999999999999E-2"/>
    <n v="243.71"/>
    <n v="793.65"/>
    <n v="102052"/>
    <n v="0.30709999999999998"/>
    <n v="259826"/>
    <n v="24000"/>
    <n v="0.24210000000000001"/>
    <n v="782"/>
    <n v="792"/>
    <n v="1220"/>
    <n v="115"/>
    <n v="953"/>
    <n v="403"/>
    <n v="788"/>
    <n v="352"/>
    <n v="404"/>
    <n v="97"/>
  </r>
  <r>
    <x v="8"/>
    <x v="32"/>
    <n v="48"/>
    <n v="559528"/>
    <n v="351090"/>
    <n v="208438"/>
    <s v="37.25 %"/>
    <n v="51"/>
    <s v="47.25 %"/>
    <s v="52.75 %"/>
    <s v="50.28 %"/>
    <s v="21.33 %"/>
    <s v="25.77 %"/>
    <s v="2.62 %"/>
    <s v="44.50 %"/>
    <n v="1.35"/>
    <n v="4436038117.2799997"/>
    <n v="4455988728.54"/>
    <n v="3442507321.5599999"/>
    <n v="12635.05"/>
    <n v="12691.87"/>
    <n v="9805.2000000000007"/>
    <n v="1456876882.6400001"/>
    <n v="0.32840000000000003"/>
    <n v="4149.58"/>
    <n v="22122.16"/>
    <x v="307"/>
    <x v="110"/>
    <n v="3683.46"/>
    <n v="19637.150000000001"/>
    <n v="65856"/>
    <n v="0.18759999999999999"/>
    <n v="358"/>
    <n v="2200"/>
    <n v="222226805.06999999"/>
    <x v="209"/>
    <n v="632.96"/>
    <n v="46982.41"/>
    <x v="301"/>
    <x v="212"/>
    <n v="680.5"/>
    <x v="301"/>
    <n v="4730"/>
    <x v="96"/>
    <n v="16"/>
    <n v="458"/>
    <n v="102940712.29000001"/>
    <n v="2.3199999999999998E-2"/>
    <n v="293.2"/>
    <n v="21567.3"/>
    <n v="108315640.81999999"/>
    <x v="143"/>
    <n v="308.51"/>
    <x v="307"/>
    <n v="4773"/>
    <x v="93"/>
    <n v="16"/>
    <n v="191"/>
    <n v="145399692.19999999"/>
    <n v="3.2800000000000003E-2"/>
    <n v="414.14"/>
    <n v="15890.68"/>
    <n v="162944206.38999999"/>
    <x v="50"/>
    <n v="464.11"/>
    <n v="17808.11"/>
    <n v="9150"/>
    <n v="2.6100000000000002E-2"/>
    <n v="39"/>
    <n v="1070"/>
    <n v="297630083.45999998"/>
    <n v="6.7100000000000007E-2"/>
    <n v="847.73"/>
    <n v="7434.62"/>
    <n v="328441082.33999997"/>
    <n v="7.3700000000000002E-2"/>
    <n v="935.49"/>
    <n v="8204.26"/>
    <n v="40033"/>
    <n v="0.114"/>
    <n v="364"/>
    <n v="5431"/>
    <n v="47667696.340000004"/>
    <n v="1.0699999999999999E-2"/>
    <n v="135.77000000000001"/>
    <n v="11276.96"/>
    <n v="51983718.710000001"/>
    <n v="1.17E-2"/>
    <n v="148.06"/>
    <n v="12298.02"/>
    <n v="4227"/>
    <n v="1.2E-2"/>
    <n v="13"/>
    <n v="867"/>
    <n v="493722720.50999999"/>
    <n v="0.1113"/>
    <n v="1406.26"/>
    <n v="2353.4899999999998"/>
    <n v="515923787.86000001"/>
    <n v="0.1158"/>
    <n v="1469.49"/>
    <n v="2459.3200000000002"/>
    <n v="209783"/>
    <n v="0.59750000000000003"/>
    <n v="4299"/>
    <n v="19857013.239999998"/>
    <n v="4.4999999999999997E-3"/>
    <n v="56.56"/>
    <n v="443.11"/>
    <n v="22567473.739999998"/>
    <n v="5.1000000000000004E-3"/>
    <n v="64.28"/>
    <n v="503.59"/>
    <n v="44813"/>
    <n v="0.12759999999999999"/>
    <n v="552"/>
    <n v="455692083.86000001"/>
    <n v="0.1027"/>
    <n v="1297.94"/>
    <n v="23104.6"/>
    <n v="478609445.39999998"/>
    <n v="0.1074"/>
    <n v="1363.21"/>
    <n v="24266.560000000001"/>
    <n v="19723"/>
    <n v="5.62E-2"/>
    <n v="7616"/>
    <n v="21586730.449999999"/>
    <n v="4.8999999999999998E-3"/>
    <n v="61.48"/>
    <n v="1015.46"/>
    <n v="23503782.77"/>
    <n v="5.3E-3"/>
    <n v="66.95"/>
    <n v="1105.6400000000001"/>
    <n v="21258"/>
    <n v="6.0499999999999998E-2"/>
    <n v="109"/>
    <n v="365197171.25999999"/>
    <n v="8.2299999999999998E-2"/>
    <n v="1040.18"/>
    <n v="1291.6199999999999"/>
    <n v="390834112.79000002"/>
    <n v="8.77E-2"/>
    <n v="1113.2"/>
    <n v="1382.29"/>
    <n v="282743"/>
    <n v="0.80530000000000002"/>
    <n v="15029"/>
    <n v="234328128.53999999"/>
    <n v="5.28E-2"/>
    <n v="667.43"/>
    <n v="1341.06"/>
    <n v="245784879.13"/>
    <n v="5.5199999999999999E-2"/>
    <n v="700.06"/>
    <n v="1406.62"/>
    <n v="174734"/>
    <n v="0.49769999999999998"/>
    <n v="4048"/>
    <n v="67471205.189999998"/>
    <n v="1.52E-2"/>
    <n v="192.18"/>
    <n v="322.5"/>
    <n v="71354555.090000004"/>
    <n v="1.6E-2"/>
    <n v="203.24"/>
    <n v="341.06"/>
    <n v="209212"/>
    <n v="0.59589999999999999"/>
    <n v="4157"/>
    <n v="103359841.43000001"/>
    <n v="2.3300000000000001E-2"/>
    <n v="294.39999999999998"/>
    <n v="1181.8399999999999"/>
    <n v="114000815.93000001"/>
    <n v="2.5600000000000001E-2"/>
    <n v="324.70999999999998"/>
    <n v="1303.51"/>
    <n v="87457"/>
    <n v="0.24909999999999999"/>
    <n v="1614"/>
    <n v="133280899.98"/>
    <n v="0.03"/>
    <n v="379.62"/>
    <n v="558.52"/>
    <n v="134991537.47999999"/>
    <n v="3.0300000000000001E-2"/>
    <n v="384.49"/>
    <n v="565.69000000000005"/>
    <n v="238632"/>
    <n v="0.67969999999999997"/>
    <n v="8812"/>
    <n v="75565306.700000003"/>
    <n v="1.7000000000000001E-2"/>
    <n v="215.23"/>
    <n v="1782.21"/>
    <n v="79207491.609999999"/>
    <n v="1.78E-2"/>
    <n v="225.6"/>
    <n v="1868.12"/>
    <n v="42400"/>
    <n v="0.1208"/>
    <n v="623"/>
    <n v="147539748.47999999"/>
    <n v="3.3300000000000003E-2"/>
    <n v="420.23"/>
    <n v="1179.04"/>
    <n v="148208353.91"/>
    <n v="3.3300000000000003E-2"/>
    <n v="422.14"/>
    <n v="1184.3900000000001"/>
    <n v="125135"/>
    <n v="0.35639999999999999"/>
    <n v="404068"/>
    <n v="26255"/>
    <n v="0.2303"/>
    <n v="1151"/>
    <n v="936"/>
    <n v="1217"/>
    <n v="164"/>
    <n v="1266"/>
    <n v="317"/>
    <n v="653"/>
    <n v="390"/>
    <n v="179"/>
    <n v="250"/>
  </r>
  <r>
    <x v="0"/>
    <x v="35"/>
    <n v="46"/>
    <n v="14877"/>
    <n v="13915"/>
    <n v="962"/>
    <s v="6.47 %"/>
    <n v="50"/>
    <s v="47.65 %"/>
    <s v="52.35 %"/>
    <s v="85.04 %"/>
    <s v="1.06 %"/>
    <s v="1.01 %"/>
    <s v="12.89 %"/>
    <s v="52.02 %"/>
    <n v="0.95"/>
    <n v="90947838.590000004"/>
    <n v="93225132.969999999"/>
    <n v="105635784.59999999"/>
    <n v="6535.96"/>
    <n v="6699.61"/>
    <n v="7591.5"/>
    <n v="35809607.280000001"/>
    <n v="0.39369999999999999"/>
    <n v="2573.4499999999998"/>
    <n v="13922.86"/>
    <x v="308"/>
    <x v="240"/>
    <n v="2439.62"/>
    <n v="13198.78"/>
    <n v="2572"/>
    <n v="0.18479999999999999"/>
    <n v="335"/>
    <n v="1950"/>
    <n v="968866.31"/>
    <x v="210"/>
    <n v="69.63"/>
    <n v="33409.18"/>
    <x v="302"/>
    <x v="200"/>
    <n v="71.66"/>
    <x v="302"/>
    <n v="29"/>
    <x v="69"/>
    <n v="2"/>
    <n v="53"/>
    <n v="955239.62"/>
    <n v="1.0500000000000001E-2"/>
    <n v="68.650000000000006"/>
    <n v="13454.08"/>
    <n v="987976.86"/>
    <x v="26"/>
    <n v="71"/>
    <x v="308"/>
    <n v="71"/>
    <x v="30"/>
    <n v="6"/>
    <n v="54"/>
    <n v="3877300.97"/>
    <n v="4.2599999999999999E-2"/>
    <n v="278.64"/>
    <n v="10681.27"/>
    <n v="4339197.57"/>
    <x v="196"/>
    <n v="311.83999999999997"/>
    <n v="11953.71"/>
    <n v="363"/>
    <n v="2.6100000000000002E-2"/>
    <n v="37"/>
    <n v="818"/>
    <n v="837846.59"/>
    <n v="9.1999999999999998E-3"/>
    <n v="60.21"/>
    <n v="3035.68"/>
    <n v="940883.26"/>
    <n v="1.01E-2"/>
    <n v="67.62"/>
    <n v="3409"/>
    <n v="276"/>
    <n v="1.9800000000000002E-2"/>
    <n v="30"/>
    <n v="440"/>
    <n v="704151.36"/>
    <n v="7.7000000000000002E-3"/>
    <n v="50.6"/>
    <n v="8483.75"/>
    <n v="744412.19"/>
    <n v="8.0000000000000002E-3"/>
    <n v="53.5"/>
    <n v="8968.82"/>
    <n v="83"/>
    <n v="6.0000000000000001E-3"/>
    <n v="6"/>
    <n v="392"/>
    <n v="15108211.99"/>
    <n v="0.1661"/>
    <n v="1085.75"/>
    <n v="1871.68"/>
    <n v="15416033.01"/>
    <n v="0.16539999999999999"/>
    <n v="1107.8699999999999"/>
    <n v="1909.82"/>
    <n v="8072"/>
    <n v="0.58009999999999995"/>
    <n v="4366"/>
    <n v="696035.34"/>
    <n v="7.7000000000000002E-3"/>
    <n v="50.02"/>
    <n v="333.99"/>
    <n v="769443.17"/>
    <n v="8.3000000000000001E-3"/>
    <n v="55.3"/>
    <n v="369.21"/>
    <n v="2084"/>
    <n v="0.14979999999999999"/>
    <n v="690"/>
    <n v="5848817.7699999996"/>
    <n v="6.4299999999999996E-2"/>
    <n v="420.32"/>
    <n v="20522.169999999998"/>
    <n v="6183228.8499999996"/>
    <n v="6.6299999999999998E-2"/>
    <n v="444.36"/>
    <n v="21695.54"/>
    <n v="285"/>
    <n v="2.0500000000000001E-2"/>
    <n v="2277"/>
    <n v="240446.05"/>
    <n v="2.5999999999999999E-3"/>
    <n v="17.28"/>
    <n v="596.64"/>
    <n v="272548.68"/>
    <n v="2.8999999999999998E-3"/>
    <n v="19.59"/>
    <n v="676.3"/>
    <n v="403"/>
    <n v="2.9000000000000001E-2"/>
    <n v="48"/>
    <n v="7291347.75"/>
    <n v="8.0199999999999994E-2"/>
    <n v="523.99"/>
    <n v="648"/>
    <n v="8764676.8200000003"/>
    <n v="9.4E-2"/>
    <n v="629.87"/>
    <n v="778.94"/>
    <n v="11252"/>
    <n v="0.80859999999999999"/>
    <n v="11457"/>
    <n v="4878009.82"/>
    <n v="5.3600000000000002E-2"/>
    <n v="350.56"/>
    <n v="775.15"/>
    <n v="5531680.4800000004"/>
    <n v="5.9299999999999999E-2"/>
    <n v="397.53"/>
    <n v="879.02"/>
    <n v="6293"/>
    <n v="0.45219999999999999"/>
    <n v="3165"/>
    <n v="1695376.1"/>
    <n v="1.8599999999999998E-2"/>
    <n v="121.84"/>
    <n v="215.23"/>
    <n v="1922160.58"/>
    <n v="2.06E-2"/>
    <n v="138.13999999999999"/>
    <n v="244.02"/>
    <n v="7877"/>
    <n v="0.56610000000000005"/>
    <n v="3068"/>
    <n v="4091924.54"/>
    <n v="4.4999999999999998E-2"/>
    <n v="294.07"/>
    <n v="1027.0899999999999"/>
    <n v="4112830.73"/>
    <n v="4.41E-2"/>
    <n v="295.57"/>
    <n v="1032.3399999999999"/>
    <n v="3984"/>
    <n v="0.2863"/>
    <n v="2370"/>
    <n v="2119742.02"/>
    <n v="2.3300000000000001E-2"/>
    <n v="152.34"/>
    <n v="230.56"/>
    <n v="2328502.83"/>
    <n v="2.5000000000000001E-2"/>
    <n v="167.34"/>
    <n v="253.26"/>
    <n v="9194"/>
    <n v="0.66069999999999995"/>
    <n v="7894"/>
    <n v="1124882.68"/>
    <n v="1.24E-2"/>
    <n v="80.84"/>
    <n v="927.61"/>
    <n v="1151859.4099999999"/>
    <n v="1.24E-2"/>
    <n v="82.78"/>
    <n v="949.86"/>
    <n v="1213"/>
    <n v="8.7099999999999997E-2"/>
    <n v="189"/>
    <n v="3695723.87"/>
    <n v="4.0599999999999997E-2"/>
    <n v="265.58999999999997"/>
    <n v="716.64"/>
    <n v="3695723.87"/>
    <n v="3.9600000000000003E-2"/>
    <n v="265.58999999999997"/>
    <n v="716.64"/>
    <n v="5157"/>
    <n v="0.37059999999999998"/>
    <n v="10041"/>
    <n v="745"/>
    <n v="0.1905"/>
    <n v="722"/>
    <n v="783"/>
    <n v="1215"/>
    <n v="93"/>
    <n v="460"/>
    <n v="510"/>
    <n v="1330"/>
    <n v="474"/>
    <s v="*"/>
    <n v="101"/>
  </r>
  <r>
    <x v="5"/>
    <x v="17"/>
    <n v="56"/>
    <n v="10533"/>
    <n v="9866"/>
    <n v="667"/>
    <s v="6.33 %"/>
    <n v="51"/>
    <s v="47.10 %"/>
    <s v="52.90 %"/>
    <s v="86.66 %"/>
    <s v="1.40 %"/>
    <s v="7.15 %"/>
    <s v="4.79 %"/>
    <s v="48.55 %"/>
    <n v="0.91"/>
    <n v="77622993.709999993"/>
    <n v="73698821.450000003"/>
    <n v="90517985.510000005"/>
    <n v="7867.73"/>
    <n v="7469.98"/>
    <n v="9174.74"/>
    <n v="32217739.449999999"/>
    <n v="0.41510000000000002"/>
    <n v="3265.53"/>
    <n v="19887.490000000002"/>
    <x v="309"/>
    <x v="201"/>
    <n v="2600.06"/>
    <n v="15834.69"/>
    <n v="1620"/>
    <n v="0.16420000000000001"/>
    <n v="277"/>
    <n v="1556"/>
    <n v="953951.19"/>
    <x v="115"/>
    <n v="96.69"/>
    <n v="43361.42"/>
    <x v="303"/>
    <x v="94"/>
    <n v="93.88"/>
    <x v="303"/>
    <n v="22"/>
    <x v="11"/>
    <n v="3"/>
    <n v="68"/>
    <n v="1384852.98"/>
    <n v="1.78E-2"/>
    <n v="140.37"/>
    <n v="19783.61"/>
    <n v="1381465.33"/>
    <x v="144"/>
    <n v="140.02000000000001"/>
    <x v="309"/>
    <n v="70"/>
    <x v="43"/>
    <n v="8"/>
    <n v="115"/>
    <n v="2489067.4900000002"/>
    <n v="3.2099999999999997E-2"/>
    <n v="252.29"/>
    <n v="11852.7"/>
    <n v="2530539.38"/>
    <x v="48"/>
    <n v="256.49"/>
    <n v="12050.19"/>
    <n v="210"/>
    <n v="2.1299999999999999E-2"/>
    <n v="27"/>
    <n v="644"/>
    <n v="1466822.25"/>
    <n v="1.89E-2"/>
    <n v="148.66999999999999"/>
    <n v="4731.68"/>
    <n v="1506202.09"/>
    <n v="2.0400000000000001E-2"/>
    <n v="152.66999999999999"/>
    <n v="4858.72"/>
    <n v="310"/>
    <n v="3.1399999999999997E-2"/>
    <n v="55"/>
    <n v="1076"/>
    <n v="554964.22"/>
    <n v="7.1000000000000004E-3"/>
    <n v="56.25"/>
    <n v="7928.06"/>
    <n v="556480.73"/>
    <n v="7.6E-3"/>
    <n v="56.4"/>
    <n v="7949.72"/>
    <n v="70"/>
    <n v="7.1000000000000004E-3"/>
    <n v="7"/>
    <n v="370"/>
    <n v="12250541.98"/>
    <n v="0.1578"/>
    <n v="1241.69"/>
    <n v="1969.54"/>
    <n v="12901160.289999999"/>
    <n v="0.17510000000000001"/>
    <n v="1307.6400000000001"/>
    <n v="2074.14"/>
    <n v="6220"/>
    <n v="0.63039999999999996"/>
    <n v="4479"/>
    <n v="655936.1"/>
    <n v="8.5000000000000006E-3"/>
    <n v="66.48"/>
    <n v="439.93"/>
    <n v="667488.24"/>
    <n v="9.1000000000000004E-3"/>
    <n v="67.66"/>
    <n v="447.68"/>
    <n v="1491"/>
    <n v="0.15110000000000001"/>
    <n v="782"/>
    <n v="2704849.38"/>
    <n v="3.4799999999999998E-2"/>
    <n v="274.16000000000003"/>
    <n v="21298.03"/>
    <n v="2768814"/>
    <n v="3.7600000000000001E-2"/>
    <n v="280.64"/>
    <n v="21801.69"/>
    <n v="127"/>
    <n v="1.29E-2"/>
    <n v="1781"/>
    <n v="560071.31000000006"/>
    <n v="7.1999999999999998E-3"/>
    <n v="56.77"/>
    <n v="745.77"/>
    <n v="617693.87"/>
    <n v="8.3999999999999995E-3"/>
    <n v="62.61"/>
    <n v="822.5"/>
    <n v="751"/>
    <n v="7.6100000000000001E-2"/>
    <n v="132"/>
    <n v="6040539.5199999996"/>
    <n v="7.7799999999999994E-2"/>
    <n v="612.26"/>
    <n v="776.62"/>
    <n v="7044185.2699999996"/>
    <n v="9.5600000000000004E-2"/>
    <n v="713.99"/>
    <n v="905.66"/>
    <n v="7778"/>
    <n v="0.78839999999999999"/>
    <n v="11500"/>
    <n v="4431050.74"/>
    <n v="5.7099999999999998E-2"/>
    <n v="449.12"/>
    <n v="971.51"/>
    <n v="4873991.5199999996"/>
    <n v="6.6100000000000006E-2"/>
    <n v="494.02"/>
    <n v="1068.6199999999999"/>
    <n v="4561"/>
    <n v="0.46229999999999999"/>
    <n v="3577"/>
    <n v="1727215.96"/>
    <n v="2.23E-2"/>
    <n v="175.07"/>
    <n v="317.97000000000003"/>
    <n v="1900267.47"/>
    <n v="2.58E-2"/>
    <n v="192.61"/>
    <n v="349.83"/>
    <n v="5432"/>
    <n v="0.55059999999999998"/>
    <n v="3262"/>
    <n v="4584234.1100000003"/>
    <n v="5.91E-2"/>
    <n v="464.65"/>
    <n v="1495.18"/>
    <n v="4598061.29"/>
    <n v="6.2399999999999997E-2"/>
    <n v="466.05"/>
    <n v="1499.69"/>
    <n v="3066"/>
    <n v="0.31080000000000002"/>
    <n v="3306"/>
    <n v="1321213.3"/>
    <n v="1.7000000000000001E-2"/>
    <n v="133.91999999999999"/>
    <n v="238.31"/>
    <n v="1426502.9"/>
    <n v="1.9400000000000001E-2"/>
    <n v="144.59"/>
    <n v="257.31"/>
    <n v="5544"/>
    <n v="0.56189999999999996"/>
    <n v="4291"/>
    <n v="684587.08"/>
    <n v="8.8000000000000005E-3"/>
    <n v="69.39"/>
    <n v="896.06"/>
    <n v="681222.76"/>
    <n v="9.1999999999999998E-3"/>
    <n v="69.05"/>
    <n v="891.65"/>
    <n v="764"/>
    <n v="7.7399999999999997E-2"/>
    <n v="163"/>
    <n v="2856316.89"/>
    <n v="3.6799999999999999E-2"/>
    <n v="289.51"/>
    <n v="825.05"/>
    <n v="2856316.89"/>
    <n v="3.8800000000000001E-2"/>
    <n v="289.51"/>
    <n v="825.05"/>
    <n v="3462"/>
    <n v="0.35089999999999999"/>
    <n v="10680"/>
    <n v="433"/>
    <n v="0.16719999999999999"/>
    <n v="1083"/>
    <n v="416"/>
    <n v="1213"/>
    <n v="122"/>
    <n v="547"/>
    <n v="395"/>
    <n v="1024"/>
    <n v="355"/>
    <n v="0"/>
    <s v="*"/>
  </r>
  <r>
    <x v="3"/>
    <x v="38"/>
    <n v="55"/>
    <n v="117032"/>
    <n v="99898"/>
    <n v="17134"/>
    <s v="14.64 %"/>
    <n v="49"/>
    <s v="47.62 %"/>
    <s v="52.38 %"/>
    <s v="81.56 %"/>
    <s v="11.34 %"/>
    <s v="3.07 %"/>
    <s v="4.03 %"/>
    <s v="59.61 %"/>
    <n v="1.02"/>
    <n v="743191326.90999997"/>
    <n v="717135471.80999994"/>
    <n v="735854200.44000006"/>
    <n v="7439.5"/>
    <n v="7178.68"/>
    <n v="7366.06"/>
    <n v="304562879.35000002"/>
    <n v="0.4098"/>
    <n v="3048.74"/>
    <n v="16938.98"/>
    <x v="310"/>
    <x v="115"/>
    <n v="2588.83"/>
    <n v="14383.73"/>
    <n v="17980"/>
    <n v="0.18"/>
    <n v="331"/>
    <n v="1855"/>
    <n v="11901742.300000001"/>
    <x v="211"/>
    <n v="119.14"/>
    <n v="39409.74"/>
    <x v="304"/>
    <x v="121"/>
    <n v="116.66"/>
    <x v="304"/>
    <n v="302"/>
    <x v="18"/>
    <n v="3"/>
    <n v="96"/>
    <n v="7934522.1100000003"/>
    <n v="1.0699999999999999E-2"/>
    <n v="79.430000000000007"/>
    <n v="19688.64"/>
    <n v="7381907.5800000001"/>
    <x v="48"/>
    <n v="73.89"/>
    <x v="310"/>
    <n v="403"/>
    <x v="38"/>
    <n v="4"/>
    <n v="56"/>
    <n v="30433309.309999999"/>
    <n v="4.0899999999999999E-2"/>
    <n v="304.64"/>
    <n v="13733.44"/>
    <n v="31147975.52"/>
    <x v="136"/>
    <n v="311.8"/>
    <n v="14055.95"/>
    <n v="2216"/>
    <n v="2.2200000000000001E-2"/>
    <n v="30"/>
    <n v="847"/>
    <n v="12538999.460000001"/>
    <n v="1.6899999999999998E-2"/>
    <n v="125.52"/>
    <n v="4230.43"/>
    <n v="12294615.619999999"/>
    <n v="1.7100000000000001E-2"/>
    <n v="123.07"/>
    <n v="4147.9799999999996"/>
    <n v="2964"/>
    <n v="2.9700000000000001E-2"/>
    <n v="50"/>
    <n v="1002"/>
    <n v="7307502.7199999997"/>
    <n v="9.7999999999999997E-3"/>
    <n v="73.150000000000006"/>
    <n v="10499.29"/>
    <n v="7090307.1200000001"/>
    <n v="9.9000000000000008E-3"/>
    <n v="70.98"/>
    <n v="10187.219999999999"/>
    <n v="696"/>
    <n v="7.0000000000000001E-3"/>
    <n v="7"/>
    <n v="478"/>
    <n v="114637796.70999999"/>
    <n v="0.15429999999999999"/>
    <n v="1147.55"/>
    <n v="1762.41"/>
    <n v="117056435.73999999"/>
    <n v="0.16320000000000001"/>
    <n v="1171.76"/>
    <n v="1799.59"/>
    <n v="65046"/>
    <n v="0.65110000000000001"/>
    <n v="5483"/>
    <n v="2034541.62"/>
    <n v="2.7000000000000001E-3"/>
    <n v="20.37"/>
    <n v="359.59"/>
    <n v="1919456.86"/>
    <n v="2.7000000000000001E-3"/>
    <n v="19.21"/>
    <n v="339.25"/>
    <n v="5658"/>
    <n v="5.6599999999999998E-2"/>
    <n v="257"/>
    <n v="42068575.670000002"/>
    <n v="5.6599999999999998E-2"/>
    <n v="421.12"/>
    <n v="21055.34"/>
    <n v="42409324.060000002"/>
    <n v="5.91E-2"/>
    <n v="424.53"/>
    <n v="21225.89"/>
    <n v="1998"/>
    <n v="0.02"/>
    <n v="2466"/>
    <n v="3452879.36"/>
    <n v="4.5999999999999999E-3"/>
    <n v="34.56"/>
    <n v="916.86"/>
    <n v="3942705.16"/>
    <n v="5.4999999999999997E-3"/>
    <n v="39.47"/>
    <n v="1046.92"/>
    <n v="3766"/>
    <n v="3.7699999999999997E-2"/>
    <n v="73"/>
    <n v="59316961.630000003"/>
    <n v="7.9799999999999996E-2"/>
    <n v="593.78"/>
    <n v="715.14"/>
    <n v="68625566.790000007"/>
    <n v="9.5699999999999993E-2"/>
    <n v="686.96"/>
    <n v="827.36"/>
    <n v="82945"/>
    <n v="0.83030000000000004"/>
    <n v="11816"/>
    <n v="35941235.990000002"/>
    <n v="4.8399999999999999E-2"/>
    <n v="359.78"/>
    <n v="751.25"/>
    <n v="39501102.240000002"/>
    <n v="5.5100000000000003E-2"/>
    <n v="395.41"/>
    <n v="825.66"/>
    <n v="47842"/>
    <n v="0.47889999999999999"/>
    <n v="3106"/>
    <n v="14141558.09"/>
    <n v="1.9E-2"/>
    <n v="141.56"/>
    <n v="245.16"/>
    <n v="16154992.49"/>
    <n v="2.2499999999999999E-2"/>
    <n v="161.71"/>
    <n v="280.06"/>
    <n v="57684"/>
    <n v="0.57740000000000002"/>
    <n v="3247"/>
    <n v="28900004.469999999"/>
    <n v="3.8899999999999997E-2"/>
    <n v="289.3"/>
    <n v="996.11"/>
    <n v="29271029.93"/>
    <n v="4.0800000000000003E-2"/>
    <n v="293.01"/>
    <n v="1008.89"/>
    <n v="29013"/>
    <n v="0.29039999999999999"/>
    <n v="2338"/>
    <n v="15659026.26"/>
    <n v="2.1100000000000001E-2"/>
    <n v="156.75"/>
    <n v="239.61"/>
    <n v="16711491.640000001"/>
    <n v="2.3300000000000001E-2"/>
    <n v="167.29"/>
    <n v="255.72"/>
    <n v="65351"/>
    <n v="0.6542"/>
    <n v="7436"/>
    <n v="10118366.029999999"/>
    <n v="1.3599999999999999E-2"/>
    <n v="101.29"/>
    <n v="858.85"/>
    <n v="10724762.939999999"/>
    <n v="1.4999999999999999E-2"/>
    <n v="107.36"/>
    <n v="910.32"/>
    <n v="11781"/>
    <n v="0.1179"/>
    <n v="325"/>
    <n v="34182633.969999999"/>
    <n v="4.5999999999999999E-2"/>
    <n v="342.18"/>
    <n v="952.35"/>
    <n v="34182633.969999999"/>
    <n v="4.7699999999999999E-2"/>
    <n v="342.18"/>
    <n v="952.35"/>
    <n v="35893"/>
    <n v="0.35930000000000001"/>
    <n v="98066"/>
    <n v="6677"/>
    <n v="0.2157"/>
    <n v="982"/>
    <n v="706"/>
    <n v="1208"/>
    <n v="97"/>
    <n v="692"/>
    <n v="432"/>
    <n v="802"/>
    <n v="350"/>
    <n v="404"/>
    <n v="106"/>
  </r>
  <r>
    <x v="6"/>
    <x v="37"/>
    <n v="23"/>
    <n v="56808"/>
    <n v="52071"/>
    <n v="4737"/>
    <s v="8.34 %"/>
    <n v="50"/>
    <s v="46.69 %"/>
    <s v="53.31 %"/>
    <s v="95.22 %"/>
    <s v="0.99 %"/>
    <s v="0.94 %"/>
    <s v="2.86 %"/>
    <s v="73.38 %"/>
    <n v="0.91"/>
    <n v="403340759.38"/>
    <n v="387399132.06999999"/>
    <n v="445366326.44"/>
    <n v="7745.98"/>
    <n v="7439.83"/>
    <n v="8553.06"/>
    <n v="131297283.16"/>
    <n v="0.32550000000000001"/>
    <n v="2521.5"/>
    <n v="17711.759999999998"/>
    <x v="311"/>
    <x v="241"/>
    <n v="2139.94"/>
    <n v="15031.52"/>
    <n v="7413"/>
    <n v="0.1424"/>
    <n v="237"/>
    <n v="1401"/>
    <n v="685879.14"/>
    <x v="212"/>
    <n v="13.17"/>
    <n v="32660.91"/>
    <x v="305"/>
    <x v="205"/>
    <n v="12.11"/>
    <x v="305"/>
    <n v="21"/>
    <x v="97"/>
    <n v="0"/>
    <n v="11"/>
    <n v="5603581.1399999997"/>
    <n v="1.3899999999999999E-2"/>
    <n v="107.61"/>
    <n v="20376.66"/>
    <n v="5522865.3200000003"/>
    <x v="24"/>
    <n v="106.06"/>
    <x v="311"/>
    <n v="275"/>
    <x v="31"/>
    <n v="6"/>
    <n v="80"/>
    <n v="12144675.85"/>
    <n v="3.0099999999999998E-2"/>
    <n v="233.23"/>
    <n v="11871.63"/>
    <n v="13184849.42"/>
    <x v="197"/>
    <n v="253.21"/>
    <n v="12888.42"/>
    <n v="1023"/>
    <n v="1.9599999999999999E-2"/>
    <n v="26"/>
    <n v="561"/>
    <n v="9293674.1500000004"/>
    <n v="2.3E-2"/>
    <n v="178.48"/>
    <n v="3890.19"/>
    <n v="9977684.8399999999"/>
    <n v="2.58E-2"/>
    <n v="191.62"/>
    <n v="4176.51"/>
    <n v="2389"/>
    <n v="4.5900000000000003E-2"/>
    <n v="75"/>
    <n v="1097"/>
    <n v="3083926.18"/>
    <n v="7.6E-3"/>
    <n v="59.23"/>
    <n v="9547.76"/>
    <n v="3261420.85"/>
    <n v="8.3999999999999995E-3"/>
    <n v="62.63"/>
    <n v="10097.280000000001"/>
    <n v="323"/>
    <n v="6.1999999999999998E-3"/>
    <n v="7"/>
    <n v="346"/>
    <n v="108758714.86"/>
    <n v="0.26960000000000001"/>
    <n v="2088.66"/>
    <n v="2592.58"/>
    <n v="106055671.72"/>
    <n v="0.27379999999999999"/>
    <n v="2036.75"/>
    <n v="2528.14"/>
    <n v="41950"/>
    <n v="0.80559999999999998"/>
    <n v="9351"/>
    <n v="10539485.970000001"/>
    <n v="2.6100000000000002E-2"/>
    <n v="202.41"/>
    <n v="698.35"/>
    <n v="11725949.91"/>
    <n v="3.0300000000000001E-2"/>
    <n v="225.19"/>
    <n v="776.96"/>
    <n v="15092"/>
    <n v="0.2898"/>
    <n v="1961"/>
    <n v="10535319.49"/>
    <n v="2.6100000000000002E-2"/>
    <n v="202.33"/>
    <n v="24053.24"/>
    <n v="10811487.93"/>
    <n v="2.7900000000000001E-2"/>
    <n v="207.63"/>
    <n v="24683.759999999998"/>
    <n v="438"/>
    <n v="8.3999999999999995E-3"/>
    <n v="1114"/>
    <n v="1022108.1"/>
    <n v="2.5000000000000001E-3"/>
    <n v="19.63"/>
    <n v="852.47"/>
    <n v="1042969"/>
    <n v="2.7000000000000001E-3"/>
    <n v="20.03"/>
    <n v="869.87"/>
    <n v="1199"/>
    <n v="2.3E-2"/>
    <n v="38"/>
    <n v="39522898.579999998"/>
    <n v="9.8000000000000004E-2"/>
    <n v="759.02"/>
    <n v="939.34"/>
    <n v="42473317.579999998"/>
    <n v="0.1096"/>
    <n v="815.68"/>
    <n v="1009.47"/>
    <n v="42075"/>
    <n v="0.80800000000000005"/>
    <n v="12461"/>
    <n v="18174339.969999999"/>
    <n v="4.5100000000000001E-2"/>
    <n v="349.03"/>
    <n v="782.43"/>
    <n v="18454207.239999998"/>
    <n v="4.7600000000000003E-2"/>
    <n v="354.4"/>
    <n v="794.48"/>
    <n v="23228"/>
    <n v="0.4461"/>
    <n v="2944"/>
    <n v="4996643.84"/>
    <n v="1.24E-2"/>
    <n v="95.96"/>
    <n v="161.31"/>
    <n v="5207501.17"/>
    <n v="1.34E-2"/>
    <n v="100.01"/>
    <n v="168.12"/>
    <n v="30975"/>
    <n v="0.59489999999999998"/>
    <n v="2844"/>
    <n v="14222744.23"/>
    <n v="3.5299999999999998E-2"/>
    <n v="273.14"/>
    <n v="939.66"/>
    <n v="14734601.289999999"/>
    <n v="3.7999999999999999E-2"/>
    <n v="282.97000000000003"/>
    <n v="973.48"/>
    <n v="15136"/>
    <n v="0.29070000000000001"/>
    <n v="2110"/>
    <n v="8805983.1300000008"/>
    <n v="2.18E-2"/>
    <n v="169.11"/>
    <n v="287.70999999999998"/>
    <n v="8104528.4299999997"/>
    <n v="2.0899999999999998E-2"/>
    <n v="155.63999999999999"/>
    <n v="264.79000000000002"/>
    <n v="30607"/>
    <n v="0.58779999999999999"/>
    <n v="4269"/>
    <n v="7443998.4000000004"/>
    <n v="1.8499999999999999E-2"/>
    <n v="142.96"/>
    <n v="1496.19"/>
    <n v="7370843.3600000003"/>
    <n v="1.9E-2"/>
    <n v="141.55000000000001"/>
    <n v="1481.48"/>
    <n v="4975"/>
    <n v="9.5500000000000002E-2"/>
    <n v="362"/>
    <n v="11751807.99"/>
    <n v="2.9100000000000001E-2"/>
    <n v="225.69"/>
    <n v="917.11"/>
    <n v="11803114.720000001"/>
    <n v="3.0499999999999999E-2"/>
    <n v="226.67"/>
    <n v="921.11"/>
    <n v="12814"/>
    <n v="0.24610000000000001"/>
    <n v="60528"/>
    <n v="2189"/>
    <n v="0.19389999999999999"/>
    <n v="1162"/>
    <n v="392"/>
    <n v="1208"/>
    <n v="48"/>
    <n v="501"/>
    <n v="186"/>
    <n v="526"/>
    <n v="182"/>
    <n v="140"/>
    <n v="63"/>
  </r>
  <r>
    <x v="3"/>
    <x v="39"/>
    <n v="27"/>
    <n v="93910"/>
    <n v="80797"/>
    <n v="13113"/>
    <s v="13.96 %"/>
    <n v="49"/>
    <s v="46.81 %"/>
    <s v="53.19 %"/>
    <s v="83.60 %"/>
    <s v="8.39 %"/>
    <s v="1.96 %"/>
    <s v="6.05 %"/>
    <s v="62.69 %"/>
    <n v="0.98"/>
    <n v="623158870.83000004"/>
    <n v="580038502.96000004"/>
    <n v="592153488.11000001"/>
    <n v="7712.65"/>
    <n v="7178.96"/>
    <n v="7328.9"/>
    <n v="284410208.57999998"/>
    <n v="0.45639999999999997"/>
    <n v="3520.06"/>
    <n v="18556.16"/>
    <x v="312"/>
    <x v="242"/>
    <n v="2833.15"/>
    <n v="14935.08"/>
    <n v="15327"/>
    <n v="0.18970000000000001"/>
    <n v="354"/>
    <n v="2171"/>
    <n v="7680856.1100000003"/>
    <x v="115"/>
    <n v="95.06"/>
    <n v="51897.68"/>
    <x v="306"/>
    <x v="213"/>
    <n v="90.05"/>
    <x v="306"/>
    <n v="148"/>
    <x v="40"/>
    <n v="2"/>
    <n v="66"/>
    <n v="5468682.0700000003"/>
    <n v="8.8000000000000005E-3"/>
    <n v="67.680000000000007"/>
    <n v="18988.48"/>
    <n v="4887248.92"/>
    <x v="145"/>
    <n v="60.49"/>
    <x v="312"/>
    <n v="288"/>
    <x v="53"/>
    <n v="4"/>
    <n v="49"/>
    <n v="22149252.289999999"/>
    <n v="3.5499999999999997E-2"/>
    <n v="274.13"/>
    <n v="11254.7"/>
    <n v="21873058.600000001"/>
    <x v="92"/>
    <n v="270.72000000000003"/>
    <n v="11114.36"/>
    <n v="1968"/>
    <n v="2.4400000000000002E-2"/>
    <n v="35"/>
    <n v="778"/>
    <n v="9428402.5899999999"/>
    <n v="1.5100000000000001E-2"/>
    <n v="116.69"/>
    <n v="4164.49"/>
    <n v="8997593.3499999996"/>
    <n v="1.55E-2"/>
    <n v="111.36"/>
    <n v="3974.2"/>
    <n v="2264"/>
    <n v="2.8000000000000001E-2"/>
    <n v="47"/>
    <n v="766"/>
    <n v="5535769.6699999999"/>
    <n v="8.8999999999999999E-3"/>
    <n v="68.510000000000005"/>
    <n v="10120.24"/>
    <n v="5236904.62"/>
    <n v="8.9999999999999993E-3"/>
    <n v="64.819999999999993"/>
    <n v="9573.8700000000008"/>
    <n v="547"/>
    <n v="6.7999999999999996E-3"/>
    <n v="7"/>
    <n v="453"/>
    <n v="86456792.760000005"/>
    <n v="0.13869999999999999"/>
    <n v="1070.05"/>
    <n v="1700.83"/>
    <n v="87551154.140000001"/>
    <n v="0.15090000000000001"/>
    <n v="1083.5899999999999"/>
    <n v="1722.36"/>
    <n v="50832"/>
    <n v="0.62909999999999999"/>
    <n v="4984"/>
    <n v="2686327.72"/>
    <n v="4.3E-3"/>
    <n v="33.25"/>
    <n v="412.96"/>
    <n v="2792427.03"/>
    <n v="4.7999999999999996E-3"/>
    <n v="34.56"/>
    <n v="429.27"/>
    <n v="6505"/>
    <n v="8.0500000000000002E-2"/>
    <n v="375"/>
    <n v="27427352.079999998"/>
    <n v="4.3999999999999997E-2"/>
    <n v="339.46"/>
    <n v="22136.68"/>
    <n v="27186019.449999999"/>
    <n v="4.6899999999999997E-2"/>
    <n v="336.47"/>
    <n v="21941.9"/>
    <n v="1239"/>
    <n v="1.5299999999999999E-2"/>
    <n v="1923"/>
    <n v="2310444.73"/>
    <n v="3.7000000000000002E-3"/>
    <n v="28.6"/>
    <n v="717.53"/>
    <n v="2846815.57"/>
    <n v="4.8999999999999998E-3"/>
    <n v="35.229999999999997"/>
    <n v="884.1"/>
    <n v="3220"/>
    <n v="3.9899999999999998E-2"/>
    <n v="64"/>
    <n v="51862532.18"/>
    <n v="8.3199999999999996E-2"/>
    <n v="641.89"/>
    <n v="775.27"/>
    <n v="59246650.880000003"/>
    <n v="0.1021"/>
    <n v="733.28"/>
    <n v="885.65"/>
    <n v="66896"/>
    <n v="0.82799999999999996"/>
    <n v="12505"/>
    <n v="27211150.579999998"/>
    <n v="4.3700000000000003E-2"/>
    <n v="336.78"/>
    <n v="723.49"/>
    <n v="29805382.43"/>
    <n v="5.1400000000000001E-2"/>
    <n v="368.89"/>
    <n v="792.46"/>
    <n v="37611"/>
    <n v="0.46550000000000002"/>
    <n v="2979"/>
    <n v="11853923.310000001"/>
    <n v="1.9E-2"/>
    <n v="146.71"/>
    <n v="261.22000000000003"/>
    <n v="13240775.359999999"/>
    <n v="2.2800000000000001E-2"/>
    <n v="163.88"/>
    <n v="291.77999999999997"/>
    <n v="45379"/>
    <n v="0.56159999999999999"/>
    <n v="3112"/>
    <n v="24969647.370000001"/>
    <n v="4.0099999999999997E-2"/>
    <n v="309.04000000000002"/>
    <n v="1065.76"/>
    <n v="25293469.5"/>
    <n v="4.36E-2"/>
    <n v="313.05"/>
    <n v="1079.58"/>
    <n v="23429"/>
    <n v="0.28999999999999998"/>
    <n v="2459"/>
    <n v="12003547.789999999"/>
    <n v="1.9300000000000001E-2"/>
    <n v="148.56"/>
    <n v="230.32"/>
    <n v="12858882.24"/>
    <n v="2.2200000000000001E-2"/>
    <n v="159.15"/>
    <n v="246.73"/>
    <n v="52117"/>
    <n v="0.64500000000000002"/>
    <n v="7065"/>
    <n v="5684342.54"/>
    <n v="9.1000000000000004E-3"/>
    <n v="70.349999999999994"/>
    <n v="836.43"/>
    <n v="5671605.1799999997"/>
    <n v="9.7999999999999997E-3"/>
    <n v="70.2"/>
    <n v="834.56"/>
    <n v="6796"/>
    <n v="8.4099999999999994E-2"/>
    <n v="193"/>
    <n v="28158325.370000001"/>
    <n v="4.5199999999999997E-2"/>
    <n v="348.51"/>
    <n v="902.19"/>
    <n v="28158325.370000001"/>
    <n v="4.8500000000000001E-2"/>
    <n v="348.51"/>
    <n v="902.19"/>
    <n v="31211"/>
    <n v="0.38629999999999998"/>
    <n v="79094"/>
    <n v="6057"/>
    <n v="0.22839999999999999"/>
    <n v="979"/>
    <n v="550"/>
    <n v="1192"/>
    <n v="72"/>
    <n v="574"/>
    <n v="481"/>
    <n v="785"/>
    <n v="420"/>
    <n v="180"/>
    <n v="72"/>
  </r>
  <r>
    <x v="5"/>
    <x v="37"/>
    <n v="23"/>
    <n v="51967"/>
    <n v="49365"/>
    <n v="2602"/>
    <s v="5.01 %"/>
    <n v="50"/>
    <s v="45.98 %"/>
    <s v="54.02 %"/>
    <s v="95.53 %"/>
    <s v="0.81 %"/>
    <s v="0.84 %"/>
    <s v="2.82 %"/>
    <s v="73.29 %"/>
    <n v="0.88"/>
    <n v="347200556.18000001"/>
    <n v="343968910.44999999"/>
    <n v="404096074.18000001"/>
    <n v="7033.33"/>
    <n v="6967.87"/>
    <n v="8185.88"/>
    <n v="122789224.01000001"/>
    <n v="0.35370000000000001"/>
    <n v="2487.37"/>
    <n v="16218.36"/>
    <x v="313"/>
    <x v="243"/>
    <n v="2112.17"/>
    <n v="13771.95"/>
    <n v="7571"/>
    <n v="0.15340000000000001"/>
    <n v="264"/>
    <n v="1488"/>
    <n v="501887.47"/>
    <x v="206"/>
    <n v="10.17"/>
    <n v="41823.96"/>
    <x v="307"/>
    <x v="210"/>
    <n v="9.0500000000000007"/>
    <x v="307"/>
    <n v="12"/>
    <x v="98"/>
    <n v="0"/>
    <n v="9"/>
    <n v="4322594.67"/>
    <n v="1.24E-2"/>
    <n v="87.56"/>
    <n v="17571.52"/>
    <n v="4201105.3099999996"/>
    <x v="60"/>
    <n v="85.1"/>
    <x v="313"/>
    <n v="246"/>
    <x v="34"/>
    <n v="5"/>
    <n v="69"/>
    <n v="11783386.17"/>
    <n v="3.39E-2"/>
    <n v="238.7"/>
    <n v="12522.2"/>
    <n v="12480255.49"/>
    <x v="178"/>
    <n v="252.82"/>
    <n v="13262.76"/>
    <n v="941"/>
    <n v="1.9099999999999999E-2"/>
    <n v="26"/>
    <n v="565"/>
    <n v="9089951.1699999999"/>
    <n v="2.6200000000000001E-2"/>
    <n v="184.14"/>
    <n v="3926.54"/>
    <n v="9435122.1300000008"/>
    <n v="2.7400000000000001E-2"/>
    <n v="191.13"/>
    <n v="4075.65"/>
    <n v="2315"/>
    <n v="4.6899999999999997E-2"/>
    <n v="77"/>
    <n v="1189"/>
    <n v="2853672.64"/>
    <n v="8.2000000000000007E-3"/>
    <n v="57.81"/>
    <n v="9325.73"/>
    <n v="2890011.23"/>
    <n v="8.3999999999999995E-3"/>
    <n v="58.54"/>
    <n v="9444.48"/>
    <n v="306"/>
    <n v="6.1999999999999998E-3"/>
    <n v="6"/>
    <n v="337"/>
    <n v="81694255.930000007"/>
    <n v="0.23530000000000001"/>
    <n v="1654.9"/>
    <n v="2077.73"/>
    <n v="87617460.310000002"/>
    <n v="0.25469999999999998"/>
    <n v="1774.89"/>
    <n v="2228.37"/>
    <n v="39319"/>
    <n v="0.79649999999999999"/>
    <n v="9267"/>
    <n v="8237871.1399999997"/>
    <n v="2.3699999999999999E-2"/>
    <n v="166.88"/>
    <n v="581.98"/>
    <n v="8604183.7400000002"/>
    <n v="2.5000000000000001E-2"/>
    <n v="174.3"/>
    <n v="607.85"/>
    <n v="14155"/>
    <n v="0.28670000000000001"/>
    <n v="1824"/>
    <n v="9494093.2200000007"/>
    <n v="2.7300000000000001E-2"/>
    <n v="192.32"/>
    <n v="21875.79"/>
    <n v="9783700.6300000008"/>
    <n v="2.8400000000000002E-2"/>
    <n v="198.19"/>
    <n v="22543.09"/>
    <n v="434"/>
    <n v="8.8000000000000005E-3"/>
    <n v="1154"/>
    <n v="1095912.25"/>
    <n v="3.2000000000000002E-3"/>
    <n v="22.2"/>
    <n v="781.68"/>
    <n v="1158291.6200000001"/>
    <n v="3.3999999999999998E-3"/>
    <n v="23.46"/>
    <n v="826.17"/>
    <n v="1402"/>
    <n v="2.8400000000000002E-2"/>
    <n v="50"/>
    <n v="30508949.390000001"/>
    <n v="8.7900000000000006E-2"/>
    <n v="618.03"/>
    <n v="764.75"/>
    <n v="35521963.509999998"/>
    <n v="0.1033"/>
    <n v="719.58"/>
    <n v="890.41"/>
    <n v="39894"/>
    <n v="0.80810000000000004"/>
    <n v="11938"/>
    <n v="16841893.010000002"/>
    <n v="4.8500000000000001E-2"/>
    <n v="341.17"/>
    <n v="760.8"/>
    <n v="18059352.850000001"/>
    <n v="5.2499999999999998E-2"/>
    <n v="365.83"/>
    <n v="815.8"/>
    <n v="22137"/>
    <n v="0.44840000000000002"/>
    <n v="2838"/>
    <n v="6118597.7599999998"/>
    <n v="1.7600000000000001E-2"/>
    <n v="123.95"/>
    <n v="208.7"/>
    <n v="6513210.4500000002"/>
    <n v="1.89E-2"/>
    <n v="131.94"/>
    <n v="222.16"/>
    <n v="29317"/>
    <n v="0.59389999999999998"/>
    <n v="2913"/>
    <n v="14533647.470000001"/>
    <n v="4.19E-2"/>
    <n v="294.41000000000003"/>
    <n v="1030.83"/>
    <n v="14548282.65"/>
    <n v="4.2299999999999997E-2"/>
    <n v="294.70999999999998"/>
    <n v="1031.8699999999999"/>
    <n v="14099"/>
    <n v="0.28560000000000002"/>
    <n v="2309"/>
    <n v="8022247.7599999998"/>
    <n v="2.3099999999999999E-2"/>
    <n v="162.51"/>
    <n v="279.42"/>
    <n v="8375323.7199999997"/>
    <n v="2.4299999999999999E-2"/>
    <n v="169.66"/>
    <n v="291.72000000000003"/>
    <n v="28710"/>
    <n v="0.58160000000000001"/>
    <n v="4527"/>
    <n v="6582044.5899999999"/>
    <n v="1.9E-2"/>
    <n v="133.33000000000001"/>
    <n v="1161.47"/>
    <n v="6645828.7000000002"/>
    <n v="1.9300000000000001E-2"/>
    <n v="134.63"/>
    <n v="1172.72"/>
    <n v="5667"/>
    <n v="0.1148"/>
    <n v="345"/>
    <n v="9674500.25"/>
    <n v="2.7900000000000001E-2"/>
    <n v="195.98"/>
    <n v="827.59"/>
    <n v="9674500.25"/>
    <n v="2.81E-2"/>
    <n v="195.98"/>
    <n v="827.59"/>
    <n v="11690"/>
    <n v="0.23680000000000001"/>
    <n v="59910"/>
    <n v="2346"/>
    <n v="0.1993"/>
    <n v="1214"/>
    <n v="440"/>
    <n v="1192"/>
    <n v="34"/>
    <n v="482"/>
    <n v="231"/>
    <n v="604"/>
    <n v="215"/>
    <n v="190"/>
    <n v="36"/>
  </r>
  <r>
    <x v="2"/>
    <x v="37"/>
    <n v="23"/>
    <n v="53733"/>
    <n v="50889"/>
    <n v="2844"/>
    <s v="5.29 %"/>
    <n v="50"/>
    <s v="46.22 %"/>
    <s v="53.78 %"/>
    <s v="95.49 %"/>
    <s v="0.84 %"/>
    <s v="0.86 %"/>
    <s v="2.81 %"/>
    <s v="73.72 %"/>
    <n v="0.87"/>
    <n v="366048347.35000002"/>
    <n v="353134330.48000002"/>
    <n v="410910210.00999999"/>
    <n v="7193.07"/>
    <n v="6939.31"/>
    <n v="8074.64"/>
    <n v="129595177.14"/>
    <n v="0.35399999999999998"/>
    <n v="2546.62"/>
    <n v="17018.41"/>
    <x v="314"/>
    <x v="244"/>
    <n v="2171.21"/>
    <n v="14509.63"/>
    <n v="7615"/>
    <n v="0.14960000000000001"/>
    <n v="255"/>
    <n v="1519"/>
    <n v="465417.22"/>
    <x v="213"/>
    <n v="9.15"/>
    <n v="38784.769999999997"/>
    <x v="308"/>
    <x v="214"/>
    <n v="8.5399999999999991"/>
    <x v="308"/>
    <n v="12"/>
    <x v="98"/>
    <n v="0"/>
    <n v="9"/>
    <n v="5671989.8200000003"/>
    <n v="1.55E-2"/>
    <n v="111.46"/>
    <n v="19694.41"/>
    <n v="5374530.5099999998"/>
    <x v="61"/>
    <n v="105.61"/>
    <x v="314"/>
    <n v="288"/>
    <x v="24"/>
    <n v="7"/>
    <n v="80"/>
    <n v="12336439.939999999"/>
    <n v="3.3700000000000001E-2"/>
    <n v="242.42"/>
    <n v="12461.05"/>
    <n v="13228384.51"/>
    <x v="198"/>
    <n v="259.95"/>
    <n v="13362"/>
    <n v="990"/>
    <n v="1.95E-2"/>
    <n v="26"/>
    <n v="552"/>
    <n v="8740231.75"/>
    <n v="2.3900000000000001E-2"/>
    <n v="171.75"/>
    <n v="3694.1"/>
    <n v="9342165.2799999993"/>
    <n v="2.6499999999999999E-2"/>
    <n v="183.58"/>
    <n v="3948.51"/>
    <n v="2366"/>
    <n v="4.65E-2"/>
    <n v="74"/>
    <n v="1114"/>
    <n v="2854344.79"/>
    <n v="7.7999999999999996E-3"/>
    <n v="56.09"/>
    <n v="9177.9599999999991"/>
    <n v="2928715"/>
    <n v="8.3000000000000001E-3"/>
    <n v="57.55"/>
    <n v="9417.09"/>
    <n v="311"/>
    <n v="6.1000000000000004E-3"/>
    <n v="6"/>
    <n v="318"/>
    <n v="89027565.189999998"/>
    <n v="0.2432"/>
    <n v="1749.45"/>
    <n v="2193.88"/>
    <n v="86227727.739999995"/>
    <n v="0.2442"/>
    <n v="1694.43"/>
    <n v="2124.88"/>
    <n v="40580"/>
    <n v="0.7974"/>
    <n v="9461"/>
    <n v="8856388.0899999999"/>
    <n v="2.4199999999999999E-2"/>
    <n v="174.03"/>
    <n v="637.47"/>
    <n v="9740948.1099999994"/>
    <n v="2.76E-2"/>
    <n v="191.42"/>
    <n v="701.14"/>
    <n v="13893"/>
    <n v="0.27300000000000002"/>
    <n v="1877"/>
    <n v="10005718.960000001"/>
    <n v="2.7300000000000001E-2"/>
    <n v="196.62"/>
    <n v="22484.76"/>
    <n v="10204779.289999999"/>
    <n v="2.8899999999999999E-2"/>
    <n v="200.53"/>
    <n v="22932.09"/>
    <n v="445"/>
    <n v="8.6999999999999994E-3"/>
    <n v="1109"/>
    <n v="1051287.56"/>
    <n v="2.8999999999999998E-3"/>
    <n v="20.66"/>
    <n v="815.58"/>
    <n v="1100502.1100000001"/>
    <n v="3.0999999999999999E-3"/>
    <n v="21.63"/>
    <n v="853.76"/>
    <n v="1289"/>
    <n v="2.53E-2"/>
    <n v="42"/>
    <n v="31511713.539999999"/>
    <n v="8.6099999999999996E-2"/>
    <n v="619.22"/>
    <n v="767.01"/>
    <n v="37152007.729999997"/>
    <n v="0.1052"/>
    <n v="730.06"/>
    <n v="904.29"/>
    <n v="41084"/>
    <n v="0.80730000000000002"/>
    <n v="11841"/>
    <n v="17546063.780000001"/>
    <n v="4.7899999999999998E-2"/>
    <n v="344.79"/>
    <n v="772.68"/>
    <n v="18459644.18"/>
    <n v="5.2299999999999999E-2"/>
    <n v="362.74"/>
    <n v="812.91"/>
    <n v="22708"/>
    <n v="0.44619999999999999"/>
    <n v="2831"/>
    <n v="5800838.21"/>
    <n v="1.5800000000000002E-2"/>
    <n v="113.99"/>
    <n v="191.47"/>
    <n v="6004378.5999999996"/>
    <n v="1.7000000000000001E-2"/>
    <n v="117.99"/>
    <n v="198.19"/>
    <n v="30296"/>
    <n v="0.59530000000000005"/>
    <n v="2871"/>
    <n v="14824185.449999999"/>
    <n v="4.0500000000000001E-2"/>
    <n v="291.3"/>
    <n v="1022.15"/>
    <n v="14915809.48"/>
    <n v="4.2200000000000001E-2"/>
    <n v="293.10000000000002"/>
    <n v="1028.46"/>
    <n v="14503"/>
    <n v="0.28499999999999998"/>
    <n v="2312"/>
    <n v="7357661.3700000001"/>
    <n v="2.01E-2"/>
    <n v="144.58000000000001"/>
    <n v="245.88"/>
    <n v="7740593.9400000004"/>
    <n v="2.1899999999999999E-2"/>
    <n v="152.11000000000001"/>
    <n v="258.68"/>
    <n v="29924"/>
    <n v="0.58799999999999997"/>
    <n v="4328"/>
    <n v="7206205.2599999998"/>
    <n v="1.9699999999999999E-2"/>
    <n v="141.61000000000001"/>
    <n v="1188.78"/>
    <n v="6380137.8600000003"/>
    <n v="1.8100000000000002E-2"/>
    <n v="125.37"/>
    <n v="1052.51"/>
    <n v="6062"/>
    <n v="0.1191"/>
    <n v="367"/>
    <n v="10093726.539999999"/>
    <n v="2.76E-2"/>
    <n v="198.35"/>
    <n v="857.73"/>
    <n v="10125766.4"/>
    <n v="2.87E-2"/>
    <n v="198.98"/>
    <n v="860.45"/>
    <n v="11768"/>
    <n v="0.23119999999999999"/>
    <n v="62313"/>
    <n v="2374"/>
    <n v="0.19900000000000001"/>
    <n v="1224"/>
    <n v="479"/>
    <n v="1189"/>
    <n v="43"/>
    <n v="489"/>
    <n v="226"/>
    <n v="684"/>
    <n v="185"/>
    <n v="218"/>
    <n v="84"/>
  </r>
  <r>
    <x v="0"/>
    <x v="17"/>
    <n v="56"/>
    <n v="9569"/>
    <n v="9113"/>
    <n v="456"/>
    <s v="4.77 %"/>
    <n v="50"/>
    <s v="46.40 %"/>
    <s v="53.60 %"/>
    <s v="87.47 %"/>
    <s v="1.22 %"/>
    <s v="6.84 %"/>
    <s v="4.48 %"/>
    <s v="45.75 %"/>
    <n v="0.94"/>
    <n v="59477836.07"/>
    <n v="60545726.590000004"/>
    <n v="71808414.129999995"/>
    <n v="6526.7"/>
    <n v="6643.89"/>
    <n v="7879.78"/>
    <n v="24539159.859999999"/>
    <n v="0.41260000000000002"/>
    <n v="2692.76"/>
    <n v="15036.25"/>
    <x v="315"/>
    <x v="245"/>
    <n v="2469.5300000000002"/>
    <n v="13789.72"/>
    <n v="1632"/>
    <n v="0.17910000000000001"/>
    <n v="305"/>
    <n v="1556"/>
    <n v="681528.26"/>
    <x v="214"/>
    <n v="74.790000000000006"/>
    <n v="42595.519999999997"/>
    <x v="309"/>
    <x v="111"/>
    <n v="72.430000000000007"/>
    <x v="309"/>
    <n v="16"/>
    <x v="40"/>
    <n v="2"/>
    <n v="57"/>
    <n v="825543.84"/>
    <n v="1.3899999999999999E-2"/>
    <n v="90.59"/>
    <n v="21167.79"/>
    <n v="821898.59"/>
    <x v="42"/>
    <n v="90.19"/>
    <x v="315"/>
    <n v="39"/>
    <x v="5"/>
    <n v="4"/>
    <n v="57"/>
    <n v="2380943.87"/>
    <n v="0.04"/>
    <n v="261.27"/>
    <n v="9920.6"/>
    <n v="2566736.92"/>
    <x v="57"/>
    <n v="281.66000000000003"/>
    <n v="10694.74"/>
    <n v="240"/>
    <n v="2.63E-2"/>
    <n v="34"/>
    <n v="933"/>
    <n v="1177366.4099999999"/>
    <n v="1.9800000000000002E-2"/>
    <n v="129.19999999999999"/>
    <n v="4145.66"/>
    <n v="1262718.1399999999"/>
    <n v="2.0899999999999998E-2"/>
    <n v="138.56"/>
    <n v="4446.1899999999996"/>
    <n v="284"/>
    <n v="3.1199999999999999E-2"/>
    <n v="55"/>
    <n v="1072"/>
    <n v="232535.24"/>
    <n v="3.8999999999999998E-3"/>
    <n v="25.52"/>
    <n v="5407.8"/>
    <n v="235004.64"/>
    <n v="3.8999999999999998E-3"/>
    <n v="25.79"/>
    <n v="5465.22"/>
    <n v="43"/>
    <n v="4.7000000000000002E-3"/>
    <n v="5"/>
    <n v="198"/>
    <n v="8344257.3600000003"/>
    <n v="0.14030000000000001"/>
    <n v="915.64"/>
    <n v="1527.41"/>
    <n v="9009099.1300000008"/>
    <n v="0.14879999999999999"/>
    <n v="988.6"/>
    <n v="1649.11"/>
    <n v="5463"/>
    <n v="0.59950000000000003"/>
    <n v="4275"/>
    <n v="468940.53"/>
    <n v="7.9000000000000008E-3"/>
    <n v="51.46"/>
    <n v="364.08"/>
    <n v="485026.77"/>
    <n v="8.0000000000000002E-3"/>
    <n v="53.22"/>
    <n v="376.57"/>
    <n v="1288"/>
    <n v="0.14130000000000001"/>
    <n v="675"/>
    <n v="2771731.22"/>
    <n v="4.6600000000000003E-2"/>
    <n v="304.14999999999998"/>
    <n v="19519.23"/>
    <n v="2886050.09"/>
    <n v="4.7699999999999999E-2"/>
    <n v="316.7"/>
    <n v="20324.3"/>
    <n v="142"/>
    <n v="1.5599999999999999E-2"/>
    <n v="1712"/>
    <n v="387642.77"/>
    <n v="6.4999999999999997E-3"/>
    <n v="42.54"/>
    <n v="619.24"/>
    <n v="449819.02"/>
    <n v="7.4000000000000003E-3"/>
    <n v="49.36"/>
    <n v="718.56"/>
    <n v="626"/>
    <n v="6.8699999999999997E-2"/>
    <n v="113"/>
    <n v="4442854.2"/>
    <n v="7.4700000000000003E-2"/>
    <n v="487.53"/>
    <n v="623.29999999999995"/>
    <n v="5614607.7199999997"/>
    <n v="9.2700000000000005E-2"/>
    <n v="616.11"/>
    <n v="787.68"/>
    <n v="7128"/>
    <n v="0.78220000000000001"/>
    <n v="10039"/>
    <n v="3612740.54"/>
    <n v="6.0699999999999997E-2"/>
    <n v="396.44"/>
    <n v="879.23"/>
    <n v="3992928.52"/>
    <n v="6.59E-2"/>
    <n v="438.16"/>
    <n v="971.75"/>
    <n v="4109"/>
    <n v="0.45090000000000002"/>
    <n v="3318"/>
    <n v="1452917.91"/>
    <n v="2.4400000000000002E-2"/>
    <n v="159.43"/>
    <n v="295.07"/>
    <n v="1686640.01"/>
    <n v="2.7900000000000001E-2"/>
    <n v="185.08"/>
    <n v="342.53"/>
    <n v="4924"/>
    <n v="0.5403"/>
    <n v="3026"/>
    <n v="4183138.38"/>
    <n v="7.0300000000000001E-2"/>
    <n v="459.03"/>
    <n v="1567.89"/>
    <n v="4180937.45"/>
    <n v="6.9099999999999995E-2"/>
    <n v="458.79"/>
    <n v="1567.07"/>
    <n v="2668"/>
    <n v="0.2928"/>
    <n v="3194"/>
    <n v="963590.17"/>
    <n v="1.6199999999999999E-2"/>
    <n v="105.74"/>
    <n v="195.49"/>
    <n v="1108016.68"/>
    <n v="1.83E-2"/>
    <n v="121.59"/>
    <n v="224.8"/>
    <n v="4929"/>
    <n v="0.54090000000000005"/>
    <n v="4048"/>
    <n v="476064.9"/>
    <n v="8.0000000000000002E-3"/>
    <n v="52.24"/>
    <n v="742.69"/>
    <n v="484586.6"/>
    <n v="8.0000000000000002E-3"/>
    <n v="53.18"/>
    <n v="755.99"/>
    <n v="641"/>
    <n v="7.0300000000000001E-2"/>
    <n v="147"/>
    <n v="2023927.03"/>
    <n v="3.4000000000000002E-2"/>
    <n v="222.09"/>
    <n v="667.3"/>
    <n v="2023927.03"/>
    <n v="3.3399999999999999E-2"/>
    <n v="222.09"/>
    <n v="667.3"/>
    <n v="3033"/>
    <n v="0.33279999999999998"/>
    <n v="8865"/>
    <n v="461"/>
    <n v="0.17560000000000001"/>
    <n v="973"/>
    <n v="647"/>
    <n v="1188"/>
    <s v="*"/>
    <n v="571"/>
    <n v="571"/>
    <n v="1295"/>
    <n v="472"/>
    <s v="*"/>
    <n v="121"/>
  </r>
  <r>
    <x v="6"/>
    <x v="17"/>
    <n v="56"/>
    <n v="12166"/>
    <n v="11668"/>
    <n v="498"/>
    <s v="4.09 %"/>
    <n v="51"/>
    <s v="47.28 %"/>
    <s v="52.72 %"/>
    <s v="85.81 %"/>
    <s v="1.78 %"/>
    <s v="7.45 %"/>
    <s v="4.96 %"/>
    <s v="48.97 %"/>
    <n v="0.95"/>
    <n v="101609575.64"/>
    <n v="93037021.590000004"/>
    <n v="104118280.73"/>
    <n v="8708.4"/>
    <n v="7973.69"/>
    <n v="8923.4"/>
    <n v="38957061.850000001"/>
    <n v="0.38340000000000002"/>
    <n v="3338.8"/>
    <n v="21381.48"/>
    <x v="316"/>
    <x v="93"/>
    <n v="2670.53"/>
    <n v="17101.96"/>
    <n v="1822"/>
    <n v="0.15620000000000001"/>
    <n v="259"/>
    <n v="1550"/>
    <n v="1472414.05"/>
    <x v="77"/>
    <n v="126.19"/>
    <n v="54533.85"/>
    <x v="310"/>
    <x v="26"/>
    <n v="127.4"/>
    <x v="310"/>
    <n v="27"/>
    <x v="24"/>
    <n v="3"/>
    <n v="83"/>
    <n v="1854289.83"/>
    <n v="1.8200000000000001E-2"/>
    <n v="158.91999999999999"/>
    <n v="20834.72"/>
    <n v="1796286.89"/>
    <x v="130"/>
    <n v="153.94999999999999"/>
    <x v="316"/>
    <n v="89"/>
    <x v="17"/>
    <n v="8"/>
    <n v="106"/>
    <n v="3290574.45"/>
    <n v="3.2399999999999998E-2"/>
    <n v="282.02"/>
    <n v="13943.11"/>
    <n v="3490914.35"/>
    <x v="198"/>
    <n v="299.19"/>
    <n v="14792.01"/>
    <n v="236"/>
    <n v="2.0199999999999999E-2"/>
    <n v="27"/>
    <n v="682"/>
    <n v="1751429.63"/>
    <n v="1.72E-2"/>
    <n v="150.11000000000001"/>
    <n v="4989.83"/>
    <n v="1827436.17"/>
    <n v="1.9599999999999999E-2"/>
    <n v="156.62"/>
    <n v="5206.37"/>
    <n v="351"/>
    <n v="3.0099999999999998E-2"/>
    <n v="58"/>
    <n v="1290"/>
    <n v="567113.79"/>
    <n v="5.5999999999999999E-3"/>
    <n v="48.6"/>
    <n v="7876.58"/>
    <n v="583177.22"/>
    <n v="6.3E-3"/>
    <n v="49.98"/>
    <n v="8099.68"/>
    <n v="72"/>
    <n v="6.1999999999999998E-3"/>
    <n v="7"/>
    <n v="292"/>
    <n v="18951938.280000001"/>
    <n v="0.1865"/>
    <n v="1624.27"/>
    <n v="2624.56"/>
    <n v="17715967.59"/>
    <n v="0.19040000000000001"/>
    <n v="1518.34"/>
    <n v="2453.4"/>
    <n v="7221"/>
    <n v="0.61890000000000001"/>
    <n v="4213"/>
    <n v="628413.49"/>
    <n v="6.1999999999999998E-3"/>
    <n v="53.86"/>
    <n v="339.87"/>
    <n v="640671.29"/>
    <n v="6.8999999999999999E-3"/>
    <n v="54.91"/>
    <n v="346.5"/>
    <n v="1849"/>
    <n v="0.1585"/>
    <n v="583"/>
    <n v="4007210.73"/>
    <n v="3.9399999999999998E-2"/>
    <n v="343.44"/>
    <n v="24139.82"/>
    <n v="4073514.54"/>
    <n v="4.3799999999999999E-2"/>
    <n v="349.12"/>
    <n v="24539.24"/>
    <n v="166"/>
    <n v="1.4200000000000001E-2"/>
    <n v="2020"/>
    <n v="918680.58"/>
    <n v="8.9999999999999993E-3"/>
    <n v="78.739999999999995"/>
    <n v="925.16"/>
    <n v="959215.37"/>
    <n v="1.03E-2"/>
    <n v="82.21"/>
    <n v="965.98"/>
    <n v="993"/>
    <n v="8.5099999999999995E-2"/>
    <n v="145"/>
    <n v="9060814.5899999999"/>
    <n v="8.9200000000000002E-2"/>
    <n v="776.55"/>
    <n v="973.76"/>
    <n v="9484395.6300000008"/>
    <n v="0.1019"/>
    <n v="812.86"/>
    <n v="1019.28"/>
    <n v="9305"/>
    <n v="0.79749999999999999"/>
    <n v="12152"/>
    <n v="5900258.2599999998"/>
    <n v="5.8099999999999999E-2"/>
    <n v="505.68"/>
    <n v="1062.1500000000001"/>
    <n v="5584429.79"/>
    <n v="0.06"/>
    <n v="478.61"/>
    <n v="1005.3"/>
    <n v="5555"/>
    <n v="0.47610000000000002"/>
    <n v="3759"/>
    <n v="1667155.38"/>
    <n v="1.6400000000000001E-2"/>
    <n v="142.88"/>
    <n v="261.68"/>
    <n v="1691633.25"/>
    <n v="1.8200000000000001E-2"/>
    <n v="144.97999999999999"/>
    <n v="265.52"/>
    <n v="6371"/>
    <n v="0.54600000000000004"/>
    <n v="3052"/>
    <n v="4630732.25"/>
    <n v="4.5600000000000002E-2"/>
    <n v="396.87"/>
    <n v="1358.78"/>
    <n v="4777323.93"/>
    <n v="5.1299999999999998E-2"/>
    <n v="409.44"/>
    <n v="1401.8"/>
    <n v="3408"/>
    <n v="0.29210000000000003"/>
    <n v="2745"/>
    <n v="1674242.99"/>
    <n v="1.6500000000000001E-2"/>
    <n v="143.49"/>
    <n v="246.28"/>
    <n v="1550743.87"/>
    <n v="1.67E-2"/>
    <n v="132.91"/>
    <n v="228.12"/>
    <n v="6798"/>
    <n v="0.58260000000000001"/>
    <n v="4268"/>
    <n v="1591269.83"/>
    <n v="1.5699999999999999E-2"/>
    <n v="136.38"/>
    <n v="1621.13"/>
    <n v="1485977.1"/>
    <n v="1.6E-2"/>
    <n v="127.35"/>
    <n v="1513.86"/>
    <n v="982"/>
    <n v="8.4099999999999994E-2"/>
    <n v="198"/>
    <n v="3680222.53"/>
    <n v="3.6200000000000003E-2"/>
    <n v="315.41000000000003"/>
    <n v="920.75"/>
    <n v="3697171.27"/>
    <n v="3.9699999999999999E-2"/>
    <n v="316.86"/>
    <n v="924.99"/>
    <n v="3997"/>
    <n v="0.34260000000000002"/>
    <n v="12188"/>
    <n v="496"/>
    <n v="0.1759"/>
    <n v="1045"/>
    <n v="300"/>
    <n v="1186"/>
    <s v="*"/>
    <n v="454"/>
    <n v="266"/>
    <n v="900"/>
    <n v="317"/>
    <s v="*"/>
    <n v="111"/>
  </r>
  <r>
    <x v="7"/>
    <x v="35"/>
    <n v="46"/>
    <n v="17456"/>
    <n v="15935"/>
    <n v="1521"/>
    <s v="8.71 %"/>
    <n v="50"/>
    <s v="48.01 %"/>
    <s v="51.99 %"/>
    <s v="82.54 %"/>
    <s v="1.63 %"/>
    <s v="1.41 %"/>
    <s v="14.42 %"/>
    <s v="55.18 %"/>
    <n v="1"/>
    <n v="134825186.94"/>
    <n v="126847520.51000001"/>
    <n v="136637699.71000001"/>
    <n v="8460.9500000000007"/>
    <n v="7960.31"/>
    <n v="8574.69"/>
    <n v="50875862.020000003"/>
    <n v="0.37730000000000002"/>
    <n v="3192.71"/>
    <n v="18386.650000000001"/>
    <x v="317"/>
    <x v="246"/>
    <n v="2716.67"/>
    <n v="15645.18"/>
    <n v="2767"/>
    <n v="0.1736"/>
    <n v="299"/>
    <n v="1822"/>
    <n v="1457678.52"/>
    <x v="116"/>
    <n v="91.48"/>
    <n v="37376.370000000003"/>
    <x v="311"/>
    <x v="94"/>
    <n v="100.49"/>
    <x v="311"/>
    <n v="39"/>
    <x v="29"/>
    <n v="3"/>
    <n v="62"/>
    <n v="1154382.28"/>
    <n v="8.6E-3"/>
    <n v="72.44"/>
    <n v="16258.91"/>
    <n v="1144867.81"/>
    <x v="136"/>
    <n v="71.849999999999994"/>
    <x v="317"/>
    <n v="71"/>
    <x v="39"/>
    <n v="5"/>
    <n v="55"/>
    <n v="5379525.6600000001"/>
    <n v="3.9899999999999998E-2"/>
    <n v="337.59"/>
    <n v="13550.44"/>
    <n v="6129933.3099999996"/>
    <x v="199"/>
    <n v="384.68"/>
    <n v="15440.64"/>
    <n v="397"/>
    <n v="2.4899999999999999E-2"/>
    <n v="34"/>
    <n v="840"/>
    <n v="1238879.6000000001"/>
    <n v="9.1999999999999998E-3"/>
    <n v="77.75"/>
    <n v="3996.39"/>
    <n v="1337589.8999999999"/>
    <n v="1.0500000000000001E-2"/>
    <n v="83.94"/>
    <n v="4314.8100000000004"/>
    <n v="310"/>
    <n v="1.95E-2"/>
    <n v="32"/>
    <n v="536"/>
    <n v="1334924.33"/>
    <n v="9.9000000000000008E-3"/>
    <n v="83.77"/>
    <n v="12247.01"/>
    <n v="1382877.05"/>
    <n v="1.09E-2"/>
    <n v="86.78"/>
    <n v="12686.95"/>
    <n v="109"/>
    <n v="6.7999999999999996E-3"/>
    <n v="7"/>
    <n v="532"/>
    <n v="28101572.719999999"/>
    <n v="0.2084"/>
    <n v="1763.51"/>
    <n v="2631.97"/>
    <n v="24803926.41"/>
    <n v="0.19550000000000001"/>
    <n v="1556.57"/>
    <n v="2323.12"/>
    <n v="10677"/>
    <n v="0.67"/>
    <n v="6138"/>
    <n v="1292935.6599999999"/>
    <n v="9.5999999999999992E-3"/>
    <n v="81.14"/>
    <n v="464.08"/>
    <n v="1329906.96"/>
    <n v="1.0500000000000001E-2"/>
    <n v="83.46"/>
    <n v="477.35"/>
    <n v="2786"/>
    <n v="0.17480000000000001"/>
    <n v="810"/>
    <n v="8368225.2199999997"/>
    <n v="6.2100000000000002E-2"/>
    <n v="525.15"/>
    <n v="24046.62"/>
    <n v="8818240.8599999994"/>
    <n v="6.9500000000000006E-2"/>
    <n v="553.39"/>
    <n v="25339.77"/>
    <n v="348"/>
    <n v="2.18E-2"/>
    <n v="3042"/>
    <n v="418752.98"/>
    <n v="3.0999999999999999E-3"/>
    <n v="26.28"/>
    <n v="676.5"/>
    <n v="437528.09"/>
    <n v="3.3999999999999998E-3"/>
    <n v="27.46"/>
    <n v="706.83"/>
    <n v="619"/>
    <n v="3.8800000000000001E-2"/>
    <n v="57"/>
    <n v="9875984.9900000002"/>
    <n v="7.3300000000000004E-2"/>
    <n v="619.77"/>
    <n v="771.32"/>
    <n v="11211976.51"/>
    <n v="8.8400000000000006E-2"/>
    <n v="703.61"/>
    <n v="875.66"/>
    <n v="12804"/>
    <n v="0.80349999999999999"/>
    <n v="11547"/>
    <n v="6573863.9000000004"/>
    <n v="4.8800000000000003E-2"/>
    <n v="412.54"/>
    <n v="892.1"/>
    <n v="7040698.9900000002"/>
    <n v="5.5500000000000001E-2"/>
    <n v="441.84"/>
    <n v="955.45"/>
    <n v="7369"/>
    <n v="0.46239999999999998"/>
    <n v="3357"/>
    <n v="1997153.71"/>
    <n v="1.4800000000000001E-2"/>
    <n v="125.33"/>
    <n v="218.03"/>
    <n v="2073952.56"/>
    <n v="1.6299999999999999E-2"/>
    <n v="130.15"/>
    <n v="226.41"/>
    <n v="9160"/>
    <n v="0.57479999999999998"/>
    <n v="3243"/>
    <n v="4738867.16"/>
    <n v="3.5099999999999999E-2"/>
    <n v="297.39"/>
    <n v="1014.53"/>
    <n v="4827812.16"/>
    <n v="3.8100000000000002E-2"/>
    <n v="302.97000000000003"/>
    <n v="1033.57"/>
    <n v="4671"/>
    <n v="0.29310000000000003"/>
    <n v="2261"/>
    <n v="2400235.02"/>
    <n v="1.78E-2"/>
    <n v="150.63"/>
    <n v="234.88"/>
    <n v="2513537.33"/>
    <n v="1.9800000000000002E-2"/>
    <n v="157.74"/>
    <n v="245.97"/>
    <n v="10219"/>
    <n v="0.64129999999999998"/>
    <n v="6805"/>
    <n v="2084919.49"/>
    <n v="1.55E-2"/>
    <n v="130.84"/>
    <n v="1320.41"/>
    <n v="1323666.3600000001"/>
    <n v="1.04E-2"/>
    <n v="83.07"/>
    <n v="838.29"/>
    <n v="1579"/>
    <n v="9.9099999999999994E-2"/>
    <n v="223"/>
    <n v="6125664.7800000003"/>
    <n v="4.5400000000000003E-2"/>
    <n v="384.42"/>
    <n v="1178.47"/>
    <n v="6143744.4800000004"/>
    <n v="4.8399999999999999E-2"/>
    <n v="385.55"/>
    <n v="1181.94"/>
    <n v="5198"/>
    <n v="0.32619999999999999"/>
    <n v="13293"/>
    <n v="837"/>
    <n v="0.1842"/>
    <n v="834"/>
    <n v="527"/>
    <n v="1183"/>
    <n v="69"/>
    <n v="414"/>
    <n v="251"/>
    <n v="973"/>
    <n v="345"/>
    <s v="*"/>
    <n v="88"/>
  </r>
  <r>
    <x v="6"/>
    <x v="20"/>
    <n v="20"/>
    <n v="71071"/>
    <n v="62817"/>
    <n v="8254"/>
    <s v="11.61 %"/>
    <n v="51"/>
    <s v="49.79 %"/>
    <s v="50.21 %"/>
    <s v="80.49 %"/>
    <s v="10.95 %"/>
    <s v="5.05 %"/>
    <s v="3.51 %"/>
    <s v="53.08 %"/>
    <n v="1.08"/>
    <n v="586350056.02999997"/>
    <n v="600737875.13999999"/>
    <n v="573126770.11000001"/>
    <n v="9334.26"/>
    <n v="9563.2999999999993"/>
    <n v="9123.75"/>
    <n v="201571697.56999999"/>
    <n v="0.34379999999999999"/>
    <n v="3208.87"/>
    <n v="17723.71"/>
    <x v="318"/>
    <x v="247"/>
    <n v="3083.72"/>
    <n v="17032.47"/>
    <n v="11373"/>
    <n v="0.18099999999999999"/>
    <n v="325"/>
    <n v="1770"/>
    <n v="16510973"/>
    <x v="11"/>
    <n v="262.83999999999997"/>
    <n v="44503.97"/>
    <x v="312"/>
    <x v="195"/>
    <n v="291.52"/>
    <x v="312"/>
    <n v="371"/>
    <x v="4"/>
    <n v="7"/>
    <n v="193"/>
    <n v="10733782"/>
    <n v="1.83E-2"/>
    <n v="170.87"/>
    <n v="18831.2"/>
    <n v="11318022.539999999"/>
    <x v="114"/>
    <n v="180.17"/>
    <x v="318"/>
    <n v="570"/>
    <x v="71"/>
    <n v="10"/>
    <n v="121"/>
    <n v="27301910.27"/>
    <n v="4.6600000000000003E-2"/>
    <n v="434.63"/>
    <n v="13943.77"/>
    <n v="31467820.969999999"/>
    <x v="200"/>
    <n v="500.94"/>
    <n v="16071.41"/>
    <n v="1958"/>
    <n v="3.1199999999999999E-2"/>
    <n v="45"/>
    <n v="1031"/>
    <n v="14758589.869999999"/>
    <n v="2.52E-2"/>
    <n v="234.95"/>
    <n v="4773.1499999999996"/>
    <n v="16584330.800000001"/>
    <n v="2.76E-2"/>
    <n v="264.01"/>
    <n v="5363.63"/>
    <n v="3092"/>
    <n v="4.9200000000000001E-2"/>
    <n v="98"/>
    <n v="1740"/>
    <n v="6347057.2800000003"/>
    <n v="1.0800000000000001E-2"/>
    <n v="101.04"/>
    <n v="9306.5400000000009"/>
    <n v="6973663.8700000001"/>
    <n v="1.1599999999999999E-2"/>
    <n v="111.02"/>
    <n v="10225.31"/>
    <n v="682"/>
    <n v="1.09E-2"/>
    <n v="12"/>
    <n v="661"/>
    <n v="104498766.94"/>
    <n v="0.1782"/>
    <n v="1663.54"/>
    <n v="2594.6999999999998"/>
    <n v="105786430.69"/>
    <n v="0.17610000000000001"/>
    <n v="1684.04"/>
    <n v="2626.67"/>
    <n v="40274"/>
    <n v="0.6411"/>
    <n v="5009"/>
    <n v="7449985.5300000003"/>
    <n v="1.2699999999999999E-2"/>
    <n v="118.6"/>
    <n v="437.64"/>
    <n v="8448625.1999999993"/>
    <n v="1.41E-2"/>
    <n v="134.5"/>
    <n v="496.31"/>
    <n v="17023"/>
    <n v="0.27100000000000002"/>
    <n v="1363"/>
    <n v="32253955.129999999"/>
    <n v="5.5E-2"/>
    <n v="513.46"/>
    <n v="23980.639999999999"/>
    <n v="33937611.350000001"/>
    <n v="5.6500000000000002E-2"/>
    <n v="540.26"/>
    <n v="25232.42"/>
    <n v="1345"/>
    <n v="2.1399999999999999E-2"/>
    <n v="3012"/>
    <n v="3355858.37"/>
    <n v="5.7000000000000002E-3"/>
    <n v="53.42"/>
    <n v="840.01"/>
    <n v="3715246.17"/>
    <n v="6.1999999999999998E-3"/>
    <n v="59.14"/>
    <n v="929.97"/>
    <n v="3995"/>
    <n v="6.3600000000000004E-2"/>
    <n v="101"/>
    <n v="50858348.030000001"/>
    <n v="8.6699999999999999E-2"/>
    <n v="809.63"/>
    <n v="980.02"/>
    <n v="55611316.920000002"/>
    <n v="9.2600000000000002E-2"/>
    <n v="885.29"/>
    <n v="1071.6099999999999"/>
    <n v="51895"/>
    <n v="0.82609999999999995"/>
    <n v="12723"/>
    <n v="29359255.609999999"/>
    <n v="5.0099999999999999E-2"/>
    <n v="467.38"/>
    <n v="955.99"/>
    <n v="30834314.91"/>
    <n v="5.1299999999999998E-2"/>
    <n v="490.86"/>
    <n v="1004.02"/>
    <n v="30711"/>
    <n v="0.4889"/>
    <n v="3475"/>
    <n v="9072936.9100000001"/>
    <n v="1.55E-2"/>
    <n v="144.43"/>
    <n v="239.06"/>
    <n v="9837688.9199999999"/>
    <n v="1.6400000000000001E-2"/>
    <n v="156.61000000000001"/>
    <n v="259.20999999999998"/>
    <n v="37953"/>
    <n v="0.60419999999999996"/>
    <n v="3630"/>
    <n v="19723630.640000001"/>
    <n v="3.3599999999999998E-2"/>
    <n v="313.99"/>
    <n v="1092.48"/>
    <n v="21336758.280000001"/>
    <n v="3.5499999999999997E-2"/>
    <n v="339.67"/>
    <n v="1181.83"/>
    <n v="18054"/>
    <n v="0.28739999999999999"/>
    <n v="2206"/>
    <n v="11850793.720000001"/>
    <n v="2.0199999999999999E-2"/>
    <n v="188.66"/>
    <n v="281.52"/>
    <n v="11383174.18"/>
    <n v="1.89E-2"/>
    <n v="181.21"/>
    <n v="270.41000000000003"/>
    <n v="42096"/>
    <n v="0.67010000000000003"/>
    <n v="7098"/>
    <n v="8081489.04"/>
    <n v="1.38E-2"/>
    <n v="128.65"/>
    <n v="1088.97"/>
    <n v="8517330.1999999993"/>
    <n v="1.4200000000000001E-2"/>
    <n v="135.59"/>
    <n v="1147.69"/>
    <n v="7421"/>
    <n v="0.1181"/>
    <n v="297"/>
    <n v="26118481.370000001"/>
    <n v="4.4499999999999998E-2"/>
    <n v="415.79"/>
    <n v="1096.8599999999999"/>
    <n v="26199133.510000002"/>
    <n v="4.36E-2"/>
    <n v="417.07"/>
    <n v="1100.25"/>
    <n v="23812"/>
    <n v="0.37909999999999999"/>
    <n v="74044"/>
    <n v="3878"/>
    <n v="0.20330000000000001"/>
    <n v="1179"/>
    <n v="575"/>
    <n v="1179"/>
    <n v="119"/>
    <n v="852"/>
    <n v="336"/>
    <n v="931"/>
    <n v="345"/>
    <n v="237"/>
    <n v="123"/>
  </r>
  <r>
    <x v="3"/>
    <x v="34"/>
    <n v="50"/>
    <n v="17116"/>
    <n v="16826"/>
    <n v="290"/>
    <s v="1.69 %"/>
    <n v="49"/>
    <s v="47.38 %"/>
    <s v="52.62 %"/>
    <s v="95.28 %"/>
    <s v="0.83 %"/>
    <s v="0.87 %"/>
    <s v="3.03 %"/>
    <s v="66.16 %"/>
    <n v="0.88"/>
    <n v="108877738.79000001"/>
    <n v="99860652.799999997"/>
    <n v="116525482.25"/>
    <n v="6470.8"/>
    <n v="5934.9"/>
    <n v="6925.32"/>
    <n v="42715634.920000002"/>
    <n v="0.39229999999999998"/>
    <n v="2538.67"/>
    <n v="18015.87"/>
    <x v="319"/>
    <x v="248"/>
    <n v="1842.15"/>
    <n v="13072.96"/>
    <n v="2371"/>
    <n v="0.1409"/>
    <n v="235"/>
    <n v="1420"/>
    <m/>
    <x v="0"/>
    <m/>
    <m/>
    <x v="0"/>
    <x v="0"/>
    <m/>
    <x v="0"/>
    <m/>
    <x v="0"/>
    <m/>
    <m/>
    <n v="1130619.6000000001"/>
    <n v="1.04E-2"/>
    <n v="67.19"/>
    <n v="17946.34"/>
    <n v="997272.95"/>
    <x v="33"/>
    <n v="59.27"/>
    <x v="319"/>
    <n v="63"/>
    <x v="76"/>
    <n v="4"/>
    <n v="60"/>
    <n v="3365805.5"/>
    <n v="3.09E-2"/>
    <n v="200.04"/>
    <n v="12419.95"/>
    <n v="3372444.35"/>
    <x v="93"/>
    <n v="200.43"/>
    <n v="12444.44"/>
    <n v="271"/>
    <n v="1.61E-2"/>
    <n v="22"/>
    <n v="517"/>
    <n v="4031935.14"/>
    <n v="3.6999999999999998E-2"/>
    <n v="239.63"/>
    <n v="4561.01"/>
    <n v="3981733.16"/>
    <n v="3.9899999999999998E-2"/>
    <n v="236.64"/>
    <n v="4504.22"/>
    <n v="884"/>
    <n v="5.2499999999999998E-2"/>
    <n v="108"/>
    <n v="2121"/>
    <n v="468095.02"/>
    <n v="4.3E-3"/>
    <n v="27.82"/>
    <n v="7313.98"/>
    <n v="459172.68"/>
    <n v="4.5999999999999999E-3"/>
    <n v="27.29"/>
    <n v="7174.57"/>
    <n v="64"/>
    <n v="3.8E-3"/>
    <n v="4"/>
    <n v="169"/>
    <n v="23682822.109999999"/>
    <n v="0.2175"/>
    <n v="1407.51"/>
    <n v="1844.46"/>
    <n v="23525631.850000001"/>
    <n v="0.2356"/>
    <n v="1398.17"/>
    <n v="1832.21"/>
    <n v="12840"/>
    <n v="0.7631"/>
    <n v="7073"/>
    <n v="2134410.88"/>
    <n v="1.9599999999999999E-2"/>
    <n v="126.85"/>
    <n v="483.88"/>
    <n v="2131793.94"/>
    <n v="2.1299999999999999E-2"/>
    <n v="126.7"/>
    <n v="483.29"/>
    <n v="4411"/>
    <n v="0.26219999999999999"/>
    <n v="1559"/>
    <n v="3249504.08"/>
    <n v="2.98E-2"/>
    <n v="193.12"/>
    <n v="20697.48"/>
    <n v="3331522.64"/>
    <n v="3.3399999999999999E-2"/>
    <n v="198"/>
    <n v="21219.89"/>
    <n v="157"/>
    <n v="9.2999999999999992E-3"/>
    <n v="1054"/>
    <n v="30940.82"/>
    <n v="2.9999999999999997E-4"/>
    <n v="1.84"/>
    <n v="884.02"/>
    <n v="33232.89"/>
    <n v="2.9999999999999997E-4"/>
    <n v="1.98"/>
    <n v="949.51"/>
    <n v="35"/>
    <n v="2.0999999999999999E-3"/>
    <n v="4"/>
    <n v="9108892"/>
    <n v="8.3699999999999997E-2"/>
    <n v="541.36"/>
    <n v="673.04"/>
    <n v="11468891.199999999"/>
    <n v="0.1148"/>
    <n v="681.62"/>
    <n v="847.41"/>
    <n v="13534"/>
    <n v="0.8044"/>
    <n v="11312"/>
    <n v="4884641.47"/>
    <n v="4.4900000000000002E-2"/>
    <n v="290.3"/>
    <n v="683.07"/>
    <n v="5193850.08"/>
    <n v="5.1999999999999998E-2"/>
    <n v="308.68"/>
    <n v="726.31"/>
    <n v="7151"/>
    <n v="0.42499999999999999"/>
    <n v="2535"/>
    <n v="1604153.91"/>
    <n v="1.47E-2"/>
    <n v="95.34"/>
    <n v="166.27"/>
    <n v="1702576.02"/>
    <n v="1.7000000000000001E-2"/>
    <n v="101.19"/>
    <n v="176.47"/>
    <n v="9648"/>
    <n v="0.57340000000000002"/>
    <n v="2635"/>
    <n v="4415420.8600000003"/>
    <n v="4.0599999999999997E-2"/>
    <n v="262.42"/>
    <n v="1006.25"/>
    <n v="4441550.8099999996"/>
    <n v="4.4499999999999998E-2"/>
    <n v="263.97000000000003"/>
    <n v="1012.2"/>
    <n v="4388"/>
    <n v="0.26079999999999998"/>
    <n v="2060"/>
    <n v="1888846.09"/>
    <n v="1.7299999999999999E-2"/>
    <n v="112.26"/>
    <n v="208.16"/>
    <n v="2030502.42"/>
    <n v="2.0299999999999999E-2"/>
    <n v="120.68"/>
    <n v="223.77"/>
    <n v="9074"/>
    <n v="0.5393"/>
    <n v="2864"/>
    <n v="2140188.87"/>
    <n v="1.9699999999999999E-2"/>
    <n v="127.2"/>
    <n v="996.98"/>
    <n v="2106375.98"/>
    <n v="2.1100000000000001E-2"/>
    <n v="125.19"/>
    <n v="981.23"/>
    <n v="2147"/>
    <n v="0.12759999999999999"/>
    <n v="347"/>
    <n v="2889203.02"/>
    <n v="2.6499999999999999E-2"/>
    <n v="171.71"/>
    <n v="814.09"/>
    <n v="2889203.02"/>
    <n v="2.8899999999999999E-2"/>
    <n v="171.71"/>
    <n v="814.09"/>
    <n v="3549"/>
    <n v="0.2109"/>
    <n v="17582"/>
    <n v="643"/>
    <n v="0.189"/>
    <n v="1045"/>
    <n v="321"/>
    <n v="1177"/>
    <s v="*"/>
    <n v="345"/>
    <n v="244"/>
    <n v="779"/>
    <n v="327"/>
    <s v="*"/>
    <s v="*"/>
  </r>
  <r>
    <x v="6"/>
    <x v="30"/>
    <n v="19"/>
    <n v="75218"/>
    <n v="66117"/>
    <n v="9101"/>
    <s v="12.10 %"/>
    <n v="50"/>
    <s v="47.90 %"/>
    <s v="52.10 %"/>
    <s v="89.08 %"/>
    <s v="5.65 %"/>
    <s v="2.45 %"/>
    <s v="2.81 %"/>
    <s v="65.32 %"/>
    <n v="1.02"/>
    <n v="559810460.86000001"/>
    <n v="548502197.97000003"/>
    <n v="561965353.58000004"/>
    <n v="8466.9699999999993"/>
    <n v="8295.93"/>
    <n v="8499.56"/>
    <n v="206490183.94999999"/>
    <n v="0.36890000000000001"/>
    <n v="3123.1"/>
    <n v="18362.84"/>
    <x v="320"/>
    <x v="27"/>
    <n v="2757.4"/>
    <n v="16212.66"/>
    <n v="11245"/>
    <n v="0.1701"/>
    <n v="297"/>
    <n v="1745"/>
    <n v="4959939.63"/>
    <x v="190"/>
    <n v="75.02"/>
    <n v="42033.39"/>
    <x v="313"/>
    <x v="122"/>
    <n v="80.319999999999993"/>
    <x v="313"/>
    <n v="118"/>
    <x v="40"/>
    <n v="2"/>
    <n v="53"/>
    <n v="5076013.9800000004"/>
    <n v="9.1000000000000004E-3"/>
    <n v="76.77"/>
    <n v="18730.68"/>
    <n v="5510417.7699999996"/>
    <x v="33"/>
    <n v="83.34"/>
    <x v="320"/>
    <n v="271"/>
    <x v="36"/>
    <n v="4"/>
    <n v="55"/>
    <n v="24092046.149999999"/>
    <n v="4.2999999999999997E-2"/>
    <n v="364.39"/>
    <n v="13391.91"/>
    <n v="26942893.199999999"/>
    <x v="102"/>
    <n v="407.5"/>
    <n v="14976.59"/>
    <n v="1799"/>
    <n v="2.7199999999999998E-2"/>
    <n v="37"/>
    <n v="825"/>
    <n v="10709901.029999999"/>
    <n v="1.9099999999999999E-2"/>
    <n v="161.97999999999999"/>
    <n v="4083.07"/>
    <n v="11770791.52"/>
    <n v="2.1499999999999998E-2"/>
    <n v="178.03"/>
    <n v="4487.53"/>
    <n v="2623"/>
    <n v="3.9699999999999999E-2"/>
    <n v="69"/>
    <n v="1312"/>
    <n v="5699630.8600000003"/>
    <n v="1.0200000000000001E-2"/>
    <n v="86.21"/>
    <n v="8532.3799999999992"/>
    <n v="6203803.5899999999"/>
    <n v="1.1299999999999999E-2"/>
    <n v="93.83"/>
    <n v="9287.1299999999992"/>
    <n v="668"/>
    <n v="1.01E-2"/>
    <n v="11"/>
    <n v="542"/>
    <n v="121632911.54000001"/>
    <n v="0.21729999999999999"/>
    <n v="1839.66"/>
    <n v="2611.4899999999998"/>
    <n v="117850564.62"/>
    <n v="0.21490000000000001"/>
    <n v="1782.45"/>
    <n v="2530.29"/>
    <n v="46576"/>
    <n v="0.70440000000000003"/>
    <n v="6241"/>
    <n v="6406178.3700000001"/>
    <n v="1.14E-2"/>
    <n v="96.89"/>
    <n v="485.61"/>
    <n v="7288228.1900000004"/>
    <n v="1.3299999999999999E-2"/>
    <n v="110.23"/>
    <n v="552.47"/>
    <n v="13192"/>
    <n v="0.19950000000000001"/>
    <n v="973"/>
    <n v="24127393.969999999"/>
    <n v="4.3099999999999999E-2"/>
    <n v="364.92"/>
    <n v="23044.31"/>
    <n v="24693817.059999999"/>
    <n v="4.4999999999999998E-2"/>
    <n v="373.49"/>
    <n v="23585.31"/>
    <n v="1047"/>
    <n v="1.5800000000000002E-2"/>
    <n v="2172"/>
    <n v="2390401.6800000002"/>
    <n v="4.3E-3"/>
    <n v="36.15"/>
    <n v="936.31"/>
    <n v="2543220.7799999998"/>
    <n v="4.5999999999999999E-3"/>
    <n v="38.47"/>
    <n v="996.17"/>
    <n v="2553"/>
    <n v="3.8600000000000002E-2"/>
    <n v="59"/>
    <n v="48590014.579999998"/>
    <n v="8.6800000000000002E-2"/>
    <n v="734.91"/>
    <n v="872.6"/>
    <n v="54269825.890000001"/>
    <n v="9.8900000000000002E-2"/>
    <n v="820.82"/>
    <n v="974.6"/>
    <n v="55684"/>
    <n v="0.84219999999999995"/>
    <n v="12435"/>
    <n v="24685032.16"/>
    <n v="4.41E-2"/>
    <n v="373.35"/>
    <n v="747.33"/>
    <n v="26808023.129999999"/>
    <n v="4.8899999999999999E-2"/>
    <n v="405.46"/>
    <n v="811.6"/>
    <n v="33031"/>
    <n v="0.49959999999999999"/>
    <n v="3186"/>
    <n v="7881172.2699999996"/>
    <n v="1.41E-2"/>
    <n v="119.2"/>
    <n v="198.8"/>
    <n v="8644047.7899999991"/>
    <n v="1.5800000000000002E-2"/>
    <n v="130.74"/>
    <n v="218.04"/>
    <n v="39644"/>
    <n v="0.59960000000000002"/>
    <n v="3394"/>
    <n v="20547257.359999999"/>
    <n v="3.6700000000000003E-2"/>
    <n v="310.77"/>
    <n v="965.57"/>
    <n v="21418027.93"/>
    <n v="3.9E-2"/>
    <n v="323.94"/>
    <n v="1006.49"/>
    <n v="21280"/>
    <n v="0.32190000000000002"/>
    <n v="2428"/>
    <n v="9594924.4800000004"/>
    <n v="1.7100000000000001E-2"/>
    <n v="145.12"/>
    <n v="222.87"/>
    <n v="9240207.2100000009"/>
    <n v="1.6799999999999999E-2"/>
    <n v="139.76"/>
    <n v="214.63"/>
    <n v="43052"/>
    <n v="0.65110000000000001"/>
    <n v="5910"/>
    <n v="6585000.8399999999"/>
    <n v="1.18E-2"/>
    <n v="99.6"/>
    <n v="990.25"/>
    <n v="6895608.6799999997"/>
    <n v="1.26E-2"/>
    <n v="104.29"/>
    <n v="1036.96"/>
    <n v="6650"/>
    <n v="0.10059999999999999"/>
    <n v="239"/>
    <n v="22447888.25"/>
    <n v="4.0099999999999997E-2"/>
    <n v="339.52"/>
    <n v="902.57"/>
    <n v="22528418.09"/>
    <n v="4.1099999999999998E-2"/>
    <n v="340.74"/>
    <n v="905.81"/>
    <n v="24871"/>
    <n v="0.37619999999999998"/>
    <n v="76985"/>
    <n v="3757"/>
    <n v="0.19969999999999999"/>
    <n v="1164"/>
    <n v="504"/>
    <n v="1173"/>
    <n v="60"/>
    <n v="723"/>
    <n v="253"/>
    <n v="892"/>
    <n v="304"/>
    <n v="240"/>
    <n v="110"/>
  </r>
  <r>
    <x v="1"/>
    <x v="39"/>
    <n v="27"/>
    <n v="98445"/>
    <n v="83287"/>
    <n v="15158"/>
    <s v="15.40 %"/>
    <n v="49"/>
    <s v="46.93 %"/>
    <s v="53.07 %"/>
    <s v="82.94 %"/>
    <s v="8.72 %"/>
    <s v="2.06 %"/>
    <s v="6.28 %"/>
    <s v="63.27 %"/>
    <n v="0.97"/>
    <n v="688116992.89999998"/>
    <n v="634482978.03999996"/>
    <n v="655633031.38"/>
    <n v="8262"/>
    <n v="7618.03"/>
    <n v="7871.97"/>
    <n v="307093933.70999998"/>
    <n v="0.44629999999999997"/>
    <n v="3687.18"/>
    <n v="20033.53"/>
    <x v="321"/>
    <x v="249"/>
    <n v="2872.59"/>
    <n v="15607.65"/>
    <n v="15329"/>
    <n v="0.18410000000000001"/>
    <n v="344"/>
    <n v="2015"/>
    <n v="9142813.7699999996"/>
    <x v="185"/>
    <n v="109.77"/>
    <n v="56437.120000000003"/>
    <x v="314"/>
    <x v="65"/>
    <n v="103.77"/>
    <x v="314"/>
    <n v="162"/>
    <x v="78"/>
    <n v="2"/>
    <n v="72"/>
    <n v="5198650.5199999996"/>
    <n v="7.6E-3"/>
    <n v="62.42"/>
    <n v="17988.41"/>
    <n v="4744672.5999999996"/>
    <x v="146"/>
    <n v="56.97"/>
    <x v="321"/>
    <n v="289"/>
    <x v="61"/>
    <n v="4"/>
    <n v="41"/>
    <n v="26412290.420000002"/>
    <n v="3.8399999999999997E-2"/>
    <n v="317.12"/>
    <n v="12802.86"/>
    <n v="25969186.649999999"/>
    <x v="166"/>
    <n v="311.8"/>
    <n v="12588.07"/>
    <n v="2063"/>
    <n v="2.4799999999999999E-2"/>
    <n v="37"/>
    <n v="841"/>
    <n v="10160821.199999999"/>
    <n v="1.4800000000000001E-2"/>
    <n v="122"/>
    <n v="4157.46"/>
    <n v="9738892.3699999992"/>
    <n v="1.5299999999999999E-2"/>
    <n v="116.93"/>
    <n v="3984.82"/>
    <n v="2444"/>
    <n v="2.93E-2"/>
    <n v="48"/>
    <n v="754"/>
    <n v="5924386.1799999997"/>
    <n v="8.6E-3"/>
    <n v="71.13"/>
    <n v="10393.66"/>
    <n v="5612644.1799999997"/>
    <n v="8.8000000000000005E-3"/>
    <n v="67.39"/>
    <n v="9846.74"/>
    <n v="570"/>
    <n v="6.7999999999999996E-3"/>
    <n v="7"/>
    <n v="460"/>
    <n v="104416519.87"/>
    <n v="0.1517"/>
    <n v="1253.7"/>
    <n v="1917.45"/>
    <n v="104983856.05"/>
    <n v="0.16550000000000001"/>
    <n v="1260.51"/>
    <n v="1927.87"/>
    <n v="54456"/>
    <n v="0.65380000000000005"/>
    <n v="5444"/>
    <n v="2994400.58"/>
    <n v="4.4000000000000003E-3"/>
    <n v="35.950000000000003"/>
    <n v="440.74"/>
    <n v="3064975.43"/>
    <n v="4.7999999999999996E-3"/>
    <n v="36.799999999999997"/>
    <n v="451.13"/>
    <n v="6794"/>
    <n v="8.1600000000000006E-2"/>
    <n v="398"/>
    <n v="30797572.789999999"/>
    <n v="4.48E-2"/>
    <n v="369.78"/>
    <n v="22762.43"/>
    <n v="30343343.399999999"/>
    <n v="4.7800000000000002E-2"/>
    <n v="364.32"/>
    <n v="22426.71"/>
    <n v="1353"/>
    <n v="1.6199999999999999E-2"/>
    <n v="2042"/>
    <n v="2838900.76"/>
    <n v="4.1000000000000003E-3"/>
    <n v="34.090000000000003"/>
    <n v="800.14"/>
    <n v="2965701.85"/>
    <n v="4.7000000000000002E-3"/>
    <n v="35.61"/>
    <n v="835.88"/>
    <n v="3548"/>
    <n v="4.2599999999999999E-2"/>
    <n v="70"/>
    <n v="55995573.600000001"/>
    <n v="8.14E-2"/>
    <n v="672.32"/>
    <n v="811.99"/>
    <n v="64273389.869999997"/>
    <n v="0.1013"/>
    <n v="771.71"/>
    <n v="932.03"/>
    <n v="68961"/>
    <n v="0.82799999999999996"/>
    <n v="12605"/>
    <n v="28842250.129999999"/>
    <n v="4.19E-2"/>
    <n v="346.3"/>
    <n v="738.79"/>
    <n v="31736570.07"/>
    <n v="0.05"/>
    <n v="381.05"/>
    <n v="812.92"/>
    <n v="39040"/>
    <n v="0.46870000000000001"/>
    <n v="3047"/>
    <n v="12377535.300000001"/>
    <n v="1.7999999999999999E-2"/>
    <n v="148.61000000000001"/>
    <n v="263.16000000000003"/>
    <n v="13802849.630000001"/>
    <n v="2.18E-2"/>
    <n v="165.73"/>
    <n v="293.47000000000003"/>
    <n v="47034"/>
    <n v="0.56469999999999998"/>
    <n v="3177"/>
    <n v="26178315.899999999"/>
    <n v="3.7999999999999999E-2"/>
    <n v="314.31"/>
    <n v="1071.3900000000001"/>
    <n v="26524924.199999999"/>
    <n v="4.1799999999999997E-2"/>
    <n v="318.48"/>
    <n v="1085.57"/>
    <n v="24434"/>
    <n v="0.29339999999999999"/>
    <n v="2444"/>
    <n v="12729075.16"/>
    <n v="1.8499999999999999E-2"/>
    <n v="152.83000000000001"/>
    <n v="238.26"/>
    <n v="13760797.25"/>
    <n v="2.1700000000000001E-2"/>
    <n v="165.22"/>
    <n v="257.57"/>
    <n v="53425"/>
    <n v="0.64149999999999996"/>
    <n v="6774"/>
    <n v="6295856.6100000003"/>
    <n v="9.1000000000000004E-3"/>
    <n v="75.59"/>
    <n v="901.89"/>
    <n v="6315868.6600000001"/>
    <n v="0.01"/>
    <n v="75.83"/>
    <n v="904.76"/>
    <n v="6981"/>
    <n v="8.3799999999999999E-2"/>
    <n v="194"/>
    <n v="31820512.289999999"/>
    <n v="4.6199999999999998E-2"/>
    <n v="382.06"/>
    <n v="978.13"/>
    <n v="31820512.289999999"/>
    <n v="5.0200000000000002E-2"/>
    <n v="382.06"/>
    <n v="978.13"/>
    <n v="32532"/>
    <n v="0.3906"/>
    <n v="82378"/>
    <n v="6088"/>
    <n v="0.2276"/>
    <n v="989"/>
    <n v="499"/>
    <n v="1161"/>
    <n v="80"/>
    <n v="513"/>
    <n v="382"/>
    <n v="809"/>
    <n v="319"/>
    <n v="269"/>
    <n v="67"/>
  </r>
  <r>
    <x v="6"/>
    <x v="35"/>
    <n v="46"/>
    <n v="18216"/>
    <n v="16241"/>
    <n v="1975"/>
    <s v="10.84 %"/>
    <n v="50"/>
    <s v="48.45 %"/>
    <s v="51.55 %"/>
    <s v="81.21 %"/>
    <s v="1.65 %"/>
    <s v="1.61 %"/>
    <s v="15.53 %"/>
    <s v="56.45 %"/>
    <n v="1.02"/>
    <n v="144629670.94"/>
    <n v="138433810.65000001"/>
    <n v="145140781.13999999"/>
    <n v="8905.2199999999993"/>
    <n v="8523.7199999999993"/>
    <n v="8936.69"/>
    <n v="52730438.090000004"/>
    <n v="0.36459999999999998"/>
    <n v="3246.75"/>
    <n v="19741.830000000002"/>
    <x v="322"/>
    <x v="250"/>
    <n v="2742.29"/>
    <n v="16674.46"/>
    <n v="2671"/>
    <n v="0.16450000000000001"/>
    <n v="293"/>
    <n v="1704"/>
    <n v="1503619.03"/>
    <x v="110"/>
    <n v="92.58"/>
    <n v="32687.37"/>
    <x v="315"/>
    <x v="126"/>
    <n v="103.35"/>
    <x v="315"/>
    <n v="46"/>
    <x v="2"/>
    <n v="3"/>
    <n v="73"/>
    <n v="1227326"/>
    <n v="8.5000000000000006E-3"/>
    <n v="75.569999999999993"/>
    <n v="19481.37"/>
    <n v="1301997.8999999999"/>
    <x v="70"/>
    <n v="80.17"/>
    <x v="322"/>
    <n v="63"/>
    <x v="46"/>
    <n v="4"/>
    <n v="52"/>
    <n v="6205070.75"/>
    <n v="4.2900000000000001E-2"/>
    <n v="382.06"/>
    <n v="14264.53"/>
    <n v="7157910.0899999999"/>
    <x v="201"/>
    <n v="440.73"/>
    <n v="16454.97"/>
    <n v="435"/>
    <n v="2.6800000000000001E-2"/>
    <n v="36"/>
    <n v="824"/>
    <n v="1301283.28"/>
    <n v="8.9999999999999993E-3"/>
    <n v="80.12"/>
    <n v="3728.61"/>
    <n v="1455555.54"/>
    <n v="1.0500000000000001E-2"/>
    <n v="89.62"/>
    <n v="4170.6499999999996"/>
    <n v="349"/>
    <n v="2.1499999999999998E-2"/>
    <n v="33"/>
    <n v="597"/>
    <n v="713821.65"/>
    <n v="4.8999999999999998E-3"/>
    <n v="43.95"/>
    <n v="6261.59"/>
    <n v="776059.24"/>
    <n v="5.5999999999999999E-3"/>
    <n v="47.78"/>
    <n v="6807.54"/>
    <n v="114"/>
    <n v="7.0000000000000001E-3"/>
    <n v="7"/>
    <n v="279"/>
    <n v="36150856.119999997"/>
    <n v="0.25"/>
    <n v="2225.9"/>
    <n v="3195.23"/>
    <n v="34794840.299999997"/>
    <n v="0.25130000000000002"/>
    <n v="2142.41"/>
    <n v="3075.38"/>
    <n v="11314"/>
    <n v="0.6966"/>
    <n v="7013"/>
    <n v="1469691.11"/>
    <n v="1.0200000000000001E-2"/>
    <n v="90.49"/>
    <n v="508.37"/>
    <n v="1514052.65"/>
    <n v="1.09E-2"/>
    <n v="93.22"/>
    <n v="523.71"/>
    <n v="2891"/>
    <n v="0.17799999999999999"/>
    <n v="837"/>
    <n v="8893415.5"/>
    <n v="6.1499999999999999E-2"/>
    <n v="547.59"/>
    <n v="23099.78"/>
    <n v="9378860.5"/>
    <n v="6.7699999999999996E-2"/>
    <n v="577.48"/>
    <n v="24360.68"/>
    <n v="385"/>
    <n v="2.3699999999999999E-2"/>
    <n v="3155"/>
    <n v="458593.82"/>
    <n v="3.2000000000000002E-3"/>
    <n v="28.24"/>
    <n v="785.26"/>
    <n v="494896.84"/>
    <n v="3.5999999999999999E-3"/>
    <n v="30.47"/>
    <n v="847.43"/>
    <n v="584"/>
    <n v="3.5999999999999997E-2"/>
    <n v="52"/>
    <n v="10961528.960000001"/>
    <n v="7.5800000000000006E-2"/>
    <n v="674.93"/>
    <n v="844.3"/>
    <n v="11837072.23"/>
    <n v="8.5500000000000007E-2"/>
    <n v="728.84"/>
    <n v="911.74"/>
    <n v="12983"/>
    <n v="0.7994"/>
    <n v="11420"/>
    <n v="6464195.79"/>
    <n v="4.4699999999999997E-2"/>
    <n v="398.02"/>
    <n v="876.14"/>
    <n v="6739838.4699999997"/>
    <n v="4.87E-2"/>
    <n v="414.99"/>
    <n v="913.5"/>
    <n v="7378"/>
    <n v="0.45429999999999998"/>
    <n v="3264"/>
    <n v="1839183.11"/>
    <n v="1.2699999999999999E-2"/>
    <n v="113.24"/>
    <n v="193.11"/>
    <n v="1937155.32"/>
    <n v="1.4E-2"/>
    <n v="119.28"/>
    <n v="203.4"/>
    <n v="9524"/>
    <n v="0.58640000000000003"/>
    <n v="3367"/>
    <n v="4243287.0999999996"/>
    <n v="2.93E-2"/>
    <n v="261.27"/>
    <n v="938.99"/>
    <n v="4427471.03"/>
    <n v="3.2000000000000001E-2"/>
    <n v="272.61"/>
    <n v="979.75"/>
    <n v="4519"/>
    <n v="0.2782"/>
    <n v="2035"/>
    <n v="2047582.78"/>
    <n v="1.4200000000000001E-2"/>
    <n v="126.07"/>
    <n v="210.61"/>
    <n v="1978594.82"/>
    <n v="1.43E-2"/>
    <n v="121.83"/>
    <n v="203.52"/>
    <n v="9722"/>
    <n v="0.59860000000000002"/>
    <n v="5709"/>
    <n v="2587611.19"/>
    <n v="1.7899999999999999E-2"/>
    <n v="159.33000000000001"/>
    <n v="1483.16"/>
    <n v="2542969.34"/>
    <n v="1.84E-2"/>
    <n v="156.58000000000001"/>
    <n v="1457.57"/>
    <n v="1745"/>
    <n v="0.1074"/>
    <n v="273"/>
    <n v="4281468.91"/>
    <n v="2.9600000000000001E-2"/>
    <n v="263.62"/>
    <n v="845.3"/>
    <n v="4297957.3"/>
    <n v="3.1E-2"/>
    <n v="264.64"/>
    <n v="848.56"/>
    <n v="5065"/>
    <n v="0.31190000000000001"/>
    <n v="13325"/>
    <n v="857"/>
    <n v="0.1946"/>
    <n v="820"/>
    <n v="486"/>
    <n v="1160"/>
    <n v="74"/>
    <n v="714"/>
    <n v="271"/>
    <n v="954"/>
    <n v="283"/>
    <s v="*"/>
    <n v="86"/>
  </r>
  <r>
    <x v="7"/>
    <x v="34"/>
    <n v="50"/>
    <n v="20626"/>
    <n v="19887"/>
    <n v="739"/>
    <s v="3.58 %"/>
    <n v="49"/>
    <s v="48.17 %"/>
    <s v="51.83 %"/>
    <s v="94.79 %"/>
    <s v="0.91 %"/>
    <s v="1.04 %"/>
    <s v="3.26 %"/>
    <s v="67.91 %"/>
    <n v="0.86"/>
    <n v="154698640.68000001"/>
    <n v="135728568.66999999"/>
    <n v="166781227.16"/>
    <n v="7778.88"/>
    <n v="6824.99"/>
    <n v="8386.44"/>
    <n v="60106200.640000001"/>
    <n v="0.38850000000000001"/>
    <n v="3022.39"/>
    <n v="22073.52"/>
    <x v="323"/>
    <x v="251"/>
    <n v="2081.7600000000002"/>
    <n v="15203.82"/>
    <n v="2723"/>
    <n v="0.13689999999999999"/>
    <n v="224"/>
    <n v="1471"/>
    <m/>
    <x v="0"/>
    <m/>
    <m/>
    <x v="0"/>
    <x v="0"/>
    <m/>
    <x v="0"/>
    <m/>
    <x v="0"/>
    <m/>
    <m/>
    <n v="1821265.49"/>
    <n v="1.18E-2"/>
    <n v="91.58"/>
    <n v="22765.82"/>
    <n v="1658327.44"/>
    <x v="60"/>
    <n v="83.39"/>
    <x v="323"/>
    <n v="80"/>
    <x v="38"/>
    <n v="4"/>
    <n v="53"/>
    <n v="5871961.6100000003"/>
    <n v="3.7999999999999999E-2"/>
    <n v="295.27"/>
    <n v="15095.02"/>
    <n v="5896692.9400000004"/>
    <x v="136"/>
    <n v="296.51"/>
    <n v="15158.59"/>
    <n v="389"/>
    <n v="1.9599999999999999E-2"/>
    <n v="26"/>
    <n v="639"/>
    <n v="4986012.0599999996"/>
    <n v="3.2199999999999999E-2"/>
    <n v="250.72"/>
    <n v="4789.6400000000003"/>
    <n v="5063292.67"/>
    <n v="3.73E-2"/>
    <n v="254.6"/>
    <n v="4863.87"/>
    <n v="1041"/>
    <n v="5.2299999999999999E-2"/>
    <n v="102"/>
    <n v="1970"/>
    <n v="1101885.23"/>
    <n v="7.1000000000000004E-3"/>
    <n v="55.41"/>
    <n v="10595.05"/>
    <n v="1100848.81"/>
    <n v="8.0999999999999996E-3"/>
    <n v="55.36"/>
    <n v="10585.08"/>
    <n v="104"/>
    <n v="5.1999999999999998E-3"/>
    <n v="6"/>
    <n v="319"/>
    <n v="36705484.119999997"/>
    <n v="0.23730000000000001"/>
    <n v="1845.7"/>
    <n v="2335.25"/>
    <n v="33971588.950000003"/>
    <n v="0.25030000000000002"/>
    <n v="1708.23"/>
    <n v="2161.3200000000002"/>
    <n v="15718"/>
    <n v="0.79039999999999999"/>
    <n v="8008"/>
    <n v="3604890.17"/>
    <n v="2.3300000000000001E-2"/>
    <n v="181.27"/>
    <n v="569.04"/>
    <n v="3830374.23"/>
    <n v="2.8199999999999999E-2"/>
    <n v="192.61"/>
    <n v="604.64"/>
    <n v="6335"/>
    <n v="0.31850000000000001"/>
    <n v="1915"/>
    <n v="3301670.55"/>
    <n v="2.1299999999999999E-2"/>
    <n v="166.02"/>
    <n v="21865.37"/>
    <n v="3458917.98"/>
    <n v="2.5499999999999998E-2"/>
    <n v="173.93"/>
    <n v="22906.74"/>
    <n v="151"/>
    <n v="7.6E-3"/>
    <n v="886"/>
    <n v="76091.929999999993"/>
    <n v="5.0000000000000001E-4"/>
    <n v="3.83"/>
    <n v="1207.81"/>
    <n v="76316.28"/>
    <n v="5.9999999999999995E-4"/>
    <n v="3.84"/>
    <n v="1211.3699999999999"/>
    <n v="63"/>
    <n v="3.2000000000000002E-3"/>
    <n v="5"/>
    <n v="12285248.640000001"/>
    <n v="7.9399999999999998E-2"/>
    <n v="617.75"/>
    <n v="772.51"/>
    <n v="14072678.300000001"/>
    <n v="0.1037"/>
    <n v="707.63"/>
    <n v="884.91"/>
    <n v="15903"/>
    <n v="0.79969999999999997"/>
    <n v="11367"/>
    <n v="6244198.6600000001"/>
    <n v="4.0399999999999998E-2"/>
    <n v="313.98"/>
    <n v="766.44"/>
    <n v="6418242.9199999999"/>
    <n v="4.7300000000000002E-2"/>
    <n v="322.74"/>
    <n v="787.8"/>
    <n v="8147"/>
    <n v="0.40970000000000001"/>
    <n v="2432"/>
    <n v="1469642.69"/>
    <n v="9.4999999999999998E-3"/>
    <n v="73.900000000000006"/>
    <n v="132.13999999999999"/>
    <n v="1494563.55"/>
    <n v="1.0999999999999999E-2"/>
    <n v="75.150000000000006"/>
    <n v="134.38"/>
    <n v="11122"/>
    <n v="0.55930000000000002"/>
    <n v="2515"/>
    <n v="5674767.7699999996"/>
    <n v="3.6700000000000003E-2"/>
    <n v="285.35000000000002"/>
    <n v="1059.52"/>
    <n v="5746811.6299999999"/>
    <n v="4.2299999999999997E-2"/>
    <n v="288.97000000000003"/>
    <n v="1072.97"/>
    <n v="5356"/>
    <n v="0.26929999999999998"/>
    <n v="2028"/>
    <n v="3042059.21"/>
    <n v="1.9699999999999999E-2"/>
    <n v="152.97"/>
    <n v="284.7"/>
    <n v="3262161.04"/>
    <n v="2.4E-2"/>
    <n v="164.03"/>
    <n v="305.3"/>
    <n v="10685"/>
    <n v="0.5373"/>
    <n v="3387"/>
    <n v="2919841.01"/>
    <n v="1.89E-2"/>
    <n v="146.82"/>
    <n v="1848.35"/>
    <n v="2768486.3999999999"/>
    <n v="2.0400000000000001E-2"/>
    <n v="139.21"/>
    <n v="1752.54"/>
    <n v="1580"/>
    <n v="7.9399999999999998E-2"/>
    <n v="379"/>
    <n v="3027337.57"/>
    <n v="1.9599999999999999E-2"/>
    <n v="152.22999999999999"/>
    <n v="659.69"/>
    <n v="3036306.06"/>
    <n v="2.24E-2"/>
    <n v="152.68"/>
    <n v="661.65"/>
    <n v="4589"/>
    <n v="0.23080000000000001"/>
    <n v="21315"/>
    <n v="710"/>
    <n v="0.17899999999999999"/>
    <n v="1072"/>
    <n v="382"/>
    <n v="1156"/>
    <s v="*"/>
    <n v="312"/>
    <n v="241"/>
    <n v="729"/>
    <n v="277"/>
    <s v="*"/>
    <n v="70"/>
  </r>
  <r>
    <x v="8"/>
    <x v="20"/>
    <n v="20"/>
    <n v="71290"/>
    <n v="62415"/>
    <n v="8875"/>
    <s v="12.45 %"/>
    <n v="51"/>
    <s v="49.96 %"/>
    <s v="50.04 %"/>
    <s v="80.51 %"/>
    <s v="10.77 %"/>
    <s v="5.14 %"/>
    <s v="3.59 %"/>
    <s v="51.52 %"/>
    <n v="1.0900000000000001"/>
    <n v="593189565.41999996"/>
    <n v="615462694.10000002"/>
    <n v="586194963.66999996"/>
    <n v="9503.9599999999991"/>
    <n v="9860.81"/>
    <n v="9391.89"/>
    <n v="202337848.36000001"/>
    <n v="0.34110000000000001"/>
    <n v="3241.81"/>
    <n v="17619.11"/>
    <x v="324"/>
    <x v="230"/>
    <n v="3150.63"/>
    <n v="17123.54"/>
    <n v="11484"/>
    <n v="0.184"/>
    <n v="329"/>
    <n v="1731"/>
    <n v="14627310.880000001"/>
    <x v="69"/>
    <n v="234.36"/>
    <n v="42645.22"/>
    <x v="316"/>
    <x v="215"/>
    <n v="260.35000000000002"/>
    <x v="316"/>
    <n v="343"/>
    <x v="3"/>
    <n v="6"/>
    <n v="173"/>
    <n v="12175770.640000001"/>
    <n v="2.0500000000000001E-2"/>
    <n v="195.08"/>
    <n v="19575.189999999999"/>
    <n v="12878301.85"/>
    <x v="147"/>
    <n v="206.33"/>
    <x v="324"/>
    <n v="622"/>
    <x v="69"/>
    <n v="11"/>
    <n v="135"/>
    <n v="26492162.989999998"/>
    <n v="4.4699999999999997E-2"/>
    <n v="424.45"/>
    <n v="14039.3"/>
    <n v="30721781.949999999"/>
    <x v="177"/>
    <n v="492.22"/>
    <n v="16280.75"/>
    <n v="1887"/>
    <n v="3.0200000000000001E-2"/>
    <n v="43"/>
    <n v="1002"/>
    <n v="15800382.800000001"/>
    <n v="2.6599999999999999E-2"/>
    <n v="253.15"/>
    <n v="4926.84"/>
    <n v="17928587.5"/>
    <n v="2.9100000000000001E-2"/>
    <n v="287.25"/>
    <n v="5590.45"/>
    <n v="3207"/>
    <n v="5.1400000000000001E-2"/>
    <n v="108"/>
    <n v="1823"/>
    <n v="6307769.4900000002"/>
    <n v="1.06E-2"/>
    <n v="101.06"/>
    <n v="9499.65"/>
    <n v="7124243.6600000001"/>
    <n v="1.1599999999999999E-2"/>
    <n v="114.14"/>
    <n v="10729.28"/>
    <n v="664"/>
    <n v="1.06E-2"/>
    <n v="12"/>
    <n v="683"/>
    <n v="107697398.5"/>
    <n v="0.18160000000000001"/>
    <n v="1725.51"/>
    <n v="2629.72"/>
    <n v="110372824.48999999"/>
    <n v="0.17929999999999999"/>
    <n v="1768.37"/>
    <n v="2695.04"/>
    <n v="40954"/>
    <n v="0.65620000000000001"/>
    <n v="5314"/>
    <n v="8445954.4700000007"/>
    <n v="1.4200000000000001E-2"/>
    <n v="135.32"/>
    <n v="489.99"/>
    <n v="9658134.0800000001"/>
    <n v="1.5699999999999999E-2"/>
    <n v="154.74"/>
    <n v="560.30999999999995"/>
    <n v="17237"/>
    <n v="0.2762"/>
    <n v="1407"/>
    <n v="31461684.140000001"/>
    <n v="5.2999999999999999E-2"/>
    <n v="504.07"/>
    <n v="22981.51"/>
    <n v="33550824.120000001"/>
    <n v="5.45E-2"/>
    <n v="537.54"/>
    <n v="24507.54"/>
    <n v="1369"/>
    <n v="2.1899999999999999E-2"/>
    <n v="3008"/>
    <n v="3351459.11"/>
    <n v="5.5999999999999999E-3"/>
    <n v="53.7"/>
    <n v="857.59"/>
    <n v="3794891.96"/>
    <n v="6.1999999999999998E-3"/>
    <n v="60.8"/>
    <n v="971.06"/>
    <n v="3908"/>
    <n v="6.2600000000000003E-2"/>
    <n v="99"/>
    <n v="51236815.659999996"/>
    <n v="8.6400000000000005E-2"/>
    <n v="820.91"/>
    <n v="988.96"/>
    <n v="56980818.289999999"/>
    <n v="9.2600000000000002E-2"/>
    <n v="912.93"/>
    <n v="1099.82"/>
    <n v="51809"/>
    <n v="0.83009999999999995"/>
    <n v="12886"/>
    <n v="28823521.030000001"/>
    <n v="4.8599999999999997E-2"/>
    <n v="461.8"/>
    <n v="932.83"/>
    <n v="31358917.59"/>
    <n v="5.0999999999999997E-2"/>
    <n v="502.43"/>
    <n v="1014.88"/>
    <n v="30899"/>
    <n v="0.49509999999999998"/>
    <n v="3537"/>
    <n v="8892021.7300000004"/>
    <n v="1.4999999999999999E-2"/>
    <n v="142.47"/>
    <n v="232.39"/>
    <n v="9646441.2100000009"/>
    <n v="1.5699999999999999E-2"/>
    <n v="154.55000000000001"/>
    <n v="252.1"/>
    <n v="38264"/>
    <n v="0.61309999999999998"/>
    <n v="3682"/>
    <n v="21127612.41"/>
    <n v="3.56E-2"/>
    <n v="338.5"/>
    <n v="1175.26"/>
    <n v="22961994.25"/>
    <n v="3.73E-2"/>
    <n v="367.89"/>
    <n v="1277.3"/>
    <n v="17977"/>
    <n v="0.28799999999999998"/>
    <n v="2168"/>
    <n v="12155752.16"/>
    <n v="2.0500000000000001E-2"/>
    <n v="194.76"/>
    <n v="288.33999999999997"/>
    <n v="12557596.49"/>
    <n v="2.0400000000000001E-2"/>
    <n v="201.2"/>
    <n v="297.87"/>
    <n v="42158"/>
    <n v="0.6754"/>
    <n v="7005"/>
    <n v="8604051.8599999994"/>
    <n v="1.4500000000000001E-2"/>
    <n v="137.85"/>
    <n v="1154.93"/>
    <n v="9000057.4499999993"/>
    <n v="1.46E-2"/>
    <n v="144.19999999999999"/>
    <n v="1208.08"/>
    <n v="7450"/>
    <n v="0.11940000000000001"/>
    <n v="306"/>
    <n v="27775640.989999998"/>
    <n v="4.6800000000000001E-2"/>
    <n v="445.02"/>
    <n v="1177.03"/>
    <n v="27893132.559999999"/>
    <n v="4.53E-2"/>
    <n v="446.9"/>
    <n v="1182.01"/>
    <n v="23598"/>
    <n v="0.37809999999999999"/>
    <n v="75417"/>
    <n v="3998"/>
    <n v="0.20710000000000001"/>
    <n v="1208"/>
    <n v="537"/>
    <n v="1151"/>
    <n v="141"/>
    <n v="897"/>
    <n v="346"/>
    <n v="769"/>
    <n v="344"/>
    <s v="*"/>
    <n v="149"/>
  </r>
  <r>
    <x v="0"/>
    <x v="39"/>
    <n v="27"/>
    <n v="89930"/>
    <n v="79897"/>
    <n v="10033"/>
    <s v="11.16 %"/>
    <n v="49"/>
    <s v="46.75 %"/>
    <s v="53.25 %"/>
    <s v="84.41 %"/>
    <s v="7.93 %"/>
    <s v="1.87 %"/>
    <s v="5.78 %"/>
    <s v="62.79 %"/>
    <n v="0.97"/>
    <n v="586470433.69000006"/>
    <n v="544635925.09000003"/>
    <n v="565534147.99000001"/>
    <n v="7340.33"/>
    <n v="6816.73"/>
    <n v="7078.29"/>
    <n v="270012296.02999997"/>
    <n v="0.46039999999999998"/>
    <n v="3379.5"/>
    <n v="17500.310000000001"/>
    <x v="325"/>
    <x v="252"/>
    <n v="2707.94"/>
    <n v="14022.71"/>
    <n v="15429"/>
    <n v="0.19309999999999999"/>
    <n v="360"/>
    <n v="2250"/>
    <n v="7545649.1600000001"/>
    <x v="107"/>
    <n v="94.44"/>
    <n v="50641.94"/>
    <x v="317"/>
    <x v="138"/>
    <n v="89.43"/>
    <x v="317"/>
    <n v="149"/>
    <x v="78"/>
    <n v="2"/>
    <n v="69"/>
    <n v="5411613.8399999999"/>
    <n v="9.1999999999999998E-3"/>
    <n v="67.73"/>
    <n v="18988.12"/>
    <n v="4909072.51"/>
    <x v="136"/>
    <n v="61.44"/>
    <x v="325"/>
    <n v="285"/>
    <x v="53"/>
    <n v="4"/>
    <n v="54"/>
    <n v="20534060.719999999"/>
    <n v="3.5000000000000003E-2"/>
    <n v="257.01"/>
    <n v="10818.79"/>
    <n v="20337461"/>
    <x v="5"/>
    <n v="254.55"/>
    <n v="10715.21"/>
    <n v="1898"/>
    <n v="2.3800000000000002E-2"/>
    <n v="35"/>
    <n v="787"/>
    <n v="8175201.7999999998"/>
    <n v="1.3899999999999999E-2"/>
    <n v="102.32"/>
    <n v="3865.34"/>
    <n v="8122779.2699999996"/>
    <n v="1.49E-2"/>
    <n v="101.67"/>
    <n v="3840.56"/>
    <n v="2115"/>
    <n v="2.6499999999999999E-2"/>
    <n v="43"/>
    <n v="727"/>
    <n v="5217922.18"/>
    <n v="8.8999999999999999E-3"/>
    <n v="65.31"/>
    <n v="10312.1"/>
    <n v="4869491.1900000004"/>
    <n v="8.8999999999999999E-3"/>
    <n v="60.95"/>
    <n v="9623.5"/>
    <n v="506"/>
    <n v="6.3E-3"/>
    <n v="7"/>
    <n v="445"/>
    <n v="77416941.579999998"/>
    <n v="0.13200000000000001"/>
    <n v="968.96"/>
    <n v="1567.72"/>
    <n v="78418252.150000006"/>
    <n v="0.14399999999999999"/>
    <n v="981.49"/>
    <n v="1587.99"/>
    <n v="49382"/>
    <n v="0.61809999999999998"/>
    <n v="4760"/>
    <n v="2453489.5499999998"/>
    <n v="4.1999999999999997E-3"/>
    <n v="30.71"/>
    <n v="380.74"/>
    <n v="2519069.87"/>
    <n v="4.5999999999999999E-3"/>
    <n v="31.53"/>
    <n v="390.92"/>
    <n v="6444"/>
    <n v="8.0699999999999994E-2"/>
    <n v="368"/>
    <n v="26504110.140000001"/>
    <n v="4.5199999999999997E-2"/>
    <n v="331.73"/>
    <n v="21653.68"/>
    <n v="26285700.43"/>
    <n v="4.8300000000000003E-2"/>
    <n v="328.99"/>
    <n v="21475.25"/>
    <n v="1224"/>
    <n v="1.5299999999999999E-2"/>
    <n v="1617"/>
    <n v="1693818.77"/>
    <n v="2.8999999999999998E-3"/>
    <n v="21.2"/>
    <n v="581.07000000000005"/>
    <n v="1809101.24"/>
    <n v="3.3E-3"/>
    <n v="22.64"/>
    <n v="620.62"/>
    <n v="2915"/>
    <n v="3.6499999999999998E-2"/>
    <n v="54"/>
    <n v="50179380.560000002"/>
    <n v="8.5599999999999996E-2"/>
    <n v="628.04999999999995"/>
    <n v="755.46"/>
    <n v="57179632.109999999"/>
    <n v="0.105"/>
    <n v="715.67"/>
    <n v="860.85"/>
    <n v="66422"/>
    <n v="0.83130000000000004"/>
    <n v="12272"/>
    <n v="26727860.579999998"/>
    <n v="4.5600000000000002E-2"/>
    <n v="334.53"/>
    <n v="721.38"/>
    <n v="28940002.219999999"/>
    <n v="5.3100000000000001E-2"/>
    <n v="362.22"/>
    <n v="781.09"/>
    <n v="37051"/>
    <n v="0.4637"/>
    <n v="2931"/>
    <n v="11383808.539999999"/>
    <n v="1.9400000000000001E-2"/>
    <n v="142.47999999999999"/>
    <n v="255.31"/>
    <n v="12684545.130000001"/>
    <n v="2.3300000000000001E-2"/>
    <n v="158.76"/>
    <n v="284.48"/>
    <n v="44588"/>
    <n v="0.55810000000000004"/>
    <n v="3017"/>
    <n v="22618058.620000001"/>
    <n v="3.8600000000000002E-2"/>
    <n v="283.08999999999997"/>
    <n v="986.48"/>
    <n v="22928441.84"/>
    <n v="4.2099999999999999E-2"/>
    <n v="286.98"/>
    <n v="1000.02"/>
    <n v="22928"/>
    <n v="0.28699999999999998"/>
    <n v="2367"/>
    <n v="11455763.279999999"/>
    <n v="1.95E-2"/>
    <n v="143.38"/>
    <n v="223.34"/>
    <n v="12308452.52"/>
    <n v="2.2599999999999999E-2"/>
    <n v="154.05000000000001"/>
    <n v="239.96"/>
    <n v="51293"/>
    <n v="0.64200000000000002"/>
    <n v="7047"/>
    <n v="5249427.1900000004"/>
    <n v="8.9999999999999993E-3"/>
    <n v="65.7"/>
    <n v="787.86"/>
    <n v="5201602.8600000003"/>
    <n v="9.5999999999999992E-3"/>
    <n v="65.099999999999994"/>
    <n v="780.68"/>
    <n v="6663"/>
    <n v="8.3400000000000002E-2"/>
    <n v="186"/>
    <n v="25985140.719999999"/>
    <n v="4.4299999999999999E-2"/>
    <n v="325.23"/>
    <n v="842.61"/>
    <n v="25985140.719999999"/>
    <n v="4.7699999999999999E-2"/>
    <n v="325.23"/>
    <n v="842.61"/>
    <n v="30839"/>
    <n v="0.38600000000000001"/>
    <n v="76608"/>
    <n v="5918"/>
    <n v="0.22370000000000001"/>
    <n v="959"/>
    <n v="626"/>
    <n v="1151"/>
    <n v="89"/>
    <n v="643"/>
    <n v="616"/>
    <n v="922"/>
    <n v="392"/>
    <n v="255"/>
    <n v="75"/>
  </r>
  <r>
    <x v="4"/>
    <x v="37"/>
    <n v="23"/>
    <n v="56299"/>
    <n v="52188"/>
    <n v="4111"/>
    <s v="7.30 %"/>
    <n v="50"/>
    <s v="46.52 %"/>
    <s v="53.48 %"/>
    <s v="95.26 %"/>
    <s v="0.97 %"/>
    <s v="0.90 %"/>
    <s v="2.87 %"/>
    <s v="75.17 %"/>
    <n v="0.91"/>
    <n v="386428693.63"/>
    <n v="373642308.14999998"/>
    <n v="422802228.75"/>
    <n v="7404.55"/>
    <n v="7159.54"/>
    <n v="8101.52"/>
    <n v="129760748.90000001"/>
    <n v="0.33579999999999999"/>
    <n v="2486.41"/>
    <n v="17768.14"/>
    <x v="326"/>
    <x v="253"/>
    <n v="2072.3200000000002"/>
    <n v="14809"/>
    <n v="7303"/>
    <n v="0.1399"/>
    <n v="238"/>
    <n v="1378"/>
    <n v="559349.34"/>
    <x v="206"/>
    <n v="10.72"/>
    <n v="50849.94"/>
    <x v="318"/>
    <x v="216"/>
    <n v="10.27"/>
    <x v="318"/>
    <n v="11"/>
    <x v="98"/>
    <n v="0"/>
    <n v="7"/>
    <n v="5787181.5700000003"/>
    <n v="1.4999999999999999E-2"/>
    <n v="110.89"/>
    <n v="19684.29"/>
    <n v="5614122.1200000001"/>
    <x v="148"/>
    <n v="107.57"/>
    <x v="326"/>
    <n v="294"/>
    <x v="8"/>
    <n v="6"/>
    <n v="78"/>
    <n v="12564539.16"/>
    <n v="3.2500000000000001E-2"/>
    <n v="240.76"/>
    <n v="12577.12"/>
    <n v="13548925.810000001"/>
    <x v="178"/>
    <n v="259.62"/>
    <n v="13562.49"/>
    <n v="999"/>
    <n v="1.9099999999999999E-2"/>
    <n v="26"/>
    <n v="557"/>
    <n v="9224908.9000000004"/>
    <n v="2.3900000000000001E-2"/>
    <n v="176.76"/>
    <n v="3859.79"/>
    <n v="9820320.1199999992"/>
    <n v="2.63E-2"/>
    <n v="188.17"/>
    <n v="4108.92"/>
    <n v="2390"/>
    <n v="4.58E-2"/>
    <n v="74"/>
    <n v="1120"/>
    <n v="2808107.77"/>
    <n v="7.3000000000000001E-3"/>
    <n v="53.81"/>
    <n v="9298.3700000000008"/>
    <n v="2962525.88"/>
    <n v="7.9000000000000008E-3"/>
    <n v="56.77"/>
    <n v="9809.69"/>
    <n v="302"/>
    <n v="5.7999999999999996E-3"/>
    <n v="6"/>
    <n v="323"/>
    <n v="100981790.16"/>
    <n v="0.26129999999999998"/>
    <n v="1934.96"/>
    <n v="2394.86"/>
    <n v="98419619.989999995"/>
    <n v="0.26340000000000002"/>
    <n v="1885.87"/>
    <n v="2334.1"/>
    <n v="42166"/>
    <n v="0.80800000000000005"/>
    <n v="9763"/>
    <n v="9727597.0800000001"/>
    <n v="2.52E-2"/>
    <n v="186.4"/>
    <n v="652.25"/>
    <n v="11029399.130000001"/>
    <n v="2.9499999999999998E-2"/>
    <n v="211.34"/>
    <n v="739.53"/>
    <n v="14914"/>
    <n v="0.2858"/>
    <n v="1930"/>
    <n v="10248909.310000001"/>
    <n v="2.6499999999999999E-2"/>
    <n v="196.38"/>
    <n v="23669.54"/>
    <n v="10382744.15"/>
    <n v="2.7799999999999998E-2"/>
    <n v="198.95"/>
    <n v="23978.62"/>
    <n v="433"/>
    <n v="8.3000000000000001E-3"/>
    <n v="1071"/>
    <n v="1030121.16"/>
    <n v="2.7000000000000001E-3"/>
    <n v="19.739999999999998"/>
    <n v="835.46"/>
    <n v="1079660.75"/>
    <n v="2.8999999999999998E-3"/>
    <n v="20.69"/>
    <n v="875.64"/>
    <n v="1233"/>
    <n v="2.3599999999999999E-2"/>
    <n v="37"/>
    <n v="35266129.579999998"/>
    <n v="9.1300000000000006E-2"/>
    <n v="675.75"/>
    <n v="833.16"/>
    <n v="41303977.590000004"/>
    <n v="0.1105"/>
    <n v="791.45"/>
    <n v="975.81"/>
    <n v="42328"/>
    <n v="0.81110000000000004"/>
    <n v="12237"/>
    <n v="17768399.690000001"/>
    <n v="4.5999999999999999E-2"/>
    <n v="340.47"/>
    <n v="772.17"/>
    <n v="19249060.289999999"/>
    <n v="5.1499999999999997E-2"/>
    <n v="368.84"/>
    <n v="836.52"/>
    <n v="23011"/>
    <n v="0.44090000000000001"/>
    <n v="2872"/>
    <n v="5139802.8499999996"/>
    <n v="1.3299999999999999E-2"/>
    <n v="98.49"/>
    <n v="166.79"/>
    <n v="5460026.1900000004"/>
    <n v="1.46E-2"/>
    <n v="104.62"/>
    <n v="177.18"/>
    <n v="30816"/>
    <n v="0.59050000000000002"/>
    <n v="2797"/>
    <n v="15024555.359999999"/>
    <n v="3.8899999999999997E-2"/>
    <n v="287.89"/>
    <n v="995.8"/>
    <n v="15610780.699999999"/>
    <n v="4.1799999999999997E-2"/>
    <n v="299.13"/>
    <n v="1034.6500000000001"/>
    <n v="15088"/>
    <n v="0.28910000000000002"/>
    <n v="2254"/>
    <n v="7760103.5199999996"/>
    <n v="2.01E-2"/>
    <n v="148.69999999999999"/>
    <n v="254.98"/>
    <n v="8149934.4400000004"/>
    <n v="2.18E-2"/>
    <n v="156.16"/>
    <n v="267.79000000000002"/>
    <n v="30434"/>
    <n v="0.58320000000000005"/>
    <n v="4174"/>
    <n v="7326142.1500000004"/>
    <n v="1.9E-2"/>
    <n v="140.38"/>
    <n v="1520.6"/>
    <n v="6715998.5599999996"/>
    <n v="1.7999999999999999E-2"/>
    <n v="128.69"/>
    <n v="1393.96"/>
    <n v="4818"/>
    <n v="9.2299999999999993E-2"/>
    <n v="364"/>
    <n v="11092360.27"/>
    <n v="2.87E-2"/>
    <n v="212.55"/>
    <n v="885.41"/>
    <n v="11149049.85"/>
    <n v="2.98E-2"/>
    <n v="213.63"/>
    <n v="889.93"/>
    <n v="12528"/>
    <n v="0.24010000000000001"/>
    <n v="62011"/>
    <n v="2272"/>
    <n v="0.20100000000000001"/>
    <n v="1188"/>
    <n v="450"/>
    <n v="1150"/>
    <n v="48"/>
    <n v="429"/>
    <n v="184"/>
    <n v="571"/>
    <n v="171"/>
    <n v="161"/>
    <n v="82"/>
  </r>
  <r>
    <x v="0"/>
    <x v="21"/>
    <n v="32"/>
    <n v="42012"/>
    <n v="32291"/>
    <n v="9721"/>
    <s v="23.14 %"/>
    <n v="51"/>
    <s v="48.38 %"/>
    <s v="51.62 %"/>
    <s v="70.01 %"/>
    <s v="13.23 %"/>
    <s v="10.49 %"/>
    <s v="6.27 %"/>
    <s v="37.68 %"/>
    <n v="1.07"/>
    <n v="276991649.05000001"/>
    <n v="260172133.87"/>
    <n v="267829650.5"/>
    <n v="8577.98"/>
    <n v="8057.11"/>
    <n v="8294.25"/>
    <n v="104300425.51000001"/>
    <n v="0.3765"/>
    <n v="3230.02"/>
    <n v="17374.72"/>
    <x v="327"/>
    <x v="122"/>
    <n v="2718.94"/>
    <n v="14625.58"/>
    <n v="6003"/>
    <n v="0.18590000000000001"/>
    <n v="345"/>
    <n v="2247"/>
    <n v="12982709.07"/>
    <x v="215"/>
    <n v="402.05"/>
    <n v="35471.879999999997"/>
    <x v="319"/>
    <x v="37"/>
    <n v="365.04"/>
    <x v="319"/>
    <n v="366"/>
    <x v="99"/>
    <n v="15"/>
    <n v="379"/>
    <n v="7694295.5599999996"/>
    <n v="2.7799999999999998E-2"/>
    <n v="238.28"/>
    <n v="18904.900000000001"/>
    <n v="6905200.46"/>
    <x v="149"/>
    <n v="213.84"/>
    <x v="327"/>
    <n v="407"/>
    <x v="94"/>
    <n v="14"/>
    <n v="185"/>
    <n v="9406061.3399999999"/>
    <n v="3.4000000000000002E-2"/>
    <n v="291.29000000000002"/>
    <n v="16189.43"/>
    <n v="8583559.0700000003"/>
    <x v="39"/>
    <n v="265.82"/>
    <n v="14773.77"/>
    <n v="581"/>
    <n v="1.7999999999999999E-2"/>
    <n v="28"/>
    <n v="795"/>
    <n v="12084024.82"/>
    <n v="4.36E-2"/>
    <n v="374.22"/>
    <n v="5781.83"/>
    <n v="11291460.51"/>
    <n v="4.3400000000000001E-2"/>
    <n v="349.68"/>
    <n v="5402.61"/>
    <n v="2090"/>
    <n v="6.4699999999999994E-2"/>
    <n v="127"/>
    <n v="2413"/>
    <n v="2354651.46"/>
    <n v="8.5000000000000006E-3"/>
    <n v="72.92"/>
    <n v="8786.01"/>
    <n v="2166062.7400000002"/>
    <n v="8.3000000000000001E-3"/>
    <n v="67.08"/>
    <n v="8082.32"/>
    <n v="268"/>
    <n v="8.3000000000000001E-3"/>
    <n v="9"/>
    <n v="413"/>
    <n v="22858233.91"/>
    <n v="8.2500000000000004E-2"/>
    <n v="707.88"/>
    <n v="1389.39"/>
    <n v="23204092.34"/>
    <n v="8.9200000000000002E-2"/>
    <n v="718.59"/>
    <n v="1410.41"/>
    <n v="16452"/>
    <n v="0.50949999999999995"/>
    <n v="3383"/>
    <n v="789248.68"/>
    <n v="2.8E-3"/>
    <n v="24.44"/>
    <n v="397.21"/>
    <n v="822510.98"/>
    <n v="3.2000000000000002E-3"/>
    <n v="25.47"/>
    <n v="413.95"/>
    <n v="1987"/>
    <n v="6.1499999999999999E-2"/>
    <n v="254"/>
    <n v="17297550.09"/>
    <n v="6.2399999999999997E-2"/>
    <n v="535.67999999999995"/>
    <n v="19791.25"/>
    <n v="16557127.119999999"/>
    <n v="6.3600000000000004E-2"/>
    <n v="512.75"/>
    <n v="18944.080000000002"/>
    <n v="874"/>
    <n v="2.7099999999999999E-2"/>
    <n v="2758"/>
    <n v="2032840.31"/>
    <n v="7.3000000000000001E-3"/>
    <n v="62.95"/>
    <n v="789.76"/>
    <n v="2349018.7400000002"/>
    <n v="8.9999999999999993E-3"/>
    <n v="72.75"/>
    <n v="912.59"/>
    <n v="2574"/>
    <n v="7.9699999999999993E-2"/>
    <n v="151"/>
    <n v="27223106.280000001"/>
    <n v="9.8299999999999998E-2"/>
    <n v="843.06"/>
    <n v="1100.68"/>
    <n v="29020575.359999999"/>
    <n v="0.1115"/>
    <n v="898.72"/>
    <n v="1173.3499999999999"/>
    <n v="24733"/>
    <n v="0.76590000000000003"/>
    <n v="13372"/>
    <n v="15567139.390000001"/>
    <n v="5.62E-2"/>
    <n v="482.09"/>
    <n v="1088.69"/>
    <n v="16005246.119999999"/>
    <n v="6.1499999999999999E-2"/>
    <n v="495.66"/>
    <n v="1119.33"/>
    <n v="14299"/>
    <n v="0.44280000000000003"/>
    <n v="3389"/>
    <n v="9385477.8699999992"/>
    <n v="3.39E-2"/>
    <n v="290.64999999999998"/>
    <n v="520.72"/>
    <n v="10472008.119999999"/>
    <n v="4.0300000000000002E-2"/>
    <n v="324.3"/>
    <n v="581"/>
    <n v="18024"/>
    <n v="0.55820000000000003"/>
    <n v="3751"/>
    <n v="11141529.08"/>
    <n v="4.02E-2"/>
    <n v="345.04"/>
    <n v="1424.02"/>
    <n v="11173422.68"/>
    <n v="4.2900000000000001E-2"/>
    <n v="346.02"/>
    <n v="1428.1"/>
    <n v="7824"/>
    <n v="0.24229999999999999"/>
    <n v="2010"/>
    <n v="7017803.8899999997"/>
    <n v="2.53E-2"/>
    <n v="217.33"/>
    <n v="372.53"/>
    <n v="7285301.3200000003"/>
    <n v="2.8000000000000001E-2"/>
    <n v="225.61"/>
    <n v="386.73"/>
    <n v="18838"/>
    <n v="0.58340000000000003"/>
    <n v="6846"/>
    <n v="4081893.74"/>
    <n v="1.47E-2"/>
    <n v="126.41"/>
    <n v="928.09"/>
    <n v="3902309.96"/>
    <n v="1.4999999999999999E-2"/>
    <n v="120.85"/>
    <n v="887.26"/>
    <n v="4398"/>
    <n v="0.13619999999999999"/>
    <n v="337"/>
    <n v="8777721.8100000005"/>
    <n v="3.1699999999999999E-2"/>
    <n v="271.83"/>
    <n v="927.88"/>
    <n v="8777721.8100000005"/>
    <n v="3.3700000000000001E-2"/>
    <n v="271.83"/>
    <n v="927.88"/>
    <n v="9460"/>
    <n v="0.29299999999999998"/>
    <n v="28490"/>
    <n v="2313"/>
    <n v="0.22370000000000001"/>
    <n v="882"/>
    <n v="768"/>
    <n v="1143"/>
    <n v="152"/>
    <n v="1099"/>
    <n v="427"/>
    <n v="889"/>
    <n v="359"/>
    <n v="224"/>
    <n v="46"/>
  </r>
  <r>
    <x v="2"/>
    <x v="35"/>
    <n v="46"/>
    <n v="16947"/>
    <n v="15682"/>
    <n v="1265"/>
    <s v="7.46 %"/>
    <n v="50"/>
    <s v="47.69 %"/>
    <s v="52.31 %"/>
    <s v="83.30 %"/>
    <s v="1.40 %"/>
    <s v="1.28 %"/>
    <s v="14.02 %"/>
    <s v="54.37 %"/>
    <n v="0.96"/>
    <n v="130475867.78"/>
    <n v="122088657.04000001"/>
    <n v="131781545.3"/>
    <n v="8320.1"/>
    <n v="7785.27"/>
    <n v="8403.36"/>
    <n v="50114407.57"/>
    <n v="0.3841"/>
    <n v="3195.66"/>
    <n v="18276.59"/>
    <x v="328"/>
    <x v="135"/>
    <n v="2701.44"/>
    <n v="15450.04"/>
    <n v="2742"/>
    <n v="0.1749"/>
    <n v="314"/>
    <n v="1755"/>
    <n v="1188384.3799999999"/>
    <x v="216"/>
    <n v="75.78"/>
    <n v="44014.239999999998"/>
    <x v="320"/>
    <x v="217"/>
    <n v="81.400000000000006"/>
    <x v="320"/>
    <n v="27"/>
    <x v="39"/>
    <n v="2"/>
    <n v="64"/>
    <n v="1154240.5"/>
    <n v="8.8000000000000005E-3"/>
    <n v="73.599999999999994"/>
    <n v="17757.55"/>
    <n v="1116727.81"/>
    <x v="68"/>
    <n v="71.209999999999994"/>
    <x v="328"/>
    <n v="65"/>
    <x v="36"/>
    <n v="5"/>
    <n v="55"/>
    <n v="6059266.8499999996"/>
    <n v="4.6399999999999997E-2"/>
    <n v="386.38"/>
    <n v="15110.39"/>
    <n v="6792712.1200000001"/>
    <x v="173"/>
    <n v="433.15"/>
    <n v="16939.43"/>
    <n v="401"/>
    <n v="2.5600000000000001E-2"/>
    <n v="35"/>
    <n v="880"/>
    <n v="1293630.1499999999"/>
    <n v="9.9000000000000008E-3"/>
    <n v="82.49"/>
    <n v="3816.02"/>
    <n v="1395193.39"/>
    <n v="1.14E-2"/>
    <n v="88.97"/>
    <n v="4115.6099999999997"/>
    <n v="339"/>
    <n v="2.1600000000000001E-2"/>
    <n v="35"/>
    <n v="574"/>
    <n v="1047203.74"/>
    <n v="8.0000000000000002E-3"/>
    <n v="66.78"/>
    <n v="9520.0300000000007"/>
    <n v="1114662.8899999999"/>
    <n v="9.1000000000000004E-3"/>
    <n v="71.08"/>
    <n v="10133.299999999999"/>
    <n v="110"/>
    <n v="7.0000000000000001E-3"/>
    <n v="7"/>
    <n v="466"/>
    <n v="25838346.18"/>
    <n v="0.19800000000000001"/>
    <n v="1647.64"/>
    <n v="2647.37"/>
    <n v="22565796.66"/>
    <n v="0.18479999999999999"/>
    <n v="1438.96"/>
    <n v="2312.0700000000002"/>
    <n v="9760"/>
    <n v="0.62239999999999995"/>
    <n v="5203"/>
    <n v="1178043.93"/>
    <n v="8.9999999999999993E-3"/>
    <n v="75.12"/>
    <n v="448.27"/>
    <n v="1191738.8600000001"/>
    <n v="9.7999999999999997E-3"/>
    <n v="75.989999999999995"/>
    <n v="453.48"/>
    <n v="2628"/>
    <n v="0.1676"/>
    <n v="793"/>
    <n v="7822531.8300000001"/>
    <n v="0.06"/>
    <n v="498.82"/>
    <n v="22414.13"/>
    <n v="7966692.3799999999"/>
    <n v="6.5299999999999997E-2"/>
    <n v="508.02"/>
    <n v="22827.200000000001"/>
    <n v="349"/>
    <n v="2.23E-2"/>
    <n v="2773"/>
    <n v="393185.77"/>
    <n v="3.0000000000000001E-3"/>
    <n v="25.07"/>
    <n v="667.55"/>
    <n v="413058.12"/>
    <n v="3.3999999999999998E-3"/>
    <n v="26.34"/>
    <n v="701.29"/>
    <n v="589"/>
    <n v="3.7600000000000001E-2"/>
    <n v="57"/>
    <n v="9534120.6500000004"/>
    <n v="7.3099999999999998E-2"/>
    <n v="607.97"/>
    <n v="755.18"/>
    <n v="10994933.529999999"/>
    <n v="9.01E-2"/>
    <n v="701.12"/>
    <n v="870.89"/>
    <n v="12625"/>
    <n v="0.80510000000000004"/>
    <n v="11515"/>
    <n v="6620870.6600000001"/>
    <n v="5.0700000000000002E-2"/>
    <n v="422.2"/>
    <n v="912.59"/>
    <n v="7086637.75"/>
    <n v="5.8000000000000003E-2"/>
    <n v="451.9"/>
    <n v="976.79"/>
    <n v="7255"/>
    <n v="0.46260000000000001"/>
    <n v="3394"/>
    <n v="2168850.7599999998"/>
    <n v="1.66E-2"/>
    <n v="138.30000000000001"/>
    <n v="243.91"/>
    <n v="2247149.85"/>
    <n v="1.84E-2"/>
    <n v="143.29"/>
    <n v="252.72"/>
    <n v="8892"/>
    <n v="0.56699999999999995"/>
    <n v="3330"/>
    <n v="4926289.08"/>
    <n v="3.78E-2"/>
    <n v="314.14"/>
    <n v="1066.07"/>
    <n v="5005491.6100000003"/>
    <n v="4.1000000000000002E-2"/>
    <n v="319.19"/>
    <n v="1083.21"/>
    <n v="4621"/>
    <n v="0.29470000000000002"/>
    <n v="2420"/>
    <n v="2600078.9900000002"/>
    <n v="1.9900000000000001E-2"/>
    <n v="165.8"/>
    <n v="252.26"/>
    <n v="2704509.94"/>
    <n v="2.2200000000000001E-2"/>
    <n v="172.46"/>
    <n v="262.39999999999998"/>
    <n v="10307"/>
    <n v="0.6573"/>
    <n v="7699"/>
    <n v="2018175.58"/>
    <n v="1.55E-2"/>
    <n v="128.69"/>
    <n v="1301.77"/>
    <n v="1280780.53"/>
    <n v="1.0500000000000001E-2"/>
    <n v="81.67"/>
    <n v="826.13"/>
    <n v="1550"/>
    <n v="9.8900000000000002E-2"/>
    <n v="227"/>
    <n v="5048914.7699999996"/>
    <n v="3.8699999999999998E-2"/>
    <n v="321.95999999999998"/>
    <n v="881.14"/>
    <n v="5069404.32"/>
    <n v="4.1500000000000002E-2"/>
    <n v="323.26"/>
    <n v="884.71"/>
    <n v="5730"/>
    <n v="0.3654"/>
    <n v="12626"/>
    <n v="885"/>
    <n v="0.19170000000000001"/>
    <n v="805"/>
    <n v="555"/>
    <n v="1141"/>
    <n v="77"/>
    <n v="536"/>
    <n v="466"/>
    <n v="1065"/>
    <n v="300"/>
    <s v="*"/>
    <n v="134"/>
  </r>
  <r>
    <x v="1"/>
    <x v="40"/>
    <n v="4"/>
    <n v="123141"/>
    <n v="68566"/>
    <n v="54575"/>
    <s v="44.32 %"/>
    <n v="51"/>
    <s v="45.92 %"/>
    <s v="54.08 %"/>
    <s v="68.59 %"/>
    <s v="5.94 %"/>
    <s v="15.98 %"/>
    <s v="9.49 %"/>
    <s v="40.26 %"/>
    <n v="1.07"/>
    <n v="627943390.04999995"/>
    <n v="590392298.30999994"/>
    <n v="582005827.53999996"/>
    <n v="9158.23"/>
    <n v="8610.57"/>
    <n v="8488.26"/>
    <n v="260961225.37"/>
    <n v="0.41560000000000002"/>
    <n v="3805.99"/>
    <n v="21006.3"/>
    <x v="329"/>
    <x v="254"/>
    <n v="3119.28"/>
    <n v="17216.18"/>
    <n v="12423"/>
    <n v="0.1812"/>
    <n v="344"/>
    <n v="1940"/>
    <n v="14248227.67"/>
    <x v="217"/>
    <n v="207.8"/>
    <n v="45667.4"/>
    <x v="321"/>
    <x v="151"/>
    <n v="205.43"/>
    <x v="321"/>
    <n v="312"/>
    <x v="27"/>
    <n v="5"/>
    <n v="147"/>
    <n v="9316196.4000000004"/>
    <n v="1.4800000000000001E-2"/>
    <n v="135.87"/>
    <n v="18124.900000000001"/>
    <n v="9013684.2400000002"/>
    <x v="23"/>
    <n v="131.46"/>
    <x v="329"/>
    <n v="514"/>
    <x v="3"/>
    <n v="8"/>
    <n v="105"/>
    <n v="13629495.83"/>
    <n v="2.1700000000000001E-2"/>
    <n v="198.78"/>
    <n v="11153.43"/>
    <n v="13862117.279999999"/>
    <x v="202"/>
    <n v="202.17"/>
    <n v="11343.79"/>
    <n v="1222"/>
    <n v="1.78E-2"/>
    <n v="25"/>
    <n v="538"/>
    <n v="10092196.109999999"/>
    <n v="1.61E-2"/>
    <n v="147.19"/>
    <n v="4114.2299999999996"/>
    <n v="10134291.34"/>
    <n v="1.72E-2"/>
    <n v="147.80000000000001"/>
    <n v="4131.3900000000003"/>
    <n v="2453"/>
    <n v="3.5799999999999998E-2"/>
    <n v="60"/>
    <n v="855"/>
    <n v="6798671.1699999999"/>
    <n v="1.0800000000000001E-2"/>
    <n v="99.16"/>
    <n v="10491.78"/>
    <n v="6650007.3700000001"/>
    <n v="1.1299999999999999E-2"/>
    <n v="96.99"/>
    <n v="10262.36"/>
    <n v="648"/>
    <n v="9.4999999999999998E-3"/>
    <n v="10"/>
    <n v="532"/>
    <n v="62204692.490000002"/>
    <n v="9.9099999999999994E-2"/>
    <n v="907.22"/>
    <n v="1787.44"/>
    <n v="61739255.18"/>
    <n v="0.1046"/>
    <n v="900.44"/>
    <n v="1774.07"/>
    <n v="34801"/>
    <n v="0.50760000000000005"/>
    <n v="3137"/>
    <n v="1887440.3"/>
    <n v="3.0000000000000001E-3"/>
    <n v="27.53"/>
    <n v="371.47"/>
    <n v="1964322.21"/>
    <n v="3.3E-3"/>
    <n v="28.65"/>
    <n v="386.6"/>
    <n v="5081"/>
    <n v="7.4099999999999999E-2"/>
    <n v="293"/>
    <n v="50982095.340000004"/>
    <n v="8.1199999999999994E-2"/>
    <n v="743.55"/>
    <n v="21796.53"/>
    <n v="51153077.5"/>
    <n v="8.6599999999999996E-2"/>
    <n v="746.04"/>
    <n v="21869.64"/>
    <n v="2339"/>
    <n v="3.4099999999999998E-2"/>
    <n v="4469"/>
    <n v="4381394.93"/>
    <n v="7.0000000000000001E-3"/>
    <n v="63.9"/>
    <n v="835.51"/>
    <n v="4704111.96"/>
    <n v="8.0000000000000002E-3"/>
    <n v="68.61"/>
    <n v="897.05"/>
    <n v="5244"/>
    <n v="7.6499999999999999E-2"/>
    <n v="146"/>
    <n v="57258610.549999997"/>
    <n v="9.1200000000000003E-2"/>
    <n v="835.09"/>
    <n v="1080.8800000000001"/>
    <n v="61435610.079999998"/>
    <n v="0.1041"/>
    <n v="896.01"/>
    <n v="1159.73"/>
    <n v="52974"/>
    <n v="0.77259999999999995"/>
    <n v="12822"/>
    <n v="37577761.450000003"/>
    <n v="5.9799999999999999E-2"/>
    <n v="548.04999999999995"/>
    <n v="1173.94"/>
    <n v="40071860.57"/>
    <n v="6.7900000000000002E-2"/>
    <n v="584.42999999999995"/>
    <n v="1251.8499999999999"/>
    <n v="32010"/>
    <n v="0.46679999999999999"/>
    <n v="3852"/>
    <n v="18899617.870000001"/>
    <n v="3.0099999999999998E-2"/>
    <n v="275.64"/>
    <n v="494.99"/>
    <n v="21149863.390000001"/>
    <n v="3.5799999999999998E-2"/>
    <n v="308.45999999999998"/>
    <n v="553.91999999999996"/>
    <n v="38182"/>
    <n v="0.55689999999999995"/>
    <n v="3899"/>
    <n v="21505937.079999998"/>
    <n v="3.4200000000000001E-2"/>
    <n v="313.64999999999998"/>
    <n v="1280.1199999999999"/>
    <n v="21337182.579999998"/>
    <n v="3.61E-2"/>
    <n v="311.19"/>
    <n v="1270.07"/>
    <n v="16800"/>
    <n v="0.245"/>
    <n v="1703"/>
    <n v="18870356.07"/>
    <n v="3.0099999999999998E-2"/>
    <n v="275.20999999999998"/>
    <n v="453.78"/>
    <n v="20071841.23"/>
    <n v="3.4000000000000002E-2"/>
    <n v="292.74"/>
    <n v="482.67"/>
    <n v="41585"/>
    <n v="0.60650000000000004"/>
    <n v="8209"/>
    <n v="12420437.34"/>
    <n v="1.9800000000000002E-2"/>
    <n v="181.15"/>
    <n v="1346.78"/>
    <n v="12095020.970000001"/>
    <n v="2.0500000000000001E-2"/>
    <n v="176.4"/>
    <n v="1311.49"/>
    <n v="9222"/>
    <n v="0.13450000000000001"/>
    <n v="320"/>
    <n v="22837608.43"/>
    <n v="3.6400000000000002E-2"/>
    <n v="333.07"/>
    <n v="961.42"/>
    <n v="22837608.43"/>
    <n v="3.8699999999999998E-2"/>
    <n v="333.07"/>
    <n v="961.42"/>
    <n v="23754"/>
    <n v="0.34639999999999999"/>
    <n v="63905"/>
    <n v="5232"/>
    <n v="0.23380000000000001"/>
    <n v="932"/>
    <n v="963"/>
    <n v="1135"/>
    <n v="188"/>
    <n v="681"/>
    <n v="321"/>
    <n v="718"/>
    <n v="432"/>
    <n v="313"/>
    <n v="118"/>
  </r>
  <r>
    <x v="3"/>
    <x v="41"/>
    <n v="16"/>
    <n v="31227"/>
    <n v="24802"/>
    <n v="6425"/>
    <s v="20.58 %"/>
    <n v="50"/>
    <s v="45.64 %"/>
    <s v="54.36 %"/>
    <s v="89.67 %"/>
    <s v="0.58 %"/>
    <s v="5.81 %"/>
    <s v="3.94 %"/>
    <s v="53.42 %"/>
    <n v="0.92"/>
    <n v="161534680.28999999"/>
    <n v="166333898.50999999"/>
    <n v="193100985.41999999"/>
    <n v="6512.97"/>
    <n v="6706.47"/>
    <n v="7785.7"/>
    <n v="60652206.270000003"/>
    <n v="0.3755"/>
    <n v="2445.46"/>
    <n v="15113.93"/>
    <x v="330"/>
    <x v="255"/>
    <n v="2310.2199999999998"/>
    <n v="14278.11"/>
    <n v="4013"/>
    <n v="0.1618"/>
    <n v="267"/>
    <n v="1605"/>
    <n v="1126774.48"/>
    <x v="90"/>
    <n v="45.43"/>
    <n v="34144.68"/>
    <x v="322"/>
    <x v="197"/>
    <n v="47.37"/>
    <x v="322"/>
    <n v="33"/>
    <x v="63"/>
    <n v="1"/>
    <n v="34"/>
    <n v="1991975.63"/>
    <n v="1.23E-2"/>
    <n v="80.319999999999993"/>
    <n v="16327.67"/>
    <n v="1970399.35"/>
    <x v="18"/>
    <n v="79.45"/>
    <x v="330"/>
    <n v="122"/>
    <x v="44"/>
    <n v="5"/>
    <n v="60"/>
    <n v="6312711.5300000003"/>
    <n v="3.9100000000000003E-2"/>
    <n v="254.52"/>
    <n v="11604.25"/>
    <n v="7018182.4100000001"/>
    <x v="45"/>
    <n v="282.97000000000003"/>
    <n v="12901.07"/>
    <n v="544"/>
    <n v="2.1899999999999999E-2"/>
    <n v="29"/>
    <n v="790"/>
    <n v="4512783.08"/>
    <n v="2.7900000000000001E-2"/>
    <n v="181.95"/>
    <n v="4454.87"/>
    <n v="4839280.87"/>
    <n v="2.9100000000000001E-2"/>
    <n v="195.12"/>
    <n v="4777.18"/>
    <n v="1013"/>
    <n v="4.0800000000000003E-2"/>
    <n v="73"/>
    <n v="1261"/>
    <n v="1494123.73"/>
    <n v="9.1999999999999998E-3"/>
    <n v="60.24"/>
    <n v="8737.57"/>
    <n v="1539619.21"/>
    <n v="9.2999999999999992E-3"/>
    <n v="62.08"/>
    <n v="9003.6200000000008"/>
    <n v="171"/>
    <n v="6.8999999999999999E-3"/>
    <n v="7"/>
    <n v="445"/>
    <n v="28180014.809999999"/>
    <n v="0.17449999999999999"/>
    <n v="1136.2"/>
    <n v="1784.22"/>
    <n v="30124845.030000001"/>
    <n v="0.18110000000000001"/>
    <n v="1214.6099999999999"/>
    <n v="1907.36"/>
    <n v="15794"/>
    <n v="0.63680000000000003"/>
    <n v="5016"/>
    <n v="2291744.98"/>
    <n v="1.4200000000000001E-2"/>
    <n v="92.4"/>
    <n v="386.21"/>
    <n v="2444961.0099999998"/>
    <n v="1.47E-2"/>
    <n v="98.58"/>
    <n v="412.03"/>
    <n v="5934"/>
    <n v="0.23930000000000001"/>
    <n v="1203"/>
    <n v="9279672.0600000005"/>
    <n v="5.74E-2"/>
    <n v="374.15"/>
    <n v="21732.25"/>
    <n v="9555452.6500000004"/>
    <n v="5.74E-2"/>
    <n v="385.27"/>
    <n v="22378.11"/>
    <n v="427"/>
    <n v="1.72E-2"/>
    <n v="2680"/>
    <n v="1591266.09"/>
    <n v="9.9000000000000008E-3"/>
    <n v="64.16"/>
    <n v="703.17"/>
    <n v="2009816.89"/>
    <n v="1.21E-2"/>
    <n v="81.03"/>
    <n v="888.12"/>
    <n v="2263"/>
    <n v="9.1200000000000003E-2"/>
    <n v="164"/>
    <n v="10639950.42"/>
    <n v="6.59E-2"/>
    <n v="429"/>
    <n v="557.04"/>
    <n v="12408163.960000001"/>
    <n v="7.46E-2"/>
    <n v="500.29"/>
    <n v="649.61"/>
    <n v="19101"/>
    <n v="0.77010000000000001"/>
    <n v="8769"/>
    <n v="9660112.9600000009"/>
    <n v="5.9799999999999999E-2"/>
    <n v="389.49"/>
    <n v="857.91"/>
    <n v="10908346.560000001"/>
    <n v="6.5600000000000006E-2"/>
    <n v="439.82"/>
    <n v="968.77"/>
    <n v="11260"/>
    <n v="0.45400000000000001"/>
    <n v="3266"/>
    <n v="3372732.09"/>
    <n v="2.0899999999999998E-2"/>
    <n v="135.99"/>
    <n v="252.53"/>
    <n v="3943368.06"/>
    <n v="2.3699999999999999E-2"/>
    <n v="158.99"/>
    <n v="295.25"/>
    <n v="13356"/>
    <n v="0.53849999999999998"/>
    <n v="2856"/>
    <n v="8562992.2699999996"/>
    <n v="5.2999999999999999E-2"/>
    <n v="345.25"/>
    <n v="1195.78"/>
    <n v="8696626.9000000004"/>
    <n v="5.2299999999999999E-2"/>
    <n v="350.64"/>
    <n v="1214.44"/>
    <n v="7161"/>
    <n v="0.28870000000000001"/>
    <n v="2441"/>
    <n v="3610690.03"/>
    <n v="2.24E-2"/>
    <n v="145.58000000000001"/>
    <n v="243.23"/>
    <n v="3948867.12"/>
    <n v="2.3699999999999999E-2"/>
    <n v="159.22"/>
    <n v="266.01"/>
    <n v="14845"/>
    <n v="0.59850000000000003"/>
    <n v="5374"/>
    <n v="1936617.55"/>
    <n v="1.2E-2"/>
    <n v="78.08"/>
    <n v="825.53"/>
    <n v="2025590"/>
    <n v="1.2200000000000001E-2"/>
    <n v="81.67"/>
    <n v="863.45"/>
    <n v="2346"/>
    <n v="9.4600000000000004E-2"/>
    <n v="205"/>
    <n v="4980544.8"/>
    <n v="3.0800000000000001E-2"/>
    <n v="200.81"/>
    <n v="696.29"/>
    <n v="4980544.8"/>
    <n v="2.9899999999999999E-2"/>
    <n v="200.81"/>
    <n v="696.29"/>
    <n v="7153"/>
    <n v="0.28839999999999999"/>
    <n v="24229"/>
    <n v="1053"/>
    <n v="0.17130000000000001"/>
    <n v="977"/>
    <n v="508"/>
    <n v="1131"/>
    <n v="44"/>
    <n v="391"/>
    <n v="347"/>
    <n v="806"/>
    <n v="339"/>
    <n v="253"/>
    <n v="81"/>
  </r>
  <r>
    <x v="3"/>
    <x v="35"/>
    <n v="46"/>
    <n v="15291"/>
    <n v="14181"/>
    <n v="1110"/>
    <s v="7.26 %"/>
    <n v="50"/>
    <s v="47.70 %"/>
    <s v="52.30 %"/>
    <s v="84.63 %"/>
    <s v="1.08 %"/>
    <s v="1.06 %"/>
    <s v="13.22 %"/>
    <s v="53.40 %"/>
    <n v="0.97"/>
    <n v="97057907.400000006"/>
    <n v="98339901.549999997"/>
    <n v="113746338.86"/>
    <n v="6844.22"/>
    <n v="6934.62"/>
    <n v="8021.04"/>
    <n v="37666330.030000001"/>
    <n v="0.3881"/>
    <n v="2656.11"/>
    <n v="15036.46"/>
    <x v="331"/>
    <x v="256"/>
    <n v="2468.85"/>
    <n v="13976.37"/>
    <n v="2505"/>
    <n v="0.17660000000000001"/>
    <n v="314"/>
    <n v="1830"/>
    <n v="515759.81"/>
    <x v="16"/>
    <n v="36.369999999999997"/>
    <n v="42979.98"/>
    <x v="323"/>
    <x v="218"/>
    <n v="37.200000000000003"/>
    <x v="323"/>
    <n v="12"/>
    <x v="44"/>
    <n v="1"/>
    <n v="23"/>
    <n v="1350000.9"/>
    <n v="1.3899999999999999E-2"/>
    <n v="95.2"/>
    <n v="17307.7"/>
    <n v="1296715.18"/>
    <x v="22"/>
    <n v="91.44"/>
    <x v="331"/>
    <n v="78"/>
    <x v="9"/>
    <n v="6"/>
    <n v="74"/>
    <n v="4634260.88"/>
    <n v="4.7699999999999999E-2"/>
    <n v="326.79000000000002"/>
    <n v="11585.65"/>
    <n v="5206726.8600000003"/>
    <x v="83"/>
    <n v="367.16"/>
    <n v="13016.82"/>
    <n v="400"/>
    <n v="2.8199999999999999E-2"/>
    <n v="39"/>
    <n v="870"/>
    <n v="898865.91"/>
    <n v="9.2999999999999992E-3"/>
    <n v="63.39"/>
    <n v="3483.98"/>
    <n v="951657.52"/>
    <n v="9.7000000000000003E-3"/>
    <n v="67.11"/>
    <n v="3688.6"/>
    <n v="258"/>
    <n v="1.8200000000000001E-2"/>
    <n v="31"/>
    <n v="460"/>
    <n v="701880.71"/>
    <n v="7.1999999999999998E-3"/>
    <n v="49.49"/>
    <n v="7466.82"/>
    <n v="733340.53"/>
    <n v="7.4999999999999997E-3"/>
    <n v="51.71"/>
    <n v="7801.5"/>
    <n v="94"/>
    <n v="6.6E-3"/>
    <n v="7"/>
    <n v="378"/>
    <n v="16604735.960000001"/>
    <n v="0.1711"/>
    <n v="1170.9100000000001"/>
    <n v="2014.16"/>
    <n v="16650615.43"/>
    <n v="0.16930000000000001"/>
    <n v="1174.1500000000001"/>
    <n v="2019.73"/>
    <n v="8244"/>
    <n v="0.58130000000000004"/>
    <n v="4384"/>
    <n v="851934.57"/>
    <n v="8.8000000000000005E-3"/>
    <n v="60.08"/>
    <n v="376.13"/>
    <n v="937689.56"/>
    <n v="9.4999999999999998E-3"/>
    <n v="66.12"/>
    <n v="413.99"/>
    <n v="2265"/>
    <n v="0.15970000000000001"/>
    <n v="829"/>
    <n v="6225597.4900000002"/>
    <n v="6.4100000000000004E-2"/>
    <n v="439.01"/>
    <n v="20821.400000000001"/>
    <n v="6619924.3300000001"/>
    <n v="6.7299999999999999E-2"/>
    <n v="466.82"/>
    <n v="22140.22"/>
    <n v="299"/>
    <n v="2.1100000000000001E-2"/>
    <n v="2684"/>
    <n v="250728.83"/>
    <n v="2.5999999999999999E-3"/>
    <n v="17.68"/>
    <n v="610.04999999999995"/>
    <n v="286717.61"/>
    <n v="2.8999999999999998E-3"/>
    <n v="20.22"/>
    <n v="697.61"/>
    <n v="411"/>
    <n v="2.9000000000000001E-2"/>
    <n v="46"/>
    <n v="7334035.8700000001"/>
    <n v="7.5600000000000001E-2"/>
    <n v="517.16999999999996"/>
    <n v="637.47"/>
    <n v="8827648.5800000001"/>
    <n v="8.9800000000000005E-2"/>
    <n v="622.5"/>
    <n v="767.29"/>
    <n v="11505"/>
    <n v="0.81130000000000002"/>
    <n v="11283"/>
    <n v="4944945.21"/>
    <n v="5.0900000000000001E-2"/>
    <n v="348.7"/>
    <n v="762.4"/>
    <n v="5618636.3399999999"/>
    <n v="5.7099999999999998E-2"/>
    <n v="396.21"/>
    <n v="866.27"/>
    <n v="6486"/>
    <n v="0.45739999999999997"/>
    <n v="3147"/>
    <n v="1841487.17"/>
    <n v="1.9E-2"/>
    <n v="129.86000000000001"/>
    <n v="225.81"/>
    <n v="2084363.72"/>
    <n v="2.12E-2"/>
    <n v="146.97999999999999"/>
    <n v="255.59"/>
    <n v="8155"/>
    <n v="0.57509999999999994"/>
    <n v="3147"/>
    <n v="4410245.29"/>
    <n v="4.5400000000000003E-2"/>
    <n v="311"/>
    <n v="1074.3599999999999"/>
    <n v="4426282.1399999997"/>
    <n v="4.4999999999999998E-2"/>
    <n v="312.13"/>
    <n v="1078.27"/>
    <n v="4105"/>
    <n v="0.28949999999999998"/>
    <n v="2361"/>
    <n v="2344001.62"/>
    <n v="2.4199999999999999E-2"/>
    <n v="165.29"/>
    <n v="246.56"/>
    <n v="2575003.54"/>
    <n v="2.6200000000000001E-2"/>
    <n v="181.58"/>
    <n v="270.85000000000002"/>
    <n v="9507"/>
    <n v="0.6704"/>
    <n v="8260"/>
    <n v="1323482.93"/>
    <n v="1.3599999999999999E-2"/>
    <n v="93.33"/>
    <n v="1036.26"/>
    <n v="1352221"/>
    <n v="1.38E-2"/>
    <n v="95.35"/>
    <n v="1058.77"/>
    <n v="1277"/>
    <n v="9.01E-2"/>
    <n v="239"/>
    <n v="4053357.85"/>
    <n v="4.1799999999999997E-2"/>
    <n v="285.83"/>
    <n v="771.04"/>
    <n v="4053357.85"/>
    <n v="4.1200000000000001E-2"/>
    <n v="285.83"/>
    <n v="771.04"/>
    <n v="5257"/>
    <n v="0.37069999999999997"/>
    <n v="10129"/>
    <n v="725"/>
    <n v="0.188"/>
    <n v="714"/>
    <n v="388"/>
    <n v="1130"/>
    <s v="*"/>
    <n v="522"/>
    <n v="360"/>
    <n v="1312"/>
    <n v="550"/>
    <s v="*"/>
    <n v="85"/>
  </r>
  <r>
    <x v="0"/>
    <x v="37"/>
    <n v="23"/>
    <n v="45940"/>
    <n v="45057"/>
    <n v="883"/>
    <s v="1.92 %"/>
    <n v="50"/>
    <s v="45.14 %"/>
    <s v="54.86 %"/>
    <s v="95.75 %"/>
    <s v="0.69 %"/>
    <s v="0.77 %"/>
    <s v="2.79 %"/>
    <s v="66.97 %"/>
    <n v="0.87"/>
    <n v="271977416.49000001"/>
    <n v="271254242.62"/>
    <n v="318603255.97000003"/>
    <n v="6036.3"/>
    <n v="6020.25"/>
    <n v="7071.12"/>
    <n v="105200052.20999999"/>
    <n v="0.38679999999999998"/>
    <n v="2334.8200000000002"/>
    <n v="14615.18"/>
    <x v="332"/>
    <x v="257"/>
    <n v="2058.4899999999998"/>
    <n v="12885.41"/>
    <n v="7198"/>
    <n v="0.1598"/>
    <n v="280"/>
    <n v="1664"/>
    <m/>
    <x v="0"/>
    <m/>
    <m/>
    <x v="0"/>
    <x v="0"/>
    <m/>
    <x v="0"/>
    <m/>
    <x v="0"/>
    <m/>
    <m/>
    <n v="5407220.2800000003"/>
    <n v="1.9900000000000001E-2"/>
    <n v="120.01"/>
    <n v="19242.78"/>
    <n v="5047581.4000000004"/>
    <x v="122"/>
    <n v="112.03"/>
    <x v="332"/>
    <n v="281"/>
    <x v="13"/>
    <n v="7"/>
    <n v="105"/>
    <n v="8168461.0300000003"/>
    <n v="0.03"/>
    <n v="181.29"/>
    <n v="10185.11"/>
    <n v="8751434.4100000001"/>
    <x v="138"/>
    <n v="194.23"/>
    <n v="10912.01"/>
    <n v="802"/>
    <n v="1.78E-2"/>
    <n v="24"/>
    <n v="530"/>
    <n v="7260886.96"/>
    <n v="2.6700000000000002E-2"/>
    <n v="161.15"/>
    <n v="3444.44"/>
    <n v="7834462.5300000003"/>
    <n v="2.8899999999999999E-2"/>
    <n v="173.88"/>
    <n v="3716.54"/>
    <n v="2108"/>
    <n v="4.6800000000000001E-2"/>
    <n v="79"/>
    <n v="1250"/>
    <n v="2018288.02"/>
    <n v="7.4000000000000003E-3"/>
    <n v="44.79"/>
    <n v="8409.5300000000007"/>
    <n v="2018159.12"/>
    <n v="7.4000000000000003E-3"/>
    <n v="44.79"/>
    <n v="8409"/>
    <n v="240"/>
    <n v="5.3E-3"/>
    <n v="6"/>
    <n v="293"/>
    <n v="51386607.149999999"/>
    <n v="0.18890000000000001"/>
    <n v="1140.48"/>
    <n v="1486.75"/>
    <n v="54613221.719999999"/>
    <n v="0.20130000000000001"/>
    <n v="1212.0899999999999"/>
    <n v="1580.11"/>
    <n v="34563"/>
    <n v="0.7671"/>
    <n v="7644"/>
    <n v="5681066.8499999996"/>
    <n v="2.0899999999999998E-2"/>
    <n v="126.09"/>
    <n v="475.8"/>
    <n v="5924672.7800000003"/>
    <n v="2.18E-2"/>
    <n v="131.49"/>
    <n v="496.2"/>
    <n v="11940"/>
    <n v="0.26500000000000001"/>
    <n v="1597"/>
    <n v="8811206.1400000006"/>
    <n v="3.2399999999999998E-2"/>
    <n v="195.56"/>
    <n v="21129.99"/>
    <n v="9072844.8200000003"/>
    <n v="3.3399999999999999E-2"/>
    <n v="201.36"/>
    <n v="21757.42"/>
    <n v="417"/>
    <n v="9.2999999999999992E-3"/>
    <n v="1069"/>
    <n v="715634.84"/>
    <n v="2.5999999999999999E-3"/>
    <n v="15.88"/>
    <n v="648.80999999999995"/>
    <n v="776051"/>
    <n v="2.8999999999999998E-3"/>
    <n v="17.22"/>
    <n v="703.58"/>
    <n v="1103"/>
    <n v="2.4500000000000001E-2"/>
    <n v="40"/>
    <n v="23990454.809999999"/>
    <n v="8.8200000000000001E-2"/>
    <n v="532.45000000000005"/>
    <n v="664.87"/>
    <n v="28759406.960000001"/>
    <n v="0.106"/>
    <n v="638.29"/>
    <n v="797.03"/>
    <n v="36083"/>
    <n v="0.80079999999999996"/>
    <n v="11134"/>
    <n v="13672613.83"/>
    <n v="5.0299999999999997E-2"/>
    <n v="303.45"/>
    <n v="682.88"/>
    <n v="14712282.039999999"/>
    <n v="5.4199999999999998E-2"/>
    <n v="326.52999999999997"/>
    <n v="734.81"/>
    <n v="20022"/>
    <n v="0.44440000000000002"/>
    <n v="2762"/>
    <n v="5820987.0199999996"/>
    <n v="2.1399999999999999E-2"/>
    <n v="129.19"/>
    <n v="222.79"/>
    <n v="6628178.1399999997"/>
    <n v="2.4400000000000002E-2"/>
    <n v="147.11000000000001"/>
    <n v="253.68"/>
    <n v="26128"/>
    <n v="0.57989999999999997"/>
    <n v="2747"/>
    <n v="11447530.630000001"/>
    <n v="4.2099999999999999E-2"/>
    <n v="254.07"/>
    <n v="950.63"/>
    <n v="11479029.630000001"/>
    <n v="4.2299999999999997E-2"/>
    <n v="254.77"/>
    <n v="953.25"/>
    <n v="12042"/>
    <n v="0.26729999999999998"/>
    <n v="2072"/>
    <n v="5490141.4199999999"/>
    <n v="2.0199999999999999E-2"/>
    <n v="121.85"/>
    <n v="212.33"/>
    <n v="5866827.6200000001"/>
    <n v="2.1600000000000001E-2"/>
    <n v="130.21"/>
    <n v="226.9"/>
    <n v="25857"/>
    <n v="0.57389999999999997"/>
    <n v="4425"/>
    <n v="5291591.71"/>
    <n v="1.95E-2"/>
    <n v="117.44"/>
    <n v="1043.8800000000001"/>
    <n v="5252083.29"/>
    <n v="1.9400000000000001E-2"/>
    <n v="116.57"/>
    <n v="1036.08"/>
    <n v="5069"/>
    <n v="0.1125"/>
    <n v="334"/>
    <n v="8453071.3200000003"/>
    <n v="3.1099999999999999E-2"/>
    <n v="187.61"/>
    <n v="896.31"/>
    <n v="8453071.3200000003"/>
    <n v="3.1199999999999999E-2"/>
    <n v="187.61"/>
    <n v="896.31"/>
    <n v="9431"/>
    <n v="0.20930000000000001"/>
    <n v="51839"/>
    <n v="2211"/>
    <n v="0.2046"/>
    <n v="1151"/>
    <n v="526"/>
    <n v="1128"/>
    <n v="29"/>
    <n v="506"/>
    <n v="355"/>
    <n v="641"/>
    <n v="202"/>
    <n v="222"/>
    <n v="69"/>
  </r>
  <r>
    <x v="1"/>
    <x v="42"/>
    <n v="53"/>
    <n v="135437"/>
    <n v="113282"/>
    <n v="22155"/>
    <s v="16.36 %"/>
    <n v="50"/>
    <s v="46.84 %"/>
    <s v="53.16 %"/>
    <s v="81.12 %"/>
    <s v="6.72 %"/>
    <s v="5.13 %"/>
    <s v="7.02 %"/>
    <s v="54.81 %"/>
    <n v="0.96"/>
    <n v="892473773.45000005"/>
    <n v="812444185.12"/>
    <n v="855663211.79999995"/>
    <n v="7878.34"/>
    <n v="7171.87"/>
    <n v="7553.39"/>
    <n v="374909425.52999997"/>
    <n v="0.42009999999999997"/>
    <n v="3309.52"/>
    <n v="21351.41"/>
    <x v="333"/>
    <x v="258"/>
    <n v="2553.5500000000002"/>
    <n v="16474.27"/>
    <n v="17559"/>
    <n v="0.155"/>
    <n v="273"/>
    <n v="1633"/>
    <n v="6672164.0899999999"/>
    <x v="64"/>
    <n v="58.9"/>
    <n v="62356.67"/>
    <x v="324"/>
    <x v="172"/>
    <n v="54.48"/>
    <x v="324"/>
    <n v="107"/>
    <x v="94"/>
    <n v="1"/>
    <n v="36"/>
    <n v="7893717.5899999999"/>
    <n v="8.8000000000000005E-3"/>
    <n v="69.680000000000007"/>
    <n v="21049.91"/>
    <n v="6720227.1699999999"/>
    <x v="134"/>
    <n v="59.32"/>
    <x v="333"/>
    <n v="375"/>
    <x v="15"/>
    <n v="4"/>
    <n v="48"/>
    <n v="39531413.920000002"/>
    <n v="4.4299999999999999E-2"/>
    <n v="348.96"/>
    <n v="15901.61"/>
    <n v="36905806.399999999"/>
    <x v="59"/>
    <n v="325.79000000000002"/>
    <n v="14845.46"/>
    <n v="2486"/>
    <n v="2.1899999999999999E-2"/>
    <n v="31"/>
    <n v="849"/>
    <n v="17255134.93"/>
    <n v="1.9300000000000001E-2"/>
    <n v="152.32"/>
    <n v="4969.8"/>
    <n v="16098078.6"/>
    <n v="1.9800000000000002E-2"/>
    <n v="142.11000000000001"/>
    <n v="4636.54"/>
    <n v="3472"/>
    <n v="3.0599999999999999E-2"/>
    <n v="55"/>
    <n v="750"/>
    <n v="7328179.1600000001"/>
    <n v="8.2000000000000007E-3"/>
    <n v="64.69"/>
    <n v="9629.67"/>
    <n v="6569820.1200000001"/>
    <n v="8.0999999999999996E-3"/>
    <n v="58"/>
    <n v="8633.14"/>
    <n v="761"/>
    <n v="6.7000000000000002E-3"/>
    <n v="7"/>
    <n v="369"/>
    <n v="128084368.23"/>
    <n v="0.14349999999999999"/>
    <n v="1130.67"/>
    <n v="1904.12"/>
    <n v="127418410.98999999"/>
    <n v="0.15679999999999999"/>
    <n v="1124.79"/>
    <n v="1894.22"/>
    <n v="67267"/>
    <n v="0.59379999999999999"/>
    <n v="4261"/>
    <n v="11820007.890000001"/>
    <n v="1.32E-2"/>
    <n v="104.34"/>
    <n v="450.84"/>
    <n v="11725475.35"/>
    <n v="1.44E-2"/>
    <n v="103.51"/>
    <n v="447.23"/>
    <n v="26218"/>
    <n v="0.23139999999999999"/>
    <n v="1187"/>
    <n v="57261820.210000001"/>
    <n v="6.4199999999999993E-2"/>
    <n v="505.48"/>
    <n v="22923.07"/>
    <n v="55494582.109999999"/>
    <n v="6.83E-2"/>
    <n v="489.88"/>
    <n v="22215.61"/>
    <n v="2498"/>
    <n v="2.2100000000000002E-2"/>
    <n v="2883"/>
    <n v="5549086.4000000004"/>
    <n v="6.1999999999999998E-3"/>
    <n v="48.98"/>
    <n v="683.22"/>
    <n v="5849420.3300000001"/>
    <n v="7.1999999999999998E-3"/>
    <n v="51.64"/>
    <n v="720.19"/>
    <n v="8122"/>
    <n v="7.17E-2"/>
    <n v="116"/>
    <n v="67251902.409999996"/>
    <n v="7.5399999999999995E-2"/>
    <n v="593.66999999999996"/>
    <n v="764.45"/>
    <n v="72807167.150000006"/>
    <n v="8.9599999999999999E-2"/>
    <n v="642.71"/>
    <n v="827.6"/>
    <n v="87974"/>
    <n v="0.77659999999999996"/>
    <n v="10272"/>
    <n v="42222210.25"/>
    <n v="4.7300000000000002E-2"/>
    <n v="372.72"/>
    <n v="857.58"/>
    <n v="44198197.770000003"/>
    <n v="5.4399999999999997E-2"/>
    <n v="390.16"/>
    <n v="897.72"/>
    <n v="49234"/>
    <n v="0.43459999999999999"/>
    <n v="3131"/>
    <n v="20739785.23"/>
    <n v="2.3199999999999998E-2"/>
    <n v="183.08"/>
    <n v="335.62"/>
    <n v="22616605.899999999"/>
    <n v="2.7799999999999998E-2"/>
    <n v="199.65"/>
    <n v="365.99"/>
    <n v="61795"/>
    <n v="0.54549999999999998"/>
    <n v="3154"/>
    <n v="31418117.039999999"/>
    <n v="3.5200000000000002E-2"/>
    <n v="277.33999999999997"/>
    <n v="1043.6199999999999"/>
    <n v="31648535.800000001"/>
    <n v="3.9E-2"/>
    <n v="279.38"/>
    <n v="1051.27"/>
    <n v="30105"/>
    <n v="0.26579999999999998"/>
    <n v="2012"/>
    <n v="21025723.699999999"/>
    <n v="2.3599999999999999E-2"/>
    <n v="185.61"/>
    <n v="297.75"/>
    <n v="22372689.989999998"/>
    <n v="2.75E-2"/>
    <n v="197.5"/>
    <n v="316.83"/>
    <n v="70614"/>
    <n v="0.62339999999999995"/>
    <n v="6565"/>
    <n v="15753034.07"/>
    <n v="1.77E-2"/>
    <n v="139.06"/>
    <n v="1067.69"/>
    <n v="14839013.9"/>
    <n v="1.83E-2"/>
    <n v="130.99"/>
    <n v="1005.75"/>
    <n v="14754"/>
    <n v="0.13020000000000001"/>
    <n v="370"/>
    <n v="30315289.149999999"/>
    <n v="3.4000000000000002E-2"/>
    <n v="267.61"/>
    <n v="834.76"/>
    <n v="30315289.149999999"/>
    <n v="3.73E-2"/>
    <n v="267.61"/>
    <n v="834.76"/>
    <n v="36316"/>
    <n v="0.3206"/>
    <n v="124776"/>
    <n v="6343"/>
    <n v="0.21540000000000001"/>
    <n v="1101"/>
    <n v="591"/>
    <n v="1103"/>
    <n v="71"/>
    <n v="599"/>
    <n v="295"/>
    <n v="696"/>
    <n v="288"/>
    <n v="469"/>
    <n v="94"/>
  </r>
  <r>
    <x v="3"/>
    <x v="0"/>
    <n v="2"/>
    <n v="10261"/>
    <n v="10135"/>
    <n v="126"/>
    <s v="1.23 %"/>
    <n v="50"/>
    <s v="45.86 %"/>
    <s v="54.14 %"/>
    <s v="65.42 %"/>
    <s v="5.44 %"/>
    <s v="3.28 %"/>
    <s v="25.87 %"/>
    <s v="60.28 %"/>
    <n v="0.98"/>
    <n v="82778383.349999994"/>
    <n v="65405841.450000003"/>
    <n v="73811036.909999996"/>
    <n v="8167.58"/>
    <n v="6453.46"/>
    <n v="7282.79"/>
    <n v="38290617.670000002"/>
    <n v="0.46260000000000001"/>
    <n v="3778.06"/>
    <n v="23025.03"/>
    <x v="334"/>
    <x v="259"/>
    <n v="2491.4499999999998"/>
    <n v="15183.92"/>
    <n v="1663"/>
    <n v="0.1641"/>
    <n v="265"/>
    <n v="1632"/>
    <n v="1065468.71"/>
    <x v="107"/>
    <n v="105.13"/>
    <n v="38052.449999999997"/>
    <x v="325"/>
    <x v="65"/>
    <n v="87.49"/>
    <x v="325"/>
    <n v="28"/>
    <x v="2"/>
    <n v="3"/>
    <n v="97"/>
    <n v="935504.7"/>
    <n v="1.1299999999999999E-2"/>
    <n v="92.3"/>
    <n v="29234.52"/>
    <n v="773673.78"/>
    <x v="18"/>
    <n v="76.34"/>
    <x v="334"/>
    <n v="32"/>
    <x v="95"/>
    <n v="3"/>
    <n v="44"/>
    <n v="892237.33"/>
    <n v="1.0800000000000001E-2"/>
    <n v="88.04"/>
    <n v="11015.28"/>
    <n v="778689.41"/>
    <x v="203"/>
    <n v="76.83"/>
    <n v="9613.4500000000007"/>
    <n v="81"/>
    <n v="8.0000000000000002E-3"/>
    <n v="10"/>
    <n v="224"/>
    <n v="1357829.7"/>
    <n v="1.6400000000000001E-2"/>
    <n v="133.97"/>
    <n v="5283.38"/>
    <n v="1171249.0900000001"/>
    <n v="1.7899999999999999E-2"/>
    <n v="115.56"/>
    <n v="4557.3900000000003"/>
    <n v="257"/>
    <n v="2.5399999999999999E-2"/>
    <n v="42"/>
    <n v="658"/>
    <n v="150207.78"/>
    <n v="1.8E-3"/>
    <n v="14.82"/>
    <n v="4845.41"/>
    <n v="131391.74"/>
    <n v="2E-3"/>
    <n v="12.96"/>
    <n v="4238.4399999999996"/>
    <n v="31"/>
    <n v="3.0999999999999999E-3"/>
    <n v="3"/>
    <n v="93"/>
    <n v="13632000.65"/>
    <n v="0.16470000000000001"/>
    <n v="1345.04"/>
    <n v="2075.83"/>
    <n v="10362085.359999999"/>
    <n v="0.15840000000000001"/>
    <n v="1022.41"/>
    <n v="1577.9"/>
    <n v="6567"/>
    <n v="0.64800000000000002"/>
    <n v="5043"/>
    <n v="462203.58"/>
    <n v="5.5999999999999999E-3"/>
    <n v="45.6"/>
    <n v="354.72"/>
    <n v="420610.05"/>
    <n v="6.4000000000000003E-3"/>
    <n v="41.5"/>
    <n v="322.8"/>
    <n v="1303"/>
    <n v="0.12859999999999999"/>
    <n v="520"/>
    <n v="4349234.9000000004"/>
    <n v="5.2499999999999998E-2"/>
    <n v="429.13"/>
    <n v="22077.33"/>
    <n v="4065010.29"/>
    <n v="6.2199999999999998E-2"/>
    <n v="401.09"/>
    <n v="20634.57"/>
    <n v="197"/>
    <n v="1.9400000000000001E-2"/>
    <n v="3032"/>
    <n v="551887.54"/>
    <n v="6.7000000000000002E-3"/>
    <n v="54.45"/>
    <n v="867.75"/>
    <n v="567943.91"/>
    <n v="8.6999999999999994E-3"/>
    <n v="56.04"/>
    <n v="892.99"/>
    <n v="636"/>
    <n v="6.2799999999999995E-2"/>
    <n v="104"/>
    <n v="5405481.1799999997"/>
    <n v="6.5299999999999997E-2"/>
    <n v="533.35"/>
    <n v="679.93"/>
    <n v="5590799.29"/>
    <n v="8.5500000000000007E-2"/>
    <n v="551.63"/>
    <n v="703.25"/>
    <n v="7950"/>
    <n v="0.78439999999999999"/>
    <n v="10065"/>
    <n v="4183470.65"/>
    <n v="5.0500000000000003E-2"/>
    <n v="412.77"/>
    <n v="1006.85"/>
    <n v="4121020.88"/>
    <n v="6.3E-2"/>
    <n v="406.61"/>
    <n v="991.82"/>
    <n v="4155"/>
    <n v="0.41"/>
    <n v="2939"/>
    <n v="1763680.58"/>
    <n v="2.1299999999999999E-2"/>
    <n v="174.02"/>
    <n v="322.02"/>
    <n v="1757237.76"/>
    <n v="2.69E-2"/>
    <n v="173.38"/>
    <n v="320.83999999999997"/>
    <n v="5477"/>
    <n v="0.54039999999999999"/>
    <n v="3048"/>
    <n v="2392186.5499999998"/>
    <n v="2.8899999999999999E-2"/>
    <n v="236.03"/>
    <n v="979.6"/>
    <n v="2353580.61"/>
    <n v="3.5999999999999997E-2"/>
    <n v="232.22"/>
    <n v="963.79"/>
    <n v="2442"/>
    <n v="0.2409"/>
    <n v="1734"/>
    <n v="1549267.21"/>
    <n v="1.8700000000000001E-2"/>
    <n v="152.86000000000001"/>
    <n v="283.13"/>
    <n v="1576074.38"/>
    <n v="2.41E-2"/>
    <n v="155.51"/>
    <n v="288.02999999999997"/>
    <n v="5472"/>
    <n v="0.53990000000000005"/>
    <n v="4633"/>
    <n v="2125576.66"/>
    <n v="2.5700000000000001E-2"/>
    <n v="209.73"/>
    <n v="1598.78"/>
    <n v="1905212.06"/>
    <n v="2.9100000000000001E-2"/>
    <n v="187.98"/>
    <n v="1433.03"/>
    <n v="1330"/>
    <n v="0.13120000000000001"/>
    <n v="301"/>
    <n v="3183387.19"/>
    <n v="3.85E-2"/>
    <n v="314.10000000000002"/>
    <n v="1445.02"/>
    <n v="3183387.19"/>
    <n v="4.87E-2"/>
    <n v="314.10000000000002"/>
    <n v="1445.02"/>
    <n v="2203"/>
    <n v="0.21740000000000001"/>
    <n v="10744"/>
    <n v="416"/>
    <n v="0.16589999999999999"/>
    <n v="1060"/>
    <n v="523"/>
    <n v="1095"/>
    <s v="*"/>
    <n v="631"/>
    <n v="316"/>
    <n v="701"/>
    <n v="316"/>
    <s v="*"/>
    <s v="*"/>
  </r>
  <r>
    <x v="8"/>
    <x v="21"/>
    <n v="32"/>
    <n v="59963"/>
    <n v="41302"/>
    <n v="18661"/>
    <s v="31.12 %"/>
    <n v="51"/>
    <s v="48.32 %"/>
    <s v="51.68 %"/>
    <s v="62.87 %"/>
    <s v="15.97 %"/>
    <s v="13.79 %"/>
    <s v="7.37 %"/>
    <s v="42.35 %"/>
    <n v="1.18"/>
    <n v="498857575.26999998"/>
    <n v="454077876.45999998"/>
    <n v="417090712.16000003"/>
    <n v="12078.29"/>
    <n v="10994.09"/>
    <n v="10098.56"/>
    <n v="178093045.13"/>
    <n v="0.35699999999999998"/>
    <n v="4311.97"/>
    <n v="24030.91"/>
    <x v="335"/>
    <x v="260"/>
    <n v="3485.27"/>
    <n v="19423.62"/>
    <n v="7411"/>
    <n v="0.1794"/>
    <n v="354"/>
    <n v="2245"/>
    <n v="20283452.039999999"/>
    <x v="218"/>
    <n v="491.1"/>
    <n v="51350.51"/>
    <x v="326"/>
    <x v="134"/>
    <n v="444.88"/>
    <x v="326"/>
    <n v="395"/>
    <x v="100"/>
    <n v="11"/>
    <n v="325"/>
    <n v="14149598.4"/>
    <n v="2.8400000000000002E-2"/>
    <n v="342.59"/>
    <n v="24104.94"/>
    <n v="12473939.15"/>
    <x v="150"/>
    <n v="302.02"/>
    <x v="335"/>
    <n v="587"/>
    <x v="65"/>
    <n v="17"/>
    <n v="201"/>
    <n v="17178784.02"/>
    <n v="3.44E-2"/>
    <n v="415.93"/>
    <n v="17422.7"/>
    <n v="15715062.619999999"/>
    <x v="139"/>
    <n v="380.49"/>
    <n v="15938.2"/>
    <n v="986"/>
    <n v="2.3900000000000001E-2"/>
    <n v="36"/>
    <n v="908"/>
    <n v="27706074.690000001"/>
    <n v="5.5500000000000001E-2"/>
    <n v="670.82"/>
    <n v="6621.91"/>
    <n v="24917156.690000001"/>
    <n v="5.4899999999999997E-2"/>
    <n v="603.29"/>
    <n v="5955.34"/>
    <n v="4184"/>
    <n v="0.1013"/>
    <n v="231"/>
    <n v="3693"/>
    <n v="3647909.46"/>
    <n v="7.3000000000000001E-3"/>
    <n v="88.32"/>
    <n v="11258.98"/>
    <n v="3400426.57"/>
    <n v="7.4999999999999997E-3"/>
    <n v="82.33"/>
    <n v="10495.14"/>
    <n v="324"/>
    <n v="7.7999999999999996E-3"/>
    <n v="8"/>
    <n v="459"/>
    <n v="49158473.399999999"/>
    <n v="9.8500000000000004E-2"/>
    <n v="1190.22"/>
    <n v="2375.7199999999998"/>
    <n v="45912634.079999998"/>
    <n v="0.1011"/>
    <n v="1111.6300000000001"/>
    <n v="2218.86"/>
    <n v="20692"/>
    <n v="0.501"/>
    <n v="3079"/>
    <n v="1730231.03"/>
    <n v="3.5000000000000001E-3"/>
    <n v="41.89"/>
    <n v="523.84"/>
    <n v="1599342.9"/>
    <n v="3.5000000000000001E-3"/>
    <n v="38.72"/>
    <n v="484.21"/>
    <n v="3303"/>
    <n v="0.08"/>
    <n v="330"/>
    <n v="34888600.399999999"/>
    <n v="6.9900000000000004E-2"/>
    <n v="844.72"/>
    <n v="25391.99"/>
    <n v="32837405.640000001"/>
    <n v="7.2300000000000003E-2"/>
    <n v="795.06"/>
    <n v="23899.13"/>
    <n v="1374"/>
    <n v="3.3300000000000003E-2"/>
    <n v="4579"/>
    <n v="6724257.6299999999"/>
    <n v="1.35E-2"/>
    <n v="162.81"/>
    <n v="1711.44"/>
    <n v="6512553.5599999996"/>
    <n v="1.43E-2"/>
    <n v="157.68"/>
    <n v="1657.56"/>
    <n v="3929"/>
    <n v="9.5100000000000004E-2"/>
    <n v="229"/>
    <n v="50657286.159999996"/>
    <n v="0.10150000000000001"/>
    <n v="1226.51"/>
    <n v="1552.86"/>
    <n v="52418560.950000003"/>
    <n v="0.1154"/>
    <n v="1269.1500000000001"/>
    <n v="1606.85"/>
    <n v="32622"/>
    <n v="0.78979999999999995"/>
    <n v="16507"/>
    <n v="25802442.75"/>
    <n v="5.1700000000000003E-2"/>
    <n v="624.73"/>
    <n v="1326.88"/>
    <n v="25960705.390000001"/>
    <n v="5.7200000000000001E-2"/>
    <n v="628.55999999999995"/>
    <n v="1335.02"/>
    <n v="19446"/>
    <n v="0.4708"/>
    <n v="4204"/>
    <n v="9756976.3000000007"/>
    <n v="1.9599999999999999E-2"/>
    <n v="236.23"/>
    <n v="413.36"/>
    <n v="9912904.7699999996"/>
    <n v="2.18E-2"/>
    <n v="240.01"/>
    <n v="419.97"/>
    <n v="23604"/>
    <n v="0.57150000000000001"/>
    <n v="3982"/>
    <n v="12240191.07"/>
    <n v="2.4500000000000001E-2"/>
    <n v="296.36"/>
    <n v="1248.49"/>
    <n v="13082917.880000001"/>
    <n v="2.8799999999999999E-2"/>
    <n v="316.76"/>
    <n v="1334.45"/>
    <n v="9804"/>
    <n v="0.2374"/>
    <n v="1605"/>
    <n v="16713641.99"/>
    <n v="3.3500000000000002E-2"/>
    <n v="404.67"/>
    <n v="633.16"/>
    <n v="16692183.58"/>
    <n v="3.6799999999999999E-2"/>
    <n v="404.15"/>
    <n v="632.35"/>
    <n v="26397"/>
    <n v="0.6391"/>
    <n v="8144"/>
    <n v="8098890.2699999996"/>
    <n v="1.6199999999999999E-2"/>
    <n v="196.09"/>
    <n v="1360.28"/>
    <n v="8192304.3300000001"/>
    <n v="1.7999999999999999E-2"/>
    <n v="198.35"/>
    <n v="1375.97"/>
    <n v="5954"/>
    <n v="0.14419999999999999"/>
    <n v="462"/>
    <n v="17485525.800000001"/>
    <n v="3.5099999999999999E-2"/>
    <n v="423.36"/>
    <n v="1303.04"/>
    <n v="17620233.48"/>
    <n v="3.8800000000000001E-2"/>
    <n v="426.62"/>
    <n v="1313.08"/>
    <n v="13419"/>
    <n v="0.32490000000000002"/>
    <n v="47089"/>
    <n v="2966"/>
    <n v="0.23699999999999999"/>
    <n v="1140"/>
    <n v="697"/>
    <n v="1093"/>
    <n v="223"/>
    <n v="1128"/>
    <n v="286"/>
    <n v="598"/>
    <n v="300"/>
    <n v="264"/>
    <n v="94"/>
  </r>
  <r>
    <x v="2"/>
    <x v="40"/>
    <n v="4"/>
    <n v="135286"/>
    <n v="73097"/>
    <n v="62189"/>
    <s v="45.97 %"/>
    <n v="52"/>
    <s v="45.35 %"/>
    <s v="54.65 %"/>
    <s v="67.66 %"/>
    <s v="6.19 %"/>
    <s v="16.23 %"/>
    <s v="9.92 %"/>
    <s v="41.19 %"/>
    <n v="1.1200000000000001"/>
    <n v="720287347.57000005"/>
    <n v="660474480.60000002"/>
    <n v="622990769.62"/>
    <n v="9853.86"/>
    <n v="9035.59"/>
    <n v="8522.7999999999993"/>
    <n v="286440935.97000003"/>
    <n v="0.3977"/>
    <n v="3918.64"/>
    <n v="22416.73"/>
    <x v="336"/>
    <x v="177"/>
    <n v="3167.44"/>
    <n v="18119.45"/>
    <n v="12778"/>
    <n v="0.17480000000000001"/>
    <n v="338"/>
    <n v="1897"/>
    <n v="16193689.4"/>
    <x v="160"/>
    <n v="221.54"/>
    <n v="46004.800000000003"/>
    <x v="327"/>
    <x v="148"/>
    <n v="213.64"/>
    <x v="327"/>
    <n v="352"/>
    <x v="48"/>
    <n v="6"/>
    <n v="148"/>
    <n v="12866276.26"/>
    <n v="1.7899999999999999E-2"/>
    <n v="176.02"/>
    <n v="20685.330000000002"/>
    <n v="12157141.029999999"/>
    <x v="50"/>
    <n v="166.32"/>
    <x v="336"/>
    <n v="622"/>
    <x v="96"/>
    <n v="10"/>
    <n v="127"/>
    <n v="19820036.170000002"/>
    <n v="2.75E-2"/>
    <n v="271.14999999999998"/>
    <n v="13275.31"/>
    <n v="19489188.300000001"/>
    <x v="10"/>
    <n v="266.62"/>
    <n v="13053.71"/>
    <n v="1493"/>
    <n v="2.0400000000000001E-2"/>
    <n v="28"/>
    <n v="642"/>
    <n v="12137331.880000001"/>
    <n v="1.6899999999999998E-2"/>
    <n v="166.04"/>
    <n v="4243.82"/>
    <n v="11985813.83"/>
    <n v="1.8100000000000002E-2"/>
    <n v="163.97"/>
    <n v="4190.84"/>
    <n v="2860"/>
    <n v="3.9100000000000003E-2"/>
    <n v="67"/>
    <n v="958"/>
    <n v="10103694.51"/>
    <n v="1.4E-2"/>
    <n v="138.22"/>
    <n v="11817.19"/>
    <n v="9893938.0199999996"/>
    <n v="1.4999999999999999E-2"/>
    <n v="135.35"/>
    <n v="11571.86"/>
    <n v="855"/>
    <n v="1.17E-2"/>
    <n v="13"/>
    <n v="745"/>
    <n v="78004843.730000004"/>
    <n v="0.10829999999999999"/>
    <n v="1067.1400000000001"/>
    <n v="2105.79"/>
    <n v="70544500.340000004"/>
    <n v="0.10680000000000001"/>
    <n v="965.08"/>
    <n v="1904.39"/>
    <n v="37043"/>
    <n v="0.50680000000000003"/>
    <n v="3210"/>
    <n v="2290871.88"/>
    <n v="3.2000000000000002E-3"/>
    <n v="31.34"/>
    <n v="389.87"/>
    <n v="2287800.11"/>
    <n v="3.5000000000000001E-3"/>
    <n v="31.3"/>
    <n v="389.35"/>
    <n v="5876"/>
    <n v="8.0399999999999999E-2"/>
    <n v="327"/>
    <n v="64307947.380000003"/>
    <n v="8.9300000000000004E-2"/>
    <n v="879.76"/>
    <n v="23393.21"/>
    <n v="63813825.07"/>
    <n v="9.6600000000000005E-2"/>
    <n v="873"/>
    <n v="23213.47"/>
    <n v="2749"/>
    <n v="3.7600000000000001E-2"/>
    <n v="4936"/>
    <n v="4903371.5199999996"/>
    <n v="6.7999999999999996E-3"/>
    <n v="67.08"/>
    <n v="922.9"/>
    <n v="4919646.6500000004"/>
    <n v="7.4000000000000003E-3"/>
    <n v="67.3"/>
    <n v="925.96"/>
    <n v="5313"/>
    <n v="7.2700000000000001E-2"/>
    <n v="129"/>
    <n v="67785750.810000002"/>
    <n v="9.4100000000000003E-2"/>
    <n v="927.34"/>
    <n v="1194.76"/>
    <n v="73082914.319999993"/>
    <n v="0.11070000000000001"/>
    <n v="999.81"/>
    <n v="1288.1199999999999"/>
    <n v="56736"/>
    <n v="0.7762"/>
    <n v="13492"/>
    <n v="44772272.270000003"/>
    <n v="6.2199999999999998E-2"/>
    <n v="612.5"/>
    <n v="1295.1600000000001"/>
    <n v="46603293.07"/>
    <n v="7.0599999999999996E-2"/>
    <n v="637.54999999999995"/>
    <n v="1348.12"/>
    <n v="34569"/>
    <n v="0.47289999999999999"/>
    <n v="4011"/>
    <n v="18326582.600000001"/>
    <n v="2.5399999999999999E-2"/>
    <n v="250.72"/>
    <n v="447.91"/>
    <n v="19082978.670000002"/>
    <n v="2.8899999999999999E-2"/>
    <n v="261.06"/>
    <n v="466.39"/>
    <n v="40916"/>
    <n v="0.55969999999999998"/>
    <n v="3893"/>
    <n v="22650345.75"/>
    <n v="3.1399999999999997E-2"/>
    <n v="309.87"/>
    <n v="1286.5899999999999"/>
    <n v="22522150.640000001"/>
    <n v="3.4099999999999998E-2"/>
    <n v="308.11"/>
    <n v="1279.3"/>
    <n v="17605"/>
    <n v="0.24079999999999999"/>
    <n v="1716"/>
    <n v="19560696.57"/>
    <n v="2.7199999999999998E-2"/>
    <n v="267.60000000000002"/>
    <n v="429.57"/>
    <n v="20557195.09"/>
    <n v="3.1099999999999999E-2"/>
    <n v="281.23"/>
    <n v="451.45"/>
    <n v="45536"/>
    <n v="0.623"/>
    <n v="8046"/>
    <n v="12595004.15"/>
    <n v="1.7500000000000002E-2"/>
    <n v="172.31"/>
    <n v="1289.49"/>
    <n v="8707375.9800000004"/>
    <n v="1.32E-2"/>
    <n v="119.12"/>
    <n v="891.47"/>
    <n v="9767"/>
    <n v="0.1336"/>
    <n v="328"/>
    <n v="23271142.859999999"/>
    <n v="3.2300000000000002E-2"/>
    <n v="318.36"/>
    <n v="910.59"/>
    <n v="23321012.32"/>
    <n v="3.5299999999999998E-2"/>
    <n v="319.04000000000002"/>
    <n v="912.55"/>
    <n v="25556"/>
    <n v="0.34960000000000002"/>
    <n v="68741"/>
    <n v="5725"/>
    <n v="0.24149999999999999"/>
    <n v="940"/>
    <n v="852"/>
    <n v="1087"/>
    <n v="170"/>
    <n v="740"/>
    <n v="317"/>
    <n v="680"/>
    <n v="393"/>
    <n v="389"/>
    <n v="141"/>
  </r>
  <r>
    <x v="1"/>
    <x v="43"/>
    <n v="8"/>
    <n v="79341"/>
    <n v="59344"/>
    <n v="19997"/>
    <s v="25.20 %"/>
    <n v="50"/>
    <s v="46.76 %"/>
    <s v="53.24 %"/>
    <s v="69.67 %"/>
    <s v="7.24 %"/>
    <s v="19.28 %"/>
    <s v="3.82 %"/>
    <s v="44.43 %"/>
    <n v="0.99"/>
    <n v="489106149.87"/>
    <n v="465531756.45999998"/>
    <n v="497869293.39999998"/>
    <n v="8241.8799999999992"/>
    <n v="7844.63"/>
    <n v="8389.5499999999993"/>
    <n v="187365175.28"/>
    <n v="0.3831"/>
    <n v="3157.27"/>
    <n v="18516.18"/>
    <x v="337"/>
    <x v="261"/>
    <n v="2641.58"/>
    <n v="15491.81"/>
    <n v="10119"/>
    <n v="0.17050000000000001"/>
    <n v="303"/>
    <n v="1687"/>
    <n v="14458610.779999999"/>
    <x v="219"/>
    <n v="243.64"/>
    <n v="49685.95"/>
    <x v="328"/>
    <x v="219"/>
    <n v="233.6"/>
    <x v="328"/>
    <n v="291"/>
    <x v="38"/>
    <n v="6"/>
    <n v="159"/>
    <n v="6199026.29"/>
    <n v="1.2699999999999999E-2"/>
    <n v="104.46"/>
    <n v="18020.43"/>
    <n v="5947648.7699999996"/>
    <x v="45"/>
    <n v="100.22"/>
    <x v="337"/>
    <n v="344"/>
    <x v="25"/>
    <n v="6"/>
    <n v="76"/>
    <n v="19434865.300000001"/>
    <n v="3.9699999999999999E-2"/>
    <n v="327.5"/>
    <n v="13329.81"/>
    <n v="19463767.329999998"/>
    <x v="175"/>
    <n v="327.98"/>
    <n v="13349.63"/>
    <n v="1458"/>
    <n v="2.46E-2"/>
    <n v="34"/>
    <n v="880"/>
    <n v="12508861.460000001"/>
    <n v="2.5600000000000001E-2"/>
    <n v="210.79"/>
    <n v="4895.84"/>
    <n v="12388768.210000001"/>
    <n v="2.6599999999999999E-2"/>
    <n v="208.76"/>
    <n v="4848.83"/>
    <n v="2555"/>
    <n v="4.3099999999999999E-2"/>
    <n v="71"/>
    <n v="1616"/>
    <n v="6198793.4000000004"/>
    <n v="1.2699999999999999E-2"/>
    <n v="104.46"/>
    <n v="11332.35"/>
    <n v="5905972.5099999998"/>
    <n v="1.2699999999999999E-2"/>
    <n v="99.52"/>
    <n v="10797.02"/>
    <n v="547"/>
    <n v="9.1999999999999998E-3"/>
    <n v="10"/>
    <n v="597"/>
    <n v="65029972.270000003"/>
    <n v="0.13300000000000001"/>
    <n v="1095.81"/>
    <n v="1788.7"/>
    <n v="66301051.149999999"/>
    <n v="0.1424"/>
    <n v="1117.23"/>
    <n v="1823.66"/>
    <n v="36356"/>
    <n v="0.61260000000000003"/>
    <n v="4291"/>
    <n v="4601370.8099999996"/>
    <n v="9.4000000000000004E-3"/>
    <n v="77.540000000000006"/>
    <n v="392.84"/>
    <n v="4600703.47"/>
    <n v="9.9000000000000008E-3"/>
    <n v="77.53"/>
    <n v="392.79"/>
    <n v="11713"/>
    <n v="0.19739999999999999"/>
    <n v="898"/>
    <n v="31122180.73"/>
    <n v="6.3600000000000004E-2"/>
    <n v="524.44000000000005"/>
    <n v="21360.45"/>
    <n v="30878594.390000001"/>
    <n v="6.6299999999999998E-2"/>
    <n v="520.33000000000004"/>
    <n v="21193.27"/>
    <n v="1457"/>
    <n v="2.46E-2"/>
    <n v="3309"/>
    <n v="3323294.28"/>
    <n v="6.7999999999999996E-3"/>
    <n v="56"/>
    <n v="740.15"/>
    <n v="3575105.1"/>
    <n v="7.7000000000000002E-3"/>
    <n v="60.24"/>
    <n v="796.24"/>
    <n v="4490"/>
    <n v="7.5700000000000003E-2"/>
    <n v="130"/>
    <n v="38575119.670000002"/>
    <n v="7.8899999999999998E-2"/>
    <n v="650.03"/>
    <n v="854.6"/>
    <n v="42134568.539999999"/>
    <n v="9.0499999999999997E-2"/>
    <n v="710.01"/>
    <n v="933.46"/>
    <n v="45138"/>
    <n v="0.76060000000000005"/>
    <n v="10754"/>
    <n v="25424775.329999998"/>
    <n v="5.1999999999999998E-2"/>
    <n v="428.43"/>
    <n v="994.51"/>
    <n v="27119034.34"/>
    <n v="5.8299999999999998E-2"/>
    <n v="456.98"/>
    <n v="1060.79"/>
    <n v="25565"/>
    <n v="0.43080000000000002"/>
    <n v="3112"/>
    <n v="9758248.2599999998"/>
    <n v="0.02"/>
    <n v="164.44"/>
    <n v="300.18"/>
    <n v="10622073.449999999"/>
    <n v="2.2800000000000001E-2"/>
    <n v="178.99"/>
    <n v="326.75"/>
    <n v="32508"/>
    <n v="0.54779999999999995"/>
    <n v="3238"/>
    <n v="23099379.149999999"/>
    <n v="4.7199999999999999E-2"/>
    <n v="389.25"/>
    <n v="1382.12"/>
    <n v="23396274.34"/>
    <n v="5.0299999999999997E-2"/>
    <n v="394.25"/>
    <n v="1399.88"/>
    <n v="16713"/>
    <n v="0.28160000000000002"/>
    <n v="2658"/>
    <n v="11172842.67"/>
    <n v="2.2800000000000001E-2"/>
    <n v="188.27"/>
    <n v="313.54000000000002"/>
    <n v="11706590.630000001"/>
    <n v="2.5100000000000001E-2"/>
    <n v="197.27"/>
    <n v="328.51"/>
    <n v="35635"/>
    <n v="0.60050000000000003"/>
    <n v="6270"/>
    <n v="6506887.8099999996"/>
    <n v="1.3299999999999999E-2"/>
    <n v="109.65"/>
    <n v="926.16"/>
    <n v="6408530.5"/>
    <n v="1.38E-2"/>
    <n v="107.99"/>
    <n v="912.16"/>
    <n v="7026"/>
    <n v="0.11840000000000001"/>
    <n v="297"/>
    <n v="18796789.41"/>
    <n v="3.8399999999999997E-2"/>
    <n v="316.74"/>
    <n v="1055.23"/>
    <n v="18796789.41"/>
    <n v="4.0399999999999998E-2"/>
    <n v="316.74"/>
    <n v="1055.23"/>
    <n v="17813"/>
    <n v="0.30020000000000002"/>
    <n v="57285"/>
    <n v="3400"/>
    <n v="0.20499999999999999"/>
    <n v="965"/>
    <n v="563"/>
    <n v="1087"/>
    <n v="72"/>
    <n v="548"/>
    <n v="307"/>
    <n v="861"/>
    <n v="379"/>
    <n v="382"/>
    <n v="69"/>
  </r>
  <r>
    <x v="5"/>
    <x v="38"/>
    <n v="55"/>
    <n v="131029"/>
    <n v="107968"/>
    <n v="23061"/>
    <s v="17.60 %"/>
    <n v="50"/>
    <s v="48.24 %"/>
    <s v="51.76 %"/>
    <s v="81.48 %"/>
    <s v="10.89 %"/>
    <s v="3.23 %"/>
    <s v="4.40 %"/>
    <s v="60.81 %"/>
    <n v="1"/>
    <n v="871844059.84000003"/>
    <n v="838497075.36000001"/>
    <n v="844920922.40999997"/>
    <n v="8075.02"/>
    <n v="7766.16"/>
    <n v="7825.66"/>
    <n v="341755137.86000001"/>
    <n v="0.39200000000000002"/>
    <n v="3165.34"/>
    <n v="18602.97"/>
    <x v="338"/>
    <x v="162"/>
    <n v="2624.14"/>
    <n v="15422.33"/>
    <n v="18371"/>
    <n v="0.17019999999999999"/>
    <n v="307"/>
    <n v="1668"/>
    <n v="15836992.880000001"/>
    <x v="44"/>
    <n v="146.68"/>
    <n v="54236.28"/>
    <x v="329"/>
    <x v="115"/>
    <n v="143.6"/>
    <x v="329"/>
    <n v="292"/>
    <x v="6"/>
    <n v="3"/>
    <n v="95"/>
    <n v="9000205.5600000005"/>
    <n v="1.03E-2"/>
    <n v="83.36"/>
    <n v="19272.39"/>
    <n v="8530975.3300000001"/>
    <x v="77"/>
    <n v="79.010000000000005"/>
    <x v="338"/>
    <n v="467"/>
    <x v="5"/>
    <n v="5"/>
    <n v="58"/>
    <n v="36073271.289999999"/>
    <n v="4.1399999999999999E-2"/>
    <n v="334.11"/>
    <n v="14699.78"/>
    <n v="37278953.270000003"/>
    <x v="204"/>
    <n v="345.28"/>
    <n v="15191.1"/>
    <n v="2454"/>
    <n v="2.2700000000000001E-2"/>
    <n v="32"/>
    <n v="856"/>
    <n v="14999899.1"/>
    <n v="1.72E-2"/>
    <n v="138.93"/>
    <n v="4201.6499999999996"/>
    <n v="15143997.77"/>
    <n v="1.8100000000000002E-2"/>
    <n v="140.26"/>
    <n v="4242.0200000000004"/>
    <n v="3570"/>
    <n v="3.3099999999999997E-2"/>
    <n v="55"/>
    <n v="1023"/>
    <n v="8224829.2199999997"/>
    <n v="9.4000000000000004E-3"/>
    <n v="76.180000000000007"/>
    <n v="10332.700000000001"/>
    <n v="8124764.3200000003"/>
    <n v="9.7000000000000003E-3"/>
    <n v="75.25"/>
    <n v="10206.99"/>
    <n v="796"/>
    <n v="7.4000000000000003E-3"/>
    <n v="8"/>
    <n v="475"/>
    <n v="148435181.49000001"/>
    <n v="0.17030000000000001"/>
    <n v="1374.81"/>
    <n v="2084.5300000000002"/>
    <n v="153575864.11000001"/>
    <n v="0.1832"/>
    <n v="1422.42"/>
    <n v="2156.7199999999998"/>
    <n v="71208"/>
    <n v="0.65949999999999998"/>
    <n v="5964"/>
    <n v="3034807.29"/>
    <n v="3.5000000000000001E-3"/>
    <n v="28.11"/>
    <n v="429.31"/>
    <n v="2860966.25"/>
    <n v="3.3999999999999998E-3"/>
    <n v="26.5"/>
    <n v="404.72"/>
    <n v="7069"/>
    <n v="6.5500000000000003E-2"/>
    <n v="298"/>
    <n v="45562032.649999999"/>
    <n v="5.2299999999999999E-2"/>
    <n v="422"/>
    <n v="21400.67"/>
    <n v="46152689.960000001"/>
    <n v="5.5E-2"/>
    <n v="427.47"/>
    <n v="21678.11"/>
    <n v="2129"/>
    <n v="1.9699999999999999E-2"/>
    <n v="2501"/>
    <n v="5032126.63"/>
    <n v="5.7999999999999996E-3"/>
    <n v="46.61"/>
    <n v="1020.92"/>
    <n v="5346213.0599999996"/>
    <n v="6.4000000000000003E-3"/>
    <n v="49.52"/>
    <n v="1084.6400000000001"/>
    <n v="4929"/>
    <n v="4.5699999999999998E-2"/>
    <n v="98"/>
    <n v="72015336.489999995"/>
    <n v="8.2600000000000007E-2"/>
    <n v="667.01"/>
    <n v="803.43"/>
    <n v="82372710.409999996"/>
    <n v="9.8199999999999996E-2"/>
    <n v="762.94"/>
    <n v="918.98"/>
    <n v="89635"/>
    <n v="0.83020000000000005"/>
    <n v="12004"/>
    <n v="43910490.049999997"/>
    <n v="5.04E-2"/>
    <n v="406.7"/>
    <n v="832.28"/>
    <n v="48495128.140000001"/>
    <n v="5.7799999999999997E-2"/>
    <n v="449.16"/>
    <n v="919.18"/>
    <n v="52759"/>
    <n v="0.48870000000000002"/>
    <n v="3385"/>
    <n v="15092490.59"/>
    <n v="1.7299999999999999E-2"/>
    <n v="139.79"/>
    <n v="240.59"/>
    <n v="16359429.630000001"/>
    <n v="1.95E-2"/>
    <n v="151.52000000000001"/>
    <n v="260.79000000000002"/>
    <n v="62731"/>
    <n v="0.58099999999999996"/>
    <n v="3310"/>
    <n v="32773794.100000001"/>
    <n v="3.7600000000000001E-2"/>
    <n v="303.55"/>
    <n v="1030.17"/>
    <n v="33187634.030000001"/>
    <n v="3.9600000000000003E-2"/>
    <n v="307.38"/>
    <n v="1043.18"/>
    <n v="31814"/>
    <n v="0.29470000000000002"/>
    <n v="2320"/>
    <n v="20562799.52"/>
    <n v="2.3599999999999999E-2"/>
    <n v="190.45"/>
    <n v="288.33"/>
    <n v="21702019.41"/>
    <n v="2.5899999999999999E-2"/>
    <n v="201"/>
    <n v="304.3"/>
    <n v="71317"/>
    <n v="0.66049999999999998"/>
    <n v="7703"/>
    <n v="11615681.050000001"/>
    <n v="1.3299999999999999E-2"/>
    <n v="107.58"/>
    <n v="925.8"/>
    <n v="12051413.59"/>
    <n v="1.44E-2"/>
    <n v="111.62"/>
    <n v="960.53"/>
    <n v="12547"/>
    <n v="0.1162"/>
    <n v="321"/>
    <n v="37910880.18"/>
    <n v="4.3499999999999997E-2"/>
    <n v="351.13"/>
    <n v="895.26"/>
    <n v="37910880.18"/>
    <n v="4.5199999999999997E-2"/>
    <n v="351.13"/>
    <n v="895.26"/>
    <n v="42346"/>
    <n v="0.39219999999999999"/>
    <n v="108882"/>
    <n v="6706"/>
    <n v="0.2145"/>
    <n v="1008"/>
    <n v="564"/>
    <n v="1086"/>
    <n v="85"/>
    <n v="595"/>
    <n v="291"/>
    <n v="735"/>
    <n v="340"/>
    <n v="328"/>
    <n v="101"/>
  </r>
  <r>
    <x v="5"/>
    <x v="40"/>
    <n v="4"/>
    <n v="128831"/>
    <n v="71377"/>
    <n v="57454"/>
    <s v="44.60 %"/>
    <n v="51"/>
    <s v="45.87 %"/>
    <s v="54.13 %"/>
    <s v="68.16 %"/>
    <s v="6.17 %"/>
    <s v="15.95 %"/>
    <s v="9.72 %"/>
    <s v="41.00 %"/>
    <n v="1.1000000000000001"/>
    <n v="694934969.83000004"/>
    <n v="644038845.87"/>
    <n v="624132174.60000002"/>
    <n v="9736.1200000000008"/>
    <n v="9023.06"/>
    <n v="8744.16"/>
    <n v="285502572.29000002"/>
    <n v="0.4108"/>
    <n v="3999.92"/>
    <n v="22225.02"/>
    <x v="339"/>
    <x v="126"/>
    <n v="3172.11"/>
    <n v="17625.39"/>
    <n v="12846"/>
    <n v="0.18"/>
    <n v="348"/>
    <n v="1922"/>
    <n v="14570128.460000001"/>
    <x v="124"/>
    <n v="204.13"/>
    <n v="44286.1"/>
    <x v="330"/>
    <x v="101"/>
    <n v="197.63"/>
    <x v="330"/>
    <n v="329"/>
    <x v="27"/>
    <n v="5"/>
    <n v="139"/>
    <n v="11508439.529999999"/>
    <n v="1.66E-2"/>
    <n v="161.22999999999999"/>
    <n v="19374.48"/>
    <n v="11185497.970000001"/>
    <x v="72"/>
    <n v="156.71"/>
    <x v="339"/>
    <n v="594"/>
    <x v="23"/>
    <n v="10"/>
    <n v="126"/>
    <n v="16859163.010000002"/>
    <n v="2.4299999999999999E-2"/>
    <n v="236.2"/>
    <n v="12102.77"/>
    <n v="16768660.619999999"/>
    <x v="205"/>
    <n v="234.93"/>
    <n v="12037.8"/>
    <n v="1393"/>
    <n v="1.95E-2"/>
    <n v="27"/>
    <n v="606"/>
    <n v="12225407.98"/>
    <n v="1.7600000000000001E-2"/>
    <n v="171.28"/>
    <n v="4303.21"/>
    <n v="12062523.949999999"/>
    <n v="1.8700000000000001E-2"/>
    <n v="169"/>
    <n v="4245.87"/>
    <n v="2841"/>
    <n v="3.9800000000000002E-2"/>
    <n v="66"/>
    <n v="960"/>
    <n v="8700661.0999999996"/>
    <n v="1.2500000000000001E-2"/>
    <n v="121.9"/>
    <n v="11403.23"/>
    <n v="8523272.6600000001"/>
    <n v="1.32E-2"/>
    <n v="119.41"/>
    <n v="11170.74"/>
    <n v="763"/>
    <n v="1.0699999999999999E-2"/>
    <n v="12"/>
    <n v="676"/>
    <n v="72849340.25"/>
    <n v="0.1048"/>
    <n v="1020.63"/>
    <n v="1999.93"/>
    <n v="71002504.409999996"/>
    <n v="0.11020000000000001"/>
    <n v="994.75"/>
    <n v="1949.23"/>
    <n v="36426"/>
    <n v="0.51029999999999998"/>
    <n v="3232"/>
    <n v="2321566.52"/>
    <n v="3.3E-3"/>
    <n v="32.53"/>
    <n v="406.01"/>
    <n v="2409948.31"/>
    <n v="3.7000000000000002E-3"/>
    <n v="33.76"/>
    <n v="421.47"/>
    <n v="5718"/>
    <n v="8.0100000000000005E-2"/>
    <n v="326"/>
    <n v="56840992.200000003"/>
    <n v="8.1799999999999998E-2"/>
    <n v="796.35"/>
    <n v="21904.04"/>
    <n v="56485762.539999999"/>
    <n v="8.77E-2"/>
    <n v="791.37"/>
    <n v="21767.15"/>
    <n v="2595"/>
    <n v="3.6400000000000002E-2"/>
    <n v="4738"/>
    <n v="4457463.43"/>
    <n v="6.4000000000000003E-3"/>
    <n v="62.45"/>
    <n v="846.62"/>
    <n v="4772847.63"/>
    <n v="7.4000000000000003E-3"/>
    <n v="66.87"/>
    <n v="906.52"/>
    <n v="5265"/>
    <n v="7.3800000000000004E-2"/>
    <n v="142"/>
    <n v="63467737.340000004"/>
    <n v="9.1300000000000006E-2"/>
    <n v="889.19"/>
    <n v="1148.4000000000001"/>
    <n v="68390501.150000006"/>
    <n v="0.1062"/>
    <n v="958.16"/>
    <n v="1237.48"/>
    <n v="55266"/>
    <n v="0.77429999999999999"/>
    <n v="13168"/>
    <n v="42510933.100000001"/>
    <n v="6.1199999999999997E-2"/>
    <n v="595.58000000000004"/>
    <n v="1265.3900000000001"/>
    <n v="45897571.030000001"/>
    <n v="7.1300000000000002E-2"/>
    <n v="643.03"/>
    <n v="1366.2"/>
    <n v="33595"/>
    <n v="0.47070000000000001"/>
    <n v="3997"/>
    <n v="18186617.449999999"/>
    <n v="2.6200000000000001E-2"/>
    <n v="254.8"/>
    <n v="455.78"/>
    <n v="19963100.23"/>
    <n v="3.1E-2"/>
    <n v="279.69"/>
    <n v="500.3"/>
    <n v="39902"/>
    <n v="0.55900000000000005"/>
    <n v="3944"/>
    <n v="23220936.789999999"/>
    <n v="3.3399999999999999E-2"/>
    <n v="325.33"/>
    <n v="1308.6600000000001"/>
    <n v="23026097.5"/>
    <n v="3.5799999999999998E-2"/>
    <n v="322.60000000000002"/>
    <n v="1297.68"/>
    <n v="17744"/>
    <n v="0.24859999999999999"/>
    <n v="1748"/>
    <n v="21309054.23"/>
    <n v="3.0700000000000002E-2"/>
    <n v="298.54000000000002"/>
    <n v="484.81"/>
    <n v="22702855.02"/>
    <n v="3.5299999999999998E-2"/>
    <n v="318.07"/>
    <n v="516.53"/>
    <n v="43953"/>
    <n v="0.61580000000000001"/>
    <n v="8609"/>
    <n v="12587888.960000001"/>
    <n v="1.8100000000000002E-2"/>
    <n v="176.36"/>
    <n v="1317.02"/>
    <n v="12386147.390000001"/>
    <n v="1.9199999999999998E-2"/>
    <n v="173.53"/>
    <n v="1295.92"/>
    <n v="9558"/>
    <n v="0.13389999999999999"/>
    <n v="326"/>
    <n v="23214430.309999999"/>
    <n v="3.3399999999999999E-2"/>
    <n v="325.24"/>
    <n v="907.31"/>
    <n v="23214430.309999999"/>
    <n v="3.5999999999999997E-2"/>
    <n v="325.24"/>
    <n v="907.31"/>
    <n v="25586"/>
    <n v="0.35849999999999999"/>
    <n v="66731"/>
    <n v="5857"/>
    <n v="0.2429"/>
    <n v="935"/>
    <n v="915"/>
    <n v="1083"/>
    <n v="151"/>
    <n v="741"/>
    <n v="303"/>
    <n v="765"/>
    <n v="409"/>
    <n v="268"/>
    <n v="108"/>
  </r>
  <r>
    <x v="7"/>
    <x v="0"/>
    <n v="2"/>
    <n v="11993"/>
    <n v="11893"/>
    <n v="100"/>
    <s v="0.83 %"/>
    <n v="50"/>
    <s v="45.92 %"/>
    <s v="54.08 %"/>
    <s v="64.10 %"/>
    <s v="5.78 %"/>
    <s v="3.44 %"/>
    <s v="26.68 %"/>
    <s v="62.64 %"/>
    <n v="1"/>
    <n v="116184858.52"/>
    <n v="84062627.810000002"/>
    <n v="90069847.700000003"/>
    <n v="9769.18"/>
    <n v="7068.24"/>
    <n v="7573.35"/>
    <n v="46758618.75"/>
    <n v="0.40250000000000002"/>
    <n v="3931.61"/>
    <n v="25302.28"/>
    <x v="340"/>
    <x v="262"/>
    <n v="2406.98"/>
    <n v="15490.4"/>
    <n v="1848"/>
    <n v="0.15540000000000001"/>
    <n v="258"/>
    <n v="1479"/>
    <n v="4234477.9400000004"/>
    <x v="220"/>
    <n v="356.05"/>
    <n v="90095.28"/>
    <x v="331"/>
    <x v="220"/>
    <n v="299.66000000000003"/>
    <x v="331"/>
    <n v="47"/>
    <x v="25"/>
    <n v="4"/>
    <n v="167"/>
    <n v="667838.26"/>
    <n v="5.7000000000000002E-3"/>
    <n v="56.15"/>
    <n v="22261.279999999999"/>
    <n v="582208.06999999995"/>
    <x v="151"/>
    <n v="48.95"/>
    <x v="340"/>
    <n v="30"/>
    <x v="92"/>
    <n v="3"/>
    <n v="34"/>
    <n v="2163992.5499999998"/>
    <n v="1.8599999999999998E-2"/>
    <n v="181.96"/>
    <n v="17884.240000000002"/>
    <n v="1867981.34"/>
    <x v="206"/>
    <n v="157.07"/>
    <n v="15437.86"/>
    <n v="121"/>
    <n v="1.0200000000000001E-2"/>
    <n v="12"/>
    <n v="271"/>
    <n v="1342331.66"/>
    <n v="1.1599999999999999E-2"/>
    <n v="112.87"/>
    <n v="4828.53"/>
    <n v="1179382.56"/>
    <n v="1.4E-2"/>
    <n v="99.17"/>
    <n v="4242.38"/>
    <n v="278"/>
    <n v="2.3400000000000001E-2"/>
    <n v="38"/>
    <n v="538"/>
    <n v="368700.25"/>
    <n v="3.2000000000000002E-3"/>
    <n v="31"/>
    <n v="7844.69"/>
    <n v="320857.02"/>
    <n v="3.8E-3"/>
    <n v="26.98"/>
    <n v="6826.75"/>
    <n v="47"/>
    <n v="4.0000000000000001E-3"/>
    <n v="4"/>
    <n v="169"/>
    <n v="22342455.16"/>
    <n v="0.1923"/>
    <n v="1878.62"/>
    <n v="2887"/>
    <n v="14362786.33"/>
    <n v="0.1709"/>
    <n v="1207.67"/>
    <n v="1855.9"/>
    <n v="7739"/>
    <n v="0.65069999999999995"/>
    <n v="5340"/>
    <n v="756768.66"/>
    <n v="6.4999999999999997E-3"/>
    <n v="63.63"/>
    <n v="414.9"/>
    <n v="753402.84"/>
    <n v="8.9999999999999993E-3"/>
    <n v="63.35"/>
    <n v="413.05"/>
    <n v="1824"/>
    <n v="0.15340000000000001"/>
    <n v="709"/>
    <n v="6372284.4199999999"/>
    <n v="5.4800000000000001E-2"/>
    <n v="535.79999999999995"/>
    <n v="27231.98"/>
    <n v="5877665.8899999997"/>
    <n v="6.9900000000000004E-2"/>
    <n v="494.21"/>
    <n v="25118.23"/>
    <n v="234"/>
    <n v="1.9699999999999999E-2"/>
    <n v="3171"/>
    <n v="1120784.6200000001"/>
    <n v="9.5999999999999992E-3"/>
    <n v="94.24"/>
    <n v="1267.8599999999999"/>
    <n v="991178.23999999999"/>
    <n v="1.18E-2"/>
    <n v="83.34"/>
    <n v="1121.24"/>
    <n v="884"/>
    <n v="7.4300000000000005E-2"/>
    <n v="114"/>
    <n v="9391103.4100000001"/>
    <n v="8.0799999999999997E-2"/>
    <n v="789.63"/>
    <n v="999.27"/>
    <n v="7876269.3099999996"/>
    <n v="9.3700000000000006E-2"/>
    <n v="662.26"/>
    <n v="838.08"/>
    <n v="9398"/>
    <n v="0.79020000000000001"/>
    <n v="10402"/>
    <n v="5975038.25"/>
    <n v="5.1400000000000001E-2"/>
    <n v="502.4"/>
    <n v="1196.44"/>
    <n v="4953951.43"/>
    <n v="5.8900000000000001E-2"/>
    <n v="416.54"/>
    <n v="991.98"/>
    <n v="4994"/>
    <n v="0.4199"/>
    <n v="2960"/>
    <n v="2186202.6"/>
    <n v="1.8800000000000001E-2"/>
    <n v="183.82"/>
    <n v="347.02"/>
    <n v="1894078.12"/>
    <n v="2.2499999999999999E-2"/>
    <n v="159.26"/>
    <n v="300.64999999999998"/>
    <n v="6300"/>
    <n v="0.52969999999999995"/>
    <n v="3014"/>
    <n v="2617840.31"/>
    <n v="2.2499999999999999E-2"/>
    <n v="220.12"/>
    <n v="966.71"/>
    <n v="2605627.36"/>
    <n v="3.1E-2"/>
    <n v="219.09"/>
    <n v="962.2"/>
    <n v="2708"/>
    <n v="0.22770000000000001"/>
    <n v="1466"/>
    <n v="1985301.4"/>
    <n v="1.7100000000000001E-2"/>
    <n v="166.93"/>
    <n v="299.89"/>
    <n v="1912525.04"/>
    <n v="2.2800000000000001E-2"/>
    <n v="160.81"/>
    <n v="288.89999999999998"/>
    <n v="6620"/>
    <n v="0.55659999999999998"/>
    <n v="4644"/>
    <n v="2558568.88"/>
    <n v="2.1999999999999999E-2"/>
    <n v="215.13"/>
    <n v="1664.11"/>
    <n v="1417687.56"/>
    <n v="1.6899999999999998E-2"/>
    <n v="119.2"/>
    <n v="922.07"/>
    <n v="1538"/>
    <n v="0.1293"/>
    <n v="332"/>
    <n v="4603561.55"/>
    <n v="3.9600000000000003E-2"/>
    <n v="387.08"/>
    <n v="1663.14"/>
    <n v="4610165.07"/>
    <n v="5.4800000000000001E-2"/>
    <n v="387.64"/>
    <n v="1665.52"/>
    <n v="2768"/>
    <n v="0.23269999999999999"/>
    <n v="12696"/>
    <n v="504"/>
    <n v="0.17730000000000001"/>
    <n v="1068"/>
    <n v="437"/>
    <n v="1078"/>
    <n v="109"/>
    <n v="563"/>
    <n v="143"/>
    <n v="673"/>
    <n v="210"/>
    <s v="*"/>
    <n v="101"/>
  </r>
  <r>
    <x v="3"/>
    <x v="44"/>
    <n v="6"/>
    <n v="585578"/>
    <n v="467545"/>
    <n v="118033"/>
    <s v="20.16 %"/>
    <n v="50"/>
    <s v="45.68 %"/>
    <s v="54.32 %"/>
    <s v="54.32 %"/>
    <s v="13.20 %"/>
    <s v="24.22 %"/>
    <s v="8.26 %"/>
    <s v="62.49 %"/>
    <n v="1.1200000000000001"/>
    <n v="4603494208.0600004"/>
    <n v="3775366394.5999999"/>
    <n v="3304017971.4499998"/>
    <n v="9846.1"/>
    <n v="8074.87"/>
    <n v="7066.74"/>
    <n v="1994186786.22"/>
    <n v="0.43319999999999997"/>
    <n v="4265.2299999999996"/>
    <n v="24621.11"/>
    <x v="341"/>
    <x v="263"/>
    <n v="2834.24"/>
    <n v="16360.67"/>
    <n v="80995"/>
    <n v="0.17319999999999999"/>
    <n v="338"/>
    <n v="2242"/>
    <n v="93111115.579999998"/>
    <x v="168"/>
    <n v="199.15"/>
    <n v="48144.32"/>
    <x v="332"/>
    <x v="33"/>
    <n v="172.76"/>
    <x v="332"/>
    <n v="1934"/>
    <x v="19"/>
    <n v="5"/>
    <n v="136"/>
    <n v="41439734.530000001"/>
    <n v="8.9999999999999993E-3"/>
    <n v="88.63"/>
    <n v="23898.35"/>
    <n v="31987738.960000001"/>
    <x v="141"/>
    <n v="68.42"/>
    <x v="341"/>
    <n v="1734"/>
    <x v="76"/>
    <n v="4"/>
    <n v="54"/>
    <n v="206621103.5"/>
    <n v="4.4900000000000002E-2"/>
    <n v="441.93"/>
    <n v="17339.8"/>
    <n v="175570609.96000001"/>
    <x v="196"/>
    <n v="375.52"/>
    <n v="14734.02"/>
    <n v="11916"/>
    <n v="2.5499999999999998E-2"/>
    <n v="40"/>
    <n v="1075"/>
    <n v="137403058.16999999"/>
    <n v="2.98E-2"/>
    <n v="293.88"/>
    <n v="5709.19"/>
    <n v="117488083.72"/>
    <n v="3.1099999999999999E-2"/>
    <n v="251.29"/>
    <n v="4881.71"/>
    <n v="24067"/>
    <n v="5.1499999999999997E-2"/>
    <n v="93"/>
    <n v="1905"/>
    <n v="22781228.280000001"/>
    <n v="4.8999999999999998E-3"/>
    <n v="48.73"/>
    <n v="9857.74"/>
    <n v="19084111.699999999"/>
    <n v="5.1000000000000004E-3"/>
    <n v="40.82"/>
    <n v="8257.9500000000007"/>
    <n v="2311"/>
    <n v="4.8999999999999998E-3"/>
    <n v="5"/>
    <n v="265"/>
    <n v="424033201.74000001"/>
    <n v="9.2100000000000001E-2"/>
    <n v="906.94"/>
    <n v="1690.41"/>
    <n v="386504696.44"/>
    <n v="0.1024"/>
    <n v="826.67"/>
    <n v="1540.8"/>
    <n v="250846"/>
    <n v="0.53649999999999998"/>
    <n v="3978"/>
    <n v="32949653.469999999"/>
    <n v="7.1999999999999998E-3"/>
    <n v="70.47"/>
    <n v="478.91"/>
    <n v="30241326.510000002"/>
    <n v="8.0000000000000002E-3"/>
    <n v="64.680000000000007"/>
    <n v="439.55"/>
    <n v="68801"/>
    <n v="0.1472"/>
    <n v="909"/>
    <n v="369410034.99000001"/>
    <n v="8.0199999999999994E-2"/>
    <n v="790.11"/>
    <n v="24014.17"/>
    <n v="341068546.88999999"/>
    <n v="9.0300000000000005E-2"/>
    <n v="729.49"/>
    <n v="22171.78"/>
    <n v="15383"/>
    <n v="3.2899999999999999E-2"/>
    <n v="4590"/>
    <n v="26500194.57"/>
    <n v="5.7999999999999996E-3"/>
    <n v="56.68"/>
    <n v="974.06"/>
    <n v="26884694.199999999"/>
    <n v="7.1000000000000004E-3"/>
    <n v="57.5"/>
    <n v="988.19"/>
    <n v="27206"/>
    <n v="5.8200000000000002E-2"/>
    <n v="107"/>
    <n v="396544696.39999998"/>
    <n v="8.6099999999999996E-2"/>
    <n v="848.14"/>
    <n v="1135.02"/>
    <n v="396726244.41000003"/>
    <n v="0.1051"/>
    <n v="848.53"/>
    <n v="1135.54"/>
    <n v="349373"/>
    <n v="0.74719999999999998"/>
    <n v="13172"/>
    <n v="226808749.05000001"/>
    <n v="4.9299999999999997E-2"/>
    <n v="485.11"/>
    <n v="1139.2"/>
    <n v="220210965.41999999"/>
    <n v="5.8299999999999998E-2"/>
    <n v="470.99"/>
    <n v="1106.07"/>
    <n v="199094"/>
    <n v="0.42580000000000001"/>
    <n v="3493"/>
    <n v="104704046.33"/>
    <n v="2.2700000000000001E-2"/>
    <n v="223.94"/>
    <n v="429.98"/>
    <n v="105752593.81"/>
    <n v="2.8000000000000001E-2"/>
    <n v="226.19"/>
    <n v="434.29"/>
    <n v="243507"/>
    <n v="0.52080000000000004"/>
    <n v="3060"/>
    <n v="155295578.47999999"/>
    <n v="3.3700000000000001E-2"/>
    <n v="332.15"/>
    <n v="1410.07"/>
    <n v="155792343.27000001"/>
    <n v="4.1300000000000003E-2"/>
    <n v="333.21"/>
    <n v="1414.58"/>
    <n v="110133"/>
    <n v="0.2356"/>
    <n v="1759"/>
    <n v="113470965.64"/>
    <n v="2.46E-2"/>
    <n v="242.7"/>
    <n v="403.26"/>
    <n v="114579884.23999999"/>
    <n v="3.0300000000000001E-2"/>
    <n v="245.07"/>
    <n v="407.2"/>
    <n v="281383"/>
    <n v="0.6018"/>
    <n v="7602"/>
    <n v="80665729.469999999"/>
    <n v="1.7500000000000002E-2"/>
    <n v="172.53"/>
    <n v="1331.38"/>
    <n v="69363471.480000004"/>
    <n v="1.84E-2"/>
    <n v="148.36000000000001"/>
    <n v="1144.83"/>
    <n v="60588"/>
    <n v="0.12959999999999999"/>
    <n v="496"/>
    <n v="148954524.81"/>
    <n v="3.2399999999999998E-2"/>
    <n v="318.58999999999997"/>
    <n v="1130.22"/>
    <n v="148954524.81"/>
    <n v="3.95E-2"/>
    <n v="318.58999999999997"/>
    <n v="1130.22"/>
    <n v="131793"/>
    <n v="0.28189999999999998"/>
    <n v="406218"/>
    <n v="33924"/>
    <n v="0.2462"/>
    <n v="869"/>
    <n v="744"/>
    <n v="1075"/>
    <n v="101"/>
    <n v="875"/>
    <n v="317"/>
    <n v="682"/>
    <n v="367"/>
    <n v="289"/>
    <n v="91"/>
  </r>
  <r>
    <x v="2"/>
    <x v="0"/>
    <n v="2"/>
    <n v="11683"/>
    <n v="11586"/>
    <n v="97"/>
    <s v="0.83 %"/>
    <n v="50"/>
    <s v="46.11 %"/>
    <s v="53.89 %"/>
    <s v="64.68 %"/>
    <s v="5.74 %"/>
    <s v="3.23 %"/>
    <s v="26.35 %"/>
    <s v="61.58 %"/>
    <n v="0.95"/>
    <n v="111170937.66"/>
    <n v="80024905.090000004"/>
    <n v="84869789.030000001"/>
    <n v="9595.2800000000007"/>
    <n v="6907.03"/>
    <n v="7325.2"/>
    <n v="46042440.340000004"/>
    <n v="0.41420000000000001"/>
    <n v="3973.97"/>
    <n v="25009.47"/>
    <x v="342"/>
    <x v="71"/>
    <n v="2404.89"/>
    <n v="15134.72"/>
    <n v="1841"/>
    <n v="0.15890000000000001"/>
    <n v="260"/>
    <n v="1492"/>
    <n v="4180247.17"/>
    <x v="221"/>
    <n v="360.8"/>
    <n v="92894.38"/>
    <x v="333"/>
    <x v="93"/>
    <n v="309.94"/>
    <x v="333"/>
    <n v="45"/>
    <x v="52"/>
    <n v="4"/>
    <n v="173"/>
    <n v="491234.95"/>
    <n v="4.4000000000000003E-3"/>
    <n v="42.4"/>
    <n v="23392.14"/>
    <n v="416751.2"/>
    <x v="152"/>
    <n v="35.97"/>
    <x v="342"/>
    <n v="21"/>
    <x v="68"/>
    <n v="2"/>
    <n v="25"/>
    <n v="1897819.6"/>
    <n v="1.7100000000000001E-2"/>
    <n v="163.80000000000001"/>
    <n v="16220.68"/>
    <n v="1656101.72"/>
    <x v="207"/>
    <n v="142.94"/>
    <n v="14154.72"/>
    <n v="117"/>
    <n v="1.01E-2"/>
    <n v="12"/>
    <n v="277"/>
    <n v="1336697.79"/>
    <n v="1.2E-2"/>
    <n v="115.37"/>
    <n v="4740.0600000000004"/>
    <n v="1186026.3500000001"/>
    <n v="1.4800000000000001E-2"/>
    <n v="102.37"/>
    <n v="4205.7700000000004"/>
    <n v="282"/>
    <n v="2.4299999999999999E-2"/>
    <n v="40"/>
    <n v="529"/>
    <n v="267464.49"/>
    <n v="2.3999999999999998E-3"/>
    <n v="23.09"/>
    <n v="7641.84"/>
    <n v="227874.99"/>
    <n v="2.8E-3"/>
    <n v="19.670000000000002"/>
    <n v="6510.71"/>
    <n v="35"/>
    <n v="3.0000000000000001E-3"/>
    <n v="3"/>
    <n v="133"/>
    <n v="19986971.91"/>
    <n v="0.17979999999999999"/>
    <n v="1725.1"/>
    <n v="2635.07"/>
    <n v="12979154.279999999"/>
    <n v="0.16220000000000001"/>
    <n v="1120.24"/>
    <n v="1711.16"/>
    <n v="7585"/>
    <n v="0.65469999999999995"/>
    <n v="5218"/>
    <n v="616031.54"/>
    <n v="5.4999999999999997E-3"/>
    <n v="53.17"/>
    <n v="371.78"/>
    <n v="620626.77"/>
    <n v="7.7999999999999996E-3"/>
    <n v="53.57"/>
    <n v="374.55"/>
    <n v="1657"/>
    <n v="0.14299999999999999"/>
    <n v="595"/>
    <n v="6202145.2800000003"/>
    <n v="5.5800000000000002E-2"/>
    <n v="535.30999999999995"/>
    <n v="26280.28"/>
    <n v="5720320.8700000001"/>
    <n v="7.1499999999999994E-2"/>
    <n v="493.73"/>
    <n v="24238.65"/>
    <n v="236"/>
    <n v="2.0400000000000001E-2"/>
    <n v="3244"/>
    <n v="925429.64"/>
    <n v="8.3000000000000001E-3"/>
    <n v="79.87"/>
    <n v="1225.73"/>
    <n v="806340.96"/>
    <n v="1.01E-2"/>
    <n v="69.599999999999994"/>
    <n v="1068"/>
    <n v="755"/>
    <n v="6.5199999999999994E-2"/>
    <n v="99"/>
    <n v="8782077.2400000002"/>
    <n v="7.9000000000000001E-2"/>
    <n v="757.99"/>
    <n v="959.58"/>
    <n v="7414379.2199999997"/>
    <n v="9.2700000000000005E-2"/>
    <n v="639.94000000000005"/>
    <n v="810.14"/>
    <n v="9152"/>
    <n v="0.78990000000000005"/>
    <n v="10266"/>
    <n v="5891728.29"/>
    <n v="5.2999999999999999E-2"/>
    <n v="508.52"/>
    <n v="1208.81"/>
    <n v="4828341.07"/>
    <n v="6.0299999999999999E-2"/>
    <n v="416.74"/>
    <n v="990.63"/>
    <n v="4874"/>
    <n v="0.42070000000000002"/>
    <n v="2960"/>
    <n v="2147137.9"/>
    <n v="1.9300000000000001E-2"/>
    <n v="185.32"/>
    <n v="350.44"/>
    <n v="1845265.08"/>
    <n v="2.3099999999999999E-2"/>
    <n v="159.27000000000001"/>
    <n v="301.17"/>
    <n v="6127"/>
    <n v="0.52880000000000005"/>
    <n v="3030"/>
    <n v="2729551.51"/>
    <n v="2.46E-2"/>
    <n v="235.59"/>
    <n v="987.54"/>
    <n v="2719070.92"/>
    <n v="3.4000000000000002E-2"/>
    <n v="234.69"/>
    <n v="983.74"/>
    <n v="2764"/>
    <n v="0.23860000000000001"/>
    <n v="1615"/>
    <n v="1836545"/>
    <n v="1.6500000000000001E-2"/>
    <n v="158.51"/>
    <n v="287.77"/>
    <n v="1751610.26"/>
    <n v="2.1899999999999999E-2"/>
    <n v="151.18"/>
    <n v="274.45999999999998"/>
    <n v="6382"/>
    <n v="0.55079999999999996"/>
    <n v="4580"/>
    <n v="2693301.97"/>
    <n v="2.4199999999999999E-2"/>
    <n v="232.46"/>
    <n v="1820.62"/>
    <n v="1334383.45"/>
    <n v="1.67E-2"/>
    <n v="115.17"/>
    <n v="902.02"/>
    <n v="1479"/>
    <n v="0.12770000000000001"/>
    <n v="323"/>
    <n v="4388203.47"/>
    <n v="3.95E-2"/>
    <n v="378.75"/>
    <n v="1624.66"/>
    <n v="4392291.03"/>
    <n v="5.4899999999999997E-2"/>
    <n v="379.1"/>
    <n v="1626.17"/>
    <n v="2701"/>
    <n v="0.2331"/>
    <n v="12439"/>
    <n v="469"/>
    <n v="0.16739999999999999"/>
    <n v="1074"/>
    <n v="345"/>
    <n v="1073"/>
    <s v="*"/>
    <n v="414"/>
    <n v="242"/>
    <n v="803"/>
    <n v="242"/>
    <s v="*"/>
    <s v="*"/>
  </r>
  <r>
    <x v="0"/>
    <x v="38"/>
    <n v="55"/>
    <n v="112234"/>
    <n v="98710"/>
    <n v="13524"/>
    <s v="12.05 %"/>
    <n v="49"/>
    <s v="47.43 %"/>
    <s v="52.57 %"/>
    <s v="81.42 %"/>
    <s v="11.62 %"/>
    <s v="3.05 %"/>
    <s v="3.91 %"/>
    <s v="58.85 %"/>
    <n v="1"/>
    <n v="701666179.94000006"/>
    <n v="676511708.54999995"/>
    <n v="698784600.99000001"/>
    <n v="7108.36"/>
    <n v="6853.53"/>
    <n v="7079.17"/>
    <n v="291947611.32999998"/>
    <n v="0.41610000000000003"/>
    <n v="2957.63"/>
    <n v="16188.73"/>
    <x v="343"/>
    <x v="264"/>
    <n v="2488.6999999999998"/>
    <n v="13622.03"/>
    <n v="18034"/>
    <n v="0.1827"/>
    <n v="338"/>
    <n v="1889"/>
    <n v="10117362.15"/>
    <x v="114"/>
    <n v="102.5"/>
    <n v="35008.17"/>
    <x v="334"/>
    <x v="41"/>
    <n v="102.01"/>
    <x v="334"/>
    <n v="289"/>
    <x v="34"/>
    <n v="3"/>
    <n v="93"/>
    <n v="7646971.3899999997"/>
    <n v="1.09E-2"/>
    <n v="77.47"/>
    <n v="20337.689999999999"/>
    <n v="7056846.1900000004"/>
    <x v="47"/>
    <n v="71.489999999999995"/>
    <x v="343"/>
    <n v="376"/>
    <x v="67"/>
    <n v="4"/>
    <n v="54"/>
    <n v="26270924.32"/>
    <n v="3.7400000000000003E-2"/>
    <n v="266.14"/>
    <n v="12427.12"/>
    <n v="26829652.73"/>
    <x v="78"/>
    <n v="271.8"/>
    <n v="12691.42"/>
    <n v="2114"/>
    <n v="2.1399999999999999E-2"/>
    <n v="30"/>
    <n v="808"/>
    <n v="12682147.08"/>
    <n v="1.8100000000000002E-2"/>
    <n v="128.47999999999999"/>
    <n v="4240.1000000000004"/>
    <n v="12888385.68"/>
    <n v="1.9099999999999999E-2"/>
    <n v="130.57"/>
    <n v="4309.0600000000004"/>
    <n v="2991"/>
    <n v="3.0300000000000001E-2"/>
    <n v="52"/>
    <n v="1103"/>
    <n v="6937400.8399999999"/>
    <n v="9.9000000000000008E-3"/>
    <n v="70.28"/>
    <n v="9689.11"/>
    <n v="6786445.3300000001"/>
    <n v="0.01"/>
    <n v="68.75"/>
    <n v="9478.2800000000007"/>
    <n v="716"/>
    <n v="7.3000000000000001E-3"/>
    <n v="8"/>
    <n v="474"/>
    <n v="103437905.29000001"/>
    <n v="0.1474"/>
    <n v="1047.9000000000001"/>
    <n v="1606.28"/>
    <n v="107253292.38"/>
    <n v="0.1585"/>
    <n v="1086.55"/>
    <n v="1665.53"/>
    <n v="64396"/>
    <n v="0.65239999999999998"/>
    <n v="5457"/>
    <n v="2048027.66"/>
    <n v="2.8999999999999998E-3"/>
    <n v="20.75"/>
    <n v="361.33"/>
    <n v="1990271.97"/>
    <n v="2.8999999999999998E-3"/>
    <n v="20.16"/>
    <n v="351.14"/>
    <n v="5668"/>
    <n v="5.74E-2"/>
    <n v="265"/>
    <n v="40595626.630000003"/>
    <n v="5.79E-2"/>
    <n v="411.26"/>
    <n v="21176.639999999999"/>
    <n v="41092787.829999998"/>
    <n v="6.0699999999999997E-2"/>
    <n v="416.3"/>
    <n v="21435.99"/>
    <n v="1917"/>
    <n v="1.9400000000000001E-2"/>
    <n v="2099"/>
    <n v="2269195.06"/>
    <n v="3.2000000000000002E-3"/>
    <n v="22.99"/>
    <n v="703.63"/>
    <n v="2543941.87"/>
    <n v="3.8E-3"/>
    <n v="25.77"/>
    <n v="788.82"/>
    <n v="3225"/>
    <n v="3.27E-2"/>
    <n v="59"/>
    <n v="58258468"/>
    <n v="8.3000000000000004E-2"/>
    <n v="590.20000000000005"/>
    <n v="706.56"/>
    <n v="67366714.670000002"/>
    <n v="9.9599999999999994E-2"/>
    <n v="682.47"/>
    <n v="817.02"/>
    <n v="82454"/>
    <n v="0.83530000000000004"/>
    <n v="11846"/>
    <n v="34968527.869999997"/>
    <n v="4.9799999999999997E-2"/>
    <n v="354.26"/>
    <n v="741.03"/>
    <n v="38095956.32"/>
    <n v="5.6300000000000003E-2"/>
    <n v="385.94"/>
    <n v="807.31"/>
    <n v="47189"/>
    <n v="0.47810000000000002"/>
    <n v="3065"/>
    <n v="13748773.34"/>
    <n v="1.9599999999999999E-2"/>
    <n v="139.28"/>
    <n v="241.38"/>
    <n v="15692880.57"/>
    <n v="2.3199999999999998E-2"/>
    <n v="158.97999999999999"/>
    <n v="275.51"/>
    <n v="56960"/>
    <n v="0.57699999999999996"/>
    <n v="3213"/>
    <n v="27474458.949999999"/>
    <n v="3.9199999999999999E-2"/>
    <n v="278.33999999999997"/>
    <n v="962.77"/>
    <n v="27859178.550000001"/>
    <n v="4.1200000000000001E-2"/>
    <n v="282.23"/>
    <n v="976.25"/>
    <n v="28537"/>
    <n v="0.28910000000000002"/>
    <n v="2302"/>
    <n v="14816780.74"/>
    <n v="2.1100000000000001E-2"/>
    <n v="150.1"/>
    <n v="228.88"/>
    <n v="15873046.15"/>
    <n v="2.35E-2"/>
    <n v="160.80000000000001"/>
    <n v="245.19"/>
    <n v="64736"/>
    <n v="0.65580000000000005"/>
    <n v="7456"/>
    <n v="9411433.6199999992"/>
    <n v="1.34E-2"/>
    <n v="95.34"/>
    <n v="808.41"/>
    <n v="10010294.310000001"/>
    <n v="1.4800000000000001E-2"/>
    <n v="101.41"/>
    <n v="859.85"/>
    <n v="11642"/>
    <n v="0.1179"/>
    <n v="323"/>
    <n v="31435478.16"/>
    <n v="4.48E-2"/>
    <n v="318.45999999999998"/>
    <n v="888.31"/>
    <n v="31435478.16"/>
    <n v="4.65E-2"/>
    <n v="318.45999999999998"/>
    <n v="888.31"/>
    <n v="35388"/>
    <n v="0.35849999999999999"/>
    <n v="97172"/>
    <n v="6581"/>
    <n v="0.214"/>
    <n v="984"/>
    <n v="722"/>
    <n v="1071"/>
    <n v="88"/>
    <n v="741"/>
    <n v="503"/>
    <n v="843"/>
    <n v="359"/>
    <n v="484"/>
    <n v="104"/>
  </r>
  <r>
    <x v="6"/>
    <x v="45"/>
    <n v="38"/>
    <n v="14073"/>
    <n v="12885"/>
    <n v="1188"/>
    <s v="8.44 %"/>
    <n v="50"/>
    <s v="47.15 %"/>
    <s v="52.85 %"/>
    <s v="84.46 %"/>
    <s v="1.44 %"/>
    <s v="1.85 %"/>
    <s v="12.25 %"/>
    <s v="56.30 %"/>
    <n v="1.02"/>
    <n v="110443361"/>
    <n v="109214411.48"/>
    <n v="110257108.94"/>
    <n v="8571.4699999999993"/>
    <n v="8476.09"/>
    <n v="8557.01"/>
    <n v="40029677.32"/>
    <n v="0.3624"/>
    <n v="3106.69"/>
    <n v="19469.689999999999"/>
    <x v="344"/>
    <x v="265"/>
    <n v="2805.74"/>
    <n v="17583.66"/>
    <n v="2056"/>
    <n v="0.15959999999999999"/>
    <n v="276"/>
    <n v="1860"/>
    <n v="3079114.92"/>
    <x v="187"/>
    <n v="238.97"/>
    <n v="39988.51"/>
    <x v="335"/>
    <x v="221"/>
    <n v="286.27"/>
    <x v="335"/>
    <n v="77"/>
    <x v="10"/>
    <n v="7"/>
    <n v="189"/>
    <n v="1015292.91"/>
    <n v="9.1999999999999998E-3"/>
    <n v="78.8"/>
    <n v="15863.95"/>
    <n v="1182810.3799999999"/>
    <x v="102"/>
    <n v="91.8"/>
    <x v="344"/>
    <n v="64"/>
    <x v="34"/>
    <n v="5"/>
    <n v="57"/>
    <n v="4371862.93"/>
    <n v="3.9600000000000003E-2"/>
    <n v="339.3"/>
    <n v="13288.34"/>
    <n v="5658471.4400000004"/>
    <x v="208"/>
    <n v="439.15"/>
    <n v="17199"/>
    <n v="329"/>
    <n v="2.5499999999999998E-2"/>
    <n v="34"/>
    <n v="770"/>
    <n v="826595.72"/>
    <n v="7.4999999999999997E-3"/>
    <n v="64.150000000000006"/>
    <n v="3179.21"/>
    <n v="1030287.5"/>
    <n v="9.4000000000000004E-3"/>
    <n v="79.959999999999994"/>
    <n v="3962.64"/>
    <n v="260"/>
    <n v="2.0199999999999999E-2"/>
    <n v="30"/>
    <n v="481"/>
    <n v="437512.09"/>
    <n v="4.0000000000000001E-3"/>
    <n v="33.96"/>
    <n v="6340.75"/>
    <n v="510389.87"/>
    <n v="4.7000000000000002E-3"/>
    <n v="39.61"/>
    <n v="7396.95"/>
    <n v="69"/>
    <n v="5.4000000000000003E-3"/>
    <n v="6"/>
    <n v="246"/>
    <n v="29347895.329999998"/>
    <n v="0.26569999999999999"/>
    <n v="2277.6799999999998"/>
    <n v="2988.89"/>
    <n v="27943655.109999999"/>
    <n v="0.25590000000000002"/>
    <n v="2168.6999999999998"/>
    <n v="2845.88"/>
    <n v="9819"/>
    <n v="0.76200000000000001"/>
    <n v="8315"/>
    <n v="899133.66"/>
    <n v="8.0999999999999996E-3"/>
    <n v="69.78"/>
    <n v="451.83"/>
    <n v="943157.8"/>
    <n v="8.6E-3"/>
    <n v="73.2"/>
    <n v="473.95"/>
    <n v="1990"/>
    <n v="0.15440000000000001"/>
    <n v="685"/>
    <n v="4914286.58"/>
    <n v="4.4499999999999998E-2"/>
    <n v="381.4"/>
    <n v="19578.830000000002"/>
    <n v="5518832.2800000003"/>
    <n v="5.0500000000000003E-2"/>
    <n v="428.31"/>
    <n v="21987.38"/>
    <n v="251"/>
    <n v="1.95E-2"/>
    <n v="2505"/>
    <n v="295515.94"/>
    <n v="2.7000000000000001E-3"/>
    <n v="22.93"/>
    <n v="912.09"/>
    <n v="341596.93"/>
    <n v="3.0999999999999999E-3"/>
    <n v="26.51"/>
    <n v="1054.31"/>
    <n v="324"/>
    <n v="2.5100000000000001E-2"/>
    <n v="44"/>
    <n v="9423968.0099999998"/>
    <n v="8.5300000000000001E-2"/>
    <n v="731.39"/>
    <n v="880"/>
    <n v="10086163.25"/>
    <n v="9.2399999999999996E-2"/>
    <n v="782.78"/>
    <n v="941.84"/>
    <n v="10709"/>
    <n v="0.83109999999999995"/>
    <n v="12238"/>
    <n v="4676014.5999999996"/>
    <n v="4.2299999999999997E-2"/>
    <n v="362.9"/>
    <n v="796.73"/>
    <n v="4858477.08"/>
    <n v="4.4499999999999998E-2"/>
    <n v="377.06"/>
    <n v="827.82"/>
    <n v="5869"/>
    <n v="0.45550000000000002"/>
    <n v="2858"/>
    <n v="1273842.43"/>
    <n v="1.15E-2"/>
    <n v="98.86"/>
    <n v="172.84"/>
    <n v="1342290.5"/>
    <n v="1.23E-2"/>
    <n v="104.17"/>
    <n v="182.13"/>
    <n v="7370"/>
    <n v="0.57199999999999995"/>
    <n v="3173"/>
    <n v="3435214.29"/>
    <n v="3.1099999999999999E-2"/>
    <n v="266.61"/>
    <n v="969.85"/>
    <n v="3594327.72"/>
    <n v="3.2899999999999999E-2"/>
    <n v="278.95"/>
    <n v="1014.77"/>
    <n v="3542"/>
    <n v="0.27489999999999998"/>
    <n v="1947"/>
    <n v="1401011.67"/>
    <n v="1.2699999999999999E-2"/>
    <n v="108.73"/>
    <n v="185"/>
    <n v="1400121.08"/>
    <n v="1.2800000000000001E-2"/>
    <n v="108.66"/>
    <n v="184.88"/>
    <n v="7573"/>
    <n v="0.5877"/>
    <n v="5341"/>
    <n v="1562531"/>
    <n v="1.41E-2"/>
    <n v="121.27"/>
    <n v="1266.92"/>
    <n v="1495304.1"/>
    <n v="1.37E-2"/>
    <n v="116.05"/>
    <n v="1212.4100000000001"/>
    <n v="1233"/>
    <n v="9.5699999999999993E-2"/>
    <n v="228"/>
    <n v="2569507.91"/>
    <n v="2.3300000000000001E-2"/>
    <n v="199.42"/>
    <n v="738.58"/>
    <n v="2579773.36"/>
    <n v="2.3599999999999999E-2"/>
    <n v="200.22"/>
    <n v="741.53"/>
    <n v="3479"/>
    <n v="0.27"/>
    <n v="13149"/>
    <n v="544"/>
    <n v="0.17960000000000001"/>
    <n v="1020"/>
    <n v="404"/>
    <n v="1070"/>
    <s v="*"/>
    <n v="574"/>
    <n v="264"/>
    <n v="861"/>
    <n v="318"/>
    <s v="*"/>
    <n v="179"/>
  </r>
  <r>
    <x v="2"/>
    <x v="39"/>
    <n v="27"/>
    <n v="109557"/>
    <n v="92462"/>
    <n v="17095"/>
    <s v="15.60 %"/>
    <n v="49"/>
    <s v="47.40 %"/>
    <s v="52.60 %"/>
    <s v="81.48 %"/>
    <s v="9.49 %"/>
    <s v="2.20 %"/>
    <s v="6.82 %"/>
    <s v="65.46 %"/>
    <n v="0.97"/>
    <n v="794592699.72000003"/>
    <n v="722621212.98000002"/>
    <n v="746954386.5"/>
    <n v="8593.7199999999993"/>
    <n v="7815.33"/>
    <n v="8078.5"/>
    <n v="348728981.74000001"/>
    <n v="0.43890000000000001"/>
    <n v="3771.59"/>
    <n v="21315.95"/>
    <x v="345"/>
    <x v="78"/>
    <n v="2955.95"/>
    <n v="16706.16"/>
    <n v="16360"/>
    <n v="0.1769"/>
    <n v="328"/>
    <n v="1962"/>
    <n v="8911337.1799999997"/>
    <x v="106"/>
    <n v="96.38"/>
    <n v="54008.1"/>
    <x v="336"/>
    <x v="65"/>
    <n v="106.18"/>
    <x v="336"/>
    <n v="165"/>
    <x v="40"/>
    <n v="2"/>
    <n v="61"/>
    <n v="6175495.2699999996"/>
    <n v="7.7999999999999996E-3"/>
    <n v="66.790000000000006"/>
    <n v="21294.81"/>
    <n v="5724505.5599999996"/>
    <x v="95"/>
    <n v="61.91"/>
    <x v="345"/>
    <n v="290"/>
    <x v="66"/>
    <n v="3"/>
    <n v="43"/>
    <n v="33109519.609999999"/>
    <n v="4.1700000000000001E-2"/>
    <n v="358.09"/>
    <n v="13970.26"/>
    <n v="32744925.399999999"/>
    <x v="209"/>
    <n v="354.14"/>
    <n v="13816.42"/>
    <n v="2370"/>
    <n v="2.5600000000000001E-2"/>
    <n v="38"/>
    <n v="839"/>
    <n v="11144943.449999999"/>
    <n v="1.4E-2"/>
    <n v="120.54"/>
    <n v="4007.53"/>
    <n v="10828747.369999999"/>
    <n v="1.4999999999999999E-2"/>
    <n v="117.12"/>
    <n v="3893.83"/>
    <n v="2781"/>
    <n v="3.0099999999999998E-2"/>
    <n v="50"/>
    <n v="721"/>
    <n v="6368907.7599999998"/>
    <n v="8.0000000000000002E-3"/>
    <n v="68.88"/>
    <n v="10141.57"/>
    <n v="6061169.0499999998"/>
    <n v="8.3999999999999995E-3"/>
    <n v="65.55"/>
    <n v="9651.5400000000009"/>
    <n v="628"/>
    <n v="6.7999999999999996E-3"/>
    <n v="7"/>
    <n v="427"/>
    <n v="133270233"/>
    <n v="0.16769999999999999"/>
    <n v="1441.35"/>
    <n v="2179.9699999999998"/>
    <n v="122458220.26000001"/>
    <n v="0.16950000000000001"/>
    <n v="1324.42"/>
    <n v="2003.11"/>
    <n v="61134"/>
    <n v="0.66120000000000001"/>
    <n v="5662"/>
    <n v="3682489.41"/>
    <n v="4.5999999999999999E-3"/>
    <n v="39.83"/>
    <n v="489.24"/>
    <n v="3842624.5"/>
    <n v="5.3E-3"/>
    <n v="41.56"/>
    <n v="510.51"/>
    <n v="7527"/>
    <n v="8.14E-2"/>
    <n v="391"/>
    <n v="35055224.460000001"/>
    <n v="4.41E-2"/>
    <n v="379.13"/>
    <n v="24192.7"/>
    <n v="33896586.32"/>
    <n v="4.6899999999999997E-2"/>
    <n v="366.6"/>
    <n v="23393.09"/>
    <n v="1449"/>
    <n v="1.5699999999999999E-2"/>
    <n v="2046"/>
    <n v="3709755.33"/>
    <n v="4.7000000000000002E-3"/>
    <n v="40.119999999999997"/>
    <n v="940.61"/>
    <n v="3681755.93"/>
    <n v="5.1000000000000004E-3"/>
    <n v="39.82"/>
    <n v="933.51"/>
    <n v="3944"/>
    <n v="4.2700000000000002E-2"/>
    <n v="71"/>
    <n v="64713664.469999999"/>
    <n v="8.14E-2"/>
    <n v="699.89"/>
    <n v="852.03"/>
    <n v="75993714"/>
    <n v="0.1052"/>
    <n v="821.89"/>
    <n v="1000.55"/>
    <n v="75952"/>
    <n v="0.82140000000000002"/>
    <n v="12505"/>
    <n v="34203259.57"/>
    <n v="4.2999999999999997E-2"/>
    <n v="369.92"/>
    <n v="794.09"/>
    <n v="37180311.020000003"/>
    <n v="5.1499999999999997E-2"/>
    <n v="402.11"/>
    <n v="863.21"/>
    <n v="43072"/>
    <n v="0.46579999999999999"/>
    <n v="3037"/>
    <n v="12944564.09"/>
    <n v="1.6299999999999999E-2"/>
    <n v="140"/>
    <n v="249.19"/>
    <n v="13604803.42"/>
    <n v="1.8800000000000001E-2"/>
    <n v="147.13999999999999"/>
    <n v="261.89999999999998"/>
    <n v="51947"/>
    <n v="0.56179999999999997"/>
    <n v="3153"/>
    <n v="29764910.609999999"/>
    <n v="3.7499999999999999E-2"/>
    <n v="321.92"/>
    <n v="1089.4100000000001"/>
    <n v="30406677.949999999"/>
    <n v="4.2099999999999999E-2"/>
    <n v="328.86"/>
    <n v="1112.9000000000001"/>
    <n v="27322"/>
    <n v="0.29549999999999998"/>
    <n v="2483"/>
    <n v="12406692.630000001"/>
    <n v="1.5599999999999999E-2"/>
    <n v="134.18"/>
    <n v="210.41"/>
    <n v="13000723.140000001"/>
    <n v="1.7999999999999999E-2"/>
    <n v="140.61000000000001"/>
    <n v="220.49"/>
    <n v="58964"/>
    <n v="0.63770000000000004"/>
    <n v="6043"/>
    <n v="7354481.0300000003"/>
    <n v="9.2999999999999992E-3"/>
    <n v="79.540000000000006"/>
    <n v="953.33"/>
    <n v="6685946.2800000003"/>
    <n v="9.2999999999999992E-3"/>
    <n v="72.31"/>
    <n v="866.67"/>
    <n v="7715"/>
    <n v="8.3400000000000002E-2"/>
    <n v="198"/>
    <n v="32846752.52"/>
    <n v="4.1300000000000003E-2"/>
    <n v="355.25"/>
    <n v="952.49"/>
    <n v="32962985.73"/>
    <n v="4.5600000000000002E-2"/>
    <n v="356.5"/>
    <n v="955.86"/>
    <n v="34485"/>
    <n v="0.373"/>
    <n v="96192"/>
    <n v="6400"/>
    <n v="0.22389999999999999"/>
    <n v="1040"/>
    <n v="485"/>
    <n v="1067"/>
    <n v="80"/>
    <n v="562"/>
    <n v="313"/>
    <n v="714"/>
    <n v="345"/>
    <n v="162"/>
    <n v="74"/>
  </r>
  <r>
    <x v="6"/>
    <x v="38"/>
    <n v="55"/>
    <n v="152251"/>
    <n v="116387"/>
    <n v="35864"/>
    <s v="23.56 %"/>
    <n v="50"/>
    <s v="48.53 %"/>
    <s v="51.47 %"/>
    <s v="80.67 %"/>
    <s v="10.65 %"/>
    <s v="3.67 %"/>
    <s v="5.01 %"/>
    <s v="62.77 %"/>
    <n v="1.05"/>
    <n v="990440381.17999995"/>
    <n v="951384620.14999998"/>
    <n v="930404630.45000005"/>
    <n v="8509.89"/>
    <n v="8174.32"/>
    <n v="7994.06"/>
    <n v="363582998.58999997"/>
    <n v="0.36709999999999998"/>
    <n v="3123.91"/>
    <n v="19839.740000000002"/>
    <x v="346"/>
    <x v="266"/>
    <n v="2672.01"/>
    <n v="16969.7"/>
    <n v="18326"/>
    <n v="0.1575"/>
    <n v="278"/>
    <n v="1494"/>
    <n v="16169945.5"/>
    <x v="52"/>
    <n v="138.93"/>
    <n v="49753.68"/>
    <x v="337"/>
    <x v="222"/>
    <n v="137.82"/>
    <x v="337"/>
    <n v="325"/>
    <x v="2"/>
    <n v="3"/>
    <n v="91"/>
    <n v="9618900"/>
    <n v="9.7000000000000003E-3"/>
    <n v="82.65"/>
    <n v="20956.21"/>
    <n v="9486003.8599999994"/>
    <x v="33"/>
    <n v="81.5"/>
    <x v="346"/>
    <n v="459"/>
    <x v="46"/>
    <n v="4"/>
    <n v="52"/>
    <n v="40240506.390000001"/>
    <n v="4.0599999999999997E-2"/>
    <n v="345.75"/>
    <n v="15082.65"/>
    <n v="42421725.329999998"/>
    <x v="128"/>
    <n v="364.49"/>
    <n v="15900.2"/>
    <n v="2668"/>
    <n v="2.29E-2"/>
    <n v="32"/>
    <n v="823"/>
    <n v="15490265.5"/>
    <n v="1.5599999999999999E-2"/>
    <n v="133.09"/>
    <n v="4063.55"/>
    <n v="16119406.699999999"/>
    <n v="1.6899999999999998E-2"/>
    <n v="138.5"/>
    <n v="4228.6000000000004"/>
    <n v="3812"/>
    <n v="3.2800000000000003E-2"/>
    <n v="55"/>
    <n v="880"/>
    <n v="9851092.8699999992"/>
    <n v="9.9000000000000008E-3"/>
    <n v="84.64"/>
    <n v="10001.11"/>
    <n v="10203989.130000001"/>
    <n v="1.0699999999999999E-2"/>
    <n v="87.67"/>
    <n v="10359.379999999999"/>
    <n v="985"/>
    <n v="8.5000000000000006E-3"/>
    <n v="9"/>
    <n v="522"/>
    <n v="209386789.53999999"/>
    <n v="0.2114"/>
    <n v="1799.06"/>
    <n v="2650.77"/>
    <n v="206172711.62"/>
    <n v="0.2167"/>
    <n v="1771.44"/>
    <n v="2610.08"/>
    <n v="78991"/>
    <n v="0.67869999999999997"/>
    <n v="6216"/>
    <n v="4583439.34"/>
    <n v="4.5999999999999999E-3"/>
    <n v="39.380000000000003"/>
    <n v="511.37"/>
    <n v="4989203.5199999996"/>
    <n v="5.1999999999999998E-3"/>
    <n v="42.87"/>
    <n v="556.64"/>
    <n v="8963"/>
    <n v="7.6999999999999999E-2"/>
    <n v="333"/>
    <n v="57103454.729999997"/>
    <n v="5.7700000000000001E-2"/>
    <n v="490.63"/>
    <n v="24581.77"/>
    <n v="57545613.229999997"/>
    <n v="6.0499999999999998E-2"/>
    <n v="494.43"/>
    <n v="24772.11"/>
    <n v="2323"/>
    <n v="0.02"/>
    <n v="2676"/>
    <n v="7614315.8300000001"/>
    <n v="7.7000000000000002E-3"/>
    <n v="65.42"/>
    <n v="1284.9000000000001"/>
    <n v="7901552.3399999999"/>
    <n v="8.3000000000000001E-3"/>
    <n v="67.89"/>
    <n v="1333.37"/>
    <n v="5926"/>
    <n v="5.0900000000000001E-2"/>
    <n v="121"/>
    <n v="88734604.209999993"/>
    <n v="8.9599999999999999E-2"/>
    <n v="762.41"/>
    <n v="924.08"/>
    <n v="96682416.840000004"/>
    <n v="0.1016"/>
    <n v="830.7"/>
    <n v="1006.85"/>
    <n v="96024"/>
    <n v="0.82499999999999996"/>
    <n v="11971"/>
    <n v="46625167.340000004"/>
    <n v="4.7100000000000003E-2"/>
    <n v="400.6"/>
    <n v="847.15"/>
    <n v="48682777.200000003"/>
    <n v="5.1200000000000002E-2"/>
    <n v="418.28"/>
    <n v="884.53"/>
    <n v="55038"/>
    <n v="0.47289999999999999"/>
    <n v="3255"/>
    <n v="13943477.48"/>
    <n v="1.41E-2"/>
    <n v="119.8"/>
    <n v="206.15"/>
    <n v="14870664.02"/>
    <n v="1.5599999999999999E-2"/>
    <n v="127.77"/>
    <n v="219.86"/>
    <n v="67636"/>
    <n v="0.58109999999999995"/>
    <n v="3360"/>
    <n v="26359556.84"/>
    <n v="2.6599999999999999E-2"/>
    <n v="226.48"/>
    <n v="806.52"/>
    <n v="28525743.940000001"/>
    <n v="0.03"/>
    <n v="245.09"/>
    <n v="872.8"/>
    <n v="32683"/>
    <n v="0.28079999999999999"/>
    <n v="2005"/>
    <n v="21157733.920000002"/>
    <n v="2.1399999999999999E-2"/>
    <n v="181.79"/>
    <n v="279.76"/>
    <n v="19857160.420000002"/>
    <n v="2.0899999999999998E-2"/>
    <n v="170.61"/>
    <n v="262.56"/>
    <n v="75627"/>
    <n v="0.64980000000000004"/>
    <n v="6775"/>
    <n v="13611801.01"/>
    <n v="1.37E-2"/>
    <n v="116.95"/>
    <n v="986.38"/>
    <n v="14142583.43"/>
    <n v="1.49E-2"/>
    <n v="121.51"/>
    <n v="1024.8399999999999"/>
    <n v="13800"/>
    <n v="0.1186"/>
    <n v="332"/>
    <n v="34192698.119999997"/>
    <n v="3.4500000000000003E-2"/>
    <n v="293.77999999999997"/>
    <n v="794.99"/>
    <n v="34332757.68"/>
    <n v="3.61E-2"/>
    <n v="294.99"/>
    <n v="798.25"/>
    <n v="43010"/>
    <n v="0.3695"/>
    <n v="124499"/>
    <n v="6627"/>
    <n v="0.21229999999999999"/>
    <n v="1070"/>
    <n v="483"/>
    <n v="1066"/>
    <n v="81"/>
    <n v="676"/>
    <n v="222"/>
    <n v="608"/>
    <n v="258"/>
    <n v="166"/>
    <n v="112"/>
  </r>
  <r>
    <x v="7"/>
    <x v="17"/>
    <n v="56"/>
    <n v="11461"/>
    <n v="10729"/>
    <n v="732"/>
    <s v="6.39 %"/>
    <n v="51"/>
    <s v="46.90 %"/>
    <s v="53.10 %"/>
    <s v="86.30 %"/>
    <s v="1.55 %"/>
    <s v="7.21 %"/>
    <s v="4.94 %"/>
    <s v="49.93 %"/>
    <n v="0.93"/>
    <n v="88855426.959999993"/>
    <n v="81075494.099999994"/>
    <n v="98357858.5"/>
    <n v="8281.7999999999993"/>
    <n v="7556.67"/>
    <n v="9167.48"/>
    <n v="35613852.100000001"/>
    <n v="0.40079999999999999"/>
    <n v="3319.4"/>
    <n v="19962.919999999998"/>
    <x v="347"/>
    <x v="267"/>
    <n v="2666.9"/>
    <n v="16038.76"/>
    <n v="1784"/>
    <n v="0.1663"/>
    <n v="282"/>
    <n v="1531"/>
    <n v="873516.62"/>
    <x v="222"/>
    <n v="81.42"/>
    <n v="43675.83"/>
    <x v="338"/>
    <x v="156"/>
    <n v="85.59"/>
    <x v="338"/>
    <n v="20"/>
    <x v="78"/>
    <n v="2"/>
    <n v="52"/>
    <n v="1526099.45"/>
    <n v="1.72E-2"/>
    <n v="142.24"/>
    <n v="22442.639999999999"/>
    <n v="1502573.24"/>
    <x v="153"/>
    <n v="140.05000000000001"/>
    <x v="347"/>
    <n v="68"/>
    <x v="12"/>
    <n v="7"/>
    <n v="104"/>
    <n v="3617861.72"/>
    <n v="4.07E-2"/>
    <n v="337.2"/>
    <n v="14413.79"/>
    <n v="3773627.49"/>
    <x v="196"/>
    <n v="351.72"/>
    <n v="15034.37"/>
    <n v="251"/>
    <n v="2.3400000000000001E-2"/>
    <n v="32"/>
    <n v="842"/>
    <n v="1508079.28"/>
    <n v="1.7000000000000001E-2"/>
    <n v="140.56"/>
    <n v="4501.7299999999996"/>
    <n v="1551326.17"/>
    <n v="1.9099999999999999E-2"/>
    <n v="144.59"/>
    <n v="4630.82"/>
    <n v="335"/>
    <n v="3.1199999999999999E-2"/>
    <n v="52"/>
    <n v="1141"/>
    <n v="510874.05"/>
    <n v="5.7000000000000002E-3"/>
    <n v="47.62"/>
    <n v="8374.98"/>
    <n v="520355.27"/>
    <n v="6.4000000000000003E-3"/>
    <n v="48.5"/>
    <n v="8530.41"/>
    <n v="61"/>
    <n v="5.7000000000000002E-3"/>
    <n v="6"/>
    <n v="310"/>
    <n v="16175139.9"/>
    <n v="0.182"/>
    <n v="1507.61"/>
    <n v="2349.67"/>
    <n v="14347246.109999999"/>
    <n v="0.17699999999999999"/>
    <n v="1337.24"/>
    <n v="2084.14"/>
    <n v="6884"/>
    <n v="0.64159999999999995"/>
    <n v="4720"/>
    <n v="515091.93"/>
    <n v="5.7999999999999996E-3"/>
    <n v="48.01"/>
    <n v="388.75"/>
    <n v="523454.59"/>
    <n v="6.4999999999999997E-3"/>
    <n v="48.79"/>
    <n v="395.06"/>
    <n v="1325"/>
    <n v="0.1235"/>
    <n v="538"/>
    <n v="3148002.46"/>
    <n v="3.5400000000000001E-2"/>
    <n v="293.41000000000003"/>
    <n v="23848.5"/>
    <n v="3279622.77"/>
    <n v="4.0500000000000001E-2"/>
    <n v="305.68"/>
    <n v="24845.63"/>
    <n v="132"/>
    <n v="1.23E-2"/>
    <n v="1696"/>
    <n v="647445.34"/>
    <n v="7.3000000000000001E-3"/>
    <n v="60.35"/>
    <n v="803.28"/>
    <n v="679201.94"/>
    <n v="8.3999999999999995E-3"/>
    <n v="63.31"/>
    <n v="842.68"/>
    <n v="806"/>
    <n v="7.51E-2"/>
    <n v="119"/>
    <n v="7149726.5599999996"/>
    <n v="8.0500000000000002E-2"/>
    <n v="666.39"/>
    <n v="846.92"/>
    <n v="7893470.3099999996"/>
    <n v="9.74E-2"/>
    <n v="735.71"/>
    <n v="935.02"/>
    <n v="8442"/>
    <n v="0.78680000000000005"/>
    <n v="11528"/>
    <n v="5150824.8099999996"/>
    <n v="5.8000000000000003E-2"/>
    <n v="480.08"/>
    <n v="1040.78"/>
    <n v="5250929.3"/>
    <n v="6.4799999999999996E-2"/>
    <n v="489.41"/>
    <n v="1061.01"/>
    <n v="4949"/>
    <n v="0.46129999999999999"/>
    <n v="3668"/>
    <n v="1789947.46"/>
    <n v="2.01E-2"/>
    <n v="166.83"/>
    <n v="307.70999999999998"/>
    <n v="1822101.95"/>
    <n v="2.2499999999999999E-2"/>
    <n v="169.83"/>
    <n v="313.24"/>
    <n v="5817"/>
    <n v="0.54220000000000002"/>
    <n v="3114"/>
    <n v="4488067.25"/>
    <n v="5.0500000000000003E-2"/>
    <n v="418.31"/>
    <n v="1397.72"/>
    <n v="4540121.4400000004"/>
    <n v="5.6000000000000001E-2"/>
    <n v="423.16"/>
    <n v="1413.93"/>
    <n v="3211"/>
    <n v="0.29930000000000001"/>
    <n v="2880"/>
    <n v="1515614.55"/>
    <n v="1.7100000000000001E-2"/>
    <n v="141.26"/>
    <n v="247.37"/>
    <n v="1583815.82"/>
    <n v="1.95E-2"/>
    <n v="147.62"/>
    <n v="258.5"/>
    <n v="6127"/>
    <n v="0.57110000000000005"/>
    <n v="4154"/>
    <n v="1085091.1599999999"/>
    <n v="1.2200000000000001E-2"/>
    <n v="101.14"/>
    <n v="1253.96"/>
    <n v="696164.23"/>
    <n v="8.6E-3"/>
    <n v="64.89"/>
    <n v="804.5"/>
    <n v="865"/>
    <n v="8.0699999999999994E-2"/>
    <n v="175"/>
    <n v="2873029.15"/>
    <n v="3.2300000000000002E-2"/>
    <n v="267.77999999999997"/>
    <n v="772.32"/>
    <n v="2891289.79"/>
    <n v="3.5700000000000003E-2"/>
    <n v="269.48"/>
    <n v="777.23"/>
    <n v="3720"/>
    <n v="0.34670000000000001"/>
    <n v="11491"/>
    <n v="501"/>
    <n v="0.17499999999999999"/>
    <n v="1071"/>
    <n v="419"/>
    <n v="1061"/>
    <n v="103"/>
    <n v="429"/>
    <n v="419"/>
    <n v="1128"/>
    <n v="429"/>
    <s v="*"/>
    <s v="*"/>
  </r>
  <r>
    <x v="3"/>
    <x v="43"/>
    <n v="8"/>
    <n v="76165"/>
    <n v="57821"/>
    <n v="18344"/>
    <s v="24.08 %"/>
    <n v="50"/>
    <s v="46.53 %"/>
    <s v="53.47 %"/>
    <s v="69.70 %"/>
    <s v="7.20 %"/>
    <s v="19.31 %"/>
    <s v="3.79 %"/>
    <s v="41.95 %"/>
    <n v="1"/>
    <n v="439818317.26999998"/>
    <n v="422280546.29000002"/>
    <n v="451214309.56"/>
    <n v="7606.55"/>
    <n v="7303.24"/>
    <n v="7803.64"/>
    <n v="169884894.22999999"/>
    <n v="0.38629999999999998"/>
    <n v="2938.12"/>
    <n v="17299.89"/>
    <x v="348"/>
    <x v="268"/>
    <n v="2530.02"/>
    <n v="14896.97"/>
    <n v="9820"/>
    <n v="0.16980000000000001"/>
    <n v="303"/>
    <n v="1751"/>
    <n v="11513492.939999999"/>
    <x v="159"/>
    <n v="199.12"/>
    <n v="45328.71"/>
    <x v="339"/>
    <x v="52"/>
    <n v="189.15"/>
    <x v="339"/>
    <n v="254"/>
    <x v="53"/>
    <n v="5"/>
    <n v="148"/>
    <n v="5558132.8399999999"/>
    <n v="1.26E-2"/>
    <n v="96.13"/>
    <n v="17987.48"/>
    <n v="5341385.41"/>
    <x v="56"/>
    <n v="92.38"/>
    <x v="149"/>
    <n v="309"/>
    <x v="31"/>
    <n v="6"/>
    <n v="76"/>
    <n v="17513666.030000001"/>
    <n v="3.9800000000000002E-2"/>
    <n v="302.89"/>
    <n v="13217.86"/>
    <n v="17505132.579999998"/>
    <x v="18"/>
    <n v="302.75"/>
    <n v="13211.42"/>
    <n v="1325"/>
    <n v="2.29E-2"/>
    <n v="33"/>
    <n v="854"/>
    <n v="10502612.52"/>
    <n v="2.3900000000000001E-2"/>
    <n v="181.64"/>
    <n v="4474.91"/>
    <n v="10240562.359999999"/>
    <n v="2.4299999999999999E-2"/>
    <n v="177.11"/>
    <n v="4363.26"/>
    <n v="2347"/>
    <n v="4.0599999999999997E-2"/>
    <n v="65"/>
    <n v="1435"/>
    <n v="5341651.8"/>
    <n v="1.21E-2"/>
    <n v="92.38"/>
    <n v="10473.83"/>
    <n v="5116576.63"/>
    <n v="1.21E-2"/>
    <n v="88.49"/>
    <n v="10032.5"/>
    <n v="510"/>
    <n v="8.8000000000000005E-3"/>
    <n v="9"/>
    <n v="562"/>
    <n v="54416202.710000001"/>
    <n v="0.1237"/>
    <n v="941.11"/>
    <n v="1547.54"/>
    <n v="55501823.689999998"/>
    <n v="0.13139999999999999"/>
    <n v="959.89"/>
    <n v="1578.42"/>
    <n v="35163"/>
    <n v="0.60809999999999997"/>
    <n v="4232"/>
    <n v="4219776.34"/>
    <n v="9.5999999999999992E-3"/>
    <n v="72.98"/>
    <n v="381.88"/>
    <n v="4255340.05"/>
    <n v="1.01E-2"/>
    <n v="73.599999999999994"/>
    <n v="385.1"/>
    <n v="11050"/>
    <n v="0.19109999999999999"/>
    <n v="863"/>
    <n v="28716009.84"/>
    <n v="6.5299999999999997E-2"/>
    <n v="496.64"/>
    <n v="21068.240000000002"/>
    <n v="28505591.699999999"/>
    <n v="6.7500000000000004E-2"/>
    <n v="493"/>
    <n v="20913.86"/>
    <n v="1363"/>
    <n v="2.3599999999999999E-2"/>
    <n v="3217"/>
    <n v="2977774.43"/>
    <n v="6.7999999999999996E-3"/>
    <n v="51.5"/>
    <n v="706.47"/>
    <n v="3559766.65"/>
    <n v="8.3999999999999995E-3"/>
    <n v="61.57"/>
    <n v="844.55"/>
    <n v="4215"/>
    <n v="7.2900000000000006E-2"/>
    <n v="125"/>
    <n v="35028415.409999996"/>
    <n v="7.9600000000000004E-2"/>
    <n v="605.80999999999995"/>
    <n v="803.11"/>
    <n v="38049430.950000003"/>
    <n v="9.01E-2"/>
    <n v="658.06"/>
    <n v="872.37"/>
    <n v="43616"/>
    <n v="0.75429999999999997"/>
    <n v="10413"/>
    <n v="23680507.25"/>
    <n v="5.3800000000000001E-2"/>
    <n v="409.55"/>
    <n v="971.39"/>
    <n v="25017350.829999998"/>
    <n v="5.9200000000000003E-2"/>
    <n v="432.67"/>
    <n v="1026.23"/>
    <n v="24378"/>
    <n v="0.42159999999999997"/>
    <n v="2973"/>
    <n v="9210073.2799999993"/>
    <n v="2.0899999999999998E-2"/>
    <n v="159.29"/>
    <n v="295.8"/>
    <n v="10084724.810000001"/>
    <n v="2.3900000000000001E-2"/>
    <n v="174.41"/>
    <n v="323.89"/>
    <n v="31136"/>
    <n v="0.53849999999999998"/>
    <n v="3087"/>
    <n v="24314178.920000002"/>
    <n v="5.5300000000000002E-2"/>
    <n v="420.51"/>
    <n v="1542.29"/>
    <n v="24536853.949999999"/>
    <n v="5.8099999999999999E-2"/>
    <n v="424.36"/>
    <n v="1556.41"/>
    <n v="15765"/>
    <n v="0.2727"/>
    <n v="2754"/>
    <n v="9592252.0899999999"/>
    <n v="2.18E-2"/>
    <n v="165.9"/>
    <n v="283.2"/>
    <n v="10031345.949999999"/>
    <n v="2.3800000000000002E-2"/>
    <n v="173.49"/>
    <n v="296.16000000000003"/>
    <n v="33871"/>
    <n v="0.58579999999999999"/>
    <n v="6132"/>
    <n v="5787290.7599999998"/>
    <n v="1.32E-2"/>
    <n v="100.09"/>
    <n v="858.53"/>
    <n v="5649473.0700000003"/>
    <n v="1.34E-2"/>
    <n v="97.71"/>
    <n v="838.09"/>
    <n v="6741"/>
    <n v="0.1166"/>
    <n v="288"/>
    <n v="16555625.68"/>
    <n v="3.7600000000000001E-2"/>
    <n v="286.33"/>
    <n v="982.82"/>
    <n v="16555625.68"/>
    <n v="3.9199999999999999E-2"/>
    <n v="286.33"/>
    <n v="982.82"/>
    <n v="16845"/>
    <n v="0.2913"/>
    <n v="54052"/>
    <n v="3317"/>
    <n v="0.2082"/>
    <n v="935"/>
    <n v="702"/>
    <n v="1054"/>
    <n v="81"/>
    <n v="545"/>
    <n v="370"/>
    <n v="816"/>
    <n v="393"/>
    <n v="287"/>
    <n v="83"/>
  </r>
  <r>
    <x v="5"/>
    <x v="39"/>
    <n v="27"/>
    <n v="103867"/>
    <n v="87165"/>
    <n v="16702"/>
    <s v="16.08 %"/>
    <n v="49"/>
    <s v="47.30 %"/>
    <s v="52.70 %"/>
    <s v="82.13 %"/>
    <s v="9.14 %"/>
    <s v="2.16 %"/>
    <s v="6.58 %"/>
    <s v="64.08 %"/>
    <n v="0.98"/>
    <n v="742920161.84000003"/>
    <n v="676805808.51999998"/>
    <n v="689924426.69000006"/>
    <n v="8523.15"/>
    <n v="7764.65"/>
    <n v="7915.15"/>
    <n v="330949176.17000002"/>
    <n v="0.44550000000000001"/>
    <n v="3796.81"/>
    <n v="20942.169999999998"/>
    <x v="349"/>
    <x v="269"/>
    <n v="2883.58"/>
    <n v="15905.02"/>
    <n v="15803"/>
    <n v="0.18129999999999999"/>
    <n v="338"/>
    <n v="2000"/>
    <n v="8689177.9900000002"/>
    <x v="13"/>
    <n v="99.69"/>
    <n v="52344.45"/>
    <x v="340"/>
    <x v="15"/>
    <n v="91.81"/>
    <x v="340"/>
    <n v="166"/>
    <x v="78"/>
    <n v="2"/>
    <n v="68"/>
    <n v="6045310.9400000004"/>
    <n v="8.0999999999999996E-3"/>
    <n v="69.349999999999994"/>
    <n v="19820.689999999999"/>
    <n v="5433321.4199999999"/>
    <x v="154"/>
    <n v="62.33"/>
    <x v="348"/>
    <n v="305"/>
    <x v="61"/>
    <n v="4"/>
    <n v="44"/>
    <n v="26458449.670000002"/>
    <n v="3.56E-2"/>
    <n v="303.54000000000002"/>
    <n v="12539.55"/>
    <n v="25898405.100000001"/>
    <x v="210"/>
    <n v="297.12"/>
    <n v="12274.13"/>
    <n v="2110"/>
    <n v="2.4199999999999999E-2"/>
    <n v="36"/>
    <n v="788"/>
    <n v="11814310"/>
    <n v="1.5900000000000001E-2"/>
    <n v="135.54"/>
    <n v="4332.3500000000004"/>
    <n v="11283151.98"/>
    <n v="1.67E-2"/>
    <n v="129.44999999999999"/>
    <n v="4137.57"/>
    <n v="2727"/>
    <n v="3.1300000000000001E-2"/>
    <n v="53"/>
    <n v="808"/>
    <n v="5472015.6500000004"/>
    <n v="7.4000000000000003E-3"/>
    <n v="62.78"/>
    <n v="8783.33"/>
    <n v="5231363.8099999996"/>
    <n v="7.7000000000000002E-3"/>
    <n v="60.02"/>
    <n v="8397.0499999999993"/>
    <n v="623"/>
    <n v="7.1000000000000004E-3"/>
    <n v="7"/>
    <n v="403"/>
    <n v="118281514.84"/>
    <n v="0.15920000000000001"/>
    <n v="1356.98"/>
    <n v="2054.9299999999998"/>
    <n v="118609396.42"/>
    <n v="0.17519999999999999"/>
    <n v="1360.75"/>
    <n v="2060.62"/>
    <n v="57560"/>
    <n v="0.66039999999999999"/>
    <n v="5649"/>
    <n v="3263898.64"/>
    <n v="4.4000000000000003E-3"/>
    <n v="37.450000000000003"/>
    <n v="451.25"/>
    <n v="3374524.08"/>
    <n v="5.0000000000000001E-3"/>
    <n v="38.71"/>
    <n v="466.55"/>
    <n v="7233"/>
    <n v="8.3000000000000004E-2"/>
    <n v="397"/>
    <n v="31746914.969999999"/>
    <n v="4.2700000000000002E-2"/>
    <n v="364.22"/>
    <n v="22499.59"/>
    <n v="31363009.079999998"/>
    <n v="4.6300000000000001E-2"/>
    <n v="359.81"/>
    <n v="22227.5"/>
    <n v="1411"/>
    <n v="1.6199999999999999E-2"/>
    <n v="2054"/>
    <n v="3630225.31"/>
    <n v="4.8999999999999998E-3"/>
    <n v="41.65"/>
    <n v="960.89"/>
    <n v="3765310.03"/>
    <n v="5.5999999999999999E-3"/>
    <n v="43.2"/>
    <n v="996.64"/>
    <n v="3778"/>
    <n v="4.3299999999999998E-2"/>
    <n v="76"/>
    <n v="60215854.450000003"/>
    <n v="8.1100000000000005E-2"/>
    <n v="690.83"/>
    <n v="838.88"/>
    <n v="69722160.140000001"/>
    <n v="0.10299999999999999"/>
    <n v="799.89"/>
    <n v="971.32"/>
    <n v="71781"/>
    <n v="0.82350000000000001"/>
    <n v="12599"/>
    <n v="31542078.579999998"/>
    <n v="4.2500000000000003E-2"/>
    <n v="361.87"/>
    <n v="778.49"/>
    <n v="34991013.939999998"/>
    <n v="5.1700000000000003E-2"/>
    <n v="401.43"/>
    <n v="863.61"/>
    <n v="40517"/>
    <n v="0.46479999999999999"/>
    <n v="3074"/>
    <n v="12822466.619999999"/>
    <n v="1.7299999999999999E-2"/>
    <n v="147.11000000000001"/>
    <n v="261.77"/>
    <n v="13903088.609999999"/>
    <n v="2.0500000000000001E-2"/>
    <n v="159.5"/>
    <n v="283.83"/>
    <n v="48984"/>
    <n v="0.56200000000000006"/>
    <n v="3136"/>
    <n v="28745616.84"/>
    <n v="3.8699999999999998E-2"/>
    <n v="329.78"/>
    <n v="1118.07"/>
    <n v="29112835.27"/>
    <n v="4.2999999999999997E-2"/>
    <n v="334"/>
    <n v="1132.3499999999999"/>
    <n v="25710"/>
    <n v="0.29499999999999998"/>
    <n v="2469"/>
    <n v="13261685.24"/>
    <n v="1.7899999999999999E-2"/>
    <n v="152.13999999999999"/>
    <n v="241.3"/>
    <n v="14239001.539999999"/>
    <n v="2.1000000000000001E-2"/>
    <n v="163.36000000000001"/>
    <n v="259.08"/>
    <n v="54960"/>
    <n v="0.63049999999999995"/>
    <n v="6296"/>
    <n v="6696085.6100000003"/>
    <n v="8.9999999999999993E-3"/>
    <n v="76.819999999999993"/>
    <n v="921.52"/>
    <n v="6689270.1900000004"/>
    <n v="9.9000000000000008E-3"/>
    <n v="76.739999999999995"/>
    <n v="920.58"/>
    <n v="7266"/>
    <n v="8.3400000000000002E-2"/>
    <n v="195"/>
    <n v="34080353.350000001"/>
    <n v="4.5900000000000003E-2"/>
    <n v="390.99"/>
    <n v="976.29"/>
    <n v="34080353.350000001"/>
    <n v="5.04E-2"/>
    <n v="390.99"/>
    <n v="976.29"/>
    <n v="34908"/>
    <n v="0.40050000000000002"/>
    <n v="87358"/>
    <n v="6286"/>
    <n v="0.2271"/>
    <n v="1002"/>
    <n v="491"/>
    <n v="1052"/>
    <n v="88"/>
    <n v="414"/>
    <n v="327"/>
    <n v="695"/>
    <n v="364"/>
    <n v="245"/>
    <n v="79"/>
  </r>
  <r>
    <x v="5"/>
    <x v="43"/>
    <n v="8"/>
    <n v="83854"/>
    <n v="62674"/>
    <n v="21180"/>
    <s v="25.26 %"/>
    <n v="51"/>
    <s v="46.76 %"/>
    <s v="53.24 %"/>
    <s v="69.64 %"/>
    <s v="7.30 %"/>
    <s v="19.15 %"/>
    <s v="3.91 %"/>
    <s v="44.39 %"/>
    <n v="1"/>
    <n v="529150625.79000002"/>
    <n v="503892120.44"/>
    <n v="533607908.27999997"/>
    <n v="8442.9"/>
    <n v="8039.89"/>
    <n v="8514.02"/>
    <n v="199510861.15000001"/>
    <n v="0.377"/>
    <n v="3183.31"/>
    <n v="19282"/>
    <x v="350"/>
    <x v="270"/>
    <n v="2646.94"/>
    <n v="16033.09"/>
    <n v="10347"/>
    <n v="0.1651"/>
    <n v="294"/>
    <n v="1608"/>
    <n v="15502448.050000001"/>
    <x v="73"/>
    <n v="247.35"/>
    <n v="51674.83"/>
    <x v="341"/>
    <x v="223"/>
    <n v="235.83"/>
    <x v="341"/>
    <n v="300"/>
    <x v="48"/>
    <n v="6"/>
    <n v="170"/>
    <n v="7122531.9400000004"/>
    <n v="1.35E-2"/>
    <n v="113.64"/>
    <n v="19095.259999999998"/>
    <n v="6928485.4199999999"/>
    <x v="51"/>
    <n v="110.55"/>
    <x v="349"/>
    <n v="373"/>
    <x v="1"/>
    <n v="6"/>
    <n v="82"/>
    <n v="21109960.77"/>
    <n v="3.9899999999999998E-2"/>
    <n v="336.82"/>
    <n v="14598.87"/>
    <n v="21149885.739999998"/>
    <x v="165"/>
    <n v="337.46"/>
    <n v="14626.48"/>
    <n v="1446"/>
    <n v="2.3099999999999999E-2"/>
    <n v="32"/>
    <n v="812"/>
    <n v="14886251.65"/>
    <n v="2.81E-2"/>
    <n v="237.52"/>
    <n v="5024.05"/>
    <n v="14607806.189999999"/>
    <n v="2.9000000000000001E-2"/>
    <n v="233.08"/>
    <n v="4930.07"/>
    <n v="2963"/>
    <n v="4.7300000000000002E-2"/>
    <n v="78"/>
    <n v="1785"/>
    <n v="6528150.1500000004"/>
    <n v="1.23E-2"/>
    <n v="104.16"/>
    <n v="10898.41"/>
    <n v="6292677.9400000004"/>
    <n v="1.2500000000000001E-2"/>
    <n v="100.4"/>
    <n v="10505.31"/>
    <n v="599"/>
    <n v="9.5999999999999992E-3"/>
    <n v="10"/>
    <n v="601"/>
    <n v="73604933.810000002"/>
    <n v="0.1391"/>
    <n v="1174.4100000000001"/>
    <n v="1905.14"/>
    <n v="75340895.090000004"/>
    <n v="0.14949999999999999"/>
    <n v="1202.1099999999999"/>
    <n v="1950.07"/>
    <n v="38635"/>
    <n v="0.61639999999999995"/>
    <n v="4430"/>
    <n v="5086783.04"/>
    <n v="9.5999999999999992E-3"/>
    <n v="81.16"/>
    <n v="407.63"/>
    <n v="5113416.42"/>
    <n v="1.01E-2"/>
    <n v="81.59"/>
    <n v="409.76"/>
    <n v="12479"/>
    <n v="0.1991"/>
    <n v="904"/>
    <n v="32775956.780000001"/>
    <n v="6.1899999999999997E-2"/>
    <n v="522.96"/>
    <n v="21296.92"/>
    <n v="32585401.469999999"/>
    <n v="6.4699999999999994E-2"/>
    <n v="519.91999999999996"/>
    <n v="21173.1"/>
    <n v="1539"/>
    <n v="2.46E-2"/>
    <n v="3347"/>
    <n v="3677830.98"/>
    <n v="7.0000000000000001E-3"/>
    <n v="58.68"/>
    <n v="775.26"/>
    <n v="3928531.89"/>
    <n v="7.7999999999999996E-3"/>
    <n v="62.68"/>
    <n v="828.11"/>
    <n v="4744"/>
    <n v="7.5700000000000003E-2"/>
    <n v="134"/>
    <n v="42550854.390000001"/>
    <n v="8.0399999999999999E-2"/>
    <n v="678.92"/>
    <n v="894.23"/>
    <n v="46655825.280000001"/>
    <n v="9.2600000000000002E-2"/>
    <n v="744.42"/>
    <n v="980.49"/>
    <n v="47584"/>
    <n v="0.75919999999999999"/>
    <n v="10834"/>
    <n v="27885932.02"/>
    <n v="5.2699999999999997E-2"/>
    <n v="444.94"/>
    <n v="1026.8399999999999"/>
    <n v="30009002.050000001"/>
    <n v="5.96E-2"/>
    <n v="478.81"/>
    <n v="1105.02"/>
    <n v="27157"/>
    <n v="0.43330000000000002"/>
    <n v="3139"/>
    <n v="9562586.9800000004"/>
    <n v="1.8100000000000002E-2"/>
    <n v="152.58000000000001"/>
    <n v="281.55"/>
    <n v="10197014.119999999"/>
    <n v="2.0199999999999999E-2"/>
    <n v="162.69999999999999"/>
    <n v="300.23"/>
    <n v="33964"/>
    <n v="0.54190000000000005"/>
    <n v="3156"/>
    <n v="24405830.109999999"/>
    <n v="4.6100000000000002E-2"/>
    <n v="389.41"/>
    <n v="1373.89"/>
    <n v="24700946.66"/>
    <n v="4.9000000000000002E-2"/>
    <n v="394.12"/>
    <n v="1390.51"/>
    <n v="17764"/>
    <n v="0.28339999999999999"/>
    <n v="2663"/>
    <n v="11848223.970000001"/>
    <n v="2.24E-2"/>
    <n v="189.05"/>
    <n v="321.64999999999998"/>
    <n v="12428816.83"/>
    <n v="2.47E-2"/>
    <n v="198.31"/>
    <n v="337.41"/>
    <n v="36836"/>
    <n v="0.5877"/>
    <n v="6063"/>
    <n v="6581670.04"/>
    <n v="1.24E-2"/>
    <n v="105.01"/>
    <n v="898.64"/>
    <n v="6544456.7300000004"/>
    <n v="1.2999999999999999E-2"/>
    <n v="104.42"/>
    <n v="893.56"/>
    <n v="7324"/>
    <n v="0.1169"/>
    <n v="296"/>
    <n v="20557798.789999999"/>
    <n v="3.8899999999999997E-2"/>
    <n v="328.01"/>
    <n v="1086.74"/>
    <n v="20557798.789999999"/>
    <n v="4.0800000000000003E-2"/>
    <n v="328.01"/>
    <n v="1086.74"/>
    <n v="18917"/>
    <n v="0.30180000000000001"/>
    <n v="61688"/>
    <n v="3498"/>
    <n v="0.20469999999999999"/>
    <n v="984"/>
    <n v="683"/>
    <n v="1049"/>
    <n v="88"/>
    <n v="568"/>
    <n v="316"/>
    <n v="721"/>
    <n v="367"/>
    <n v="290"/>
    <n v="97"/>
  </r>
  <r>
    <x v="1"/>
    <x v="44"/>
    <n v="6"/>
    <n v="604165"/>
    <n v="473565"/>
    <n v="130600"/>
    <s v="21.62 %"/>
    <n v="51"/>
    <s v="45.65 %"/>
    <s v="54.35 %"/>
    <s v="53.84 %"/>
    <s v="13.19 %"/>
    <s v="24.61 %"/>
    <s v="8.36 %"/>
    <s v="62.37 %"/>
    <n v="1.1000000000000001"/>
    <n v="5092832872.2600002"/>
    <n v="4151697315.5500002"/>
    <n v="3617834894.3499999"/>
    <n v="10754.24"/>
    <n v="8766.9"/>
    <n v="7639.57"/>
    <n v="2208613632.71"/>
    <n v="0.43369999999999997"/>
    <n v="4663.8"/>
    <n v="26670.86"/>
    <x v="351"/>
    <x v="31"/>
    <n v="3028.78"/>
    <n v="17320.669999999998"/>
    <n v="82810"/>
    <n v="0.1749"/>
    <n v="343"/>
    <n v="2196"/>
    <n v="107434510.84"/>
    <x v="137"/>
    <n v="226.86"/>
    <n v="52051.6"/>
    <x v="342"/>
    <x v="125"/>
    <n v="196.87"/>
    <x v="342"/>
    <n v="2064"/>
    <x v="53"/>
    <n v="5"/>
    <n v="145"/>
    <n v="45872720.960000001"/>
    <n v="8.9999999999999993E-3"/>
    <n v="96.87"/>
    <n v="25386.12"/>
    <n v="35299046.93"/>
    <x v="141"/>
    <n v="74.540000000000006"/>
    <x v="350"/>
    <n v="1807"/>
    <x v="67"/>
    <n v="4"/>
    <n v="56"/>
    <n v="235900053.11000001"/>
    <n v="4.6300000000000001E-2"/>
    <n v="498.14"/>
    <n v="19031.87"/>
    <n v="197785228.47999999"/>
    <x v="211"/>
    <n v="417.65"/>
    <n v="15956.86"/>
    <n v="12395"/>
    <n v="2.6200000000000001E-2"/>
    <n v="41"/>
    <n v="1122"/>
    <n v="157226010.77000001"/>
    <n v="3.09E-2"/>
    <n v="332.01"/>
    <n v="6040.42"/>
    <n v="134310395.24000001"/>
    <n v="3.2399999999999998E-2"/>
    <n v="283.62"/>
    <n v="5160.03"/>
    <n v="26029"/>
    <n v="5.5E-2"/>
    <n v="101"/>
    <n v="2108"/>
    <n v="26141009.539999999"/>
    <n v="5.1000000000000004E-3"/>
    <n v="55.2"/>
    <n v="10502.62"/>
    <n v="21589086.960000001"/>
    <n v="5.1999999999999998E-3"/>
    <n v="45.59"/>
    <n v="8673.7999999999993"/>
    <n v="2489"/>
    <n v="5.3E-3"/>
    <n v="6"/>
    <n v="286"/>
    <n v="477250650.51999998"/>
    <n v="9.3700000000000006E-2"/>
    <n v="1007.78"/>
    <n v="1858.73"/>
    <n v="449021495.08999997"/>
    <n v="0.1082"/>
    <n v="948.17"/>
    <n v="1748.78"/>
    <n v="256762"/>
    <n v="0.54220000000000002"/>
    <n v="4097"/>
    <n v="36502312.030000001"/>
    <n v="7.1999999999999998E-3"/>
    <n v="77.08"/>
    <n v="493.76"/>
    <n v="33285402.27"/>
    <n v="8.0000000000000002E-3"/>
    <n v="70.290000000000006"/>
    <n v="450.25"/>
    <n v="73927"/>
    <n v="0.15609999999999999"/>
    <n v="970"/>
    <n v="405565578.11000001"/>
    <n v="7.9600000000000004E-2"/>
    <n v="856.41"/>
    <n v="25149.79"/>
    <n v="372951362.17000002"/>
    <n v="8.9800000000000005E-2"/>
    <n v="787.54"/>
    <n v="23127.33"/>
    <n v="16126"/>
    <n v="3.4099999999999998E-2"/>
    <n v="4756"/>
    <n v="29814379.699999999"/>
    <n v="5.8999999999999999E-3"/>
    <n v="62.96"/>
    <n v="1002.53"/>
    <n v="28052889.48"/>
    <n v="6.7999999999999996E-3"/>
    <n v="59.24"/>
    <n v="943.3"/>
    <n v="29739"/>
    <n v="6.2799999999999995E-2"/>
    <n v="119"/>
    <n v="433461351.35000002"/>
    <n v="8.5099999999999995E-2"/>
    <n v="915.32"/>
    <n v="1219.0999999999999"/>
    <n v="433455592.63999999"/>
    <n v="0.10440000000000001"/>
    <n v="915.3"/>
    <n v="1219.08"/>
    <n v="355559"/>
    <n v="0.75080000000000002"/>
    <n v="13594"/>
    <n v="247122435.86000001"/>
    <n v="4.8500000000000001E-2"/>
    <n v="521.83000000000004"/>
    <n v="1205.8"/>
    <n v="239587781.46000001"/>
    <n v="5.7700000000000001E-2"/>
    <n v="505.92"/>
    <n v="1169.03"/>
    <n v="204945"/>
    <n v="0.43280000000000002"/>
    <n v="3709"/>
    <n v="114540875.86"/>
    <n v="2.2499999999999999E-2"/>
    <n v="241.87"/>
    <n v="457.35"/>
    <n v="114401877.34999999"/>
    <n v="2.76E-2"/>
    <n v="241.58"/>
    <n v="456.79"/>
    <n v="250445"/>
    <n v="0.52890000000000004"/>
    <n v="3282"/>
    <n v="150257398.69"/>
    <n v="2.9499999999999998E-2"/>
    <n v="317.29000000000002"/>
    <n v="1320.76"/>
    <n v="150603289.24000001"/>
    <n v="3.6299999999999999E-2"/>
    <n v="318.02"/>
    <n v="1323.8"/>
    <n v="113766"/>
    <n v="0.2402"/>
    <n v="1781"/>
    <n v="131127340.5"/>
    <n v="2.5700000000000001E-2"/>
    <n v="276.89"/>
    <n v="451.22"/>
    <n v="132440665.98999999"/>
    <n v="3.1899999999999998E-2"/>
    <n v="279.67"/>
    <n v="455.74"/>
    <n v="290606"/>
    <n v="0.61370000000000002"/>
    <n v="8084"/>
    <n v="91506997.370000005"/>
    <n v="1.7999999999999999E-2"/>
    <n v="193.23"/>
    <n v="1485.55"/>
    <n v="78712176.879999995"/>
    <n v="1.9E-2"/>
    <n v="166.21"/>
    <n v="1277.83"/>
    <n v="61598"/>
    <n v="0.13009999999999999"/>
    <n v="530"/>
    <n v="161337861.77000001"/>
    <n v="3.1699999999999999E-2"/>
    <n v="340.69"/>
    <n v="1182.32"/>
    <n v="161337861.77000001"/>
    <n v="3.8899999999999997E-2"/>
    <n v="340.69"/>
    <n v="1182.32"/>
    <n v="136459"/>
    <n v="0.28820000000000001"/>
    <n v="430156"/>
    <n v="35346"/>
    <n v="0.2482"/>
    <n v="908"/>
    <n v="752"/>
    <n v="1048"/>
    <n v="111"/>
    <n v="869"/>
    <n v="266"/>
    <n v="668"/>
    <n v="368"/>
    <n v="295"/>
    <n v="91"/>
  </r>
  <r>
    <x v="3"/>
    <x v="45"/>
    <n v="38"/>
    <n v="11922"/>
    <n v="11150"/>
    <n v="772"/>
    <s v="6.48 %"/>
    <n v="50"/>
    <s v="45.67 %"/>
    <s v="54.33 %"/>
    <s v="87.38 %"/>
    <s v="0.97 %"/>
    <s v="1.28 %"/>
    <s v="10.37 %"/>
    <s v="52.44 %"/>
    <n v="0.97"/>
    <n v="73020992"/>
    <n v="78467223.480000004"/>
    <n v="84094880.010000005"/>
    <n v="6548.97"/>
    <n v="7037.42"/>
    <n v="7542.14"/>
    <n v="28872138.050000001"/>
    <n v="0.39539999999999997"/>
    <n v="2589.4299999999998"/>
    <n v="14905.6"/>
    <x v="352"/>
    <x v="226"/>
    <n v="2599.92"/>
    <n v="14965.95"/>
    <n v="1937"/>
    <n v="0.17369999999999999"/>
    <n v="302"/>
    <n v="1942"/>
    <n v="1324712.04"/>
    <x v="223"/>
    <n v="118.81"/>
    <n v="33117.800000000003"/>
    <x v="343"/>
    <x v="35"/>
    <n v="145.63"/>
    <x v="343"/>
    <n v="40"/>
    <x v="37"/>
    <n v="4"/>
    <n v="117"/>
    <n v="711637.47"/>
    <n v="9.7000000000000003E-3"/>
    <n v="63.82"/>
    <n v="13953.68"/>
    <n v="760955.68"/>
    <x v="4"/>
    <n v="68.25"/>
    <x v="351"/>
    <n v="51"/>
    <x v="29"/>
    <n v="5"/>
    <n v="51"/>
    <n v="2496445.92"/>
    <n v="3.4200000000000001E-2"/>
    <n v="223.9"/>
    <n v="8158.32"/>
    <n v="3171295.65"/>
    <x v="33"/>
    <n v="284.42"/>
    <n v="10363.709999999999"/>
    <n v="306"/>
    <n v="2.7400000000000001E-2"/>
    <n v="37"/>
    <n v="763"/>
    <n v="743757.59"/>
    <n v="1.0200000000000001E-2"/>
    <n v="66.7"/>
    <n v="2849.65"/>
    <n v="879672"/>
    <n v="1.12E-2"/>
    <n v="78.89"/>
    <n v="3370.39"/>
    <n v="261"/>
    <n v="2.3400000000000001E-2"/>
    <n v="35"/>
    <n v="549"/>
    <n v="684177.26"/>
    <n v="9.4000000000000004E-3"/>
    <n v="61.36"/>
    <n v="10690.27"/>
    <n v="776702.14"/>
    <n v="9.9000000000000008E-3"/>
    <n v="69.66"/>
    <n v="12135.97"/>
    <n v="64"/>
    <n v="5.7000000000000002E-3"/>
    <n v="7"/>
    <n v="483"/>
    <n v="12327692.48"/>
    <n v="0.16880000000000001"/>
    <n v="1105.6199999999999"/>
    <n v="1589.64"/>
    <n v="13793733.140000001"/>
    <n v="0.17580000000000001"/>
    <n v="1237.1099999999999"/>
    <n v="1778.69"/>
    <n v="7755"/>
    <n v="0.69550000000000001"/>
    <n v="6497"/>
    <n v="653135.30000000005"/>
    <n v="8.8999999999999999E-3"/>
    <n v="58.58"/>
    <n v="372.58"/>
    <n v="674645.48"/>
    <n v="8.6E-3"/>
    <n v="60.51"/>
    <n v="384.85"/>
    <n v="1753"/>
    <n v="0.15720000000000001"/>
    <n v="772"/>
    <n v="3575477.4"/>
    <n v="4.9000000000000002E-2"/>
    <n v="320.67"/>
    <n v="17441.349999999999"/>
    <n v="4033986.75"/>
    <n v="5.1400000000000001E-2"/>
    <n v="361.79"/>
    <n v="19677.98"/>
    <n v="205"/>
    <n v="1.84E-2"/>
    <n v="2144"/>
    <n v="248015.92"/>
    <n v="3.3999999999999998E-3"/>
    <n v="22.24"/>
    <n v="587.72"/>
    <n v="362315.94"/>
    <n v="4.5999999999999999E-3"/>
    <n v="32.49"/>
    <n v="858.57"/>
    <n v="422"/>
    <n v="3.78E-2"/>
    <n v="63"/>
    <n v="5632197.8799999999"/>
    <n v="7.7100000000000002E-2"/>
    <n v="505.13"/>
    <n v="611.27"/>
    <n v="6782799.4000000004"/>
    <n v="8.6400000000000005E-2"/>
    <n v="608.32000000000005"/>
    <n v="736.14"/>
    <n v="9214"/>
    <n v="0.82640000000000002"/>
    <n v="11102"/>
    <n v="3471523.27"/>
    <n v="4.7500000000000001E-2"/>
    <n v="311.35000000000002"/>
    <n v="690.03"/>
    <n v="3983604.54"/>
    <n v="5.0799999999999998E-2"/>
    <n v="357.27"/>
    <n v="791.81"/>
    <n v="5031"/>
    <n v="0.45119999999999999"/>
    <n v="2604"/>
    <n v="1050772.3899999999"/>
    <n v="1.44E-2"/>
    <n v="94.24"/>
    <n v="166.55"/>
    <n v="1178429.33"/>
    <n v="1.4999999999999999E-2"/>
    <n v="105.69"/>
    <n v="186.79"/>
    <n v="6309"/>
    <n v="0.56579999999999997"/>
    <n v="2994"/>
    <n v="3152444.2"/>
    <n v="4.3200000000000002E-2"/>
    <n v="282.73"/>
    <n v="969.09"/>
    <n v="3188557.78"/>
    <n v="4.0599999999999997E-2"/>
    <n v="285.97000000000003"/>
    <n v="980.19"/>
    <n v="3253"/>
    <n v="0.29170000000000001"/>
    <n v="2192"/>
    <n v="1253589.82"/>
    <n v="1.72E-2"/>
    <n v="112.43"/>
    <n v="186.32"/>
    <n v="1390614.49"/>
    <n v="1.77E-2"/>
    <n v="124.72"/>
    <n v="206.69"/>
    <n v="6728"/>
    <n v="0.60340000000000005"/>
    <n v="5818"/>
    <n v="814456.96"/>
    <n v="1.12E-2"/>
    <n v="73.05"/>
    <n v="895.42"/>
    <n v="832192.24"/>
    <n v="1.06E-2"/>
    <n v="74.64"/>
    <n v="914.92"/>
    <n v="910"/>
    <n v="8.1600000000000006E-2"/>
    <n v="175"/>
    <n v="5423132.8200000003"/>
    <n v="7.4300000000000005E-2"/>
    <n v="486.38"/>
    <n v="1620.3"/>
    <n v="5423132.8200000003"/>
    <n v="6.9099999999999995E-2"/>
    <n v="486.38"/>
    <n v="1620.3"/>
    <n v="3347"/>
    <n v="0.30020000000000002"/>
    <n v="9190"/>
    <n v="556"/>
    <n v="0.19350000000000001"/>
    <n v="824"/>
    <n v="484"/>
    <n v="1048"/>
    <s v="*"/>
    <n v="457"/>
    <n v="547"/>
    <n v="1121"/>
    <n v="413"/>
    <s v="*"/>
    <s v="*"/>
  </r>
  <r>
    <x v="8"/>
    <x v="45"/>
    <n v="38"/>
    <n v="14152"/>
    <n v="12821"/>
    <n v="1331"/>
    <s v="9.41 %"/>
    <n v="50"/>
    <s v="47.69 %"/>
    <s v="52.31 %"/>
    <s v="83.65 %"/>
    <s v="1.70 %"/>
    <s v="2.00 %"/>
    <s v="12.64 %"/>
    <s v="56.53 %"/>
    <n v="1.05"/>
    <n v="113552885.56"/>
    <n v="113328482.23999999"/>
    <n v="116484683.31"/>
    <n v="8856.7900000000009"/>
    <n v="8839.2900000000009"/>
    <n v="9085.4599999999991"/>
    <n v="42305228.829999998"/>
    <n v="0.37259999999999999"/>
    <n v="3299.68"/>
    <n v="20183.79"/>
    <x v="353"/>
    <x v="271"/>
    <n v="3050.54"/>
    <n v="18659.79"/>
    <n v="2096"/>
    <n v="0.16350000000000001"/>
    <n v="277"/>
    <n v="1939"/>
    <n v="2317988.2400000002"/>
    <x v="138"/>
    <n v="180.8"/>
    <n v="36218.57"/>
    <x v="344"/>
    <x v="169"/>
    <n v="256.04000000000002"/>
    <x v="344"/>
    <n v="64"/>
    <x v="62"/>
    <n v="5"/>
    <n v="164"/>
    <n v="1138926.97"/>
    <n v="0.01"/>
    <n v="88.83"/>
    <n v="21091.24"/>
    <n v="1350911.77"/>
    <x v="94"/>
    <n v="105.37"/>
    <x v="352"/>
    <n v="54"/>
    <x v="19"/>
    <n v="4"/>
    <n v="56"/>
    <n v="4028886.73"/>
    <n v="3.5499999999999997E-2"/>
    <n v="314.24"/>
    <n v="12171.86"/>
    <n v="5067271.3600000003"/>
    <x v="124"/>
    <n v="395.23"/>
    <n v="15308.98"/>
    <n v="331"/>
    <n v="2.58E-2"/>
    <n v="34"/>
    <n v="766"/>
    <n v="901970.89"/>
    <n v="7.9000000000000008E-3"/>
    <n v="70.349999999999994"/>
    <n v="3279.89"/>
    <n v="1114440.52"/>
    <n v="9.7999999999999997E-3"/>
    <n v="86.92"/>
    <n v="4052.51"/>
    <n v="275"/>
    <n v="2.1399999999999999E-2"/>
    <n v="33"/>
    <n v="497"/>
    <n v="632772.96"/>
    <n v="5.5999999999999999E-3"/>
    <n v="49.35"/>
    <n v="7030.81"/>
    <n v="730514.31"/>
    <n v="6.4000000000000003E-3"/>
    <n v="56.98"/>
    <n v="8116.83"/>
    <n v="90"/>
    <n v="7.0000000000000001E-3"/>
    <n v="7"/>
    <n v="360"/>
    <n v="30665743.629999999"/>
    <n v="0.27010000000000001"/>
    <n v="2391.84"/>
    <n v="3122.78"/>
    <n v="29148726.760000002"/>
    <n v="0.25719999999999998"/>
    <n v="2273.5100000000002"/>
    <n v="2968.3"/>
    <n v="9820"/>
    <n v="0.76590000000000003"/>
    <n v="8767"/>
    <n v="959110.35"/>
    <n v="8.3999999999999995E-3"/>
    <n v="74.81"/>
    <n v="507.47"/>
    <n v="1013373.61"/>
    <n v="8.8999999999999999E-3"/>
    <n v="79.040000000000006"/>
    <n v="536.17999999999995"/>
    <n v="1890"/>
    <n v="0.1474"/>
    <n v="683"/>
    <n v="4996050.17"/>
    <n v="4.3999999999999997E-2"/>
    <n v="389.68"/>
    <n v="19364.54"/>
    <n v="5662379.6200000001"/>
    <n v="0.05"/>
    <n v="441.65"/>
    <n v="21947.21"/>
    <n v="258"/>
    <n v="2.01E-2"/>
    <n v="2539"/>
    <n v="297847.02"/>
    <n v="2.5999999999999999E-3"/>
    <n v="23.23"/>
    <n v="992.82"/>
    <n v="353976.17"/>
    <n v="3.0999999999999999E-3"/>
    <n v="27.61"/>
    <n v="1179.92"/>
    <n v="300"/>
    <n v="2.3400000000000001E-2"/>
    <n v="39"/>
    <n v="9464111.0399999991"/>
    <n v="8.3299999999999999E-2"/>
    <n v="738.17"/>
    <n v="888.57"/>
    <n v="10201980.08"/>
    <n v="0.09"/>
    <n v="795.72"/>
    <n v="957.84"/>
    <n v="10651"/>
    <n v="0.83069999999999999"/>
    <n v="12291"/>
    <n v="4899761.8099999996"/>
    <n v="4.3099999999999999E-2"/>
    <n v="382.17"/>
    <n v="840.87"/>
    <n v="5160460.41"/>
    <n v="4.5499999999999999E-2"/>
    <n v="402.5"/>
    <n v="885.61"/>
    <n v="5827"/>
    <n v="0.45450000000000002"/>
    <n v="2932"/>
    <n v="1278079.43"/>
    <n v="1.1299999999999999E-2"/>
    <n v="99.69"/>
    <n v="174.72"/>
    <n v="1335230.22"/>
    <n v="1.18E-2"/>
    <n v="104.14"/>
    <n v="182.53"/>
    <n v="7315"/>
    <n v="0.57050000000000001"/>
    <n v="3267"/>
    <n v="3523475.2"/>
    <n v="3.1E-2"/>
    <n v="274.82"/>
    <n v="1003.84"/>
    <n v="3686240.07"/>
    <n v="3.2500000000000001E-2"/>
    <n v="287.52"/>
    <n v="1050.21"/>
    <n v="3510"/>
    <n v="0.27379999999999999"/>
    <n v="1836"/>
    <n v="1535276.99"/>
    <n v="1.35E-2"/>
    <n v="119.75"/>
    <n v="204.4"/>
    <n v="1564962.84"/>
    <n v="1.38E-2"/>
    <n v="122.06"/>
    <n v="208.36"/>
    <n v="7511"/>
    <n v="0.58579999999999999"/>
    <n v="4841"/>
    <n v="1681602.6"/>
    <n v="1.4800000000000001E-2"/>
    <n v="131.16"/>
    <n v="1303.48"/>
    <n v="1606788.27"/>
    <n v="1.4200000000000001E-2"/>
    <n v="125.32"/>
    <n v="1245.49"/>
    <n v="1290"/>
    <n v="0.10059999999999999"/>
    <n v="242"/>
    <n v="2159125.29"/>
    <n v="1.9E-2"/>
    <n v="168.41"/>
    <n v="624.39"/>
    <n v="2172835.31"/>
    <n v="1.9199999999999998E-2"/>
    <n v="169.47"/>
    <n v="628.35"/>
    <n v="3458"/>
    <n v="0.2697"/>
    <n v="13599"/>
    <n v="583"/>
    <n v="0.18579999999999999"/>
    <n v="1061"/>
    <n v="413"/>
    <n v="1047"/>
    <s v="*"/>
    <n v="507"/>
    <n v="250"/>
    <n v="952"/>
    <n v="289"/>
    <s v="*"/>
    <n v="117"/>
  </r>
  <r>
    <x v="4"/>
    <x v="35"/>
    <n v="46"/>
    <n v="17950"/>
    <n v="16211"/>
    <n v="1739"/>
    <s v="9.69 %"/>
    <n v="50"/>
    <s v="48.21 %"/>
    <s v="51.79 %"/>
    <s v="81.93 %"/>
    <s v="1.61 %"/>
    <s v="1.52 %"/>
    <s v="14.93 %"/>
    <s v="55.94 %"/>
    <n v="1.01"/>
    <n v="139343576.25999999"/>
    <n v="132483311.02"/>
    <n v="139200342.69999999"/>
    <n v="8595.6200000000008"/>
    <n v="8172.43"/>
    <n v="8586.7800000000007"/>
    <n v="54808241.409999996"/>
    <n v="0.39329999999999998"/>
    <n v="3380.93"/>
    <n v="20306.87"/>
    <x v="354"/>
    <x v="272"/>
    <n v="2877.53"/>
    <n v="17283.29"/>
    <n v="2699"/>
    <n v="0.16650000000000001"/>
    <n v="294"/>
    <n v="1800"/>
    <n v="1485581.43"/>
    <x v="210"/>
    <n v="91.64"/>
    <n v="34548.410000000003"/>
    <x v="345"/>
    <x v="2"/>
    <n v="109.05"/>
    <x v="345"/>
    <n v="43"/>
    <x v="6"/>
    <n v="3"/>
    <n v="68"/>
    <n v="1221420.2"/>
    <n v="8.8000000000000005E-3"/>
    <n v="75.349999999999994"/>
    <n v="18791.080000000002"/>
    <n v="1228836.76"/>
    <x v="15"/>
    <n v="75.8"/>
    <x v="353"/>
    <n v="65"/>
    <x v="38"/>
    <n v="4"/>
    <n v="57"/>
    <n v="5683681.3499999996"/>
    <n v="4.0800000000000003E-2"/>
    <n v="350.61"/>
    <n v="14033.78"/>
    <n v="6605541.4699999997"/>
    <x v="177"/>
    <n v="407.47"/>
    <n v="16309.98"/>
    <n v="405"/>
    <n v="2.5000000000000001E-2"/>
    <n v="35"/>
    <n v="801"/>
    <n v="1086501.3999999999"/>
    <n v="7.7999999999999996E-3"/>
    <n v="67.02"/>
    <n v="3798.96"/>
    <n v="1222794.05"/>
    <n v="9.1999999999999998E-3"/>
    <n v="75.430000000000007"/>
    <n v="4275.5"/>
    <n v="286"/>
    <n v="1.7600000000000001E-2"/>
    <n v="28"/>
    <n v="505"/>
    <n v="880947.35"/>
    <n v="6.3E-3"/>
    <n v="54.34"/>
    <n v="7795.99"/>
    <n v="950001.14"/>
    <n v="7.1999999999999998E-3"/>
    <n v="58.6"/>
    <n v="8407.09"/>
    <n v="113"/>
    <n v="7.0000000000000001E-3"/>
    <n v="7"/>
    <n v="356"/>
    <n v="31213288.379999999"/>
    <n v="0.224"/>
    <n v="1925.44"/>
    <n v="2786.65"/>
    <n v="28817124.219999999"/>
    <n v="0.2175"/>
    <n v="1777.63"/>
    <n v="2572.73"/>
    <n v="11201"/>
    <n v="0.69099999999999995"/>
    <n v="6777"/>
    <n v="1373761.99"/>
    <n v="9.9000000000000008E-3"/>
    <n v="84.74"/>
    <n v="481.18"/>
    <n v="1425669.9"/>
    <n v="1.0800000000000001E-2"/>
    <n v="87.94"/>
    <n v="499.36"/>
    <n v="2855"/>
    <n v="0.17610000000000001"/>
    <n v="811"/>
    <n v="8431414.2400000002"/>
    <n v="6.0499999999999998E-2"/>
    <n v="520.1"/>
    <n v="23551.439999999999"/>
    <n v="8760669.4299999997"/>
    <n v="6.6100000000000006E-2"/>
    <n v="540.41999999999996"/>
    <n v="24471.14"/>
    <n v="358"/>
    <n v="2.2100000000000002E-2"/>
    <n v="3004"/>
    <n v="391416.51"/>
    <n v="2.8E-3"/>
    <n v="24.15"/>
    <n v="689.11"/>
    <n v="421863.48"/>
    <n v="3.2000000000000002E-3"/>
    <n v="26.02"/>
    <n v="742.72"/>
    <n v="568"/>
    <n v="3.5000000000000003E-2"/>
    <n v="53"/>
    <n v="10370108.380000001"/>
    <n v="7.4399999999999994E-2"/>
    <n v="639.70000000000005"/>
    <n v="796.17"/>
    <n v="11846594.41"/>
    <n v="8.9399999999999993E-2"/>
    <n v="730.78"/>
    <n v="909.53"/>
    <n v="13025"/>
    <n v="0.80349999999999999"/>
    <n v="11560"/>
    <n v="6564701.5"/>
    <n v="4.7100000000000003E-2"/>
    <n v="404.95"/>
    <n v="888.92"/>
    <n v="7147026.6200000001"/>
    <n v="5.3900000000000003E-2"/>
    <n v="440.88"/>
    <n v="967.78"/>
    <n v="7385"/>
    <n v="0.4556"/>
    <n v="3308"/>
    <n v="1868540.3"/>
    <n v="1.34E-2"/>
    <n v="115.26"/>
    <n v="201.53"/>
    <n v="1982386.52"/>
    <n v="1.4999999999999999E-2"/>
    <n v="122.29"/>
    <n v="213.8"/>
    <n v="9272"/>
    <n v="0.57199999999999995"/>
    <n v="3284"/>
    <n v="4345134.4400000004"/>
    <n v="3.1199999999999999E-2"/>
    <n v="268.04000000000002"/>
    <n v="931.63"/>
    <n v="4558112.83"/>
    <n v="3.44E-2"/>
    <n v="281.17"/>
    <n v="977.3"/>
    <n v="4664"/>
    <n v="0.28770000000000001"/>
    <n v="2116"/>
    <n v="2024204.67"/>
    <n v="1.4500000000000001E-2"/>
    <n v="124.87"/>
    <n v="204.75"/>
    <n v="2133015.33"/>
    <n v="1.61E-2"/>
    <n v="131.58000000000001"/>
    <n v="215.76"/>
    <n v="9886"/>
    <n v="0.60980000000000001"/>
    <n v="6010"/>
    <n v="2093006.03"/>
    <n v="1.4999999999999999E-2"/>
    <n v="129.11000000000001"/>
    <n v="1312.37"/>
    <n v="1404803.76"/>
    <n v="1.06E-2"/>
    <n v="86.66"/>
    <n v="880.85"/>
    <n v="1595"/>
    <n v="9.8400000000000001E-2"/>
    <n v="232"/>
    <n v="4038884.06"/>
    <n v="2.9000000000000001E-2"/>
    <n v="249.14"/>
    <n v="793.34"/>
    <n v="4059695.5"/>
    <n v="3.0599999999999999E-2"/>
    <n v="250.43"/>
    <n v="797.43"/>
    <n v="5091"/>
    <n v="0.314"/>
    <n v="13483"/>
    <n v="878"/>
    <n v="0.1953"/>
    <n v="832"/>
    <n v="512"/>
    <n v="1043"/>
    <s v="*"/>
    <n v="531"/>
    <n v="321"/>
    <n v="777"/>
    <n v="389"/>
    <s v="*"/>
    <n v="93"/>
  </r>
  <r>
    <x v="6"/>
    <x v="46"/>
    <n v="30"/>
    <n v="27159"/>
    <n v="22678"/>
    <n v="4481"/>
    <s v="16.50 %"/>
    <n v="51"/>
    <s v="46.17 %"/>
    <s v="53.83 %"/>
    <s v="86.07 %"/>
    <s v="0.63 %"/>
    <s v="2.25 %"/>
    <s v="11.05 %"/>
    <s v="54.61 %"/>
    <n v="0.95"/>
    <n v="169664079.13"/>
    <n v="162541418.63"/>
    <n v="175465634.13"/>
    <n v="7481.44"/>
    <n v="7167.36"/>
    <n v="7737.26"/>
    <n v="58845550.710000001"/>
    <n v="0.3468"/>
    <n v="2594.83"/>
    <n v="18084.07"/>
    <x v="355"/>
    <x v="247"/>
    <n v="2311.36"/>
    <n v="16108.49"/>
    <n v="3254"/>
    <n v="0.14349999999999999"/>
    <n v="237"/>
    <n v="1388"/>
    <n v="2316640.65"/>
    <x v="79"/>
    <n v="102.15"/>
    <n v="42120.74"/>
    <x v="346"/>
    <x v="29"/>
    <n v="110.92"/>
    <x v="346"/>
    <n v="55"/>
    <x v="29"/>
    <n v="3"/>
    <n v="75"/>
    <n v="1445080.99"/>
    <n v="8.5000000000000006E-3"/>
    <n v="63.72"/>
    <n v="20070.57"/>
    <n v="1523104.82"/>
    <x v="70"/>
    <n v="67.16"/>
    <x v="354"/>
    <n v="72"/>
    <x v="95"/>
    <n v="3"/>
    <n v="43"/>
    <n v="7419614.2599999998"/>
    <n v="4.3700000000000003E-2"/>
    <n v="327.17"/>
    <n v="14213.82"/>
    <n v="8082762.7599999998"/>
    <x v="74"/>
    <n v="356.41"/>
    <n v="15484.22"/>
    <n v="522"/>
    <n v="2.3E-2"/>
    <n v="31"/>
    <n v="790"/>
    <n v="1760841.39"/>
    <n v="1.04E-2"/>
    <n v="77.650000000000006"/>
    <n v="3586.24"/>
    <n v="1902577.01"/>
    <n v="1.17E-2"/>
    <n v="83.9"/>
    <n v="3874.9"/>
    <n v="491"/>
    <n v="2.1700000000000001E-2"/>
    <n v="33"/>
    <n v="446"/>
    <n v="1570834.04"/>
    <n v="9.2999999999999992E-3"/>
    <n v="69.27"/>
    <n v="8824.91"/>
    <n v="1725359.95"/>
    <n v="1.06E-2"/>
    <n v="76.08"/>
    <n v="9693.0300000000007"/>
    <n v="178"/>
    <n v="7.7999999999999996E-3"/>
    <n v="8"/>
    <n v="471"/>
    <n v="42361442.479999997"/>
    <n v="0.24970000000000001"/>
    <n v="1867.95"/>
    <n v="2604.29"/>
    <n v="39669943"/>
    <n v="0.24410000000000001"/>
    <n v="1749.27"/>
    <n v="2438.83"/>
    <n v="16266"/>
    <n v="0.71730000000000005"/>
    <n v="6566"/>
    <n v="3453707.88"/>
    <n v="2.0400000000000001E-2"/>
    <n v="152.29"/>
    <n v="534.29999999999995"/>
    <n v="3426752.1"/>
    <n v="2.1100000000000001E-2"/>
    <n v="151.1"/>
    <n v="530.13"/>
    <n v="6464"/>
    <n v="0.28499999999999998"/>
    <n v="1354"/>
    <n v="8958766.0500000007"/>
    <n v="5.28E-2"/>
    <n v="395.04"/>
    <n v="23953.919999999998"/>
    <n v="9327969.0999999996"/>
    <n v="5.74E-2"/>
    <n v="411.32"/>
    <n v="24941.09"/>
    <n v="374"/>
    <n v="1.6500000000000001E-2"/>
    <n v="2583"/>
    <n v="1034683.56"/>
    <n v="6.1000000000000004E-3"/>
    <n v="45.62"/>
    <n v="1036.76"/>
    <n v="1101633.3400000001"/>
    <n v="6.7999999999999996E-3"/>
    <n v="48.58"/>
    <n v="1103.8399999999999"/>
    <n v="998"/>
    <n v="4.3999999999999997E-2"/>
    <n v="70"/>
    <n v="14152494.939999999"/>
    <n v="8.3400000000000002E-2"/>
    <n v="624.05999999999995"/>
    <n v="813.32"/>
    <n v="14790280.93"/>
    <n v="9.0999999999999998E-2"/>
    <n v="652.19000000000005"/>
    <n v="849.97"/>
    <n v="17401"/>
    <n v="0.76729999999999998"/>
    <n v="9990"/>
    <n v="8121640.6299999999"/>
    <n v="4.7899999999999998E-2"/>
    <n v="358.13"/>
    <n v="862.17"/>
    <n v="7779873.4800000004"/>
    <n v="4.7899999999999998E-2"/>
    <n v="343.06"/>
    <n v="825.89"/>
    <n v="9420"/>
    <n v="0.41539999999999999"/>
    <n v="2693"/>
    <n v="1998299.36"/>
    <n v="1.18E-2"/>
    <n v="88.12"/>
    <n v="163.22"/>
    <n v="2024144.58"/>
    <n v="1.2500000000000001E-2"/>
    <n v="89.26"/>
    <n v="165.33"/>
    <n v="12243"/>
    <n v="0.53990000000000005"/>
    <n v="2572"/>
    <n v="6078567.29"/>
    <n v="3.5799999999999998E-2"/>
    <n v="268.04000000000002"/>
    <n v="1015.8"/>
    <n v="6391846.3300000001"/>
    <n v="3.9300000000000002E-2"/>
    <n v="281.85000000000002"/>
    <n v="1068.1600000000001"/>
    <n v="5984"/>
    <n v="0.26390000000000002"/>
    <n v="1962"/>
    <n v="2285103.85"/>
    <n v="1.35E-2"/>
    <n v="100.76"/>
    <n v="196.21"/>
    <n v="2104917.4300000002"/>
    <n v="1.2999999999999999E-2"/>
    <n v="92.82"/>
    <n v="180.74"/>
    <n v="11646"/>
    <n v="0.51349999999999996"/>
    <n v="3015"/>
    <n v="2520799.7999999998"/>
    <n v="1.49E-2"/>
    <n v="111.16"/>
    <n v="1138.79"/>
    <n v="2379108.21"/>
    <n v="1.46E-2"/>
    <n v="104.91"/>
    <n v="1074.78"/>
    <n v="2214"/>
    <n v="9.7600000000000006E-2"/>
    <n v="206"/>
    <n v="3692648.04"/>
    <n v="2.18E-2"/>
    <n v="162.83000000000001"/>
    <n v="678.8"/>
    <n v="3711542.72"/>
    <n v="2.2800000000000001E-2"/>
    <n v="163.66"/>
    <n v="682.27"/>
    <n v="5440"/>
    <n v="0.2399"/>
    <n v="21151"/>
    <n v="854"/>
    <n v="0.17199999999999999"/>
    <n v="933"/>
    <n v="437"/>
    <n v="1040"/>
    <s v="*"/>
    <n v="423"/>
    <n v="273"/>
    <n v="661"/>
    <n v="238"/>
    <s v="*"/>
    <n v="123"/>
  </r>
  <r>
    <x v="8"/>
    <x v="35"/>
    <n v="46"/>
    <n v="18387"/>
    <n v="16101"/>
    <n v="2286"/>
    <s v="12.43 %"/>
    <n v="51"/>
    <s v="48.55 %"/>
    <s v="51.45 %"/>
    <s v="80.54 %"/>
    <s v="1.71 %"/>
    <s v="1.71 %"/>
    <s v="16.05 %"/>
    <s v="56.72 %"/>
    <n v="1.06"/>
    <n v="152610609.72999999"/>
    <n v="147484754.47999999"/>
    <n v="146033215.34"/>
    <n v="9478.33"/>
    <n v="9159.9699999999993"/>
    <n v="9069.82"/>
    <n v="56161923.130000003"/>
    <n v="0.36799999999999999"/>
    <n v="3488.1"/>
    <n v="21169.21"/>
    <x v="356"/>
    <x v="273"/>
    <n v="2999.2"/>
    <n v="18202.099999999999"/>
    <n v="2653"/>
    <n v="0.1648"/>
    <n v="288"/>
    <n v="1711"/>
    <n v="1380913.27"/>
    <x v="224"/>
    <n v="85.77"/>
    <n v="40615.1"/>
    <x v="347"/>
    <x v="112"/>
    <n v="101.41"/>
    <x v="347"/>
    <n v="34"/>
    <x v="69"/>
    <n v="2"/>
    <n v="71"/>
    <n v="1361516.23"/>
    <n v="8.8999999999999999E-3"/>
    <n v="84.56"/>
    <n v="18398.87"/>
    <n v="1483882.44"/>
    <x v="58"/>
    <n v="92.16"/>
    <x v="355"/>
    <n v="74"/>
    <x v="29"/>
    <n v="5"/>
    <n v="63"/>
    <n v="6535485.6200000001"/>
    <n v="4.2799999999999998E-2"/>
    <n v="405.91"/>
    <n v="15024.1"/>
    <n v="7519953.3899999997"/>
    <x v="112"/>
    <n v="467.05"/>
    <n v="17287.25"/>
    <n v="435"/>
    <n v="2.7E-2"/>
    <n v="38"/>
    <n v="882"/>
    <n v="1326162.1599999999"/>
    <n v="8.6999999999999994E-3"/>
    <n v="82.37"/>
    <n v="3735.67"/>
    <n v="1498398.12"/>
    <n v="1.0200000000000001E-2"/>
    <n v="93.06"/>
    <n v="4220.84"/>
    <n v="355"/>
    <n v="2.1999999999999999E-2"/>
    <n v="33"/>
    <n v="571"/>
    <n v="924038.69"/>
    <n v="6.1000000000000004E-3"/>
    <n v="57.39"/>
    <n v="7636.68"/>
    <n v="1033097.3"/>
    <n v="7.0000000000000001E-3"/>
    <n v="64.16"/>
    <n v="8537.99"/>
    <n v="121"/>
    <n v="7.4999999999999997E-3"/>
    <n v="8"/>
    <n v="382"/>
    <n v="38023628"/>
    <n v="0.2492"/>
    <n v="2361.5700000000002"/>
    <n v="3254.61"/>
    <n v="36848405.130000003"/>
    <n v="0.24979999999999999"/>
    <n v="2288.58"/>
    <n v="3154.02"/>
    <n v="11683"/>
    <n v="0.72560000000000002"/>
    <n v="7702"/>
    <n v="1561207.75"/>
    <n v="1.0200000000000001E-2"/>
    <n v="96.96"/>
    <n v="538.9"/>
    <n v="1637561.04"/>
    <n v="1.11E-2"/>
    <n v="101.71"/>
    <n v="565.26"/>
    <n v="2897"/>
    <n v="0.1799"/>
    <n v="841"/>
    <n v="9542702.25"/>
    <n v="6.25E-2"/>
    <n v="592.67999999999995"/>
    <n v="22994.46"/>
    <n v="10107227.32"/>
    <n v="6.8500000000000005E-2"/>
    <n v="627.74"/>
    <n v="24354.76"/>
    <n v="415"/>
    <n v="2.58E-2"/>
    <n v="3407"/>
    <n v="467774.05"/>
    <n v="3.0999999999999999E-3"/>
    <n v="29.05"/>
    <n v="810.7"/>
    <n v="505453.36"/>
    <n v="3.3999999999999998E-3"/>
    <n v="31.39"/>
    <n v="876"/>
    <n v="577"/>
    <n v="3.5799999999999998E-2"/>
    <n v="55"/>
    <n v="10913271.57"/>
    <n v="7.1499999999999994E-2"/>
    <n v="677.8"/>
    <n v="839.87"/>
    <n v="11814498.4"/>
    <n v="8.0100000000000005E-2"/>
    <n v="733.77"/>
    <n v="909.23"/>
    <n v="12994"/>
    <n v="0.80700000000000005"/>
    <n v="11443"/>
    <n v="6785894"/>
    <n v="4.4499999999999998E-2"/>
    <n v="421.46"/>
    <n v="922.25"/>
    <n v="7178223.0300000003"/>
    <n v="4.87E-2"/>
    <n v="445.82"/>
    <n v="975.57"/>
    <n v="7358"/>
    <n v="0.45700000000000002"/>
    <n v="3415"/>
    <n v="1857137.63"/>
    <n v="1.2200000000000001E-2"/>
    <n v="115.34"/>
    <n v="196.75"/>
    <n v="1954725.09"/>
    <n v="1.3299999999999999E-2"/>
    <n v="121.4"/>
    <n v="207.09"/>
    <n v="9439"/>
    <n v="0.58620000000000005"/>
    <n v="3369"/>
    <n v="4626307.4800000004"/>
    <n v="3.0300000000000001E-2"/>
    <n v="287.33"/>
    <n v="1027.3800000000001"/>
    <n v="4843165.55"/>
    <n v="3.2800000000000003E-2"/>
    <n v="300.8"/>
    <n v="1075.54"/>
    <n v="4503"/>
    <n v="0.2797"/>
    <n v="1981"/>
    <n v="1975518.54"/>
    <n v="1.29E-2"/>
    <n v="122.7"/>
    <n v="205.63"/>
    <n v="2014001.5"/>
    <n v="1.37E-2"/>
    <n v="125.09"/>
    <n v="209.64"/>
    <n v="9607"/>
    <n v="0.59670000000000001"/>
    <n v="5331"/>
    <n v="2601661.9700000002"/>
    <n v="1.7000000000000001E-2"/>
    <n v="161.58000000000001"/>
    <n v="1507.92"/>
    <n v="2514275.75"/>
    <n v="1.7000000000000001E-2"/>
    <n v="156.16"/>
    <n v="1457.27"/>
    <n v="1725"/>
    <n v="0.1072"/>
    <n v="257"/>
    <n v="5136338.34"/>
    <n v="3.3700000000000001E-2"/>
    <n v="319.01"/>
    <n v="1083.3900000000001"/>
    <n v="5150330.7"/>
    <n v="3.49E-2"/>
    <n v="319.88"/>
    <n v="1086.3399999999999"/>
    <n v="4741"/>
    <n v="0.29449999999999998"/>
    <n v="13534"/>
    <n v="840"/>
    <n v="0.1913"/>
    <n v="841"/>
    <n v="391"/>
    <n v="1039"/>
    <s v="*"/>
    <n v="559"/>
    <n v="286"/>
    <n v="758"/>
    <n v="292"/>
    <n v="0"/>
    <n v="106"/>
  </r>
  <r>
    <x v="8"/>
    <x v="38"/>
    <n v="55"/>
    <n v="154582"/>
    <n v="115382"/>
    <n v="39200"/>
    <s v="25.36 %"/>
    <n v="50"/>
    <s v="48.67 %"/>
    <s v="51.33 %"/>
    <s v="80.71 %"/>
    <s v="10.34 %"/>
    <s v="3.73 %"/>
    <s v="5.22 %"/>
    <s v="62.24 %"/>
    <n v="1.06"/>
    <n v="1002789486.27"/>
    <n v="970626174.54999995"/>
    <n v="931588563.01999998"/>
    <n v="8691.0400000000009"/>
    <n v="8412.2800000000007"/>
    <n v="8073.95"/>
    <n v="359116900.89999998"/>
    <n v="0.35809999999999997"/>
    <n v="3112.42"/>
    <n v="20324.689999999999"/>
    <x v="357"/>
    <x v="82"/>
    <n v="2670.74"/>
    <n v="17440.45"/>
    <n v="17669"/>
    <n v="0.15310000000000001"/>
    <n v="271"/>
    <n v="1452"/>
    <n v="17328392.57"/>
    <x v="56"/>
    <n v="150.18"/>
    <n v="51726.54"/>
    <x v="348"/>
    <x v="21"/>
    <n v="151.30000000000001"/>
    <x v="348"/>
    <n v="335"/>
    <x v="34"/>
    <n v="3"/>
    <n v="95"/>
    <n v="9617101.6999999993"/>
    <n v="9.5999999999999992E-3"/>
    <n v="83.35"/>
    <n v="20726.509999999998"/>
    <n v="9443480.2200000007"/>
    <x v="4"/>
    <n v="81.849999999999994"/>
    <x v="356"/>
    <n v="464"/>
    <x v="38"/>
    <n v="4"/>
    <n v="52"/>
    <n v="41925776.509999998"/>
    <n v="4.1799999999999997E-2"/>
    <n v="363.36"/>
    <n v="15761.57"/>
    <n v="44150115.810000002"/>
    <x v="3"/>
    <n v="382.64"/>
    <n v="16597.79"/>
    <n v="2660"/>
    <n v="2.3099999999999999E-2"/>
    <n v="33"/>
    <n v="832"/>
    <n v="15813371.369999999"/>
    <n v="1.5800000000000002E-2"/>
    <n v="137.05000000000001"/>
    <n v="4197.87"/>
    <n v="16336216.76"/>
    <n v="1.6799999999999999E-2"/>
    <n v="141.58000000000001"/>
    <n v="4336.66"/>
    <n v="3767"/>
    <n v="3.2599999999999997E-2"/>
    <n v="54"/>
    <n v="886"/>
    <n v="10428988.43"/>
    <n v="1.04E-2"/>
    <n v="90.39"/>
    <n v="10244.59"/>
    <n v="11035814.24"/>
    <n v="1.14E-2"/>
    <n v="95.65"/>
    <n v="10840.68"/>
    <n v="1018"/>
    <n v="8.8000000000000005E-3"/>
    <n v="9"/>
    <n v="550"/>
    <n v="221223759.5"/>
    <n v="0.22059999999999999"/>
    <n v="1917.32"/>
    <n v="2805.84"/>
    <n v="218400707.43000001"/>
    <n v="0.22500000000000001"/>
    <n v="1892.85"/>
    <n v="2770.04"/>
    <n v="78844"/>
    <n v="0.68330000000000002"/>
    <n v="6551"/>
    <n v="5315374.7"/>
    <n v="5.3E-3"/>
    <n v="46.07"/>
    <n v="556.12"/>
    <n v="5666764.8099999996"/>
    <n v="5.7999999999999996E-3"/>
    <n v="49.11"/>
    <n v="592.88"/>
    <n v="9558"/>
    <n v="8.2799999999999999E-2"/>
    <n v="350"/>
    <n v="55884124.130000003"/>
    <n v="5.57E-2"/>
    <n v="484.34"/>
    <n v="24098.37"/>
    <n v="56265023.920000002"/>
    <n v="5.8000000000000003E-2"/>
    <n v="487.64"/>
    <n v="24262.62"/>
    <n v="2319"/>
    <n v="2.01E-2"/>
    <n v="2642"/>
    <n v="7965935.7599999998"/>
    <n v="7.9000000000000008E-3"/>
    <n v="69.040000000000006"/>
    <n v="1331.21"/>
    <n v="8432862.5"/>
    <n v="8.6999999999999994E-3"/>
    <n v="73.09"/>
    <n v="1409.24"/>
    <n v="5984"/>
    <n v="5.1900000000000002E-2"/>
    <n v="119"/>
    <n v="87589065.969999999"/>
    <n v="8.7300000000000003E-2"/>
    <n v="759.12"/>
    <n v="924.47"/>
    <n v="96609749.549999997"/>
    <n v="9.9500000000000005E-2"/>
    <n v="837.3"/>
    <n v="1019.68"/>
    <n v="94744"/>
    <n v="0.82110000000000005"/>
    <n v="11861"/>
    <n v="45343863.380000003"/>
    <n v="4.5199999999999997E-2"/>
    <n v="392.99"/>
    <n v="824.19"/>
    <n v="48855254.210000001"/>
    <n v="5.0299999999999997E-2"/>
    <n v="423.42"/>
    <n v="888.02"/>
    <n v="55016"/>
    <n v="0.4768"/>
    <n v="3243"/>
    <n v="13311995.880000001"/>
    <n v="1.3299999999999999E-2"/>
    <n v="115.37"/>
    <n v="198.92"/>
    <n v="14276923.189999999"/>
    <n v="1.47E-2"/>
    <n v="123.74"/>
    <n v="213.34"/>
    <n v="66920"/>
    <n v="0.57999999999999996"/>
    <n v="3334"/>
    <n v="28990782.850000001"/>
    <n v="2.8899999999999999E-2"/>
    <n v="251.26"/>
    <n v="906.87"/>
    <n v="31326289.489999998"/>
    <n v="3.2300000000000002E-2"/>
    <n v="271.5"/>
    <n v="979.93"/>
    <n v="31968"/>
    <n v="0.27710000000000001"/>
    <n v="1968"/>
    <n v="23095431.98"/>
    <n v="2.3E-2"/>
    <n v="200.16"/>
    <n v="309.19"/>
    <n v="23319937.300000001"/>
    <n v="2.4E-2"/>
    <n v="202.11"/>
    <n v="312.19"/>
    <n v="74696"/>
    <n v="0.64739999999999998"/>
    <n v="6583"/>
    <n v="14098551.1"/>
    <n v="1.41E-2"/>
    <n v="122.19"/>
    <n v="1023.61"/>
    <n v="14626217.789999999"/>
    <n v="1.5100000000000001E-2"/>
    <n v="126.76"/>
    <n v="1061.92"/>
    <n v="13773"/>
    <n v="0.11940000000000001"/>
    <n v="337"/>
    <n v="34404500.280000001"/>
    <n v="3.4299999999999997E-2"/>
    <n v="298.18"/>
    <n v="834.53"/>
    <n v="34614966.329999998"/>
    <n v="3.5700000000000003E-2"/>
    <n v="300"/>
    <n v="839.64"/>
    <n v="41226"/>
    <n v="0.35730000000000001"/>
    <n v="126351"/>
    <n v="6434"/>
    <n v="0.2109"/>
    <n v="1095"/>
    <n v="384"/>
    <n v="1033"/>
    <n v="72"/>
    <n v="622"/>
    <n v="274"/>
    <n v="515"/>
    <n v="236"/>
    <n v="126"/>
    <n v="101"/>
  </r>
  <r>
    <x v="2"/>
    <x v="38"/>
    <n v="55"/>
    <n v="138586"/>
    <n v="112974"/>
    <n v="25612"/>
    <s v="18.48 %"/>
    <n v="50"/>
    <s v="48.21 %"/>
    <s v="51.79 %"/>
    <s v="81.39 %"/>
    <s v="10.71 %"/>
    <s v="3.31 %"/>
    <s v="4.59 %"/>
    <s v="61.44 %"/>
    <n v="1"/>
    <n v="926213117.33000004"/>
    <n v="882299734.78999996"/>
    <n v="902626106.88"/>
    <n v="8198.4599999999991"/>
    <n v="7809.76"/>
    <n v="7989.68"/>
    <n v="357537961.45999998"/>
    <n v="0.38600000000000001"/>
    <n v="3164.78"/>
    <n v="18954.46"/>
    <x v="358"/>
    <x v="12"/>
    <n v="2673.46"/>
    <n v="16011.85"/>
    <n v="18863"/>
    <n v="0.16700000000000001"/>
    <n v="300"/>
    <n v="1602"/>
    <n v="15893638.4"/>
    <x v="225"/>
    <n v="140.68"/>
    <n v="48162.54"/>
    <x v="349"/>
    <x v="69"/>
    <n v="141.87"/>
    <x v="349"/>
    <n v="330"/>
    <x v="34"/>
    <n v="3"/>
    <n v="94"/>
    <n v="9473468.7200000007"/>
    <n v="1.0200000000000001E-2"/>
    <n v="83.86"/>
    <n v="19902.25"/>
    <n v="9027475.4000000004"/>
    <x v="77"/>
    <n v="79.91"/>
    <x v="357"/>
    <n v="476"/>
    <x v="19"/>
    <n v="5"/>
    <n v="57"/>
    <n v="41942233.060000002"/>
    <n v="4.53E-2"/>
    <n v="371.26"/>
    <n v="16532.22"/>
    <n v="43432222.5"/>
    <x v="212"/>
    <n v="384.44"/>
    <n v="17119.52"/>
    <n v="2537"/>
    <n v="2.2499999999999999E-2"/>
    <n v="31"/>
    <n v="855"/>
    <n v="13727306.6"/>
    <n v="1.4800000000000001E-2"/>
    <n v="121.51"/>
    <n v="3893.17"/>
    <n v="14002911.800000001"/>
    <n v="1.5900000000000001E-2"/>
    <n v="123.95"/>
    <n v="3971.33"/>
    <n v="3526"/>
    <n v="3.1199999999999999E-2"/>
    <n v="50"/>
    <n v="877"/>
    <n v="9060769.8200000003"/>
    <n v="9.7999999999999997E-3"/>
    <n v="80.2"/>
    <n v="9870.1200000000008"/>
    <n v="9091278.9100000001"/>
    <n v="1.03E-2"/>
    <n v="80.47"/>
    <n v="9903.35"/>
    <n v="918"/>
    <n v="8.0999999999999996E-3"/>
    <n v="9"/>
    <n v="488"/>
    <n v="163798322.47999999"/>
    <n v="0.17680000000000001"/>
    <n v="1449.88"/>
    <n v="2190.9299999999998"/>
    <n v="155431921.88999999"/>
    <n v="0.1762"/>
    <n v="1375.82"/>
    <n v="2079.02"/>
    <n v="74762"/>
    <n v="0.66180000000000005"/>
    <n v="5856"/>
    <n v="3296069.24"/>
    <n v="3.5999999999999999E-3"/>
    <n v="29.18"/>
    <n v="444.39"/>
    <n v="3556338.03"/>
    <n v="4.0000000000000001E-3"/>
    <n v="31.48"/>
    <n v="479.48"/>
    <n v="7417"/>
    <n v="6.5699999999999995E-2"/>
    <n v="320"/>
    <n v="50992238.18"/>
    <n v="5.5100000000000003E-2"/>
    <n v="451.36"/>
    <n v="23231.09"/>
    <n v="50551549.539999999"/>
    <n v="5.7299999999999997E-2"/>
    <n v="447.46"/>
    <n v="23030.32"/>
    <n v="2195"/>
    <n v="1.9400000000000001E-2"/>
    <n v="2477"/>
    <n v="5646887.71"/>
    <n v="6.1000000000000004E-3"/>
    <n v="49.98"/>
    <n v="1043.5899999999999"/>
    <n v="5784916.7599999998"/>
    <n v="6.6E-3"/>
    <n v="51.21"/>
    <n v="1069.0999999999999"/>
    <n v="5411"/>
    <n v="4.7899999999999998E-2"/>
    <n v="105"/>
    <n v="76622497.849999994"/>
    <n v="8.2699999999999996E-2"/>
    <n v="678.23"/>
    <n v="820.5"/>
    <n v="88236071.370000005"/>
    <n v="0.1"/>
    <n v="781.03"/>
    <n v="944.86"/>
    <n v="93384"/>
    <n v="0.8266"/>
    <n v="11949"/>
    <n v="46672746.880000003"/>
    <n v="5.04E-2"/>
    <n v="413.13"/>
    <n v="843.78"/>
    <n v="50203891.399999999"/>
    <n v="5.6899999999999999E-2"/>
    <n v="444.38"/>
    <n v="907.62"/>
    <n v="55314"/>
    <n v="0.48959999999999998"/>
    <n v="3407"/>
    <n v="15057132.869999999"/>
    <n v="1.6299999999999999E-2"/>
    <n v="133.28"/>
    <n v="229.94"/>
    <n v="15878682.779999999"/>
    <n v="1.7999999999999999E-2"/>
    <n v="140.55000000000001"/>
    <n v="242.49"/>
    <n v="65483"/>
    <n v="0.5796"/>
    <n v="3295"/>
    <n v="33794694.68"/>
    <n v="3.6499999999999998E-2"/>
    <n v="299.14"/>
    <n v="1017.51"/>
    <n v="34539416.119999997"/>
    <n v="3.9100000000000003E-2"/>
    <n v="305.73"/>
    <n v="1039.94"/>
    <n v="33213"/>
    <n v="0.29399999999999998"/>
    <n v="2330"/>
    <n v="20335077.73"/>
    <n v="2.1999999999999999E-2"/>
    <n v="180"/>
    <n v="271.24"/>
    <n v="21227978.559999999"/>
    <n v="2.41E-2"/>
    <n v="187.9"/>
    <n v="283.14999999999998"/>
    <n v="74970"/>
    <n v="0.66359999999999997"/>
    <n v="7589"/>
    <n v="12666402.66"/>
    <n v="1.37E-2"/>
    <n v="112.12"/>
    <n v="949.29"/>
    <n v="13169636.27"/>
    <n v="1.49E-2"/>
    <n v="116.57"/>
    <n v="987"/>
    <n v="13343"/>
    <n v="0.1181"/>
    <n v="326"/>
    <n v="39450628.119999997"/>
    <n v="4.2599999999999999E-2"/>
    <n v="349.2"/>
    <n v="922.33"/>
    <n v="39563594.5"/>
    <n v="4.48E-2"/>
    <n v="350.2"/>
    <n v="924.97"/>
    <n v="42773"/>
    <n v="0.37859999999999999"/>
    <n v="115833"/>
    <n v="6690"/>
    <n v="0.2082"/>
    <n v="1025"/>
    <n v="493"/>
    <n v="1032"/>
    <n v="84"/>
    <n v="628"/>
    <n v="296"/>
    <n v="664"/>
    <n v="266"/>
    <n v="281"/>
    <n v="96"/>
  </r>
  <r>
    <x v="2"/>
    <x v="43"/>
    <n v="8"/>
    <n v="88771"/>
    <n v="66502"/>
    <n v="22269"/>
    <s v="25.09 %"/>
    <n v="51"/>
    <s v="46.57 %"/>
    <s v="53.43 %"/>
    <s v="69.63 %"/>
    <s v="7.25 %"/>
    <s v="19.20 %"/>
    <s v="3.92 %"/>
    <s v="45.29 %"/>
    <n v="1"/>
    <n v="562989249.33000004"/>
    <n v="533627088.06"/>
    <n v="570420631.82000005"/>
    <n v="8465.75"/>
    <n v="8024.23"/>
    <n v="8577.5"/>
    <n v="206963489.28999999"/>
    <n v="0.36759999999999998"/>
    <n v="3112.14"/>
    <n v="19218.45"/>
    <x v="359"/>
    <x v="103"/>
    <n v="2622.21"/>
    <n v="16192.97"/>
    <n v="10769"/>
    <n v="0.16189999999999999"/>
    <n v="285"/>
    <n v="1581"/>
    <n v="16107316.859999999"/>
    <x v="51"/>
    <n v="242.21"/>
    <n v="50178.559999999998"/>
    <x v="350"/>
    <x v="224"/>
    <n v="238.18"/>
    <x v="350"/>
    <n v="321"/>
    <x v="48"/>
    <n v="6"/>
    <n v="158"/>
    <n v="7025329.5300000003"/>
    <n v="1.2500000000000001E-2"/>
    <n v="105.64"/>
    <n v="21160.63"/>
    <n v="6974079.25"/>
    <x v="91"/>
    <n v="104.87"/>
    <x v="358"/>
    <n v="332"/>
    <x v="34"/>
    <n v="6"/>
    <n v="76"/>
    <n v="24019602.960000001"/>
    <n v="4.2700000000000002E-2"/>
    <n v="361.19"/>
    <n v="15658.15"/>
    <n v="24073457.34"/>
    <x v="7"/>
    <n v="362"/>
    <n v="15693.26"/>
    <n v="1534"/>
    <n v="2.3099999999999999E-2"/>
    <n v="33"/>
    <n v="805"/>
    <n v="14580706.390000001"/>
    <n v="2.5899999999999999E-2"/>
    <n v="219.25"/>
    <n v="4723.26"/>
    <n v="14664335.27"/>
    <n v="2.75E-2"/>
    <n v="220.51"/>
    <n v="4750.3500000000004"/>
    <n v="3087"/>
    <n v="4.6399999999999997E-2"/>
    <n v="78"/>
    <n v="1727"/>
    <n v="6783565.46"/>
    <n v="1.2E-2"/>
    <n v="102.01"/>
    <n v="10853.7"/>
    <n v="6597289.1799999997"/>
    <n v="1.24E-2"/>
    <n v="99.2"/>
    <n v="10555.66"/>
    <n v="625"/>
    <n v="9.4000000000000004E-3"/>
    <n v="10"/>
    <n v="571"/>
    <n v="82789266.340000004"/>
    <n v="0.14710000000000001"/>
    <n v="1244.9100000000001"/>
    <n v="1991.95"/>
    <n v="79388710.640000001"/>
    <n v="0.14879999999999999"/>
    <n v="1193.78"/>
    <n v="1910.13"/>
    <n v="41562"/>
    <n v="0.625"/>
    <n v="4462"/>
    <n v="5577223.5099999998"/>
    <n v="9.9000000000000008E-3"/>
    <n v="83.87"/>
    <n v="408.65"/>
    <n v="5827340.8200000003"/>
    <n v="1.09E-2"/>
    <n v="87.63"/>
    <n v="426.97"/>
    <n v="13648"/>
    <n v="0.20519999999999999"/>
    <n v="911"/>
    <n v="37335783.579999998"/>
    <n v="6.6299999999999998E-2"/>
    <n v="561.41999999999996"/>
    <n v="24134.31"/>
    <n v="36890973.079999998"/>
    <n v="6.9099999999999995E-2"/>
    <n v="554.73"/>
    <n v="23846.78"/>
    <n v="1547"/>
    <n v="2.3300000000000001E-2"/>
    <n v="3253"/>
    <n v="4289846.03"/>
    <n v="7.6E-3"/>
    <n v="64.510000000000005"/>
    <n v="861.07"/>
    <n v="4434618.5999999996"/>
    <n v="8.3000000000000001E-3"/>
    <n v="66.680000000000007"/>
    <n v="890.13"/>
    <n v="4982"/>
    <n v="7.4899999999999994E-2"/>
    <n v="128"/>
    <n v="46110394.590000004"/>
    <n v="8.1900000000000001E-2"/>
    <n v="693.37"/>
    <n v="910.14"/>
    <n v="50469178.539999999"/>
    <n v="9.4600000000000004E-2"/>
    <n v="758.91"/>
    <n v="996.17"/>
    <n v="50663"/>
    <n v="0.76180000000000003"/>
    <n v="10802"/>
    <n v="29974650.140000001"/>
    <n v="5.3199999999999997E-2"/>
    <n v="450.73"/>
    <n v="1048.83"/>
    <n v="31236976.760000002"/>
    <n v="5.8500000000000003E-2"/>
    <n v="469.71"/>
    <n v="1093"/>
    <n v="28579"/>
    <n v="0.42970000000000003"/>
    <n v="3123"/>
    <n v="9373694.3599999994"/>
    <n v="1.66E-2"/>
    <n v="140.94999999999999"/>
    <n v="259.04000000000002"/>
    <n v="9680334.25"/>
    <n v="1.8100000000000002E-2"/>
    <n v="145.56"/>
    <n v="267.52"/>
    <n v="36186"/>
    <n v="0.54410000000000003"/>
    <n v="3116"/>
    <n v="24747262.34"/>
    <n v="4.3999999999999997E-2"/>
    <n v="372.13"/>
    <n v="1340.15"/>
    <n v="25231045.859999999"/>
    <n v="4.7300000000000002E-2"/>
    <n v="379.4"/>
    <n v="1366.35"/>
    <n v="18466"/>
    <n v="0.2777"/>
    <n v="2564"/>
    <n v="10650944.92"/>
    <n v="1.89E-2"/>
    <n v="160.16"/>
    <n v="272.57"/>
    <n v="11066528.85"/>
    <n v="2.07E-2"/>
    <n v="166.41"/>
    <n v="283.20999999999998"/>
    <n v="39076"/>
    <n v="0.58760000000000001"/>
    <n v="5474"/>
    <n v="7439012.6799999997"/>
    <n v="1.32E-2"/>
    <n v="111.86"/>
    <n v="936.38"/>
    <n v="7515614.0499999998"/>
    <n v="1.41E-2"/>
    <n v="113.01"/>
    <n v="946.02"/>
    <n v="7944"/>
    <n v="0.1195"/>
    <n v="313"/>
    <n v="23157713.25"/>
    <n v="4.1099999999999998E-2"/>
    <n v="348.23"/>
    <n v="1179.77"/>
    <n v="23208803.640000001"/>
    <n v="4.3499999999999997E-2"/>
    <n v="348.99"/>
    <n v="1182.3699999999999"/>
    <n v="19629"/>
    <n v="0.29520000000000002"/>
    <n v="67467"/>
    <n v="3779"/>
    <n v="0.21190000000000001"/>
    <n v="1015"/>
    <n v="621"/>
    <n v="1029"/>
    <n v="68"/>
    <n v="502"/>
    <n v="247"/>
    <n v="693"/>
    <n v="334"/>
    <n v="305"/>
    <n v="95"/>
  </r>
  <r>
    <x v="4"/>
    <x v="38"/>
    <n v="55"/>
    <n v="148971"/>
    <n v="116735"/>
    <n v="32236"/>
    <s v="21.64 %"/>
    <n v="50"/>
    <s v="48.43 %"/>
    <s v="51.57 %"/>
    <s v="80.86 %"/>
    <s v="10.80 %"/>
    <s v="3.51 %"/>
    <s v="4.83 %"/>
    <s v="62.37 %"/>
    <n v="1.04"/>
    <n v="983707179.5"/>
    <n v="947420664.92999995"/>
    <n v="927304626.97000003"/>
    <n v="8426.84"/>
    <n v="8115.99"/>
    <n v="7943.67"/>
    <n v="373324822.36000001"/>
    <n v="0.3795"/>
    <n v="3198.05"/>
    <n v="19987.41"/>
    <x v="360"/>
    <x v="34"/>
    <n v="2705.69"/>
    <n v="16910.23"/>
    <n v="18678"/>
    <n v="0.16"/>
    <n v="288"/>
    <n v="1547"/>
    <n v="16478699.52"/>
    <x v="50"/>
    <n v="141.16"/>
    <n v="49784.59"/>
    <x v="351"/>
    <x v="42"/>
    <n v="142.02000000000001"/>
    <x v="351"/>
    <n v="331"/>
    <x v="2"/>
    <n v="3"/>
    <n v="98"/>
    <n v="9285391.1899999995"/>
    <n v="9.4000000000000004E-3"/>
    <n v="79.540000000000006"/>
    <n v="20407.45"/>
    <n v="9001219.5600000005"/>
    <x v="67"/>
    <n v="77.11"/>
    <x v="359"/>
    <n v="455"/>
    <x v="46"/>
    <n v="4"/>
    <n v="51"/>
    <n v="40409903.329999998"/>
    <n v="4.1099999999999998E-2"/>
    <n v="346.17"/>
    <n v="14911.4"/>
    <n v="42415833.520000003"/>
    <x v="213"/>
    <n v="363.35"/>
    <n v="15651.6"/>
    <n v="2710"/>
    <n v="2.3199999999999998E-2"/>
    <n v="33"/>
    <n v="848"/>
    <n v="14540895.75"/>
    <n v="1.4800000000000001E-2"/>
    <n v="124.56"/>
    <n v="3896.27"/>
    <n v="14990584.880000001"/>
    <n v="1.5800000000000002E-2"/>
    <n v="128.41999999999999"/>
    <n v="4016.77"/>
    <n v="3732"/>
    <n v="3.2000000000000001E-2"/>
    <n v="53"/>
    <n v="828"/>
    <n v="9534146.1600000001"/>
    <n v="9.7000000000000003E-3"/>
    <n v="81.67"/>
    <n v="9718.7999999999993"/>
    <n v="9795371.1199999992"/>
    <n v="1.03E-2"/>
    <n v="83.91"/>
    <n v="9985.09"/>
    <n v="981"/>
    <n v="8.3999999999999995E-3"/>
    <n v="9"/>
    <n v="499"/>
    <n v="195522221.16999999"/>
    <n v="0.1988"/>
    <n v="1674.92"/>
    <n v="2481.91"/>
    <n v="190959658.43000001"/>
    <n v="0.2016"/>
    <n v="1635.84"/>
    <n v="2423.9899999999998"/>
    <n v="78779"/>
    <n v="0.67490000000000006"/>
    <n v="6284"/>
    <n v="4404097.4000000004"/>
    <n v="4.4999999999999997E-3"/>
    <n v="37.729999999999997"/>
    <n v="489.51"/>
    <n v="4705608.09"/>
    <n v="5.0000000000000001E-3"/>
    <n v="40.31"/>
    <n v="523.02"/>
    <n v="8997"/>
    <n v="7.7100000000000002E-2"/>
    <n v="337"/>
    <n v="56285209.670000002"/>
    <n v="5.7200000000000001E-2"/>
    <n v="482.16"/>
    <n v="24439.95"/>
    <n v="56177565.229999997"/>
    <n v="5.9299999999999999E-2"/>
    <n v="481.24"/>
    <n v="24393.21"/>
    <n v="2303"/>
    <n v="1.9699999999999999E-2"/>
    <n v="2609"/>
    <n v="6556444.9900000002"/>
    <n v="6.7000000000000002E-3"/>
    <n v="56.17"/>
    <n v="1101.55"/>
    <n v="6894949.7300000004"/>
    <n v="7.3000000000000001E-3"/>
    <n v="59.06"/>
    <n v="1158.43"/>
    <n v="5952"/>
    <n v="5.0999999999999997E-2"/>
    <n v="120"/>
    <n v="83653717.900000006"/>
    <n v="8.5000000000000006E-2"/>
    <n v="716.61"/>
    <n v="865.4"/>
    <n v="96122795.950000003"/>
    <n v="0.10150000000000001"/>
    <n v="823.43"/>
    <n v="994.39"/>
    <n v="96664"/>
    <n v="0.82809999999999995"/>
    <n v="11999"/>
    <n v="47511731.229999997"/>
    <n v="4.8300000000000003E-2"/>
    <n v="407.01"/>
    <n v="844.08"/>
    <n v="52490826.850000001"/>
    <n v="5.5399999999999998E-2"/>
    <n v="449.66"/>
    <n v="932.54"/>
    <n v="56288"/>
    <n v="0.48220000000000002"/>
    <n v="3332"/>
    <n v="14408379.449999999"/>
    <n v="1.46E-2"/>
    <n v="123.43"/>
    <n v="213.85"/>
    <n v="15490005.970000001"/>
    <n v="1.6299999999999999E-2"/>
    <n v="132.69"/>
    <n v="229.9"/>
    <n v="67377"/>
    <n v="0.57720000000000005"/>
    <n v="3346"/>
    <n v="30959887.829999998"/>
    <n v="3.15E-2"/>
    <n v="265.22000000000003"/>
    <n v="912.57"/>
    <n v="33000536.190000001"/>
    <n v="3.4799999999999998E-2"/>
    <n v="282.7"/>
    <n v="972.72"/>
    <n v="33926"/>
    <n v="0.29060000000000002"/>
    <n v="2202"/>
    <n v="20549431.059999999"/>
    <n v="2.0899999999999998E-2"/>
    <n v="176.03"/>
    <n v="268.37"/>
    <n v="21461139.239999998"/>
    <n v="2.2700000000000001E-2"/>
    <n v="183.84"/>
    <n v="280.27999999999997"/>
    <n v="76569"/>
    <n v="0.65590000000000004"/>
    <n v="7013"/>
    <n v="13621894.439999999"/>
    <n v="1.38E-2"/>
    <n v="116.69"/>
    <n v="994.4"/>
    <n v="14282115.48"/>
    <n v="1.5100000000000001E-2"/>
    <n v="122.35"/>
    <n v="1042.5999999999999"/>
    <n v="13699"/>
    <n v="0.1173"/>
    <n v="339"/>
    <n v="36078237.350000001"/>
    <n v="3.6700000000000003E-2"/>
    <n v="309.06"/>
    <n v="816.58"/>
    <n v="36239561.240000002"/>
    <n v="3.8300000000000001E-2"/>
    <n v="310.44"/>
    <n v="820.23"/>
    <n v="44182"/>
    <n v="0.3785"/>
    <n v="120538"/>
    <n v="6737"/>
    <n v="0.2099"/>
    <n v="1033"/>
    <n v="480"/>
    <n v="1028"/>
    <n v="59"/>
    <n v="623"/>
    <n v="269"/>
    <n v="625"/>
    <n v="270"/>
    <n v="198"/>
    <n v="106"/>
  </r>
  <r>
    <x v="4"/>
    <x v="39"/>
    <n v="27"/>
    <n v="117360"/>
    <n v="97799"/>
    <n v="19561"/>
    <s v="16.67 %"/>
    <n v="49"/>
    <s v="48.10 %"/>
    <s v="51.90 %"/>
    <s v="79.84 %"/>
    <s v="10.39 %"/>
    <s v="2.45 %"/>
    <s v="7.32 %"/>
    <s v="67.03 %"/>
    <n v="1.02"/>
    <n v="860870132.78999996"/>
    <n v="783565593.38"/>
    <n v="768013365.05999994"/>
    <n v="8802.44"/>
    <n v="8012"/>
    <n v="7852.98"/>
    <n v="367942768.08999997"/>
    <n v="0.4274"/>
    <n v="3762.23"/>
    <n v="22137.22"/>
    <x v="361"/>
    <x v="274"/>
    <n v="2923.36"/>
    <n v="17201.25"/>
    <n v="16621"/>
    <n v="0.17"/>
    <n v="307"/>
    <n v="1901"/>
    <n v="10389196.48"/>
    <x v="226"/>
    <n v="106.23"/>
    <n v="51687.54"/>
    <x v="352"/>
    <x v="2"/>
    <n v="106.25"/>
    <x v="352"/>
    <n v="201"/>
    <x v="69"/>
    <n v="2"/>
    <n v="66"/>
    <n v="6316943.04"/>
    <n v="7.3000000000000001E-3"/>
    <n v="64.59"/>
    <n v="21933.83"/>
    <n v="5857899.3899999997"/>
    <x v="146"/>
    <n v="59.9"/>
    <x v="360"/>
    <n v="288"/>
    <x v="64"/>
    <n v="3"/>
    <n v="39"/>
    <n v="28881247.41"/>
    <n v="3.3500000000000002E-2"/>
    <n v="295.31"/>
    <n v="12124.79"/>
    <n v="28537321.800000001"/>
    <x v="21"/>
    <n v="291.8"/>
    <n v="11980.4"/>
    <n v="2382"/>
    <n v="2.4400000000000002E-2"/>
    <n v="34"/>
    <n v="708"/>
    <n v="13123856.119999999"/>
    <n v="1.52E-2"/>
    <n v="134.19"/>
    <n v="4226.68"/>
    <n v="12530257.93"/>
    <n v="1.6E-2"/>
    <n v="128.12"/>
    <n v="4035.51"/>
    <n v="3105"/>
    <n v="3.1699999999999999E-2"/>
    <n v="53"/>
    <n v="761"/>
    <n v="6920551.5499999998"/>
    <n v="8.0000000000000002E-3"/>
    <n v="70.760000000000005"/>
    <n v="9011.1299999999992"/>
    <n v="6758357.6100000003"/>
    <n v="8.6E-3"/>
    <n v="69.099999999999994"/>
    <n v="8799.94"/>
    <n v="768"/>
    <n v="7.9000000000000008E-3"/>
    <n v="8"/>
    <n v="438"/>
    <n v="156354160.22999999"/>
    <n v="0.18160000000000001"/>
    <n v="1598.73"/>
    <n v="2402.6"/>
    <n v="146209955.44"/>
    <n v="0.18659999999999999"/>
    <n v="1495"/>
    <n v="2246.7199999999998"/>
    <n v="65077"/>
    <n v="0.66539999999999999"/>
    <n v="5961"/>
    <n v="4732639.2"/>
    <n v="5.4999999999999997E-3"/>
    <n v="48.39"/>
    <n v="546.80999999999995"/>
    <n v="4909108.9400000004"/>
    <n v="6.3E-3"/>
    <n v="50.2"/>
    <n v="567.20000000000005"/>
    <n v="8655"/>
    <n v="8.8499999999999995E-2"/>
    <n v="428"/>
    <n v="41275904.869999997"/>
    <n v="4.7899999999999998E-2"/>
    <n v="422.05"/>
    <n v="25669.1"/>
    <n v="39352117.479999997"/>
    <n v="5.0200000000000002E-2"/>
    <n v="402.38"/>
    <n v="24472.71"/>
    <n v="1608"/>
    <n v="1.6400000000000001E-2"/>
    <n v="2219"/>
    <n v="4627736.12"/>
    <n v="5.4000000000000003E-3"/>
    <n v="47.32"/>
    <n v="1125.42"/>
    <n v="4566774.6100000003"/>
    <n v="5.7999999999999996E-3"/>
    <n v="46.7"/>
    <n v="1110.5999999999999"/>
    <n v="4112"/>
    <n v="4.2000000000000003E-2"/>
    <n v="72"/>
    <n v="75571725.689999998"/>
    <n v="8.7800000000000003E-2"/>
    <n v="772.72"/>
    <n v="933.63"/>
    <n v="86753436.140000001"/>
    <n v="0.11070000000000001"/>
    <n v="887.06"/>
    <n v="1071.77"/>
    <n v="80944"/>
    <n v="0.82769999999999999"/>
    <n v="12824"/>
    <n v="36171040.719999999"/>
    <n v="4.2000000000000003E-2"/>
    <n v="369.85"/>
    <n v="802.87"/>
    <n v="40114480.770000003"/>
    <n v="5.1200000000000002E-2"/>
    <n v="410.17"/>
    <n v="890.4"/>
    <n v="45052"/>
    <n v="0.4607"/>
    <n v="3076"/>
    <n v="13173222.6"/>
    <n v="1.5299999999999999E-2"/>
    <n v="134.69999999999999"/>
    <n v="237.42"/>
    <n v="13923210.23"/>
    <n v="1.78E-2"/>
    <n v="142.37"/>
    <n v="250.94"/>
    <n v="55485"/>
    <n v="0.56730000000000003"/>
    <n v="3164"/>
    <n v="29358624"/>
    <n v="3.4099999999999998E-2"/>
    <n v="300.19"/>
    <n v="1009.82"/>
    <n v="31368768.780000001"/>
    <n v="0.04"/>
    <n v="320.75"/>
    <n v="1078.97"/>
    <n v="29073"/>
    <n v="0.29730000000000001"/>
    <n v="2429"/>
    <n v="13097303.640000001"/>
    <n v="1.52E-2"/>
    <n v="133.91999999999999"/>
    <n v="209.44"/>
    <n v="13727528.029999999"/>
    <n v="1.7500000000000002E-2"/>
    <n v="140.36000000000001"/>
    <n v="219.52"/>
    <n v="62535"/>
    <n v="0.63939999999999997"/>
    <n v="6050"/>
    <n v="8518077.0899999999"/>
    <n v="9.9000000000000008E-3"/>
    <n v="87.1"/>
    <n v="978.59"/>
    <n v="7852164.7300000004"/>
    <n v="0.01"/>
    <n v="80.290000000000006"/>
    <n v="902.09"/>
    <n v="8704"/>
    <n v="8.8999999999999996E-2"/>
    <n v="213"/>
    <n v="33187414.859999999"/>
    <n v="3.8600000000000002E-2"/>
    <n v="339.34"/>
    <n v="891.46"/>
    <n v="33353238.510000002"/>
    <n v="4.2599999999999999E-2"/>
    <n v="341.04"/>
    <n v="895.92"/>
    <n v="37228"/>
    <n v="0.38069999999999998"/>
    <n v="104390"/>
    <n v="6168"/>
    <n v="0.218"/>
    <n v="1067"/>
    <n v="476"/>
    <n v="1028"/>
    <n v="82"/>
    <n v="608"/>
    <n v="277"/>
    <n v="561"/>
    <n v="282"/>
    <n v="215"/>
    <n v="84"/>
  </r>
  <r>
    <x v="5"/>
    <x v="44"/>
    <n v="6"/>
    <n v="628970"/>
    <n v="485162"/>
    <n v="143808"/>
    <s v="22.86 %"/>
    <n v="51"/>
    <s v="45.61 %"/>
    <s v="54.39 %"/>
    <s v="53.41 %"/>
    <s v="13.07 %"/>
    <s v="25.02 %"/>
    <s v="8.50 %"/>
    <s v="61.97 %"/>
    <n v="1.1100000000000001"/>
    <n v="5346537726.3100004"/>
    <n v="4348596850.3999996"/>
    <n v="3795611809.3099999"/>
    <n v="11020.11"/>
    <n v="8963.19"/>
    <n v="7823.39"/>
    <n v="2291733918.8200002"/>
    <n v="0.42859999999999998"/>
    <n v="4723.6499999999996"/>
    <n v="27452.49"/>
    <x v="362"/>
    <x v="39"/>
    <n v="3045.27"/>
    <n v="17698.27"/>
    <n v="83480"/>
    <n v="0.1721"/>
    <n v="339"/>
    <n v="2143"/>
    <n v="115854889.91"/>
    <x v="104"/>
    <n v="238.8"/>
    <n v="55195.28"/>
    <x v="353"/>
    <x v="132"/>
    <n v="200.91"/>
    <x v="353"/>
    <n v="2099"/>
    <x v="55"/>
    <n v="5"/>
    <n v="149"/>
    <n v="45208524.670000002"/>
    <n v="8.5000000000000006E-3"/>
    <n v="93.18"/>
    <n v="25213.9"/>
    <n v="34932029.329999998"/>
    <x v="154"/>
    <n v="72"/>
    <x v="361"/>
    <n v="1793"/>
    <x v="76"/>
    <n v="4"/>
    <n v="52"/>
    <n v="279435603.04000002"/>
    <n v="5.2299999999999999E-2"/>
    <n v="575.96"/>
    <n v="20977.07"/>
    <n v="233880225.02000001"/>
    <x v="214"/>
    <n v="482.07"/>
    <n v="17557.259999999998"/>
    <n v="13321"/>
    <n v="2.75E-2"/>
    <n v="44"/>
    <n v="1209"/>
    <n v="149921134.74000001"/>
    <n v="2.8000000000000001E-2"/>
    <n v="309.01"/>
    <n v="5337.36"/>
    <n v="127661473.3"/>
    <n v="2.9399999999999999E-2"/>
    <n v="263.13"/>
    <n v="4544.8900000000003"/>
    <n v="28089"/>
    <n v="5.79E-2"/>
    <n v="105"/>
    <n v="1723"/>
    <n v="29565590.73"/>
    <n v="5.4999999999999997E-3"/>
    <n v="60.94"/>
    <n v="10790.36"/>
    <n v="24479224.149999999"/>
    <n v="5.5999999999999999E-3"/>
    <n v="50.46"/>
    <n v="8934.02"/>
    <n v="2740"/>
    <n v="5.5999999999999999E-3"/>
    <n v="6"/>
    <n v="307"/>
    <n v="513927593.44"/>
    <n v="9.6100000000000005E-2"/>
    <n v="1059.29"/>
    <n v="1948.05"/>
    <n v="485313744.79000002"/>
    <n v="0.1116"/>
    <n v="1000.31"/>
    <n v="1839.59"/>
    <n v="263816"/>
    <n v="0.54379999999999995"/>
    <n v="4170"/>
    <n v="41648127.359999999"/>
    <n v="7.7999999999999996E-3"/>
    <n v="85.84"/>
    <n v="512.47"/>
    <n v="37270887.310000002"/>
    <n v="8.6E-3"/>
    <n v="76.819999999999993"/>
    <n v="458.61"/>
    <n v="81269"/>
    <n v="0.16750000000000001"/>
    <n v="1028"/>
    <n v="422469292.81"/>
    <n v="7.9000000000000001E-2"/>
    <n v="870.78"/>
    <n v="24986.36"/>
    <n v="387213967.56999999"/>
    <n v="8.8999999999999996E-2"/>
    <n v="798.11"/>
    <n v="22901.23"/>
    <n v="16908"/>
    <n v="3.49E-2"/>
    <n v="4927"/>
    <n v="32386702.73"/>
    <n v="6.1000000000000004E-3"/>
    <n v="66.75"/>
    <n v="1048.83"/>
    <n v="30032139.489999998"/>
    <n v="6.8999999999999999E-3"/>
    <n v="61.9"/>
    <n v="972.57"/>
    <n v="30879"/>
    <n v="6.3600000000000004E-2"/>
    <n v="123"/>
    <n v="462342293.30000001"/>
    <n v="8.6499999999999994E-2"/>
    <n v="952.96"/>
    <n v="1272.8599999999999"/>
    <n v="464225944.45999998"/>
    <n v="0.10680000000000001"/>
    <n v="956.85"/>
    <n v="1278.05"/>
    <n v="363230"/>
    <n v="0.74870000000000003"/>
    <n v="13653"/>
    <n v="269514549.39999998"/>
    <n v="5.04E-2"/>
    <n v="555.51"/>
    <n v="1276.56"/>
    <n v="265234721.90000001"/>
    <n v="6.0999999999999999E-2"/>
    <n v="546.69000000000005"/>
    <n v="1256.29"/>
    <n v="211125"/>
    <n v="0.43519999999999998"/>
    <n v="3810"/>
    <n v="109805878.58"/>
    <n v="2.0500000000000001E-2"/>
    <n v="226.33"/>
    <n v="428.94"/>
    <n v="106473349.78"/>
    <n v="2.4500000000000001E-2"/>
    <n v="219.46"/>
    <n v="415.92"/>
    <n v="255996"/>
    <n v="0.52769999999999995"/>
    <n v="3241"/>
    <n v="158391676.49000001"/>
    <n v="2.9600000000000001E-2"/>
    <n v="326.47000000000003"/>
    <n v="1351.73"/>
    <n v="158626010.06999999"/>
    <n v="3.6499999999999998E-2"/>
    <n v="326.95"/>
    <n v="1353.73"/>
    <n v="117177"/>
    <n v="0.24149999999999999"/>
    <n v="1817"/>
    <n v="132300907.08"/>
    <n v="2.47E-2"/>
    <n v="272.69"/>
    <n v="445.1"/>
    <n v="133595254.53"/>
    <n v="3.0700000000000002E-2"/>
    <n v="275.36"/>
    <n v="449.45"/>
    <n v="297240"/>
    <n v="0.61270000000000002"/>
    <n v="8061"/>
    <n v="93052223.609999999"/>
    <n v="1.7399999999999999E-2"/>
    <n v="191.8"/>
    <n v="1477.89"/>
    <n v="85767365.099999994"/>
    <n v="1.9699999999999999E-2"/>
    <n v="176.78"/>
    <n v="1362.18"/>
    <n v="62963"/>
    <n v="0.1298"/>
    <n v="574"/>
    <n v="164723397.72999999"/>
    <n v="3.0800000000000001E-2"/>
    <n v="339.52"/>
    <n v="1057.49"/>
    <n v="164723397.72999999"/>
    <n v="3.7900000000000003E-2"/>
    <n v="339.52"/>
    <n v="1057.49"/>
    <n v="155768"/>
    <n v="0.3211"/>
    <n v="444930"/>
    <n v="36692"/>
    <n v="0.24940000000000001"/>
    <n v="917"/>
    <n v="738"/>
    <n v="1023"/>
    <n v="113"/>
    <n v="860"/>
    <n v="237"/>
    <n v="598"/>
    <n v="372"/>
    <n v="258"/>
    <n v="87"/>
  </r>
  <r>
    <x v="7"/>
    <x v="37"/>
    <n v="23"/>
    <n v="54962"/>
    <n v="51515"/>
    <n v="3447"/>
    <s v="6.27 %"/>
    <n v="50"/>
    <s v="46.39 %"/>
    <s v="53.61 %"/>
    <s v="95.33 %"/>
    <s v="0.93 %"/>
    <s v="0.89 %"/>
    <s v="2.85 %"/>
    <s v="75.21 %"/>
    <n v="0.89"/>
    <n v="374581263.56"/>
    <n v="362340618.10000002"/>
    <n v="426134213.56"/>
    <n v="7271.3"/>
    <n v="7033.69"/>
    <n v="8272.0400000000009"/>
    <n v="126607659.20999999"/>
    <n v="0.33800000000000002"/>
    <n v="2457.69"/>
    <n v="17216.16"/>
    <x v="363"/>
    <x v="275"/>
    <n v="2074.0500000000002"/>
    <n v="14528.8"/>
    <n v="7354"/>
    <n v="0.14280000000000001"/>
    <n v="239"/>
    <n v="1408"/>
    <n v="683718.42"/>
    <x v="196"/>
    <n v="13.27"/>
    <n v="52593.72"/>
    <x v="354"/>
    <x v="225"/>
    <n v="12.23"/>
    <x v="354"/>
    <n v="13"/>
    <x v="92"/>
    <n v="0"/>
    <n v="7"/>
    <n v="5694899.9800000004"/>
    <n v="1.52E-2"/>
    <n v="110.55"/>
    <n v="19503.080000000002"/>
    <n v="5621819.7400000002"/>
    <x v="131"/>
    <n v="109.13"/>
    <x v="362"/>
    <n v="292"/>
    <x v="24"/>
    <n v="7"/>
    <n v="80"/>
    <n v="11795840.65"/>
    <n v="3.15E-2"/>
    <n v="228.98"/>
    <n v="11690.63"/>
    <n v="12718982.42"/>
    <x v="87"/>
    <n v="246.9"/>
    <n v="12605.53"/>
    <n v="1009"/>
    <n v="1.9599999999999999E-2"/>
    <n v="26"/>
    <n v="546"/>
    <n v="9096457"/>
    <n v="2.4299999999999999E-2"/>
    <n v="176.58"/>
    <n v="3941.27"/>
    <n v="9743572.4199999999"/>
    <n v="2.69E-2"/>
    <n v="189.14"/>
    <n v="4221.6499999999996"/>
    <n v="2308"/>
    <n v="4.48E-2"/>
    <n v="73"/>
    <n v="1140"/>
    <n v="2737329.84"/>
    <n v="7.3000000000000001E-3"/>
    <n v="53.14"/>
    <n v="9185.67"/>
    <n v="2810263.19"/>
    <n v="7.7999999999999996E-3"/>
    <n v="54.55"/>
    <n v="9430.41"/>
    <n v="298"/>
    <n v="5.7999999999999996E-3"/>
    <n v="6"/>
    <n v="307"/>
    <n v="95466177.560000002"/>
    <n v="0.25490000000000002"/>
    <n v="1853.17"/>
    <n v="2296.9"/>
    <n v="93378897.5"/>
    <n v="0.25769999999999998"/>
    <n v="1812.65"/>
    <n v="2246.6799999999998"/>
    <n v="41563"/>
    <n v="0.80679999999999996"/>
    <n v="9762"/>
    <n v="9636016.3900000006"/>
    <n v="2.5700000000000001E-2"/>
    <n v="187.05"/>
    <n v="657.79"/>
    <n v="10730453.880000001"/>
    <n v="2.9600000000000001E-2"/>
    <n v="208.3"/>
    <n v="732.5"/>
    <n v="14649"/>
    <n v="0.28439999999999999"/>
    <n v="1955"/>
    <n v="10227806.66"/>
    <n v="2.7300000000000001E-2"/>
    <n v="198.54"/>
    <n v="23620.799999999999"/>
    <n v="10501165.99"/>
    <n v="2.9000000000000001E-2"/>
    <n v="203.85"/>
    <n v="24252.12"/>
    <n v="433"/>
    <n v="8.3999999999999995E-3"/>
    <n v="1101"/>
    <n v="1019866.47"/>
    <n v="2.7000000000000001E-3"/>
    <n v="19.8"/>
    <n v="778.52"/>
    <n v="1083239.72"/>
    <n v="3.0000000000000001E-3"/>
    <n v="21.03"/>
    <n v="826.9"/>
    <n v="1310"/>
    <n v="2.5399999999999999E-2"/>
    <n v="41"/>
    <n v="32526516.190000001"/>
    <n v="8.6800000000000002E-2"/>
    <n v="631.4"/>
    <n v="779.77"/>
    <n v="37772866.25"/>
    <n v="0.1042"/>
    <n v="733.24"/>
    <n v="905.54"/>
    <n v="41713"/>
    <n v="0.80969999999999998"/>
    <n v="11974"/>
    <n v="18024057.399999999"/>
    <n v="4.8099999999999997E-2"/>
    <n v="349.88"/>
    <n v="780.13"/>
    <n v="19066700.82"/>
    <n v="5.2600000000000001E-2"/>
    <n v="370.12"/>
    <n v="825.26"/>
    <n v="23104"/>
    <n v="0.44850000000000001"/>
    <n v="2890"/>
    <n v="5406118.1500000004"/>
    <n v="1.44E-2"/>
    <n v="104.94"/>
    <n v="176.45"/>
    <n v="5663257.4000000004"/>
    <n v="1.5599999999999999E-2"/>
    <n v="109.93"/>
    <n v="184.84"/>
    <n v="30639"/>
    <n v="0.5948"/>
    <n v="2842"/>
    <n v="15740435.82"/>
    <n v="4.2000000000000003E-2"/>
    <n v="305.55"/>
    <n v="1051.6099999999999"/>
    <n v="15867083.119999999"/>
    <n v="4.3799999999999999E-2"/>
    <n v="308.01"/>
    <n v="1060.07"/>
    <n v="14968"/>
    <n v="0.29060000000000002"/>
    <n v="2328"/>
    <n v="8052709.5199999996"/>
    <n v="2.1499999999999998E-2"/>
    <n v="156.32"/>
    <n v="266.64999999999998"/>
    <n v="8548648.0600000005"/>
    <n v="2.3599999999999999E-2"/>
    <n v="165.94"/>
    <n v="283.08"/>
    <n v="30199"/>
    <n v="0.58620000000000005"/>
    <n v="4290"/>
    <n v="7043684.7199999997"/>
    <n v="1.8800000000000001E-2"/>
    <n v="136.72999999999999"/>
    <n v="1289.81"/>
    <n v="6297459.3099999996"/>
    <n v="1.7399999999999999E-2"/>
    <n v="122.25"/>
    <n v="1153.1600000000001"/>
    <n v="5461"/>
    <n v="0.106"/>
    <n v="346"/>
    <n v="11021796.970000001"/>
    <n v="2.9399999999999999E-2"/>
    <n v="213.95"/>
    <n v="938.66"/>
    <n v="11059124.91"/>
    <n v="3.0499999999999999E-2"/>
    <n v="214.68"/>
    <n v="941.84"/>
    <n v="11742"/>
    <n v="0.22789999999999999"/>
    <n v="63276"/>
    <n v="2194"/>
    <n v="0.1893"/>
    <n v="1228"/>
    <n v="400"/>
    <n v="1009"/>
    <n v="50"/>
    <n v="419"/>
    <n v="196"/>
    <n v="602"/>
    <n v="194"/>
    <n v="204"/>
    <n v="82"/>
  </r>
  <r>
    <x v="0"/>
    <x v="46"/>
    <n v="30"/>
    <n v="21226"/>
    <n v="18718"/>
    <n v="2508"/>
    <s v="11.82 %"/>
    <n v="51"/>
    <s v="43.91 %"/>
    <s v="56.09 %"/>
    <s v="87.95 %"/>
    <s v="0.52 %"/>
    <s v="1.71 %"/>
    <s v="9.81 %"/>
    <s v="47.27 %"/>
    <n v="0.91"/>
    <n v="108174820.36"/>
    <n v="113650877.15000001"/>
    <n v="132867108.54000001"/>
    <n v="5779.19"/>
    <n v="6071.74"/>
    <n v="7098.36"/>
    <n v="41225352.950000003"/>
    <n v="0.38109999999999999"/>
    <n v="2202.44"/>
    <n v="12673.03"/>
    <x v="364"/>
    <x v="276"/>
    <n v="2182.98"/>
    <n v="12561.01"/>
    <n v="3253"/>
    <n v="0.17380000000000001"/>
    <n v="294"/>
    <n v="1635"/>
    <m/>
    <x v="0"/>
    <m/>
    <m/>
    <x v="0"/>
    <x v="0"/>
    <m/>
    <x v="0"/>
    <m/>
    <x v="0"/>
    <m/>
    <m/>
    <n v="1299230.1399999999"/>
    <n v="1.2E-2"/>
    <n v="69.41"/>
    <n v="16445.95"/>
    <n v="1316077.2"/>
    <x v="155"/>
    <n v="70.31"/>
    <x v="363"/>
    <n v="79"/>
    <x v="19"/>
    <n v="5"/>
    <n v="58"/>
    <n v="4329950.1900000004"/>
    <n v="0.04"/>
    <n v="231.33"/>
    <n v="9311.7199999999993"/>
    <n v="4887499.0199999996"/>
    <x v="77"/>
    <n v="261.11"/>
    <n v="10510.75"/>
    <n v="465"/>
    <n v="2.4799999999999999E-2"/>
    <n v="32"/>
    <n v="767"/>
    <n v="1797765.39"/>
    <n v="1.66E-2"/>
    <n v="96.04"/>
    <n v="3617.23"/>
    <n v="2024467.6"/>
    <n v="1.78E-2"/>
    <n v="108.16"/>
    <n v="4073.38"/>
    <n v="497"/>
    <n v="2.6599999999999999E-2"/>
    <n v="44"/>
    <n v="662"/>
    <n v="1380667.43"/>
    <n v="1.2800000000000001E-2"/>
    <n v="73.760000000000005"/>
    <n v="10620.52"/>
    <n v="1447237.18"/>
    <n v="1.2699999999999999E-2"/>
    <n v="77.319999999999993"/>
    <n v="11132.59"/>
    <n v="130"/>
    <n v="6.8999999999999999E-3"/>
    <n v="7"/>
    <n v="558"/>
    <n v="18681918.300000001"/>
    <n v="0.17269999999999999"/>
    <n v="998.07"/>
    <n v="1448.44"/>
    <n v="20071252.890000001"/>
    <n v="0.17660000000000001"/>
    <n v="1072.3"/>
    <n v="1556.15"/>
    <n v="12898"/>
    <n v="0.68910000000000005"/>
    <n v="5550"/>
    <n v="1598567.43"/>
    <n v="1.4800000000000001E-2"/>
    <n v="85.4"/>
    <n v="388.28"/>
    <n v="1562729.53"/>
    <n v="1.38E-2"/>
    <n v="83.49"/>
    <n v="379.58"/>
    <n v="4117"/>
    <n v="0.21990000000000001"/>
    <n v="1047"/>
    <n v="5718914.5"/>
    <n v="5.2900000000000003E-2"/>
    <n v="305.52999999999997"/>
    <n v="17489.04"/>
    <n v="6164625.7699999996"/>
    <n v="5.4199999999999998E-2"/>
    <n v="329.34"/>
    <n v="18852.07"/>
    <n v="327"/>
    <n v="1.7500000000000002E-2"/>
    <n v="1922"/>
    <n v="485156.52"/>
    <n v="4.4999999999999997E-3"/>
    <n v="25.92"/>
    <n v="663.69"/>
    <n v="586089.43999999994"/>
    <n v="5.1999999999999998E-3"/>
    <n v="31.31"/>
    <n v="801.76"/>
    <n v="731"/>
    <n v="3.9100000000000003E-2"/>
    <n v="64"/>
    <n v="8387992.0199999996"/>
    <n v="7.7499999999999999E-2"/>
    <n v="448.12"/>
    <n v="571.97"/>
    <n v="10026070.470000001"/>
    <n v="8.8200000000000001E-2"/>
    <n v="535.64"/>
    <n v="683.67"/>
    <n v="14665"/>
    <n v="0.78349999999999997"/>
    <n v="9888"/>
    <n v="6794883.3799999999"/>
    <n v="6.2799999999999995E-2"/>
    <n v="363.01"/>
    <n v="833.01"/>
    <n v="7506925.4400000004"/>
    <n v="6.6100000000000006E-2"/>
    <n v="401.05"/>
    <n v="920.3"/>
    <n v="8157"/>
    <n v="0.43580000000000002"/>
    <n v="2896"/>
    <n v="2086698.39"/>
    <n v="1.9300000000000001E-2"/>
    <n v="111.48"/>
    <n v="203.88"/>
    <n v="2465498.4900000002"/>
    <n v="2.1700000000000001E-2"/>
    <n v="131.72"/>
    <n v="240.89"/>
    <n v="10235"/>
    <n v="0.54679999999999995"/>
    <n v="2684"/>
    <n v="5775447.4500000002"/>
    <n v="5.3400000000000003E-2"/>
    <n v="308.55"/>
    <n v="1119.49"/>
    <n v="5853615.5599999996"/>
    <n v="5.1499999999999997E-2"/>
    <n v="312.73"/>
    <n v="1134.6400000000001"/>
    <n v="5159"/>
    <n v="0.27560000000000001"/>
    <n v="2391"/>
    <n v="1793899.57"/>
    <n v="1.66E-2"/>
    <n v="95.84"/>
    <n v="188.81"/>
    <n v="1976583.13"/>
    <n v="1.7399999999999999E-2"/>
    <n v="105.6"/>
    <n v="208.04"/>
    <n v="9501"/>
    <n v="0.50760000000000005"/>
    <n v="3806"/>
    <n v="1324192.08"/>
    <n v="1.2200000000000001E-2"/>
    <n v="70.739999999999995"/>
    <n v="771.52"/>
    <n v="1355477.39"/>
    <n v="1.1900000000000001E-2"/>
    <n v="72.42"/>
    <n v="789.75"/>
    <n v="1716"/>
    <n v="9.1700000000000004E-2"/>
    <n v="184"/>
    <n v="4578876.21"/>
    <n v="4.2299999999999997E-2"/>
    <n v="244.62"/>
    <n v="913.4"/>
    <n v="4578876.21"/>
    <n v="4.0300000000000002E-2"/>
    <n v="244.62"/>
    <n v="913.4"/>
    <n v="5013"/>
    <n v="0.26779999999999998"/>
    <n v="16663"/>
    <n v="915"/>
    <n v="0.17369999999999999"/>
    <n v="890"/>
    <n v="625"/>
    <n v="1006"/>
    <n v="80"/>
    <n v="379"/>
    <n v="620"/>
    <n v="962"/>
    <n v="475"/>
    <s v="*"/>
    <n v="64"/>
  </r>
  <r>
    <x v="6"/>
    <x v="39"/>
    <n v="27"/>
    <n v="119446"/>
    <n v="98581"/>
    <n v="20865"/>
    <s v="17.47 %"/>
    <n v="50"/>
    <s v="48.34 %"/>
    <s v="51.66 %"/>
    <s v="79.22 %"/>
    <s v="10.60 %"/>
    <s v="2.54 %"/>
    <s v="7.64 %"/>
    <s v="67.87 %"/>
    <n v="1.04"/>
    <n v="912308054.34000003"/>
    <n v="826545749.53999996"/>
    <n v="805289936.67999995"/>
    <n v="9254.4"/>
    <n v="8384.43"/>
    <n v="8168.81"/>
    <n v="379169959.50999999"/>
    <n v="0.41560000000000002"/>
    <n v="3846.28"/>
    <n v="23024.65"/>
    <x v="365"/>
    <x v="277"/>
    <n v="3010.98"/>
    <n v="18024.36"/>
    <n v="16468"/>
    <n v="0.1671"/>
    <n v="303"/>
    <n v="1919"/>
    <n v="12437485.92"/>
    <x v="147"/>
    <n v="126.17"/>
    <n v="64442.93"/>
    <x v="355"/>
    <x v="117"/>
    <n v="122.29"/>
    <x v="355"/>
    <n v="193"/>
    <x v="31"/>
    <n v="2"/>
    <n v="72"/>
    <n v="6038694.8200000003"/>
    <n v="6.6E-3"/>
    <n v="61.26"/>
    <n v="24154.78"/>
    <n v="5741157.5300000003"/>
    <x v="151"/>
    <n v="58.24"/>
    <x v="364"/>
    <n v="250"/>
    <x v="92"/>
    <n v="3"/>
    <n v="35"/>
    <n v="34585176.909999996"/>
    <n v="3.7900000000000003E-2"/>
    <n v="350.83"/>
    <n v="13923.18"/>
    <n v="34384540.560000002"/>
    <x v="215"/>
    <n v="348.79"/>
    <n v="13842.41"/>
    <n v="2484"/>
    <n v="2.52E-2"/>
    <n v="36"/>
    <n v="794"/>
    <n v="14291644.25"/>
    <n v="1.5699999999999999E-2"/>
    <n v="144.97"/>
    <n v="4273.82"/>
    <n v="13753366.43"/>
    <n v="1.66E-2"/>
    <n v="139.51"/>
    <n v="4112.8500000000004"/>
    <n v="3344"/>
    <n v="3.39E-2"/>
    <n v="56"/>
    <n v="801"/>
    <n v="7541929.2199999997"/>
    <n v="8.3000000000000001E-3"/>
    <n v="76.5"/>
    <n v="9807.4500000000007"/>
    <n v="7257477.3600000003"/>
    <n v="8.8000000000000005E-3"/>
    <n v="73.62"/>
    <n v="9437.5499999999993"/>
    <n v="769"/>
    <n v="7.7999999999999996E-3"/>
    <n v="8"/>
    <n v="467"/>
    <n v="173474129.68000001"/>
    <n v="0.19009999999999999"/>
    <n v="1759.71"/>
    <n v="2634.9"/>
    <n v="163543636.97"/>
    <n v="0.19789999999999999"/>
    <n v="1658.98"/>
    <n v="2484.0700000000002"/>
    <n v="65837"/>
    <n v="0.66779999999999995"/>
    <n v="6125"/>
    <n v="5451647.2999999998"/>
    <n v="6.0000000000000001E-3"/>
    <n v="55.3"/>
    <n v="591.66999999999996"/>
    <n v="5581166.5800000001"/>
    <n v="6.7999999999999996E-3"/>
    <n v="56.62"/>
    <n v="605.73"/>
    <n v="9214"/>
    <n v="9.35E-2"/>
    <n v="455"/>
    <n v="43255286.109999999"/>
    <n v="4.7399999999999998E-2"/>
    <n v="438.78"/>
    <n v="25885.87"/>
    <n v="41684946.100000001"/>
    <n v="5.04E-2"/>
    <n v="422.85"/>
    <n v="24946.11"/>
    <n v="1671"/>
    <n v="1.7000000000000001E-2"/>
    <n v="2343"/>
    <n v="5043464.5199999996"/>
    <n v="5.4999999999999997E-3"/>
    <n v="51.16"/>
    <n v="1170.45"/>
    <n v="4870234.71"/>
    <n v="5.8999999999999999E-3"/>
    <n v="49.4"/>
    <n v="1130.25"/>
    <n v="4309"/>
    <n v="4.3700000000000003E-2"/>
    <n v="73"/>
    <n v="83576992.989999995"/>
    <n v="9.1600000000000001E-2"/>
    <n v="847.8"/>
    <n v="1019.88"/>
    <n v="89688685.579999998"/>
    <n v="0.1085"/>
    <n v="909.8"/>
    <n v="1094.46"/>
    <n v="81948"/>
    <n v="0.83130000000000004"/>
    <n v="13017"/>
    <n v="37529096.109999999"/>
    <n v="4.1099999999999998E-2"/>
    <n v="380.69"/>
    <n v="828.66"/>
    <n v="38866153.979999997"/>
    <n v="4.7E-2"/>
    <n v="394.26"/>
    <n v="858.18"/>
    <n v="45289"/>
    <n v="0.45939999999999998"/>
    <n v="3134"/>
    <n v="12855830.9"/>
    <n v="1.41E-2"/>
    <n v="130.41"/>
    <n v="226.98"/>
    <n v="13480305.710000001"/>
    <n v="1.6299999999999999E-2"/>
    <n v="136.74"/>
    <n v="238"/>
    <n v="56639"/>
    <n v="0.57450000000000001"/>
    <n v="3235"/>
    <n v="27529430.690000001"/>
    <n v="3.0200000000000001E-2"/>
    <n v="279.26"/>
    <n v="970.64"/>
    <n v="29827203.870000001"/>
    <n v="3.61E-2"/>
    <n v="302.57"/>
    <n v="1051.6600000000001"/>
    <n v="28362"/>
    <n v="0.28770000000000001"/>
    <n v="2220"/>
    <n v="14195392.289999999"/>
    <n v="1.5599999999999999E-2"/>
    <n v="144"/>
    <n v="224.88"/>
    <n v="13731686.49"/>
    <n v="1.66E-2"/>
    <n v="139.29"/>
    <n v="217.53"/>
    <n v="63125"/>
    <n v="0.64029999999999998"/>
    <n v="6100"/>
    <n v="9507782.1500000004"/>
    <n v="1.04E-2"/>
    <n v="96.45"/>
    <n v="1051.1199999999999"/>
    <n v="9274553.4900000002"/>
    <n v="1.12E-2"/>
    <n v="94.08"/>
    <n v="1025.3399999999999"/>
    <n v="9045"/>
    <n v="9.1800000000000007E-2"/>
    <n v="230"/>
    <n v="34082072.57"/>
    <n v="3.7400000000000003E-2"/>
    <n v="345.73"/>
    <n v="929.78"/>
    <n v="34202235.130000003"/>
    <n v="4.1399999999999999E-2"/>
    <n v="346.95"/>
    <n v="933.06"/>
    <n v="36656"/>
    <n v="0.37180000000000002"/>
    <n v="108558"/>
    <n v="6122"/>
    <n v="0.21829999999999999"/>
    <n v="1101"/>
    <n v="444"/>
    <n v="1004"/>
    <n v="92"/>
    <n v="577"/>
    <n v="250"/>
    <n v="593"/>
    <n v="252"/>
    <n v="102"/>
    <n v="101"/>
  </r>
  <r>
    <x v="2"/>
    <x v="44"/>
    <n v="6"/>
    <n v="652638"/>
    <n v="494273"/>
    <n v="158365"/>
    <s v="24.27 %"/>
    <n v="51"/>
    <s v="45.51 %"/>
    <s v="54.49 %"/>
    <s v="52.78 %"/>
    <s v="13.10 %"/>
    <s v="25.44 %"/>
    <s v="8.68 %"/>
    <s v="61.96 %"/>
    <n v="1.1200000000000001"/>
    <n v="5617830544.4200001"/>
    <n v="4512582061.75"/>
    <n v="3910868926.4299998"/>
    <n v="11365.85"/>
    <n v="9129.74"/>
    <n v="7912.37"/>
    <n v="2338348134.1500001"/>
    <n v="0.41620000000000001"/>
    <n v="4730.88"/>
    <n v="27942.6"/>
    <x v="366"/>
    <x v="278"/>
    <n v="3033.41"/>
    <n v="17916.599999999999"/>
    <n v="83684"/>
    <n v="0.16930000000000001"/>
    <n v="332"/>
    <n v="2081"/>
    <n v="116153719.09"/>
    <x v="227"/>
    <n v="235"/>
    <n v="53650.68"/>
    <x v="356"/>
    <x v="144"/>
    <n v="198.86"/>
    <x v="356"/>
    <n v="2165"/>
    <x v="53"/>
    <n v="5"/>
    <n v="141"/>
    <n v="47052917.039999999"/>
    <n v="8.3999999999999995E-3"/>
    <n v="95.2"/>
    <n v="25627.95"/>
    <n v="36179476.719999999"/>
    <x v="154"/>
    <n v="73.2"/>
    <x v="365"/>
    <n v="1836"/>
    <x v="76"/>
    <n v="4"/>
    <n v="52"/>
    <n v="331859652.75999999"/>
    <n v="5.91E-2"/>
    <n v="671.41"/>
    <n v="23746.67"/>
    <n v="275338716.82999998"/>
    <x v="216"/>
    <n v="557.05999999999995"/>
    <n v="19702.23"/>
    <n v="13975"/>
    <n v="2.8299999999999999E-2"/>
    <n v="46"/>
    <n v="1258"/>
    <n v="152209279.86000001"/>
    <n v="2.7099999999999999E-2"/>
    <n v="307.95"/>
    <n v="5150.5600000000004"/>
    <n v="130490148.68000001"/>
    <n v="2.8899999999999999E-2"/>
    <n v="264"/>
    <n v="4415.6099999999997"/>
    <n v="29552"/>
    <n v="5.9799999999999999E-2"/>
    <n v="109"/>
    <n v="1638"/>
    <n v="31124970.879999999"/>
    <n v="5.4999999999999997E-3"/>
    <n v="62.97"/>
    <n v="10781.08"/>
    <n v="25897766.43"/>
    <n v="5.7000000000000002E-3"/>
    <n v="52.4"/>
    <n v="8970.48"/>
    <n v="2887"/>
    <n v="5.7999999999999996E-3"/>
    <n v="6"/>
    <n v="313"/>
    <n v="551685498.00999999"/>
    <n v="9.8199999999999996E-2"/>
    <n v="1116.1600000000001"/>
    <n v="2045.23"/>
    <n v="487440275.56999999"/>
    <n v="0.108"/>
    <n v="986.18"/>
    <n v="1807.06"/>
    <n v="269742"/>
    <n v="0.54569999999999996"/>
    <n v="4166"/>
    <n v="44220185.189999998"/>
    <n v="7.9000000000000008E-3"/>
    <n v="89.47"/>
    <n v="510.5"/>
    <n v="40784889.890000001"/>
    <n v="8.9999999999999993E-3"/>
    <n v="82.51"/>
    <n v="470.84"/>
    <n v="86621"/>
    <n v="0.17519999999999999"/>
    <n v="1072"/>
    <n v="480069905.23000002"/>
    <n v="8.5500000000000007E-2"/>
    <n v="971.26"/>
    <n v="26961.13"/>
    <n v="430278122.41000003"/>
    <n v="9.5399999999999999E-2"/>
    <n v="870.53"/>
    <n v="24164.78"/>
    <n v="17806"/>
    <n v="3.5999999999999997E-2"/>
    <n v="5147"/>
    <n v="35545447.479999997"/>
    <n v="6.3E-3"/>
    <n v="71.91"/>
    <n v="1133.1400000000001"/>
    <n v="31568523.190000001"/>
    <n v="7.0000000000000001E-3"/>
    <n v="63.87"/>
    <n v="1006.36"/>
    <n v="31369"/>
    <n v="6.3500000000000001E-2"/>
    <n v="119"/>
    <n v="479407796.48000002"/>
    <n v="8.5300000000000001E-2"/>
    <n v="969.93"/>
    <n v="1291.6199999999999"/>
    <n v="478284944.19"/>
    <n v="0.106"/>
    <n v="967.65"/>
    <n v="1288.5899999999999"/>
    <n v="371169"/>
    <n v="0.75090000000000001"/>
    <n v="13668"/>
    <n v="284391296.56999999"/>
    <n v="5.0599999999999999E-2"/>
    <n v="575.37"/>
    <n v="1313.87"/>
    <n v="270392728.62"/>
    <n v="5.9900000000000002E-2"/>
    <n v="547.04999999999995"/>
    <n v="1249.2"/>
    <n v="216453"/>
    <n v="0.43790000000000001"/>
    <n v="3883"/>
    <n v="109943856.18000001"/>
    <n v="1.9599999999999999E-2"/>
    <n v="222.44"/>
    <n v="418.99"/>
    <n v="101317468.25"/>
    <n v="2.2499999999999999E-2"/>
    <n v="204.98"/>
    <n v="386.11"/>
    <n v="262405"/>
    <n v="0.53090000000000004"/>
    <n v="3261"/>
    <n v="156387624.94999999"/>
    <n v="2.7799999999999998E-2"/>
    <n v="316.39999999999998"/>
    <n v="1310.42"/>
    <n v="157577500.97"/>
    <n v="3.49E-2"/>
    <n v="318.81"/>
    <n v="1320.39"/>
    <n v="119342"/>
    <n v="0.2414"/>
    <n v="1826"/>
    <n v="118217314.23999999"/>
    <n v="2.1000000000000001E-2"/>
    <n v="239.17"/>
    <n v="387.91"/>
    <n v="116436690.48999999"/>
    <n v="2.58E-2"/>
    <n v="235.57"/>
    <n v="382.07"/>
    <n v="304755"/>
    <n v="0.61660000000000004"/>
    <n v="7638"/>
    <n v="99786150.400000006"/>
    <n v="1.78E-2"/>
    <n v="201.88"/>
    <n v="1563.15"/>
    <n v="98252336.069999993"/>
    <n v="2.18E-2"/>
    <n v="198.78"/>
    <n v="1539.12"/>
    <n v="63837"/>
    <n v="0.12920000000000001"/>
    <n v="603"/>
    <n v="185718588.59"/>
    <n v="3.3099999999999997E-2"/>
    <n v="375.74"/>
    <n v="1180.68"/>
    <n v="185796295.22"/>
    <n v="4.1200000000000001E-2"/>
    <n v="375.9"/>
    <n v="1181.17"/>
    <n v="157298"/>
    <n v="0.31819999999999998"/>
    <n v="460525"/>
    <n v="36609"/>
    <n v="0.24759999999999999"/>
    <n v="932"/>
    <n v="728"/>
    <n v="994"/>
    <n v="109"/>
    <n v="833"/>
    <n v="252"/>
    <n v="565"/>
    <n v="345"/>
    <n v="234"/>
    <n v="96"/>
  </r>
  <r>
    <x v="7"/>
    <x v="38"/>
    <n v="55"/>
    <n v="144012"/>
    <n v="114622"/>
    <n v="29390"/>
    <s v="20.41 %"/>
    <n v="50"/>
    <s v="48.29 %"/>
    <s v="51.71 %"/>
    <s v="81.07 %"/>
    <s v="10.79 %"/>
    <s v="3.40 %"/>
    <s v="4.74 %"/>
    <s v="62.12 %"/>
    <n v="1.03"/>
    <n v="952426584.04999995"/>
    <n v="912156875.41999996"/>
    <n v="935429623.85000002"/>
    <n v="8309.2800000000007"/>
    <n v="7957.96"/>
    <n v="8161"/>
    <n v="360076099.31999999"/>
    <n v="0.37809999999999999"/>
    <n v="3141.42"/>
    <n v="19214.310000000001"/>
    <x v="367"/>
    <x v="20"/>
    <n v="2664.61"/>
    <n v="16297.93"/>
    <n v="18740"/>
    <n v="0.16350000000000001"/>
    <n v="295"/>
    <n v="1540"/>
    <n v="15727390.51"/>
    <x v="82"/>
    <n v="137.21"/>
    <n v="48391.97"/>
    <x v="357"/>
    <x v="74"/>
    <n v="141.88"/>
    <x v="357"/>
    <n v="325"/>
    <x v="2"/>
    <n v="3"/>
    <n v="94"/>
    <n v="9033239.8000000007"/>
    <n v="9.4999999999999998E-3"/>
    <n v="78.81"/>
    <n v="19426.32"/>
    <n v="8696614.7200000007"/>
    <x v="67"/>
    <n v="75.87"/>
    <x v="366"/>
    <n v="465"/>
    <x v="36"/>
    <n v="4"/>
    <n v="53"/>
    <n v="35402839.479999997"/>
    <n v="3.7199999999999997E-2"/>
    <n v="308.87"/>
    <n v="14189.51"/>
    <n v="37194689.909999996"/>
    <x v="217"/>
    <n v="324.5"/>
    <n v="14907.69"/>
    <n v="2495"/>
    <n v="2.18E-2"/>
    <n v="30"/>
    <n v="782"/>
    <n v="13904666.720000001"/>
    <n v="1.46E-2"/>
    <n v="121.31"/>
    <n v="3860.26"/>
    <n v="14435724.98"/>
    <n v="1.5800000000000002E-2"/>
    <n v="125.94"/>
    <n v="4007.7"/>
    <n v="3602"/>
    <n v="3.1399999999999997E-2"/>
    <n v="52"/>
    <n v="832"/>
    <n v="9989201.0299999993"/>
    <n v="1.0500000000000001E-2"/>
    <n v="87.15"/>
    <n v="10373"/>
    <n v="10128464.16"/>
    <n v="1.11E-2"/>
    <n v="88.36"/>
    <n v="10517.62"/>
    <n v="963"/>
    <n v="8.3999999999999995E-3"/>
    <n v="9"/>
    <n v="527"/>
    <n v="180319854.83000001"/>
    <n v="0.1893"/>
    <n v="1573.17"/>
    <n v="2350.61"/>
    <n v="172787482.21000001"/>
    <n v="0.18940000000000001"/>
    <n v="1507.45"/>
    <n v="2252.42"/>
    <n v="76712"/>
    <n v="0.66930000000000001"/>
    <n v="6086"/>
    <n v="3713574.19"/>
    <n v="3.8999999999999998E-3"/>
    <n v="32.4"/>
    <n v="451.61"/>
    <n v="4126783.84"/>
    <n v="4.4999999999999997E-3"/>
    <n v="36"/>
    <n v="501.86"/>
    <n v="8223"/>
    <n v="7.17E-2"/>
    <n v="321"/>
    <n v="54816208.829999998"/>
    <n v="5.7599999999999998E-2"/>
    <n v="478.23"/>
    <n v="24669.759999999998"/>
    <n v="55415973.130000003"/>
    <n v="6.08E-2"/>
    <n v="483.47"/>
    <n v="24939.68"/>
    <n v="2222"/>
    <n v="1.9400000000000001E-2"/>
    <n v="2611"/>
    <n v="6258506.7999999998"/>
    <n v="6.6E-3"/>
    <n v="54.6"/>
    <n v="1097.21"/>
    <n v="6462232.04"/>
    <n v="7.1000000000000004E-3"/>
    <n v="56.38"/>
    <n v="1132.93"/>
    <n v="5704"/>
    <n v="4.9799999999999997E-2"/>
    <n v="113"/>
    <n v="80980402.469999999"/>
    <n v="8.5000000000000006E-2"/>
    <n v="706.5"/>
    <n v="852.37"/>
    <n v="92067613.959999993"/>
    <n v="0.1009"/>
    <n v="803.23"/>
    <n v="969.07"/>
    <n v="95005"/>
    <n v="0.82889999999999997"/>
    <n v="12024"/>
    <n v="48974090.920000002"/>
    <n v="5.1400000000000001E-2"/>
    <n v="427.27"/>
    <n v="875.19"/>
    <n v="52599863.890000001"/>
    <n v="5.7700000000000001E-2"/>
    <n v="458.9"/>
    <n v="939.99"/>
    <n v="55958"/>
    <n v="0.48820000000000002"/>
    <n v="3383"/>
    <n v="15075984.720000001"/>
    <n v="1.5800000000000002E-2"/>
    <n v="131.53"/>
    <n v="227.41"/>
    <n v="15913463.460000001"/>
    <n v="1.7399999999999999E-2"/>
    <n v="138.83000000000001"/>
    <n v="240.05"/>
    <n v="66293"/>
    <n v="0.57840000000000003"/>
    <n v="3331"/>
    <n v="34943208.859999999"/>
    <n v="3.6700000000000003E-2"/>
    <n v="304.86"/>
    <n v="1026.44"/>
    <n v="35693118.909999996"/>
    <n v="3.9100000000000003E-2"/>
    <n v="311.39999999999998"/>
    <n v="1048.47"/>
    <n v="34043"/>
    <n v="0.29699999999999999"/>
    <n v="2338"/>
    <n v="20994811.02"/>
    <n v="2.1999999999999999E-2"/>
    <n v="183.17"/>
    <n v="275.61"/>
    <n v="21930261.890000001"/>
    <n v="2.4E-2"/>
    <n v="191.33"/>
    <n v="287.89"/>
    <n v="76176"/>
    <n v="0.66459999999999997"/>
    <n v="7361"/>
    <n v="13220914.880000001"/>
    <n v="1.3899999999999999E-2"/>
    <n v="115.34"/>
    <n v="982.77"/>
    <n v="13601522.92"/>
    <n v="1.49E-2"/>
    <n v="118.66"/>
    <n v="1011.06"/>
    <n v="13453"/>
    <n v="0.1174"/>
    <n v="327"/>
    <n v="38057048.740000002"/>
    <n v="0.04"/>
    <n v="332.02"/>
    <n v="891.39"/>
    <n v="38160400.43"/>
    <n v="4.1799999999999997E-2"/>
    <n v="332.92"/>
    <n v="893.81"/>
    <n v="42694"/>
    <n v="0.3725"/>
    <n v="121675"/>
    <n v="6928"/>
    <n v="0.21360000000000001"/>
    <n v="1062"/>
    <n v="508"/>
    <n v="990"/>
    <n v="92"/>
    <n v="555"/>
    <n v="293"/>
    <n v="613"/>
    <n v="306"/>
    <n v="193"/>
    <n v="86"/>
  </r>
  <r>
    <x v="3"/>
    <x v="40"/>
    <n v="4"/>
    <n v="119641"/>
    <n v="67990"/>
    <n v="51651"/>
    <s v="43.17 %"/>
    <n v="51"/>
    <s v="45.87 %"/>
    <s v="54.13 %"/>
    <s v="68.95 %"/>
    <s v="5.76 %"/>
    <s v="15.98 %"/>
    <s v="9.31 %"/>
    <s v="38.96 %"/>
    <n v="1.08"/>
    <n v="552697713.75"/>
    <n v="523325224.76999998"/>
    <n v="533644087.67000002"/>
    <n v="8129.1"/>
    <n v="7697.09"/>
    <n v="7848.86"/>
    <n v="229662495.75999999"/>
    <n v="0.41549999999999998"/>
    <n v="3377.89"/>
    <n v="19317.23"/>
    <x v="368"/>
    <x v="193"/>
    <n v="2846.09"/>
    <n v="16276.05"/>
    <n v="11889"/>
    <n v="0.1749"/>
    <n v="328"/>
    <n v="1919"/>
    <n v="9099239.7200000007"/>
    <x v="82"/>
    <n v="133.83000000000001"/>
    <n v="35543.910000000003"/>
    <x v="358"/>
    <x v="226"/>
    <n v="133.44"/>
    <x v="358"/>
    <n v="256"/>
    <x v="51"/>
    <n v="4"/>
    <n v="105"/>
    <n v="8689826.4900000002"/>
    <n v="1.5699999999999999E-2"/>
    <n v="127.81"/>
    <n v="18371.73"/>
    <n v="8373883.3799999999"/>
    <x v="10"/>
    <n v="123.16"/>
    <x v="367"/>
    <n v="473"/>
    <x v="28"/>
    <n v="8"/>
    <n v="103"/>
    <n v="12222787.48"/>
    <n v="2.2100000000000002E-2"/>
    <n v="179.77"/>
    <n v="10446.83"/>
    <n v="12523571.49"/>
    <x v="218"/>
    <n v="184.2"/>
    <n v="10703.91"/>
    <n v="1170"/>
    <n v="1.72E-2"/>
    <n v="24"/>
    <n v="526"/>
    <n v="7961530.1299999999"/>
    <n v="1.44E-2"/>
    <n v="117.1"/>
    <n v="3778.61"/>
    <n v="7861631.1299999999"/>
    <n v="1.4999999999999999E-2"/>
    <n v="115.63"/>
    <n v="3731.2"/>
    <n v="2107"/>
    <n v="3.1E-2"/>
    <n v="50"/>
    <n v="712"/>
    <n v="7630851.8499999996"/>
    <n v="1.38E-2"/>
    <n v="112.23"/>
    <n v="11011.33"/>
    <n v="7556989.2999999998"/>
    <n v="1.44E-2"/>
    <n v="111.15"/>
    <n v="10904.75"/>
    <n v="693"/>
    <n v="1.0200000000000001E-2"/>
    <n v="11"/>
    <n v="654"/>
    <n v="53341801.159999996"/>
    <n v="9.6500000000000002E-2"/>
    <n v="784.55"/>
    <n v="1570.72"/>
    <n v="51644954.310000002"/>
    <n v="9.8699999999999996E-2"/>
    <n v="759.6"/>
    <n v="1520.76"/>
    <n v="33960"/>
    <n v="0.4995"/>
    <n v="3040"/>
    <n v="1682071.81"/>
    <n v="3.0000000000000001E-3"/>
    <n v="24.74"/>
    <n v="354.94"/>
    <n v="1764822.2"/>
    <n v="3.3999999999999998E-3"/>
    <n v="25.96"/>
    <n v="372.4"/>
    <n v="4739"/>
    <n v="6.9699999999999998E-2"/>
    <n v="277"/>
    <n v="45143000.869999997"/>
    <n v="8.1699999999999995E-2"/>
    <n v="663.97"/>
    <n v="20613.240000000002"/>
    <n v="45418483.670000002"/>
    <n v="8.6800000000000002E-2"/>
    <n v="668.02"/>
    <n v="20739.03"/>
    <n v="2190"/>
    <n v="3.2199999999999999E-2"/>
    <n v="4181"/>
    <n v="3763531.52"/>
    <n v="6.7999999999999996E-3"/>
    <n v="55.35"/>
    <n v="789.83"/>
    <n v="4396755.4400000004"/>
    <n v="8.3999999999999995E-3"/>
    <n v="64.67"/>
    <n v="922.72"/>
    <n v="4765"/>
    <n v="7.0099999999999996E-2"/>
    <n v="129"/>
    <n v="50632833.380000003"/>
    <n v="9.1600000000000001E-2"/>
    <n v="744.71"/>
    <n v="978.58"/>
    <n v="53917817.469999999"/>
    <n v="0.10299999999999999"/>
    <n v="793.03"/>
    <n v="1042.07"/>
    <n v="51741"/>
    <n v="0.76100000000000001"/>
    <n v="11888"/>
    <n v="33391160.18"/>
    <n v="6.0400000000000002E-2"/>
    <n v="491.12"/>
    <n v="1098.3900000000001"/>
    <n v="35350567.149999999"/>
    <n v="6.7500000000000004E-2"/>
    <n v="519.94000000000005"/>
    <n v="1162.8499999999999"/>
    <n v="30400"/>
    <n v="0.4471"/>
    <n v="3490"/>
    <n v="17699354.289999999"/>
    <n v="3.2000000000000001E-2"/>
    <n v="260.32"/>
    <n v="482.63"/>
    <n v="19784616.5"/>
    <n v="3.78E-2"/>
    <n v="290.99"/>
    <n v="539.49"/>
    <n v="36673"/>
    <n v="0.53939999999999999"/>
    <n v="3611"/>
    <n v="20167600.539999999"/>
    <n v="3.6499999999999998E-2"/>
    <n v="296.63"/>
    <n v="1277.32"/>
    <n v="19999069.98"/>
    <n v="3.8199999999999998E-2"/>
    <n v="294.14999999999998"/>
    <n v="1266.6500000000001"/>
    <n v="15789"/>
    <n v="0.23219999999999999"/>
    <n v="1665"/>
    <n v="15752006.35"/>
    <n v="2.8500000000000001E-2"/>
    <n v="231.68"/>
    <n v="401.82"/>
    <n v="16622485.210000001"/>
    <n v="3.1800000000000002E-2"/>
    <n v="244.48"/>
    <n v="424.02"/>
    <n v="39202"/>
    <n v="0.5766"/>
    <n v="7426"/>
    <n v="11978672.939999999"/>
    <n v="2.1700000000000001E-2"/>
    <n v="176.18"/>
    <n v="1348.48"/>
    <n v="11561006.65"/>
    <n v="2.2100000000000002E-2"/>
    <n v="170.04"/>
    <n v="1301.46"/>
    <n v="8883"/>
    <n v="0.13070000000000001"/>
    <n v="319"/>
    <n v="20277762.800000001"/>
    <n v="3.6700000000000003E-2"/>
    <n v="298.25"/>
    <n v="927.79"/>
    <n v="20277762.800000001"/>
    <n v="3.8699999999999998E-2"/>
    <n v="298.25"/>
    <n v="927.79"/>
    <n v="21856"/>
    <n v="0.32150000000000001"/>
    <n v="60127"/>
    <n v="4616"/>
    <n v="0.22270000000000001"/>
    <n v="884"/>
    <n v="869"/>
    <n v="988"/>
    <n v="113"/>
    <n v="646"/>
    <n v="404"/>
    <n v="702"/>
    <n v="344"/>
    <n v="330"/>
    <n v="94"/>
  </r>
  <r>
    <x v="3"/>
    <x v="46"/>
    <n v="30"/>
    <n v="22062"/>
    <n v="19052"/>
    <n v="3010"/>
    <s v="13.64 %"/>
    <n v="51"/>
    <s v="44.28 %"/>
    <s v="55.72 %"/>
    <s v="87.41 %"/>
    <s v="0.52 %"/>
    <s v="1.80 %"/>
    <s v="10.27 %"/>
    <s v="48.05 %"/>
    <n v="0.93"/>
    <n v="114577596.17"/>
    <n v="120318204.44"/>
    <n v="140359191.31"/>
    <n v="6013.94"/>
    <n v="6315.25"/>
    <n v="7367.16"/>
    <n v="43508805.57"/>
    <n v="0.37969999999999998"/>
    <n v="2283.69"/>
    <n v="13703.56"/>
    <x v="369"/>
    <x v="279"/>
    <n v="2247.02"/>
    <n v="13483.55"/>
    <n v="3175"/>
    <n v="0.1666"/>
    <n v="278"/>
    <n v="1652"/>
    <m/>
    <x v="0"/>
    <m/>
    <m/>
    <x v="0"/>
    <x v="0"/>
    <m/>
    <x v="0"/>
    <m/>
    <x v="0"/>
    <m/>
    <m/>
    <n v="1231720.57"/>
    <n v="1.0800000000000001E-2"/>
    <n v="64.650000000000006"/>
    <n v="15396.51"/>
    <n v="1203296.52"/>
    <x v="33"/>
    <n v="63.16"/>
    <x v="368"/>
    <n v="80"/>
    <x v="19"/>
    <n v="4"/>
    <n v="48"/>
    <n v="4140385.6"/>
    <n v="3.61E-2"/>
    <n v="217.32"/>
    <n v="9976.83"/>
    <n v="4659587.47"/>
    <x v="219"/>
    <n v="244.57"/>
    <n v="11227.92"/>
    <n v="415"/>
    <n v="2.18E-2"/>
    <n v="29"/>
    <n v="696"/>
    <n v="1673817.83"/>
    <n v="1.46E-2"/>
    <n v="87.86"/>
    <n v="3615.16"/>
    <n v="1842012.7"/>
    <n v="1.5299999999999999E-2"/>
    <n v="96.68"/>
    <n v="3978.43"/>
    <n v="463"/>
    <n v="2.4299999999999999E-2"/>
    <n v="41"/>
    <n v="601"/>
    <n v="1173697.32"/>
    <n v="1.0200000000000001E-2"/>
    <n v="61.6"/>
    <n v="9620.4699999999993"/>
    <n v="1244934.1499999999"/>
    <n v="1.03E-2"/>
    <n v="65.34"/>
    <n v="10204.379999999999"/>
    <n v="122"/>
    <n v="6.4000000000000003E-3"/>
    <n v="7"/>
    <n v="444"/>
    <n v="20952436.640000001"/>
    <n v="0.18290000000000001"/>
    <n v="1099.75"/>
    <n v="1599.67"/>
    <n v="22615383.940000001"/>
    <n v="0.188"/>
    <n v="1187.03"/>
    <n v="1726.63"/>
    <n v="13098"/>
    <n v="0.6875"/>
    <n v="5657"/>
    <n v="1764168.79"/>
    <n v="1.54E-2"/>
    <n v="92.6"/>
    <n v="410.85"/>
    <n v="1756240.47"/>
    <n v="1.46E-2"/>
    <n v="92.18"/>
    <n v="409"/>
    <n v="4294"/>
    <n v="0.22539999999999999"/>
    <n v="1096"/>
    <n v="6455926.7199999997"/>
    <n v="5.6300000000000003E-2"/>
    <n v="338.86"/>
    <n v="19157.05"/>
    <n v="7035768.5800000001"/>
    <n v="5.8500000000000003E-2"/>
    <n v="369.29"/>
    <n v="20877.650000000001"/>
    <n v="337"/>
    <n v="1.77E-2"/>
    <n v="2413"/>
    <n v="588641.37"/>
    <n v="5.1000000000000004E-3"/>
    <n v="30.9"/>
    <n v="781.73"/>
    <n v="864582.13"/>
    <n v="7.1999999999999998E-3"/>
    <n v="45.38"/>
    <n v="1148.18"/>
    <n v="753"/>
    <n v="3.95E-2"/>
    <n v="72"/>
    <n v="8523634.0999999996"/>
    <n v="7.4399999999999994E-2"/>
    <n v="447.39"/>
    <n v="574.55999999999995"/>
    <n v="10117433.710000001"/>
    <n v="8.4099999999999994E-2"/>
    <n v="531.04"/>
    <n v="682"/>
    <n v="14835"/>
    <n v="0.77869999999999995"/>
    <n v="9736"/>
    <n v="6522417.4500000002"/>
    <n v="5.6899999999999999E-2"/>
    <n v="342.35"/>
    <n v="791.36"/>
    <n v="7332922.75"/>
    <n v="6.0900000000000003E-2"/>
    <n v="384.89"/>
    <n v="889.7"/>
    <n v="8242"/>
    <n v="0.43259999999999998"/>
    <n v="2810"/>
    <n v="2111215.16"/>
    <n v="1.84E-2"/>
    <n v="110.81"/>
    <n v="203"/>
    <n v="2474432.75"/>
    <n v="2.06E-2"/>
    <n v="129.88"/>
    <n v="237.93"/>
    <n v="10400"/>
    <n v="0.54590000000000005"/>
    <n v="2709"/>
    <n v="6579376.9400000004"/>
    <n v="5.74E-2"/>
    <n v="345.34"/>
    <n v="1240.22"/>
    <n v="6672691.5700000003"/>
    <n v="5.5500000000000001E-2"/>
    <n v="350.24"/>
    <n v="1257.81"/>
    <n v="5305"/>
    <n v="0.27839999999999998"/>
    <n v="2450"/>
    <n v="1869792.48"/>
    <n v="1.6299999999999999E-2"/>
    <n v="98.14"/>
    <n v="194.53"/>
    <n v="2058231.06"/>
    <n v="1.7100000000000001E-2"/>
    <n v="108.03"/>
    <n v="214.13"/>
    <n v="9612"/>
    <n v="0.50449999999999995"/>
    <n v="3794"/>
    <n v="1484588.41"/>
    <n v="1.2999999999999999E-2"/>
    <n v="77.92"/>
    <n v="825.69"/>
    <n v="1521147.5"/>
    <n v="1.26E-2"/>
    <n v="79.84"/>
    <n v="846.02"/>
    <n v="1798"/>
    <n v="9.4399999999999998E-2"/>
    <n v="190"/>
    <n v="4662129.2699999996"/>
    <n v="4.07E-2"/>
    <n v="244.71"/>
    <n v="924.48"/>
    <n v="4662129.2699999996"/>
    <n v="3.8699999999999998E-2"/>
    <n v="244.71"/>
    <n v="924.48"/>
    <n v="5043"/>
    <n v="0.26469999999999999"/>
    <n v="16934"/>
    <n v="929"/>
    <n v="0.18440000000000001"/>
    <n v="889"/>
    <n v="567"/>
    <n v="988"/>
    <n v="79"/>
    <n v="430"/>
    <n v="472"/>
    <n v="971"/>
    <n v="388"/>
    <s v="*"/>
    <n v="84"/>
  </r>
  <r>
    <x v="3"/>
    <x v="42"/>
    <n v="53"/>
    <n v="130045"/>
    <n v="111421"/>
    <n v="18624"/>
    <s v="14.32 %"/>
    <n v="50"/>
    <s v="46.67 %"/>
    <s v="53.33 %"/>
    <s v="81.48 %"/>
    <s v="6.59 %"/>
    <s v="4.97 %"/>
    <s v="6.97 %"/>
    <s v="54.41 %"/>
    <n v="0.97"/>
    <n v="808916813.96000004"/>
    <n v="738308120"/>
    <n v="777486071.75999999"/>
    <n v="7260"/>
    <n v="6626.29"/>
    <n v="6977.91"/>
    <n v="335130418.60000002"/>
    <n v="0.4143"/>
    <n v="3007.79"/>
    <n v="19570.8"/>
    <x v="370"/>
    <x v="280"/>
    <n v="2374.8200000000002"/>
    <n v="15452.26"/>
    <n v="17124"/>
    <n v="0.1537"/>
    <n v="266"/>
    <n v="1681"/>
    <n v="5736811.1900000004"/>
    <x v="228"/>
    <n v="51.49"/>
    <n v="47411.66"/>
    <x v="359"/>
    <x v="64"/>
    <n v="47.84"/>
    <x v="359"/>
    <n v="121"/>
    <x v="87"/>
    <n v="1"/>
    <n v="36"/>
    <n v="8555448.5099999998"/>
    <n v="1.06E-2"/>
    <n v="76.78"/>
    <n v="20816.18"/>
    <n v="7369708.2599999998"/>
    <x v="33"/>
    <n v="66.14"/>
    <x v="369"/>
    <n v="411"/>
    <x v="76"/>
    <n v="4"/>
    <n v="53"/>
    <n v="33775496.240000002"/>
    <n v="4.1799999999999997E-2"/>
    <n v="303.13"/>
    <n v="14397.06"/>
    <n v="31489430.260000002"/>
    <x v="220"/>
    <n v="282.62"/>
    <n v="13422.6"/>
    <n v="2346"/>
    <n v="2.1100000000000001E-2"/>
    <n v="30"/>
    <n v="804"/>
    <n v="15336999.279999999"/>
    <n v="1.9E-2"/>
    <n v="137.65"/>
    <n v="4742.42"/>
    <n v="13998426.09"/>
    <n v="1.9E-2"/>
    <n v="125.64"/>
    <n v="4328.5200000000004"/>
    <n v="3234"/>
    <n v="2.9000000000000001E-2"/>
    <n v="52"/>
    <n v="693"/>
    <n v="6930114.3499999996"/>
    <n v="8.6E-3"/>
    <n v="62.2"/>
    <n v="10312.67"/>
    <n v="6273251.4100000001"/>
    <n v="8.5000000000000006E-3"/>
    <n v="56.3"/>
    <n v="9335.2000000000007"/>
    <n v="672"/>
    <n v="6.0000000000000001E-3"/>
    <n v="6"/>
    <n v="370"/>
    <n v="112544691.56999999"/>
    <n v="0.1391"/>
    <n v="1010.09"/>
    <n v="1717.82"/>
    <n v="109998171.01000001"/>
    <n v="0.14899999999999999"/>
    <n v="987.23"/>
    <n v="1678.95"/>
    <n v="65516"/>
    <n v="0.58799999999999997"/>
    <n v="4134"/>
    <n v="10731435.630000001"/>
    <n v="1.3299999999999999E-2"/>
    <n v="96.31"/>
    <n v="431.1"/>
    <n v="10572587.5"/>
    <n v="1.43E-2"/>
    <n v="94.89"/>
    <n v="424.72"/>
    <n v="24893"/>
    <n v="0.22339999999999999"/>
    <n v="1133"/>
    <n v="53524144.659999996"/>
    <n v="6.6199999999999995E-2"/>
    <n v="480.38"/>
    <n v="22555.48"/>
    <n v="51812516.990000002"/>
    <n v="7.0199999999999999E-2"/>
    <n v="465.02"/>
    <n v="21834.18"/>
    <n v="2373"/>
    <n v="2.1299999999999999E-2"/>
    <n v="2843"/>
    <n v="5205562.9400000004"/>
    <n v="6.4000000000000003E-3"/>
    <n v="46.72"/>
    <n v="675"/>
    <n v="6021272.3200000003"/>
    <n v="8.2000000000000007E-3"/>
    <n v="54.04"/>
    <n v="780.77"/>
    <n v="7712"/>
    <n v="6.9199999999999998E-2"/>
    <n v="110"/>
    <n v="61952153.780000001"/>
    <n v="7.6600000000000001E-2"/>
    <n v="556.02"/>
    <n v="720.42"/>
    <n v="66929435.810000002"/>
    <n v="9.0700000000000003E-2"/>
    <n v="600.69000000000005"/>
    <n v="778.29"/>
    <n v="85995"/>
    <n v="0.77180000000000004"/>
    <n v="10080"/>
    <n v="38854374.369999997"/>
    <n v="4.8000000000000001E-2"/>
    <n v="348.72"/>
    <n v="822.47"/>
    <n v="40653567.82"/>
    <n v="5.5100000000000003E-2"/>
    <n v="364.86"/>
    <n v="860.56"/>
    <n v="47241"/>
    <n v="0.42399999999999999"/>
    <n v="2980"/>
    <n v="19815772.670000002"/>
    <n v="2.4500000000000001E-2"/>
    <n v="177.85"/>
    <n v="329.67"/>
    <n v="21914165.670000002"/>
    <n v="2.9700000000000001E-2"/>
    <n v="196.68"/>
    <n v="364.59"/>
    <n v="60107"/>
    <n v="0.53949999999999998"/>
    <n v="3029"/>
    <n v="31987025.510000002"/>
    <n v="3.95E-2"/>
    <n v="287.08"/>
    <n v="1080.6400000000001"/>
    <n v="32231164.789999999"/>
    <n v="4.3700000000000003E-2"/>
    <n v="289.27"/>
    <n v="1088.8900000000001"/>
    <n v="29600"/>
    <n v="0.26569999999999999"/>
    <n v="2052"/>
    <n v="18384508.77"/>
    <n v="2.2700000000000001E-2"/>
    <n v="165"/>
    <n v="269.60000000000002"/>
    <n v="19431128.550000001"/>
    <n v="2.63E-2"/>
    <n v="174.39"/>
    <n v="284.95"/>
    <n v="68191"/>
    <n v="0.61199999999999999"/>
    <n v="6323"/>
    <n v="14186204.210000001"/>
    <n v="1.7500000000000002E-2"/>
    <n v="127.32"/>
    <n v="997.58"/>
    <n v="13319790.9"/>
    <n v="1.7999999999999999E-2"/>
    <n v="119.54"/>
    <n v="936.66"/>
    <n v="14221"/>
    <n v="0.12759999999999999"/>
    <n v="361"/>
    <n v="29675411.98"/>
    <n v="3.6700000000000003E-2"/>
    <n v="266.33999999999997"/>
    <n v="924.27"/>
    <n v="29675411.98"/>
    <n v="4.02E-2"/>
    <n v="266.33999999999997"/>
    <n v="924.27"/>
    <n v="32107"/>
    <n v="0.28820000000000001"/>
    <n v="118994"/>
    <n v="5766"/>
    <n v="0.2059"/>
    <n v="1068"/>
    <n v="592"/>
    <n v="987"/>
    <n v="69"/>
    <n v="610"/>
    <n v="290"/>
    <n v="598"/>
    <n v="254"/>
    <n v="245"/>
    <n v="101"/>
  </r>
  <r>
    <x v="1"/>
    <x v="45"/>
    <n v="38"/>
    <n v="12488"/>
    <n v="11527"/>
    <n v="961"/>
    <s v="7.70 %"/>
    <n v="50"/>
    <s v="45.87 %"/>
    <s v="54.13 %"/>
    <s v="86.74 %"/>
    <s v="1.01 %"/>
    <s v="1.30 %"/>
    <s v="10.95 %"/>
    <s v="53.18 %"/>
    <n v="0.96"/>
    <n v="81081819.159999996"/>
    <n v="86464734.609999999"/>
    <n v="89967649.159999996"/>
    <n v="7034.08"/>
    <n v="7501.06"/>
    <n v="7804.95"/>
    <n v="31880908.359999999"/>
    <n v="0.39319999999999999"/>
    <n v="2765.76"/>
    <n v="16174.99"/>
    <x v="371"/>
    <x v="281"/>
    <n v="2726.53"/>
    <n v="15945.56"/>
    <n v="1971"/>
    <n v="0.17100000000000001"/>
    <n v="307"/>
    <n v="1880"/>
    <n v="1654589.62"/>
    <x v="138"/>
    <n v="143.54"/>
    <n v="35969.339999999997"/>
    <x v="360"/>
    <x v="168"/>
    <n v="173.27"/>
    <x v="360"/>
    <n v="46"/>
    <x v="25"/>
    <n v="5"/>
    <n v="134"/>
    <n v="743320.59"/>
    <n v="9.1999999999999998E-3"/>
    <n v="64.489999999999995"/>
    <n v="14574.91"/>
    <n v="823487.05"/>
    <x v="67"/>
    <n v="71.44"/>
    <x v="370"/>
    <n v="51"/>
    <x v="72"/>
    <n v="5"/>
    <n v="57"/>
    <n v="3080191.63"/>
    <n v="3.7999999999999999E-2"/>
    <n v="267.22000000000003"/>
    <n v="9333.91"/>
    <n v="3842558.2"/>
    <x v="221"/>
    <n v="333.35"/>
    <n v="11644.12"/>
    <n v="330"/>
    <n v="2.86E-2"/>
    <n v="40"/>
    <n v="840"/>
    <n v="766693.44"/>
    <n v="9.4999999999999998E-3"/>
    <n v="66.510000000000005"/>
    <n v="3091.51"/>
    <n v="941564.36"/>
    <n v="1.09E-2"/>
    <n v="81.680000000000007"/>
    <n v="3796.63"/>
    <n v="248"/>
    <n v="2.1499999999999998E-2"/>
    <n v="35"/>
    <n v="523"/>
    <n v="629760.15"/>
    <n v="7.7999999999999996E-3"/>
    <n v="54.63"/>
    <n v="10323.94"/>
    <n v="716809.08"/>
    <n v="8.3000000000000001E-3"/>
    <n v="62.19"/>
    <n v="11750.97"/>
    <n v="61"/>
    <n v="5.3E-3"/>
    <n v="6"/>
    <n v="427"/>
    <n v="14746560.57"/>
    <n v="0.18190000000000001"/>
    <n v="1279.31"/>
    <n v="1841.25"/>
    <n v="16307056.65"/>
    <n v="0.18859999999999999"/>
    <n v="1414.68"/>
    <n v="2036.09"/>
    <n v="8009"/>
    <n v="0.69479999999999997"/>
    <n v="6500"/>
    <n v="687917"/>
    <n v="8.5000000000000006E-3"/>
    <n v="59.68"/>
    <n v="386.47"/>
    <n v="697983.79"/>
    <n v="8.0999999999999996E-3"/>
    <n v="60.55"/>
    <n v="392.13"/>
    <n v="1780"/>
    <n v="0.15440000000000001"/>
    <n v="751"/>
    <n v="4187593.66"/>
    <n v="5.16E-2"/>
    <n v="363.29"/>
    <n v="18948.39"/>
    <n v="4550499.49"/>
    <n v="5.2600000000000001E-2"/>
    <n v="394.77"/>
    <n v="20590.5"/>
    <n v="221"/>
    <n v="1.9199999999999998E-2"/>
    <n v="2360"/>
    <n v="244709.86"/>
    <n v="3.0000000000000001E-3"/>
    <n v="21.23"/>
    <n v="595.4"/>
    <n v="304858.8"/>
    <n v="3.5000000000000001E-3"/>
    <n v="26.45"/>
    <n v="741.75"/>
    <n v="411"/>
    <n v="3.5700000000000003E-2"/>
    <n v="60"/>
    <n v="6216171.8799999999"/>
    <n v="7.6700000000000004E-2"/>
    <n v="539.27"/>
    <n v="653.03"/>
    <n v="7467148.1299999999"/>
    <n v="8.6400000000000005E-2"/>
    <n v="647.79999999999995"/>
    <n v="784.45"/>
    <n v="9519"/>
    <n v="0.82579999999999998"/>
    <n v="11212"/>
    <n v="3751014.21"/>
    <n v="4.6300000000000001E-2"/>
    <n v="325.41000000000003"/>
    <n v="726.1"/>
    <n v="4472881.96"/>
    <n v="5.1700000000000003E-2"/>
    <n v="388.04"/>
    <n v="865.83"/>
    <n v="5166"/>
    <n v="0.44819999999999999"/>
    <n v="2689"/>
    <n v="1202511.57"/>
    <n v="1.4800000000000001E-2"/>
    <n v="104.32"/>
    <n v="185.06"/>
    <n v="1347966.46"/>
    <n v="1.5599999999999999E-2"/>
    <n v="116.94"/>
    <n v="207.44"/>
    <n v="6498"/>
    <n v="0.56369999999999998"/>
    <n v="3066"/>
    <n v="3063078.19"/>
    <n v="3.78E-2"/>
    <n v="265.73"/>
    <n v="919.84"/>
    <n v="3099587.18"/>
    <n v="3.5799999999999998E-2"/>
    <n v="268.89999999999998"/>
    <n v="930.81"/>
    <n v="3330"/>
    <n v="0.28889999999999999"/>
    <n v="2069"/>
    <n v="1453232"/>
    <n v="1.7899999999999999E-2"/>
    <n v="126.07"/>
    <n v="210.34"/>
    <n v="1616062.21"/>
    <n v="1.8700000000000001E-2"/>
    <n v="140.19999999999999"/>
    <n v="233.91"/>
    <n v="6909"/>
    <n v="0.59940000000000004"/>
    <n v="6080"/>
    <n v="931618.96"/>
    <n v="1.15E-2"/>
    <n v="80.819999999999993"/>
    <n v="976.11"/>
    <n v="959475.52"/>
    <n v="1.11E-2"/>
    <n v="83.24"/>
    <n v="1005.3"/>
    <n v="954"/>
    <n v="8.2799999999999999E-2"/>
    <n v="187"/>
    <n v="5245093.59"/>
    <n v="6.4699999999999994E-2"/>
    <n v="455.03"/>
    <n v="1455.76"/>
    <n v="5245093.59"/>
    <n v="6.0699999999999997E-2"/>
    <n v="455.03"/>
    <n v="1455.76"/>
    <n v="3603"/>
    <n v="0.31259999999999999"/>
    <n v="10057"/>
    <n v="604"/>
    <n v="0.19839999999999999"/>
    <n v="872"/>
    <n v="625"/>
    <n v="980"/>
    <s v="*"/>
    <n v="538"/>
    <n v="338"/>
    <n v="1180"/>
    <n v="338"/>
    <n v="588"/>
    <s v="*"/>
  </r>
  <r>
    <x v="4"/>
    <x v="45"/>
    <n v="38"/>
    <n v="13977"/>
    <n v="12818"/>
    <n v="1159"/>
    <s v="8.29 %"/>
    <n v="50"/>
    <s v="46.53 %"/>
    <s v="53.47 %"/>
    <s v="85.08 %"/>
    <s v="1.30 %"/>
    <s v="1.78 %"/>
    <s v="11.85 %"/>
    <s v="55.84 %"/>
    <n v="1.03"/>
    <n v="104995429.2"/>
    <n v="104874083.18000001"/>
    <n v="105855511.3"/>
    <n v="8191.25"/>
    <n v="8181.78"/>
    <n v="8258.35"/>
    <n v="39577740.560000002"/>
    <n v="0.37690000000000001"/>
    <n v="3087.67"/>
    <n v="19534.919999999998"/>
    <x v="372"/>
    <x v="135"/>
    <n v="2838.69"/>
    <n v="17959.72"/>
    <n v="2026"/>
    <n v="0.15809999999999999"/>
    <n v="277"/>
    <n v="1860"/>
    <n v="1902080.73"/>
    <x v="223"/>
    <n v="148.38999999999999"/>
    <n v="38817.97"/>
    <x v="361"/>
    <x v="23"/>
    <n v="184.97"/>
    <x v="361"/>
    <n v="49"/>
    <x v="51"/>
    <n v="4"/>
    <n v="128"/>
    <n v="1277155.01"/>
    <n v="1.2200000000000001E-2"/>
    <n v="99.64"/>
    <n v="17495.27"/>
    <n v="1391392.13"/>
    <x v="27"/>
    <n v="108.55"/>
    <x v="371"/>
    <n v="73"/>
    <x v="24"/>
    <n v="6"/>
    <n v="78"/>
    <n v="3878015.03"/>
    <n v="3.6900000000000002E-2"/>
    <n v="302.54000000000002"/>
    <n v="11823.22"/>
    <n v="4951888.3600000003"/>
    <x v="222"/>
    <n v="386.32"/>
    <n v="15097.22"/>
    <n v="328"/>
    <n v="2.5600000000000001E-2"/>
    <n v="36"/>
    <n v="813"/>
    <n v="795142.18"/>
    <n v="7.6E-3"/>
    <n v="62.03"/>
    <n v="3070.05"/>
    <n v="970383.59"/>
    <n v="9.2999999999999992E-3"/>
    <n v="75.7"/>
    <n v="3746.65"/>
    <n v="259"/>
    <n v="2.0199999999999999E-2"/>
    <n v="30"/>
    <n v="453"/>
    <n v="585044.27"/>
    <n v="5.5999999999999999E-3"/>
    <n v="45.64"/>
    <n v="7697.95"/>
    <n v="674004.55"/>
    <n v="6.4000000000000003E-3"/>
    <n v="52.58"/>
    <n v="8868.48"/>
    <n v="76"/>
    <n v="5.8999999999999999E-3"/>
    <n v="6"/>
    <n v="334"/>
    <n v="27169115.75"/>
    <n v="0.25879999999999997"/>
    <n v="2119.61"/>
    <n v="2792.3"/>
    <n v="25690559.710000001"/>
    <n v="0.245"/>
    <n v="2004.26"/>
    <n v="2640.35"/>
    <n v="9730"/>
    <n v="0.7591"/>
    <n v="8419"/>
    <n v="831418.49"/>
    <n v="7.9000000000000008E-3"/>
    <n v="64.86"/>
    <n v="427.03"/>
    <n v="876997.37"/>
    <n v="8.3999999999999995E-3"/>
    <n v="68.42"/>
    <n v="450.44"/>
    <n v="1947"/>
    <n v="0.15190000000000001"/>
    <n v="675"/>
    <n v="5086236.6399999997"/>
    <n v="4.8399999999999999E-2"/>
    <n v="396.8"/>
    <n v="19413.12"/>
    <n v="5792190.0300000003"/>
    <n v="5.5199999999999999E-2"/>
    <n v="451.88"/>
    <n v="22107.599999999999"/>
    <n v="262"/>
    <n v="2.0400000000000001E-2"/>
    <n v="2663"/>
    <n v="246446.97"/>
    <n v="2.3E-3"/>
    <n v="19.23"/>
    <n v="760.64"/>
    <n v="303348.02"/>
    <n v="2.8999999999999998E-3"/>
    <n v="23.67"/>
    <n v="936.26"/>
    <n v="324"/>
    <n v="2.53E-2"/>
    <n v="44"/>
    <n v="8573793.8300000001"/>
    <n v="8.1699999999999995E-2"/>
    <n v="668.89"/>
    <n v="810.61"/>
    <n v="9836337.7699999996"/>
    <n v="9.3799999999999994E-2"/>
    <n v="767.38"/>
    <n v="929.97"/>
    <n v="10577"/>
    <n v="0.82520000000000004"/>
    <n v="12069"/>
    <n v="4452376.92"/>
    <n v="4.24E-2"/>
    <n v="347.35"/>
    <n v="772.98"/>
    <n v="4965864.3"/>
    <n v="4.7399999999999998E-2"/>
    <n v="387.41"/>
    <n v="862.13"/>
    <n v="5760"/>
    <n v="0.44940000000000002"/>
    <n v="2754"/>
    <n v="1233816.8600000001"/>
    <n v="1.18E-2"/>
    <n v="96.26"/>
    <n v="172.42"/>
    <n v="1324873.77"/>
    <n v="1.26E-2"/>
    <n v="103.36"/>
    <n v="185.14"/>
    <n v="7156"/>
    <n v="0.55830000000000002"/>
    <n v="3126"/>
    <n v="3382102.46"/>
    <n v="3.2199999999999999E-2"/>
    <n v="263.86"/>
    <n v="930.94"/>
    <n v="3581592.64"/>
    <n v="3.4200000000000001E-2"/>
    <n v="279.42"/>
    <n v="985.85"/>
    <n v="3633"/>
    <n v="0.28339999999999999"/>
    <n v="1982"/>
    <n v="1375447.11"/>
    <n v="1.3100000000000001E-2"/>
    <n v="107.31"/>
    <n v="180.93"/>
    <n v="1470243.74"/>
    <n v="1.4E-2"/>
    <n v="114.7"/>
    <n v="193.4"/>
    <n v="7602"/>
    <n v="0.59309999999999996"/>
    <n v="5345"/>
    <n v="1393209.56"/>
    <n v="1.3299999999999999E-2"/>
    <n v="108.69"/>
    <n v="1185.71"/>
    <n v="1023468.9"/>
    <n v="9.7999999999999997E-3"/>
    <n v="79.849999999999994"/>
    <n v="871.04"/>
    <n v="1175"/>
    <n v="9.1700000000000004E-2"/>
    <n v="214"/>
    <n v="2486312.94"/>
    <n v="2.3699999999999999E-2"/>
    <n v="193.97"/>
    <n v="736.03"/>
    <n v="2496273.44"/>
    <n v="2.3800000000000002E-2"/>
    <n v="194.75"/>
    <n v="738.98"/>
    <n v="3378"/>
    <n v="0.26350000000000001"/>
    <n v="12409"/>
    <n v="630"/>
    <n v="0.20100000000000001"/>
    <n v="968"/>
    <n v="421"/>
    <n v="977"/>
    <s v="*"/>
    <n v="437"/>
    <n v="382"/>
    <n v="811"/>
    <n v="265"/>
    <s v="*"/>
    <s v="*"/>
  </r>
  <r>
    <x v="4"/>
    <x v="44"/>
    <n v="6"/>
    <n v="685045"/>
    <n v="490884"/>
    <n v="194161"/>
    <s v="28.34 %"/>
    <n v="51"/>
    <s v="45.46 %"/>
    <s v="54.54 %"/>
    <s v="52.22 %"/>
    <s v="12.88 %"/>
    <s v="25.96 %"/>
    <s v="8.94 %"/>
    <s v="60.82 %"/>
    <n v="1.1599999999999999"/>
    <n v="5808934324.25"/>
    <n v="4676424909.3699999"/>
    <n v="3802465200.4099998"/>
    <n v="11833.62"/>
    <n v="9526.5400000000009"/>
    <n v="7746.16"/>
    <n v="2373689609.4000001"/>
    <n v="0.40860000000000002"/>
    <n v="4835.54"/>
    <n v="29716.07"/>
    <x v="373"/>
    <x v="282"/>
    <n v="3082.08"/>
    <n v="18940.439999999999"/>
    <n v="79879"/>
    <n v="0.16270000000000001"/>
    <n v="314"/>
    <n v="1933"/>
    <n v="123393370.33"/>
    <x v="127"/>
    <n v="251.37"/>
    <n v="55607.65"/>
    <x v="362"/>
    <x v="227"/>
    <n v="219.05"/>
    <x v="362"/>
    <n v="2219"/>
    <x v="46"/>
    <n v="5"/>
    <n v="150"/>
    <n v="50764584.490000002"/>
    <n v="8.6999999999999994E-3"/>
    <n v="103.41"/>
    <n v="26508.92"/>
    <n v="40227350.57"/>
    <x v="156"/>
    <n v="81.95"/>
    <x v="372"/>
    <n v="1915"/>
    <x v="46"/>
    <n v="4"/>
    <n v="52"/>
    <n v="335461719.06999999"/>
    <n v="5.7700000000000001E-2"/>
    <n v="683.38"/>
    <n v="23085.93"/>
    <n v="275729241.73000002"/>
    <x v="223"/>
    <n v="561.70000000000005"/>
    <n v="18975.240000000002"/>
    <n v="14531"/>
    <n v="2.9600000000000001E-2"/>
    <n v="47"/>
    <n v="1338"/>
    <n v="176494180.34"/>
    <n v="3.04E-2"/>
    <n v="359.54"/>
    <n v="5635.37"/>
    <n v="148571436.83000001"/>
    <n v="3.1800000000000002E-2"/>
    <n v="302.66000000000003"/>
    <n v="4743.8100000000004"/>
    <n v="31319"/>
    <n v="6.3799999999999996E-2"/>
    <n v="121"/>
    <n v="1804"/>
    <n v="33582535.259999998"/>
    <n v="5.7999999999999996E-3"/>
    <n v="68.41"/>
    <n v="10910.51"/>
    <n v="28039985.91"/>
    <n v="6.0000000000000001E-3"/>
    <n v="57.12"/>
    <n v="9109.81"/>
    <n v="3078"/>
    <n v="6.3E-3"/>
    <n v="7"/>
    <n v="346"/>
    <n v="626742610.21000004"/>
    <n v="0.1079"/>
    <n v="1276.76"/>
    <n v="2351.92"/>
    <n v="549991687.04999995"/>
    <n v="0.1176"/>
    <n v="1120.4100000000001"/>
    <n v="2063.91"/>
    <n v="266481"/>
    <n v="0.54290000000000005"/>
    <n v="4050"/>
    <n v="50301592.259999998"/>
    <n v="8.6999999999999994E-3"/>
    <n v="102.47"/>
    <n v="526.91999999999996"/>
    <n v="45136566.509999998"/>
    <n v="9.7000000000000003E-3"/>
    <n v="91.95"/>
    <n v="472.82"/>
    <n v="95463"/>
    <n v="0.19450000000000001"/>
    <n v="1162"/>
    <n v="534776353.11000001"/>
    <n v="9.2100000000000001E-2"/>
    <n v="1089.4100000000001"/>
    <n v="28771.53"/>
    <n v="471978248.69999999"/>
    <n v="0.1009"/>
    <n v="961.49"/>
    <n v="25392.92"/>
    <n v="18587"/>
    <n v="3.7900000000000003E-2"/>
    <n v="5524"/>
    <n v="39211032.700000003"/>
    <n v="6.7999999999999996E-3"/>
    <n v="79.88"/>
    <n v="1220.92"/>
    <n v="34826538.530000001"/>
    <n v="7.4000000000000003E-3"/>
    <n v="70.95"/>
    <n v="1084.4000000000001"/>
    <n v="32116"/>
    <n v="6.54E-2"/>
    <n v="124"/>
    <n v="485757700.77999997"/>
    <n v="8.3599999999999994E-2"/>
    <n v="989.56"/>
    <n v="1318.66"/>
    <n v="489023204.06999999"/>
    <n v="0.1046"/>
    <n v="996.21"/>
    <n v="1327.53"/>
    <n v="368372"/>
    <n v="0.75039999999999996"/>
    <n v="13700"/>
    <n v="285386283.37"/>
    <n v="4.9099999999999998E-2"/>
    <n v="581.37"/>
    <n v="1317.87"/>
    <n v="276592826.77999997"/>
    <n v="5.91E-2"/>
    <n v="563.46"/>
    <n v="1277.26"/>
    <n v="216551"/>
    <n v="0.44109999999999999"/>
    <n v="3840"/>
    <n v="100073153.86"/>
    <n v="1.72E-2"/>
    <n v="203.86"/>
    <n v="384.56"/>
    <n v="94956222.010000005"/>
    <n v="2.0299999999999999E-2"/>
    <n v="193.44"/>
    <n v="364.9"/>
    <n v="260225"/>
    <n v="0.53010000000000002"/>
    <n v="3261"/>
    <n v="129879675.95"/>
    <n v="2.24E-2"/>
    <n v="264.58"/>
    <n v="1171.43"/>
    <n v="135726929.91999999"/>
    <n v="2.9000000000000001E-2"/>
    <n v="276.49"/>
    <n v="1224.17"/>
    <n v="110873"/>
    <n v="0.22589999999999999"/>
    <n v="1503"/>
    <n v="120029125.51000001"/>
    <n v="2.07E-2"/>
    <n v="244.52"/>
    <n v="393.74"/>
    <n v="120301709.81"/>
    <n v="2.5700000000000001E-2"/>
    <n v="245.07"/>
    <n v="394.63"/>
    <n v="304846"/>
    <n v="0.621"/>
    <n v="7700"/>
    <n v="108235086.37"/>
    <n v="1.8599999999999998E-2"/>
    <n v="220.49"/>
    <n v="1669.15"/>
    <n v="108322968.68000001"/>
    <n v="2.3199999999999998E-2"/>
    <n v="220.67"/>
    <n v="1670.51"/>
    <n v="64844"/>
    <n v="0.1321"/>
    <n v="664"/>
    <n v="202113514.74000001"/>
    <n v="3.4799999999999998E-2"/>
    <n v="411.73"/>
    <n v="1280.1099999999999"/>
    <n v="202424089.97999999"/>
    <n v="4.3299999999999998E-2"/>
    <n v="412.37"/>
    <n v="1282.07"/>
    <n v="157888"/>
    <n v="0.3216"/>
    <n v="472059"/>
    <n v="33682"/>
    <n v="0.24229999999999999"/>
    <n v="962"/>
    <n v="723"/>
    <n v="974"/>
    <n v="90"/>
    <n v="919"/>
    <n v="224"/>
    <n v="486"/>
    <n v="331"/>
    <n v="200"/>
    <n v="115"/>
  </r>
  <r>
    <x v="5"/>
    <x v="46"/>
    <n v="30"/>
    <n v="24183"/>
    <n v="20581"/>
    <n v="3602"/>
    <s v="14.89 %"/>
    <n v="51"/>
    <s v="44.82 %"/>
    <s v="55.18 %"/>
    <s v="86.77 %"/>
    <s v="0.54 %"/>
    <s v="2.02 %"/>
    <s v="10.67 %"/>
    <s v="49.88 %"/>
    <n v="0.91"/>
    <n v="134690558.74000001"/>
    <n v="139001714.96000001"/>
    <n v="161472165.91999999"/>
    <n v="6544.41"/>
    <n v="6753.89"/>
    <n v="7845.69"/>
    <n v="50277714.5"/>
    <n v="0.37330000000000002"/>
    <n v="2442.92"/>
    <n v="15756.1"/>
    <x v="374"/>
    <x v="237"/>
    <n v="2316.81"/>
    <n v="14942.74"/>
    <n v="3191"/>
    <n v="0.155"/>
    <n v="260"/>
    <n v="1499"/>
    <n v="2199139.9"/>
    <x v="52"/>
    <n v="106.85"/>
    <n v="46790.21"/>
    <x v="363"/>
    <x v="42"/>
    <n v="118.44"/>
    <x v="363"/>
    <n v="47"/>
    <x v="24"/>
    <n v="3"/>
    <n v="81"/>
    <n v="1200093.05"/>
    <n v="8.8999999999999999E-3"/>
    <n v="58.31"/>
    <n v="17392.650000000001"/>
    <n v="1209912.44"/>
    <x v="78"/>
    <n v="58.79"/>
    <x v="373"/>
    <n v="69"/>
    <x v="60"/>
    <n v="3"/>
    <n v="42"/>
    <n v="5439058.6699999999"/>
    <n v="4.0399999999999998E-2"/>
    <n v="264.27999999999997"/>
    <n v="10988"/>
    <n v="6174672.3499999996"/>
    <x v="221"/>
    <n v="300.02"/>
    <n v="12474.09"/>
    <n v="495"/>
    <n v="2.41E-2"/>
    <n v="32"/>
    <n v="774"/>
    <n v="2155290.73"/>
    <n v="1.6E-2"/>
    <n v="104.72"/>
    <n v="3883.41"/>
    <n v="2406237.3199999998"/>
    <n v="1.7299999999999999E-2"/>
    <n v="116.92"/>
    <n v="4335.5600000000004"/>
    <n v="555"/>
    <n v="2.7E-2"/>
    <n v="44"/>
    <n v="705"/>
    <n v="1456480.29"/>
    <n v="1.0800000000000001E-2"/>
    <n v="70.77"/>
    <n v="10788.74"/>
    <n v="1548138.13"/>
    <n v="1.11E-2"/>
    <n v="75.22"/>
    <n v="11467.69"/>
    <n v="135"/>
    <n v="6.6E-3"/>
    <n v="7"/>
    <n v="495"/>
    <n v="26566162.59"/>
    <n v="0.19719999999999999"/>
    <n v="1290.81"/>
    <n v="1873.89"/>
    <n v="28531187.77"/>
    <n v="0.20530000000000001"/>
    <n v="1386.29"/>
    <n v="2012.5"/>
    <n v="14177"/>
    <n v="0.68879999999999997"/>
    <n v="5837"/>
    <n v="2272190.7400000002"/>
    <n v="1.6899999999999998E-2"/>
    <n v="110.4"/>
    <n v="446.49"/>
    <n v="2313499.06"/>
    <n v="1.66E-2"/>
    <n v="112.41"/>
    <n v="454.61"/>
    <n v="5089"/>
    <n v="0.24729999999999999"/>
    <n v="1179"/>
    <n v="6538008.3099999996"/>
    <n v="4.8500000000000001E-2"/>
    <n v="317.67"/>
    <n v="19458.36"/>
    <n v="6917152.3200000003"/>
    <n v="4.9799999999999997E-2"/>
    <n v="336.09"/>
    <n v="20586.759999999998"/>
    <n v="336"/>
    <n v="1.6299999999999999E-2"/>
    <n v="2251"/>
    <n v="725181.07"/>
    <n v="5.4000000000000003E-3"/>
    <n v="35.24"/>
    <n v="825.95"/>
    <n v="850350.94"/>
    <n v="6.1000000000000004E-3"/>
    <n v="41.32"/>
    <n v="968.51"/>
    <n v="878"/>
    <n v="4.2700000000000002E-2"/>
    <n v="72"/>
    <n v="10431551.5"/>
    <n v="7.7399999999999997E-2"/>
    <n v="506.85"/>
    <n v="661.86"/>
    <n v="12122219.84"/>
    <n v="8.72E-2"/>
    <n v="589"/>
    <n v="769.13"/>
    <n v="15761"/>
    <n v="0.76580000000000004"/>
    <n v="9872"/>
    <n v="7197097.2999999998"/>
    <n v="5.3400000000000003E-2"/>
    <n v="349.7"/>
    <n v="830.59"/>
    <n v="7986045.2300000004"/>
    <n v="5.7500000000000002E-2"/>
    <n v="388.03"/>
    <n v="921.64"/>
    <n v="8665"/>
    <n v="0.42099999999999999"/>
    <n v="2713"/>
    <n v="2309569.2999999998"/>
    <n v="1.7100000000000001E-2"/>
    <n v="112.22"/>
    <n v="211.38"/>
    <n v="2541708.7999999998"/>
    <n v="1.83E-2"/>
    <n v="123.5"/>
    <n v="232.63"/>
    <n v="10926"/>
    <n v="0.53090000000000004"/>
    <n v="2655"/>
    <n v="6202426.5099999998"/>
    <n v="4.5999999999999999E-2"/>
    <n v="301.37"/>
    <n v="1106.3900000000001"/>
    <n v="6311041.04"/>
    <n v="4.5400000000000003E-2"/>
    <n v="306.64"/>
    <n v="1125.77"/>
    <n v="5606"/>
    <n v="0.27239999999999998"/>
    <n v="2313"/>
    <n v="2135654.58"/>
    <n v="1.5900000000000001E-2"/>
    <n v="103.77"/>
    <n v="204.29"/>
    <n v="2275421.2799999998"/>
    <n v="1.6400000000000001E-2"/>
    <n v="110.56"/>
    <n v="217.66"/>
    <n v="10454"/>
    <n v="0.50790000000000002"/>
    <n v="3666"/>
    <n v="1677063.07"/>
    <n v="1.2500000000000001E-2"/>
    <n v="81.489999999999995"/>
    <n v="925.28"/>
    <n v="1706100.51"/>
    <n v="1.23E-2"/>
    <n v="82.9"/>
    <n v="941.3"/>
    <n v="1813"/>
    <n v="8.8099999999999998E-2"/>
    <n v="187"/>
    <n v="4848373.8499999996"/>
    <n v="3.5999999999999997E-2"/>
    <n v="235.58"/>
    <n v="818.98"/>
    <n v="4848373.8499999996"/>
    <n v="3.49E-2"/>
    <n v="235.58"/>
    <n v="818.98"/>
    <n v="5920"/>
    <n v="0.28760000000000002"/>
    <n v="18378"/>
    <n v="916"/>
    <n v="0.18079999999999999"/>
    <n v="893"/>
    <n v="437"/>
    <n v="973"/>
    <n v="58"/>
    <n v="418"/>
    <n v="301"/>
    <n v="947"/>
    <n v="355"/>
    <s v="*"/>
    <n v="97"/>
  </r>
  <r>
    <x v="4"/>
    <x v="40"/>
    <n v="4"/>
    <n v="143089"/>
    <n v="70163"/>
    <n v="72926"/>
    <s v="50.97 %"/>
    <n v="52"/>
    <s v="45.31 %"/>
    <s v="54.69 %"/>
    <s v="66.50 %"/>
    <s v="6.33 %"/>
    <s v="16.52 %"/>
    <s v="10.65 %"/>
    <s v="40.57 %"/>
    <n v="1.17"/>
    <n v="712127915.53999996"/>
    <n v="659994972.46000004"/>
    <n v="596070541.67999995"/>
    <n v="10149.620000000001"/>
    <n v="9406.6"/>
    <n v="8495.51"/>
    <n v="279043754.35000002"/>
    <n v="0.39179999999999998"/>
    <n v="3977.08"/>
    <n v="23890.73"/>
    <x v="375"/>
    <x v="283"/>
    <n v="3212.32"/>
    <n v="19296.73"/>
    <n v="11680"/>
    <n v="0.16650000000000001"/>
    <n v="316"/>
    <n v="1843"/>
    <n v="16013127.109999999"/>
    <x v="160"/>
    <n v="228.23"/>
    <n v="47516.7"/>
    <x v="364"/>
    <x v="228"/>
    <n v="231.44"/>
    <x v="364"/>
    <n v="337"/>
    <x v="48"/>
    <n v="6"/>
    <n v="149"/>
    <n v="11046535.52"/>
    <n v="1.55E-2"/>
    <n v="157.44"/>
    <n v="20686.400000000001"/>
    <n v="11173935.4"/>
    <x v="13"/>
    <n v="159.26"/>
    <x v="374"/>
    <n v="534"/>
    <x v="17"/>
    <n v="9"/>
    <n v="110"/>
    <n v="19956317.149999999"/>
    <n v="2.8000000000000001E-2"/>
    <n v="284.43"/>
    <n v="13189.9"/>
    <n v="20131643.390000001"/>
    <x v="14"/>
    <n v="286.93"/>
    <n v="13305.78"/>
    <n v="1513"/>
    <n v="2.1600000000000001E-2"/>
    <n v="30"/>
    <n v="695"/>
    <n v="12868437.439999999"/>
    <n v="1.8100000000000002E-2"/>
    <n v="183.41"/>
    <n v="4322.62"/>
    <n v="12867087.279999999"/>
    <n v="1.95E-2"/>
    <n v="183.39"/>
    <n v="4322.17"/>
    <n v="2977"/>
    <n v="4.24E-2"/>
    <n v="73"/>
    <n v="1059"/>
    <n v="8706167.5600000005"/>
    <n v="1.2200000000000001E-2"/>
    <n v="124.08"/>
    <n v="11500.88"/>
    <n v="8624913.5600000005"/>
    <n v="1.3100000000000001E-2"/>
    <n v="122.93"/>
    <n v="11393.55"/>
    <n v="757"/>
    <n v="1.0800000000000001E-2"/>
    <n v="12"/>
    <n v="697"/>
    <n v="84649738.290000007"/>
    <n v="0.11890000000000001"/>
    <n v="1206.47"/>
    <n v="2390.4299999999998"/>
    <n v="78071157.530000001"/>
    <n v="0.1183"/>
    <n v="1112.71"/>
    <n v="2204.65"/>
    <n v="35412"/>
    <n v="0.50470000000000004"/>
    <n v="3307"/>
    <n v="2165033.63"/>
    <n v="3.0000000000000001E-3"/>
    <n v="30.86"/>
    <n v="376.4"/>
    <n v="2111349.7400000002"/>
    <n v="3.2000000000000002E-3"/>
    <n v="30.09"/>
    <n v="367.06"/>
    <n v="5752"/>
    <n v="8.2000000000000003E-2"/>
    <n v="311"/>
    <n v="70267277.450000003"/>
    <n v="9.8699999999999996E-2"/>
    <n v="1001.49"/>
    <n v="24466.32"/>
    <n v="69419847.329999998"/>
    <n v="0.1052"/>
    <n v="989.41"/>
    <n v="24171.26"/>
    <n v="2872"/>
    <n v="4.0899999999999999E-2"/>
    <n v="5650"/>
    <n v="4762257.1399999997"/>
    <n v="6.7000000000000002E-3"/>
    <n v="67.87"/>
    <n v="967.35"/>
    <n v="4936189.71"/>
    <n v="7.4999999999999997E-3"/>
    <n v="70.349999999999994"/>
    <n v="1002.68"/>
    <n v="4923"/>
    <n v="7.0199999999999999E-2"/>
    <n v="124"/>
    <n v="67246587.120000005"/>
    <n v="9.4399999999999998E-2"/>
    <n v="958.43"/>
    <n v="1245.9100000000001"/>
    <n v="73510520.680000007"/>
    <n v="0.1114"/>
    <n v="1047.71"/>
    <n v="1361.96"/>
    <n v="53974"/>
    <n v="0.76929999999999998"/>
    <n v="13581"/>
    <n v="43529053.689999998"/>
    <n v="6.1100000000000002E-2"/>
    <n v="620.4"/>
    <n v="1319.9"/>
    <n v="46361306.460000001"/>
    <n v="7.0199999999999999E-2"/>
    <n v="660.77"/>
    <n v="1405.78"/>
    <n v="32979"/>
    <n v="0.47"/>
    <n v="4122"/>
    <n v="15355640.23"/>
    <n v="2.1600000000000001E-2"/>
    <n v="218.86"/>
    <n v="397.94"/>
    <n v="16390373.380000001"/>
    <n v="2.4799999999999999E-2"/>
    <n v="233.6"/>
    <n v="424.75"/>
    <n v="38588"/>
    <n v="0.55000000000000004"/>
    <n v="3653"/>
    <n v="17905799.25"/>
    <n v="2.5100000000000001E-2"/>
    <n v="255.2"/>
    <n v="1140.5"/>
    <n v="18698317.609999999"/>
    <n v="2.8299999999999999E-2"/>
    <n v="266.5"/>
    <n v="1190.98"/>
    <n v="15700"/>
    <n v="0.2238"/>
    <n v="1423"/>
    <n v="22803207.289999999"/>
    <n v="3.2000000000000001E-2"/>
    <n v="325"/>
    <n v="517.04"/>
    <n v="24024142.760000002"/>
    <n v="3.6400000000000002E-2"/>
    <n v="342.4"/>
    <n v="544.73"/>
    <n v="44103"/>
    <n v="0.62860000000000005"/>
    <n v="8450"/>
    <n v="11595290.859999999"/>
    <n v="1.6299999999999999E-2"/>
    <n v="165.26"/>
    <n v="1336.59"/>
    <n v="7718393.9699999997"/>
    <n v="1.17E-2"/>
    <n v="110.01"/>
    <n v="889.7"/>
    <n v="8675"/>
    <n v="0.1236"/>
    <n v="302"/>
    <n v="20749470.09"/>
    <n v="2.9100000000000001E-2"/>
    <n v="295.73"/>
    <n v="871.02"/>
    <n v="20814194.489999998"/>
    <n v="3.15E-2"/>
    <n v="296.64999999999998"/>
    <n v="873.74"/>
    <n v="23822"/>
    <n v="0.33950000000000002"/>
    <n v="64956"/>
    <n v="4746"/>
    <n v="0.22700000000000001"/>
    <n v="926"/>
    <n v="828"/>
    <n v="969"/>
    <n v="121"/>
    <n v="651"/>
    <n v="262"/>
    <n v="553"/>
    <n v="289"/>
    <n v="242"/>
    <n v="154"/>
  </r>
  <r>
    <x v="0"/>
    <x v="40"/>
    <n v="4"/>
    <n v="116760"/>
    <n v="68908"/>
    <n v="47852"/>
    <s v="40.98 %"/>
    <n v="51"/>
    <s v="45.76 %"/>
    <s v="54.24 %"/>
    <s v="69.23 %"/>
    <s v="5.75 %"/>
    <s v="16.02 %"/>
    <s v="8.99 %"/>
    <s v="39.41 %"/>
    <n v="1.06"/>
    <n v="529774775.49000001"/>
    <n v="498459805.58999997"/>
    <n v="501994786.13999999"/>
    <n v="7688.15"/>
    <n v="7233.7"/>
    <n v="7285"/>
    <n v="219910009.19"/>
    <n v="0.41510000000000002"/>
    <n v="3191.36"/>
    <n v="18117.48"/>
    <x v="376"/>
    <x v="134"/>
    <n v="2644.36"/>
    <n v="15012.15"/>
    <n v="12138"/>
    <n v="0.17610000000000001"/>
    <n v="328"/>
    <n v="1887"/>
    <n v="9836465.8200000003"/>
    <x v="229"/>
    <n v="142.75"/>
    <n v="39503.879999999997"/>
    <x v="365"/>
    <x v="14"/>
    <n v="142.72999999999999"/>
    <x v="365"/>
    <n v="249"/>
    <x v="37"/>
    <n v="4"/>
    <n v="121"/>
    <n v="9349899.4100000001"/>
    <n v="1.7600000000000001E-2"/>
    <n v="135.69"/>
    <n v="19317.97"/>
    <n v="8980947.7400000002"/>
    <x v="64"/>
    <n v="130.33000000000001"/>
    <x v="375"/>
    <n v="484"/>
    <x v="28"/>
    <n v="8"/>
    <n v="113"/>
    <n v="11345717.75"/>
    <n v="2.1399999999999999E-2"/>
    <n v="164.65"/>
    <n v="9900.2800000000007"/>
    <n v="11692394.85"/>
    <x v="202"/>
    <n v="169.68"/>
    <n v="10202.790000000001"/>
    <n v="1146"/>
    <n v="1.66E-2"/>
    <n v="23"/>
    <n v="540"/>
    <n v="7606361.3300000001"/>
    <n v="1.44E-2"/>
    <n v="110.38"/>
    <n v="3656.9"/>
    <n v="7748788.7699999996"/>
    <n v="1.55E-2"/>
    <n v="112.45"/>
    <n v="3725.38"/>
    <n v="2080"/>
    <n v="3.0200000000000001E-2"/>
    <n v="49"/>
    <n v="720"/>
    <n v="6888016.3799999999"/>
    <n v="1.2999999999999999E-2"/>
    <n v="99.96"/>
    <n v="10564.44"/>
    <n v="6726248.7199999997"/>
    <n v="1.35E-2"/>
    <n v="97.61"/>
    <n v="10316.33"/>
    <n v="652"/>
    <n v="9.4999999999999998E-3"/>
    <n v="10"/>
    <n v="606"/>
    <n v="49350542.549999997"/>
    <n v="9.3200000000000005E-2"/>
    <n v="716.18"/>
    <n v="1439.25"/>
    <n v="48122519.93"/>
    <n v="9.6500000000000002E-2"/>
    <n v="698.36"/>
    <n v="1403.44"/>
    <n v="34289"/>
    <n v="0.49759999999999999"/>
    <n v="2982"/>
    <n v="1481611.63"/>
    <n v="2.8E-3"/>
    <n v="21.5"/>
    <n v="345.77"/>
    <n v="1567392.3"/>
    <n v="3.0999999999999999E-3"/>
    <n v="22.75"/>
    <n v="365.79"/>
    <n v="4285"/>
    <n v="6.2199999999999998E-2"/>
    <n v="250"/>
    <n v="43542970.619999997"/>
    <n v="8.2199999999999995E-2"/>
    <n v="631.9"/>
    <n v="19928.13"/>
    <n v="44074532.740000002"/>
    <n v="8.8400000000000006E-2"/>
    <n v="639.61"/>
    <n v="20171.41"/>
    <n v="2185"/>
    <n v="3.1699999999999999E-2"/>
    <n v="3439"/>
    <n v="3188516.55"/>
    <n v="6.0000000000000001E-3"/>
    <n v="46.27"/>
    <n v="709.03"/>
    <n v="3668525.47"/>
    <n v="7.4000000000000003E-3"/>
    <n v="53.24"/>
    <n v="815.77"/>
    <n v="4497"/>
    <n v="6.5299999999999997E-2"/>
    <n v="114"/>
    <n v="49051616.939999998"/>
    <n v="9.2600000000000002E-2"/>
    <n v="711.84"/>
    <n v="939.97"/>
    <n v="51770472.810000002"/>
    <n v="0.10390000000000001"/>
    <n v="751.3"/>
    <n v="992.08"/>
    <n v="52184"/>
    <n v="0.75729999999999997"/>
    <n v="11429"/>
    <n v="32961305.5"/>
    <n v="6.2199999999999998E-2"/>
    <n v="478.34"/>
    <n v="1098.93"/>
    <n v="34383887.939999998"/>
    <n v="6.9000000000000006E-2"/>
    <n v="498.98"/>
    <n v="1146.3599999999999"/>
    <n v="29994"/>
    <n v="0.43530000000000002"/>
    <n v="3262"/>
    <n v="17082809.550000001"/>
    <n v="3.2199999999999999E-2"/>
    <n v="247.91"/>
    <n v="468.02"/>
    <n v="19232617.129999999"/>
    <n v="3.8600000000000002E-2"/>
    <n v="279.11"/>
    <n v="526.91999999999996"/>
    <n v="36500"/>
    <n v="0.52969999999999995"/>
    <n v="3431"/>
    <n v="18836330.899999999"/>
    <n v="3.56E-2"/>
    <n v="273.35000000000002"/>
    <n v="1207.07"/>
    <n v="18677685.039999999"/>
    <n v="3.7499999999999999E-2"/>
    <n v="271.05"/>
    <n v="1196.9000000000001"/>
    <n v="15605"/>
    <n v="0.22650000000000001"/>
    <n v="1604"/>
    <n v="15501301.43"/>
    <n v="2.93E-2"/>
    <n v="224.96"/>
    <n v="397.56"/>
    <n v="16253682.039999999"/>
    <n v="3.2599999999999997E-2"/>
    <n v="235.88"/>
    <n v="416.86"/>
    <n v="38991"/>
    <n v="0.56579999999999997"/>
    <n v="7130"/>
    <n v="11271235.130000001"/>
    <n v="2.1299999999999999E-2"/>
    <n v="163.57"/>
    <n v="1285.03"/>
    <n v="10742907.9"/>
    <n v="2.1600000000000001E-2"/>
    <n v="155.9"/>
    <n v="1224.8"/>
    <n v="8771"/>
    <n v="0.1273"/>
    <n v="303"/>
    <n v="18567517.32"/>
    <n v="3.5000000000000003E-2"/>
    <n v="269.45"/>
    <n v="890.91"/>
    <n v="18567517.32"/>
    <n v="3.7199999999999997E-2"/>
    <n v="269.45"/>
    <n v="890.91"/>
    <n v="20841"/>
    <n v="0.3024"/>
    <n v="57781"/>
    <n v="4670"/>
    <n v="0.22140000000000001"/>
    <n v="839"/>
    <n v="900"/>
    <n v="957"/>
    <n v="152"/>
    <n v="682"/>
    <n v="406"/>
    <n v="736"/>
    <n v="356"/>
    <n v="269"/>
    <n v="112"/>
  </r>
  <r>
    <x v="0"/>
    <x v="34"/>
    <n v="50"/>
    <n v="16315"/>
    <n v="16133"/>
    <n v="182"/>
    <s v="1.12 %"/>
    <n v="49"/>
    <s v="46.95 %"/>
    <s v="53.05 %"/>
    <s v="95.28 %"/>
    <s v="0.80 %"/>
    <s v="0.94 %"/>
    <s v="2.98 %"/>
    <s v="65.16 %"/>
    <n v="0.88"/>
    <n v="104016148.73999999"/>
    <n v="96079640.939999998"/>
    <n v="114518609.12"/>
    <n v="6447.42"/>
    <n v="5955.47"/>
    <n v="7098.41"/>
    <n v="43143499.219999999"/>
    <n v="0.4148"/>
    <n v="2674.24"/>
    <n v="18382.400000000001"/>
    <x v="377"/>
    <x v="284"/>
    <n v="1983.52"/>
    <n v="13634.47"/>
    <n v="2347"/>
    <n v="0.14549999999999999"/>
    <n v="242"/>
    <n v="1629"/>
    <m/>
    <x v="0"/>
    <m/>
    <m/>
    <x v="0"/>
    <x v="0"/>
    <m/>
    <x v="0"/>
    <m/>
    <x v="0"/>
    <m/>
    <m/>
    <n v="1379884.97"/>
    <n v="1.3299999999999999E-2"/>
    <n v="85.53"/>
    <n v="19165.07"/>
    <n v="1260771.22"/>
    <x v="91"/>
    <n v="78.150000000000006"/>
    <x v="376"/>
    <n v="72"/>
    <x v="39"/>
    <n v="5"/>
    <n v="63"/>
    <n v="2821260.12"/>
    <n v="2.7099999999999999E-2"/>
    <n v="174.88"/>
    <n v="10606.24"/>
    <n v="2858830.97"/>
    <x v="224"/>
    <n v="177.2"/>
    <n v="10747.48"/>
    <n v="266"/>
    <n v="1.6500000000000001E-2"/>
    <n v="22"/>
    <n v="512"/>
    <n v="4477141.01"/>
    <n v="4.2999999999999997E-2"/>
    <n v="277.51"/>
    <n v="4688.1099999999997"/>
    <n v="4619718.6399999997"/>
    <n v="4.8099999999999997E-2"/>
    <n v="286.35000000000002"/>
    <n v="4837.3999999999996"/>
    <n v="955"/>
    <n v="5.9200000000000003E-2"/>
    <n v="127"/>
    <n v="2666"/>
    <n v="491336.85"/>
    <n v="4.7000000000000002E-3"/>
    <n v="30.46"/>
    <n v="6141.71"/>
    <n v="480489.79"/>
    <n v="5.0000000000000001E-3"/>
    <n v="29.78"/>
    <n v="6006.12"/>
    <n v="80"/>
    <n v="5.0000000000000001E-3"/>
    <n v="5"/>
    <n v="200"/>
    <n v="20774809.399999999"/>
    <n v="0.19969999999999999"/>
    <n v="1287.72"/>
    <n v="1721.05"/>
    <n v="20895850.739999998"/>
    <n v="0.2175"/>
    <n v="1295.22"/>
    <n v="1731.08"/>
    <n v="12071"/>
    <n v="0.74819999999999998"/>
    <n v="6682"/>
    <n v="1702766.43"/>
    <n v="1.6400000000000001E-2"/>
    <n v="105.55"/>
    <n v="429.45"/>
    <n v="1691393.1"/>
    <n v="1.7600000000000001E-2"/>
    <n v="104.84"/>
    <n v="426.58"/>
    <n v="3965"/>
    <n v="0.24579999999999999"/>
    <n v="1367"/>
    <n v="3006700.66"/>
    <n v="2.8899999999999999E-2"/>
    <n v="186.37"/>
    <n v="20735.87"/>
    <n v="3087076.54"/>
    <n v="3.2099999999999997E-2"/>
    <n v="191.35"/>
    <n v="21290.18"/>
    <n v="145"/>
    <n v="8.9999999999999993E-3"/>
    <n v="978"/>
    <n v="20541"/>
    <n v="2.0000000000000001E-4"/>
    <n v="1.27"/>
    <n v="708.31"/>
    <n v="23673.07"/>
    <n v="2.0000000000000001E-4"/>
    <n v="1.47"/>
    <n v="816.31"/>
    <n v="29"/>
    <n v="1.8E-3"/>
    <n v="3"/>
    <n v="8679828.4700000007"/>
    <n v="8.3400000000000002E-2"/>
    <n v="538.02"/>
    <n v="675.47"/>
    <n v="11047007.310000001"/>
    <n v="0.115"/>
    <n v="684.75"/>
    <n v="859.69"/>
    <n v="12850"/>
    <n v="0.79649999999999999"/>
    <n v="11093"/>
    <n v="4795963.26"/>
    <n v="4.6100000000000002E-2"/>
    <n v="297.27999999999997"/>
    <n v="707.68"/>
    <n v="5093524.17"/>
    <n v="5.2999999999999999E-2"/>
    <n v="315.72000000000003"/>
    <n v="751.59"/>
    <n v="6777"/>
    <n v="0.42009999999999997"/>
    <n v="2461"/>
    <n v="1497061.09"/>
    <n v="1.44E-2"/>
    <n v="92.79"/>
    <n v="166.27"/>
    <n v="1595382.09"/>
    <n v="1.66E-2"/>
    <n v="98.89"/>
    <n v="177.19"/>
    <n v="9004"/>
    <n v="0.55810000000000004"/>
    <n v="2599"/>
    <n v="3912446.07"/>
    <n v="3.7600000000000001E-2"/>
    <n v="242.51"/>
    <n v="931.53"/>
    <n v="3937575.8"/>
    <n v="4.1000000000000002E-2"/>
    <n v="244.07"/>
    <n v="937.52"/>
    <n v="4200"/>
    <n v="0.26029999999999998"/>
    <n v="2029"/>
    <n v="1604788.88"/>
    <n v="1.54E-2"/>
    <n v="99.47"/>
    <n v="183.45"/>
    <n v="1723728.43"/>
    <n v="1.7899999999999999E-2"/>
    <n v="106.84"/>
    <n v="197.04"/>
    <n v="8748"/>
    <n v="0.54220000000000002"/>
    <n v="2940"/>
    <n v="1877303.87"/>
    <n v="1.7999999999999999E-2"/>
    <n v="116.36"/>
    <n v="925.77"/>
    <n v="1854788.34"/>
    <n v="1.9300000000000001E-2"/>
    <n v="114.97"/>
    <n v="914.67"/>
    <n v="2028"/>
    <n v="0.12570000000000001"/>
    <n v="327"/>
    <n v="2655963.3199999998"/>
    <n v="2.5499999999999998E-2"/>
    <n v="164.63"/>
    <n v="716.09"/>
    <n v="2655963.3199999998"/>
    <n v="2.76E-2"/>
    <n v="164.63"/>
    <n v="716.09"/>
    <n v="3709"/>
    <n v="0.22989999999999999"/>
    <n v="15801"/>
    <n v="592"/>
    <n v="0.18099999999999999"/>
    <n v="979"/>
    <n v="353"/>
    <n v="956"/>
    <s v="*"/>
    <n v="316"/>
    <n v="248"/>
    <n v="806"/>
    <n v="285"/>
    <n v="359"/>
    <n v="87"/>
  </r>
  <r>
    <x v="5"/>
    <x v="42"/>
    <n v="53"/>
    <n v="142698"/>
    <n v="117593"/>
    <n v="25105"/>
    <s v="17.59 %"/>
    <n v="50"/>
    <s v="46.86 %"/>
    <s v="53.14 %"/>
    <s v="80.73 %"/>
    <s v="6.76 %"/>
    <s v="5.31 %"/>
    <s v="7.20 %"/>
    <s v="56.29 %"/>
    <n v="0.96"/>
    <n v="937184745.53999996"/>
    <n v="851135194.92999995"/>
    <n v="900808153.13"/>
    <n v="7969.73"/>
    <n v="7237.98"/>
    <n v="7660.39"/>
    <n v="384631627.08999997"/>
    <n v="0.41039999999999999"/>
    <n v="3270.87"/>
    <n v="21023.87"/>
    <x v="378"/>
    <x v="64"/>
    <n v="2527.4"/>
    <n v="16245.09"/>
    <n v="18295"/>
    <n v="0.15559999999999999"/>
    <n v="273"/>
    <n v="1593"/>
    <n v="7858017.4500000002"/>
    <x v="230"/>
    <n v="66.819999999999993"/>
    <n v="63371.11"/>
    <x v="366"/>
    <x v="229"/>
    <n v="61.65"/>
    <x v="366"/>
    <n v="124"/>
    <x v="87"/>
    <n v="1"/>
    <n v="37"/>
    <n v="8520639.7200000007"/>
    <n v="9.1000000000000004E-3"/>
    <n v="72.459999999999994"/>
    <n v="20883.919999999998"/>
    <n v="7473348.5"/>
    <x v="89"/>
    <n v="63.55"/>
    <x v="377"/>
    <n v="408"/>
    <x v="61"/>
    <n v="4"/>
    <n v="46"/>
    <n v="42684715.210000001"/>
    <n v="4.5499999999999999E-2"/>
    <n v="362.99"/>
    <n v="16538.05"/>
    <n v="40182031.799999997"/>
    <x v="222"/>
    <n v="341.7"/>
    <n v="15568.4"/>
    <n v="2581"/>
    <n v="2.1899999999999999E-2"/>
    <n v="30"/>
    <n v="832"/>
    <n v="18823751.829999998"/>
    <n v="2.01E-2"/>
    <n v="160.08000000000001"/>
    <n v="4983.78"/>
    <n v="17540494.030000001"/>
    <n v="2.06E-2"/>
    <n v="149.16"/>
    <n v="4644.03"/>
    <n v="3777"/>
    <n v="3.2099999999999997E-2"/>
    <n v="56"/>
    <n v="769"/>
    <n v="7873115.4900000002"/>
    <n v="8.3999999999999995E-3"/>
    <n v="66.95"/>
    <n v="10171.98"/>
    <n v="7123894.1900000004"/>
    <n v="8.3999999999999995E-3"/>
    <n v="60.58"/>
    <n v="9204"/>
    <n v="774"/>
    <n v="6.6E-3"/>
    <n v="7"/>
    <n v="384"/>
    <n v="139907174.09999999"/>
    <n v="0.14929999999999999"/>
    <n v="1189.76"/>
    <n v="1990.77"/>
    <n v="137556735.97"/>
    <n v="0.16159999999999999"/>
    <n v="1169.77"/>
    <n v="1957.32"/>
    <n v="70278"/>
    <n v="0.59760000000000002"/>
    <n v="4362"/>
    <n v="13020694.699999999"/>
    <n v="1.3899999999999999E-2"/>
    <n v="110.73"/>
    <n v="456.21"/>
    <n v="12867791.560000001"/>
    <n v="1.5100000000000001E-2"/>
    <n v="109.43"/>
    <n v="450.85"/>
    <n v="28541"/>
    <n v="0.2427"/>
    <n v="1195"/>
    <n v="58290254.990000002"/>
    <n v="6.2199999999999998E-2"/>
    <n v="495.69"/>
    <n v="22778.53"/>
    <n v="56571741.670000002"/>
    <n v="6.6500000000000004E-2"/>
    <n v="481.08"/>
    <n v="22106.97"/>
    <n v="2559"/>
    <n v="2.18E-2"/>
    <n v="2911"/>
    <n v="6002002.7199999997"/>
    <n v="6.4000000000000003E-3"/>
    <n v="51.04"/>
    <n v="729.11"/>
    <n v="6381889.6600000001"/>
    <n v="7.4999999999999997E-3"/>
    <n v="54.27"/>
    <n v="775.25"/>
    <n v="8232"/>
    <n v="7.0000000000000007E-2"/>
    <n v="116"/>
    <n v="72694149.430000007"/>
    <n v="7.7600000000000002E-2"/>
    <n v="618.17999999999995"/>
    <n v="798.78"/>
    <n v="78637733.700000003"/>
    <n v="9.2399999999999996E-2"/>
    <n v="668.73"/>
    <n v="864.09"/>
    <n v="91006"/>
    <n v="0.77390000000000003"/>
    <n v="10192"/>
    <n v="46315407.299999997"/>
    <n v="4.9399999999999999E-2"/>
    <n v="393.86"/>
    <n v="905.98"/>
    <n v="48968555.100000001"/>
    <n v="5.7500000000000002E-2"/>
    <n v="416.42"/>
    <n v="957.88"/>
    <n v="51122"/>
    <n v="0.43469999999999998"/>
    <n v="3152"/>
    <n v="19925780.789999999"/>
    <n v="2.1299999999999999E-2"/>
    <n v="169.45"/>
    <n v="313.31"/>
    <n v="21091607.449999999"/>
    <n v="2.4799999999999999E-2"/>
    <n v="179.36"/>
    <n v="331.64"/>
    <n v="63597"/>
    <n v="0.54079999999999995"/>
    <n v="3066"/>
    <n v="32417745.300000001"/>
    <n v="3.4599999999999999E-2"/>
    <n v="275.68"/>
    <n v="1052.8699999999999"/>
    <n v="32627314.52"/>
    <n v="3.8300000000000001E-2"/>
    <n v="277.45999999999998"/>
    <n v="1059.67"/>
    <n v="30790"/>
    <n v="0.26179999999999998"/>
    <n v="1995"/>
    <n v="21910627.82"/>
    <n v="2.3400000000000001E-2"/>
    <n v="186.33"/>
    <n v="299.92"/>
    <n v="23105707.170000002"/>
    <n v="2.7099999999999999E-2"/>
    <n v="196.49"/>
    <n v="316.27999999999997"/>
    <n v="73054"/>
    <n v="0.62129999999999996"/>
    <n v="6441"/>
    <n v="15097561.84"/>
    <n v="1.61E-2"/>
    <n v="128.38999999999999"/>
    <n v="978.44"/>
    <n v="15151291.859999999"/>
    <n v="1.78E-2"/>
    <n v="128.85"/>
    <n v="981.92"/>
    <n v="15430"/>
    <n v="0.13120000000000001"/>
    <n v="361"/>
    <n v="33663901.130000003"/>
    <n v="3.5900000000000001E-2"/>
    <n v="286.27"/>
    <n v="916.4"/>
    <n v="33663901.130000003"/>
    <n v="3.9600000000000003E-2"/>
    <n v="286.27"/>
    <n v="916.4"/>
    <n v="36735"/>
    <n v="0.31240000000000001"/>
    <n v="128699"/>
    <n v="6684"/>
    <n v="0.21679999999999999"/>
    <n v="1094"/>
    <n v="634"/>
    <n v="954"/>
    <n v="88"/>
    <n v="631"/>
    <n v="243"/>
    <n v="606"/>
    <n v="337"/>
    <n v="427"/>
    <n v="75"/>
  </r>
  <r>
    <x v="1"/>
    <x v="41"/>
    <n v="16"/>
    <n v="32771"/>
    <n v="25541"/>
    <n v="7230"/>
    <s v="22.06 %"/>
    <n v="50"/>
    <s v="45.96 %"/>
    <s v="54.04 %"/>
    <s v="89.36 %"/>
    <s v="0.58 %"/>
    <s v="5.94 %"/>
    <s v="4.12 %"/>
    <s v="54.29 %"/>
    <n v="0.91"/>
    <n v="177063523.02000001"/>
    <n v="182391502.81"/>
    <n v="212512495.5"/>
    <n v="6932.52"/>
    <n v="7141.13"/>
    <n v="8320.4500000000007"/>
    <n v="64123539.140000001"/>
    <n v="0.36209999999999998"/>
    <n v="2510.61"/>
    <n v="15844.71"/>
    <x v="379"/>
    <x v="42"/>
    <n v="2353.3200000000002"/>
    <n v="14852.03"/>
    <n v="4047"/>
    <n v="0.1585"/>
    <n v="263"/>
    <n v="1551"/>
    <n v="3811496.61"/>
    <x v="142"/>
    <n v="149.22999999999999"/>
    <n v="45374.96"/>
    <x v="367"/>
    <x v="106"/>
    <n v="158.32"/>
    <x v="367"/>
    <n v="84"/>
    <x v="1"/>
    <n v="4"/>
    <n v="95"/>
    <n v="1528131.83"/>
    <n v="8.6E-3"/>
    <n v="59.83"/>
    <n v="16792.66"/>
    <n v="1544365.81"/>
    <x v="141"/>
    <n v="60.47"/>
    <x v="378"/>
    <n v="91"/>
    <x v="53"/>
    <n v="4"/>
    <n v="43"/>
    <n v="6476802.6900000004"/>
    <n v="3.6600000000000001E-2"/>
    <n v="253.58"/>
    <n v="12724.56"/>
    <n v="7294272.25"/>
    <x v="90"/>
    <n v="285.58999999999997"/>
    <n v="14330.59"/>
    <n v="509"/>
    <n v="1.9900000000000001E-2"/>
    <n v="27"/>
    <n v="719"/>
    <n v="5097317.05"/>
    <n v="2.8799999999999999E-2"/>
    <n v="199.57"/>
    <n v="4804.26"/>
    <n v="5686803.0700000003"/>
    <n v="3.1199999999999999E-2"/>
    <n v="222.65"/>
    <n v="5359.85"/>
    <n v="1061"/>
    <n v="4.1500000000000002E-2"/>
    <n v="77"/>
    <n v="1375"/>
    <n v="1881405.22"/>
    <n v="1.06E-2"/>
    <n v="73.66"/>
    <n v="9177.59"/>
    <n v="1922010.49"/>
    <n v="1.0500000000000001E-2"/>
    <n v="75.25"/>
    <n v="9375.66"/>
    <n v="205"/>
    <n v="8.0000000000000002E-3"/>
    <n v="9"/>
    <n v="515"/>
    <n v="32684074.609999999"/>
    <n v="0.18459999999999999"/>
    <n v="1279.67"/>
    <n v="1970.58"/>
    <n v="35325547.990000002"/>
    <n v="0.19370000000000001"/>
    <n v="1383.09"/>
    <n v="2129.84"/>
    <n v="16586"/>
    <n v="0.64939999999999998"/>
    <n v="5288"/>
    <n v="2800263.39"/>
    <n v="1.5800000000000002E-2"/>
    <n v="109.64"/>
    <n v="448.33"/>
    <n v="2977643.76"/>
    <n v="1.6299999999999999E-2"/>
    <n v="116.58"/>
    <n v="476.73"/>
    <n v="6246"/>
    <n v="0.2445"/>
    <n v="1327"/>
    <n v="10019967.02"/>
    <n v="5.6599999999999998E-2"/>
    <n v="392.31"/>
    <n v="20831.53"/>
    <n v="10385716.289999999"/>
    <n v="5.6899999999999999E-2"/>
    <n v="406.63"/>
    <n v="21591.93"/>
    <n v="481"/>
    <n v="1.8800000000000001E-2"/>
    <n v="2780"/>
    <n v="1553978.26"/>
    <n v="8.8000000000000005E-3"/>
    <n v="60.84"/>
    <n v="704.43"/>
    <n v="1776597.98"/>
    <n v="9.7000000000000003E-3"/>
    <n v="69.56"/>
    <n v="805.35"/>
    <n v="2206"/>
    <n v="8.6400000000000005E-2"/>
    <n v="159"/>
    <n v="11961938.24"/>
    <n v="6.7599999999999993E-2"/>
    <n v="468.34"/>
    <n v="606.34"/>
    <n v="13773462.859999999"/>
    <n v="7.5499999999999998E-2"/>
    <n v="539.27"/>
    <n v="698.17"/>
    <n v="19728"/>
    <n v="0.77239999999999998"/>
    <n v="9091"/>
    <n v="10305405.98"/>
    <n v="5.8200000000000002E-2"/>
    <n v="403.48"/>
    <n v="882.77"/>
    <n v="11452140.51"/>
    <n v="6.2799999999999995E-2"/>
    <n v="448.38"/>
    <n v="981"/>
    <n v="11674"/>
    <n v="0.45710000000000001"/>
    <n v="3458"/>
    <n v="3627700.95"/>
    <n v="2.0500000000000001E-2"/>
    <n v="142.03"/>
    <n v="264.7"/>
    <n v="4272853.34"/>
    <n v="2.3400000000000001E-2"/>
    <n v="167.29"/>
    <n v="311.77"/>
    <n v="13705"/>
    <n v="0.53659999999999997"/>
    <n v="2890"/>
    <n v="8478840.5099999998"/>
    <n v="4.7899999999999998E-2"/>
    <n v="331.97"/>
    <n v="1144.8599999999999"/>
    <n v="8618496.1899999995"/>
    <n v="4.7300000000000002E-2"/>
    <n v="337.44"/>
    <n v="1163.72"/>
    <n v="7406"/>
    <n v="0.28999999999999998"/>
    <n v="2397"/>
    <n v="4173696.95"/>
    <n v="2.3599999999999999E-2"/>
    <n v="163.41"/>
    <n v="269.43"/>
    <n v="4525370.8099999996"/>
    <n v="2.4799999999999999E-2"/>
    <n v="177.18"/>
    <n v="292.13"/>
    <n v="15491"/>
    <n v="0.60650000000000004"/>
    <n v="5652"/>
    <n v="2055674.87"/>
    <n v="1.1599999999999999E-2"/>
    <n v="80.489999999999995"/>
    <n v="840.77"/>
    <n v="2133442.44"/>
    <n v="1.17E-2"/>
    <n v="83.53"/>
    <n v="872.57"/>
    <n v="2445"/>
    <n v="9.5699999999999993E-2"/>
    <n v="197"/>
    <n v="4933116.84"/>
    <n v="2.7900000000000001E-2"/>
    <n v="193.15"/>
    <n v="676.79"/>
    <n v="4933116.84"/>
    <n v="2.7E-2"/>
    <n v="193.15"/>
    <n v="676.79"/>
    <n v="7289"/>
    <n v="0.28539999999999999"/>
    <n v="25366"/>
    <n v="1066"/>
    <n v="0.1724"/>
    <n v="993"/>
    <n v="458"/>
    <n v="952"/>
    <n v="51"/>
    <n v="450"/>
    <n v="204"/>
    <n v="850"/>
    <n v="223"/>
    <n v="222"/>
    <n v="67"/>
  </r>
  <r>
    <x v="1"/>
    <x v="0"/>
    <n v="2"/>
    <n v="10549"/>
    <n v="10384"/>
    <n v="165"/>
    <s v="1.56 %"/>
    <n v="50"/>
    <s v="46.07 %"/>
    <s v="53.93 %"/>
    <s v="64.89 %"/>
    <s v="5.60 %"/>
    <s v="3.22 %"/>
    <s v="26.30 %"/>
    <s v="60.35 %"/>
    <n v="0.97"/>
    <n v="94146372.560000002"/>
    <n v="71515247.799999997"/>
    <n v="79275939.060000002"/>
    <n v="9066.48"/>
    <n v="6887.06"/>
    <n v="7634.43"/>
    <n v="40912308.329999998"/>
    <n v="0.43459999999999999"/>
    <n v="3939.94"/>
    <n v="24367.07"/>
    <x v="380"/>
    <x v="10"/>
    <n v="2527.63"/>
    <n v="15632.48"/>
    <n v="1679"/>
    <n v="0.16170000000000001"/>
    <n v="268"/>
    <n v="1570"/>
    <n v="2400424.56"/>
    <x v="231"/>
    <n v="231.17"/>
    <n v="75013.27"/>
    <x v="368"/>
    <x v="12"/>
    <n v="192.33"/>
    <x v="368"/>
    <n v="32"/>
    <x v="21"/>
    <n v="4"/>
    <n v="131"/>
    <n v="650877.9"/>
    <n v="6.8999999999999999E-3"/>
    <n v="62.68"/>
    <n v="26035.119999999999"/>
    <n v="552079.53"/>
    <x v="157"/>
    <n v="53.17"/>
    <x v="379"/>
    <n v="25"/>
    <x v="37"/>
    <n v="2"/>
    <n v="39"/>
    <n v="1443330.31"/>
    <n v="1.5299999999999999E-2"/>
    <n v="139"/>
    <n v="14150.3"/>
    <n v="1265815.95"/>
    <x v="225"/>
    <n v="121.9"/>
    <n v="12409.96"/>
    <n v="102"/>
    <n v="9.7999999999999997E-3"/>
    <n v="12"/>
    <n v="281"/>
    <n v="1347846.94"/>
    <n v="1.43E-2"/>
    <n v="129.80000000000001"/>
    <n v="5285.67"/>
    <n v="1195852.6499999999"/>
    <n v="1.67E-2"/>
    <n v="115.16"/>
    <n v="4689.62"/>
    <n v="255"/>
    <n v="2.46E-2"/>
    <n v="43"/>
    <n v="603"/>
    <n v="174829.52"/>
    <n v="1.9E-3"/>
    <n v="16.84"/>
    <n v="7284.56"/>
    <n v="150835.14000000001"/>
    <n v="2.0999999999999999E-3"/>
    <n v="14.53"/>
    <n v="6284.8"/>
    <n v="24"/>
    <n v="2.3E-3"/>
    <n v="2"/>
    <n v="101"/>
    <n v="15877719.34"/>
    <n v="0.1686"/>
    <n v="1529.06"/>
    <n v="2358.54"/>
    <n v="12259322.42"/>
    <n v="0.1714"/>
    <n v="1180.5999999999999"/>
    <n v="1821.05"/>
    <n v="6732"/>
    <n v="0.64829999999999999"/>
    <n v="5094"/>
    <n v="546656.6"/>
    <n v="5.7999999999999996E-3"/>
    <n v="52.64"/>
    <n v="361.31"/>
    <n v="495982.47"/>
    <n v="6.8999999999999999E-3"/>
    <n v="47.76"/>
    <n v="327.81"/>
    <n v="1513"/>
    <n v="0.1457"/>
    <n v="629"/>
    <n v="4785154.07"/>
    <n v="5.0799999999999998E-2"/>
    <n v="460.82"/>
    <n v="23342.22"/>
    <n v="4470224.5"/>
    <n v="6.25E-2"/>
    <n v="430.49"/>
    <n v="21805.97"/>
    <n v="205"/>
    <n v="1.9699999999999999E-2"/>
    <n v="3148"/>
    <n v="589862.17000000004"/>
    <n v="6.3E-3"/>
    <n v="56.8"/>
    <n v="892.38"/>
    <n v="548466.4"/>
    <n v="7.7000000000000002E-3"/>
    <n v="52.82"/>
    <n v="829.75"/>
    <n v="661"/>
    <n v="6.3700000000000007E-2"/>
    <n v="104"/>
    <n v="7338520.5199999996"/>
    <n v="7.7899999999999997E-2"/>
    <n v="706.71"/>
    <n v="898.78"/>
    <n v="5901284.9500000002"/>
    <n v="8.2500000000000004E-2"/>
    <n v="568.30999999999995"/>
    <n v="722.75"/>
    <n v="8165"/>
    <n v="0.7863"/>
    <n v="10109"/>
    <n v="5312115.62"/>
    <n v="5.6399999999999999E-2"/>
    <n v="511.57"/>
    <n v="1242.5999999999999"/>
    <n v="4291314.43"/>
    <n v="0.06"/>
    <n v="413.26"/>
    <n v="1003.82"/>
    <n v="4275"/>
    <n v="0.41170000000000001"/>
    <n v="3023"/>
    <n v="2008532.92"/>
    <n v="2.1299999999999999E-2"/>
    <n v="193.43"/>
    <n v="369.22"/>
    <n v="1758698.24"/>
    <n v="2.46E-2"/>
    <n v="169.37"/>
    <n v="323.29000000000002"/>
    <n v="5440"/>
    <n v="0.52390000000000003"/>
    <n v="2928"/>
    <n v="2300646.9900000002"/>
    <n v="2.4400000000000002E-2"/>
    <n v="221.56"/>
    <n v="938.66"/>
    <n v="2264926.7999999998"/>
    <n v="3.1699999999999999E-2"/>
    <n v="218.12"/>
    <n v="924.08"/>
    <n v="2451"/>
    <n v="0.23599999999999999"/>
    <n v="1587"/>
    <n v="1839759.61"/>
    <n v="1.95E-2"/>
    <n v="177.17"/>
    <n v="332.27"/>
    <n v="1784562.81"/>
    <n v="2.5000000000000001E-2"/>
    <n v="171.86"/>
    <n v="322.3"/>
    <n v="5537"/>
    <n v="0.53320000000000001"/>
    <n v="4729"/>
    <n v="2254797.63"/>
    <n v="2.3900000000000001E-2"/>
    <n v="217.14"/>
    <n v="1740.48"/>
    <n v="2016152.43"/>
    <n v="2.8199999999999999E-2"/>
    <n v="194.16"/>
    <n v="1556.27"/>
    <n v="1296"/>
    <n v="0.12479999999999999"/>
    <n v="300"/>
    <n v="3779064.26"/>
    <n v="4.0099999999999997E-2"/>
    <n v="363.93"/>
    <n v="1553.25"/>
    <n v="3779064.26"/>
    <n v="5.28E-2"/>
    <n v="363.93"/>
    <n v="1553.25"/>
    <n v="2433"/>
    <n v="0.23430000000000001"/>
    <n v="11064"/>
    <n v="458"/>
    <n v="0.17949999999999999"/>
    <n v="1065"/>
    <n v="443"/>
    <n v="952"/>
    <s v="*"/>
    <n v="510"/>
    <n v="212"/>
    <n v="742"/>
    <n v="260"/>
    <s v="*"/>
    <s v="*"/>
  </r>
  <r>
    <x v="3"/>
    <x v="47"/>
    <n v="41"/>
    <n v="77622"/>
    <n v="52107"/>
    <n v="25515"/>
    <s v="32.87 %"/>
    <n v="52"/>
    <s v="44.34 %"/>
    <s v="55.66 %"/>
    <s v="87.78 %"/>
    <s v="2.73 %"/>
    <s v="4.42 %"/>
    <s v="5.07 %"/>
    <s v="43.62 %"/>
    <n v="0.96"/>
    <n v="341922858.07999998"/>
    <n v="321341425.97000003"/>
    <n v="341572333.44"/>
    <n v="6561.94"/>
    <n v="6166.95"/>
    <n v="6555.21"/>
    <n v="140207636.77000001"/>
    <n v="0.41010000000000002"/>
    <n v="2690.76"/>
    <n v="18487.29"/>
    <x v="381"/>
    <x v="285"/>
    <n v="2242.3000000000002"/>
    <n v="15406.03"/>
    <n v="7584"/>
    <n v="0.14549999999999999"/>
    <n v="249"/>
    <n v="1478"/>
    <n v="1302532.1100000001"/>
    <x v="232"/>
    <n v="25"/>
    <n v="43417.74"/>
    <x v="369"/>
    <x v="230"/>
    <n v="21.72"/>
    <x v="369"/>
    <n v="30"/>
    <x v="101"/>
    <n v="1"/>
    <n v="18"/>
    <n v="2134471.29"/>
    <n v="6.1999999999999998E-3"/>
    <n v="40.96"/>
    <n v="21133.38"/>
    <n v="1953621.74"/>
    <x v="101"/>
    <n v="37.49"/>
    <x v="380"/>
    <n v="101"/>
    <x v="97"/>
    <n v="2"/>
    <n v="28"/>
    <n v="10872567.960000001"/>
    <n v="3.1800000000000002E-2"/>
    <n v="208.66"/>
    <n v="12053.84"/>
    <n v="10256911.27"/>
    <x v="226"/>
    <n v="196.84"/>
    <n v="11371.3"/>
    <n v="902"/>
    <n v="1.7299999999999999E-2"/>
    <n v="23"/>
    <n v="548"/>
    <n v="7391004.5599999996"/>
    <n v="2.1600000000000001E-2"/>
    <n v="141.84"/>
    <n v="4299.6000000000004"/>
    <n v="6817425.25"/>
    <n v="2.12E-2"/>
    <n v="130.84"/>
    <n v="3965.93"/>
    <n v="1719"/>
    <n v="3.3000000000000002E-2"/>
    <n v="57"/>
    <n v="714"/>
    <n v="3803129"/>
    <n v="1.11E-2"/>
    <n v="72.989999999999995"/>
    <n v="8990.85"/>
    <n v="3478909.3"/>
    <n v="1.0800000000000001E-2"/>
    <n v="66.760000000000005"/>
    <n v="8224.3700000000008"/>
    <n v="423"/>
    <n v="8.0999999999999996E-3"/>
    <n v="8"/>
    <n v="465"/>
    <n v="50146019.57"/>
    <n v="0.1467"/>
    <n v="962.37"/>
    <n v="1608.02"/>
    <n v="50079811.079999998"/>
    <n v="0.15579999999999999"/>
    <n v="961.1"/>
    <n v="1605.89"/>
    <n v="31185"/>
    <n v="0.59850000000000003"/>
    <n v="4120"/>
    <n v="3586773.93"/>
    <n v="1.0500000000000001E-2"/>
    <n v="68.83"/>
    <n v="422.32"/>
    <n v="3484091.55"/>
    <n v="1.0800000000000001E-2"/>
    <n v="66.86"/>
    <n v="410.23"/>
    <n v="8493"/>
    <n v="0.16300000000000001"/>
    <n v="815"/>
    <n v="24139380.66"/>
    <n v="7.0599999999999996E-2"/>
    <n v="463.27"/>
    <n v="21865.38"/>
    <n v="23407442.370000001"/>
    <n v="7.2800000000000004E-2"/>
    <n v="449.22"/>
    <n v="21202.39"/>
    <n v="1104"/>
    <n v="2.12E-2"/>
    <n v="3018"/>
    <n v="2427819.6"/>
    <n v="7.1000000000000004E-3"/>
    <n v="46.59"/>
    <n v="750.25"/>
    <n v="2718873.28"/>
    <n v="8.5000000000000006E-3"/>
    <n v="52.18"/>
    <n v="840.2"/>
    <n v="3236"/>
    <n v="6.2100000000000002E-2"/>
    <n v="105"/>
    <n v="24868091.879999999"/>
    <n v="7.2700000000000001E-2"/>
    <n v="477.25"/>
    <n v="641.64"/>
    <n v="27583948.420000002"/>
    <n v="8.5800000000000001E-2"/>
    <n v="529.37"/>
    <n v="711.72"/>
    <n v="38757"/>
    <n v="0.74380000000000002"/>
    <n v="8797"/>
    <n v="18127549.68"/>
    <n v="5.2999999999999999E-2"/>
    <n v="347.89"/>
    <n v="852.14"/>
    <n v="19626439.800000001"/>
    <n v="6.1100000000000002E-2"/>
    <n v="376.66"/>
    <n v="922.6"/>
    <n v="21273"/>
    <n v="0.4083"/>
    <n v="2663"/>
    <n v="6847585.9299999997"/>
    <n v="0.02"/>
    <n v="131.41"/>
    <n v="258.02"/>
    <n v="7683246.9400000004"/>
    <n v="2.3900000000000001E-2"/>
    <n v="147.44999999999999"/>
    <n v="289.51"/>
    <n v="26539"/>
    <n v="0.50929999999999997"/>
    <n v="2624"/>
    <n v="16823992.98"/>
    <n v="4.9200000000000001E-2"/>
    <n v="322.87"/>
    <n v="1273.58"/>
    <n v="16863539.18"/>
    <n v="5.2499999999999998E-2"/>
    <n v="323.63"/>
    <n v="1276.57"/>
    <n v="13210"/>
    <n v="0.2535"/>
    <n v="2013"/>
    <n v="7141593.3499999996"/>
    <n v="2.0899999999999998E-2"/>
    <n v="137.06"/>
    <n v="241.3"/>
    <n v="7527629.7400000002"/>
    <n v="2.3400000000000001E-2"/>
    <n v="144.46"/>
    <n v="254.35"/>
    <n v="29596"/>
    <n v="0.56799999999999995"/>
    <n v="5191"/>
    <n v="5341716.51"/>
    <n v="1.5599999999999999E-2"/>
    <n v="102.51"/>
    <n v="939.86"/>
    <n v="5021583.51"/>
    <n v="1.5599999999999999E-2"/>
    <n v="96.37"/>
    <n v="883.54"/>
    <n v="5684"/>
    <n v="0.1091"/>
    <n v="247"/>
    <n v="14300628.529999999"/>
    <n v="4.1799999999999997E-2"/>
    <n v="274.45"/>
    <n v="921.49"/>
    <n v="14300628.529999999"/>
    <n v="4.4499999999999998E-2"/>
    <n v="274.45"/>
    <n v="921.49"/>
    <n v="15519"/>
    <n v="0.29780000000000001"/>
    <n v="45050"/>
    <n v="2416"/>
    <n v="0.1956"/>
    <n v="865"/>
    <n v="549"/>
    <n v="951"/>
    <n v="67"/>
    <n v="510"/>
    <n v="276"/>
    <n v="735"/>
    <n v="267"/>
    <n v="291"/>
    <n v="102"/>
  </r>
  <r>
    <x v="2"/>
    <x v="46"/>
    <n v="30"/>
    <n v="25195"/>
    <n v="21662"/>
    <n v="3533"/>
    <s v="14.02 %"/>
    <n v="51"/>
    <s v="45.04 %"/>
    <s v="54.96 %"/>
    <s v="86.74 %"/>
    <s v="0.57 %"/>
    <s v="2.11 %"/>
    <s v="10.58 %"/>
    <s v="51.53 %"/>
    <n v="0.9"/>
    <n v="146373876.61000001"/>
    <n v="141344160.97999999"/>
    <n v="164124460.65000001"/>
    <n v="6757.17"/>
    <n v="6524.98"/>
    <n v="7576.61"/>
    <n v="51720979.340000004"/>
    <n v="0.3533"/>
    <n v="2387.64"/>
    <n v="16112.45"/>
    <x v="382"/>
    <x v="286"/>
    <n v="2156.6999999999998"/>
    <n v="14554.05"/>
    <n v="3210"/>
    <n v="0.1482"/>
    <n v="248"/>
    <n v="1398"/>
    <n v="2818210.39"/>
    <x v="132"/>
    <n v="130.1"/>
    <n v="51240.19"/>
    <x v="370"/>
    <x v="144"/>
    <n v="142.29"/>
    <x v="370"/>
    <n v="55"/>
    <x v="13"/>
    <n v="3"/>
    <n v="92"/>
    <n v="1067730.06"/>
    <n v="7.3000000000000001E-3"/>
    <n v="49.29"/>
    <n v="18097.12"/>
    <n v="1073972.6299999999"/>
    <x v="17"/>
    <n v="49.58"/>
    <x v="381"/>
    <n v="59"/>
    <x v="83"/>
    <n v="3"/>
    <n v="33"/>
    <n v="4981249.91"/>
    <n v="3.4000000000000002E-2"/>
    <n v="229.95"/>
    <n v="11584.3"/>
    <n v="5675084.1399999997"/>
    <x v="68"/>
    <n v="261.98"/>
    <n v="13197.87"/>
    <n v="430"/>
    <n v="1.9900000000000001E-2"/>
    <n v="27"/>
    <n v="615"/>
    <n v="1799190.99"/>
    <n v="1.23E-2"/>
    <n v="83.06"/>
    <n v="3440.14"/>
    <n v="2011770.51"/>
    <n v="1.4200000000000001E-2"/>
    <n v="92.87"/>
    <n v="3846.6"/>
    <n v="523"/>
    <n v="2.41E-2"/>
    <n v="37"/>
    <n v="549"/>
    <n v="1603928.39"/>
    <n v="1.0999999999999999E-2"/>
    <n v="74.040000000000006"/>
    <n v="11061.58"/>
    <n v="1729225.95"/>
    <n v="1.2200000000000001E-2"/>
    <n v="79.83"/>
    <n v="11925.7"/>
    <n v="145"/>
    <n v="6.7000000000000002E-3"/>
    <n v="7"/>
    <n v="506"/>
    <n v="32909147.239999998"/>
    <n v="0.2248"/>
    <n v="1519.21"/>
    <n v="2149.52"/>
    <n v="29185569.850000001"/>
    <n v="0.20649999999999999"/>
    <n v="1347.32"/>
    <n v="1906.31"/>
    <n v="15310"/>
    <n v="0.70679999999999998"/>
    <n v="6352"/>
    <n v="2703235.33"/>
    <n v="1.8499999999999999E-2"/>
    <n v="124.79"/>
    <n v="474.17"/>
    <n v="2720653.94"/>
    <n v="1.9199999999999998E-2"/>
    <n v="125.6"/>
    <n v="477.22"/>
    <n v="5701"/>
    <n v="0.26319999999999999"/>
    <n v="1300"/>
    <n v="7685028.5599999996"/>
    <n v="5.2499999999999998E-2"/>
    <n v="354.77"/>
    <n v="22211.07"/>
    <n v="8092323.4400000004"/>
    <n v="5.7299999999999997E-2"/>
    <n v="373.57"/>
    <n v="23388.22"/>
    <n v="346"/>
    <n v="1.6E-2"/>
    <n v="2195"/>
    <n v="981522.42"/>
    <n v="6.7000000000000002E-3"/>
    <n v="45.31"/>
    <n v="984.48"/>
    <n v="1070193.74"/>
    <n v="7.6E-3"/>
    <n v="49.4"/>
    <n v="1073.4100000000001"/>
    <n v="997"/>
    <n v="4.5999999999999999E-2"/>
    <n v="76"/>
    <n v="11290396.460000001"/>
    <n v="7.7100000000000002E-2"/>
    <n v="521.21"/>
    <n v="679.12"/>
    <n v="12834917.01"/>
    <n v="9.0800000000000006E-2"/>
    <n v="592.51"/>
    <n v="772.03"/>
    <n v="16625"/>
    <n v="0.76749999999999996"/>
    <n v="9728"/>
    <n v="7901056.8499999996"/>
    <n v="5.3999999999999999E-2"/>
    <n v="364.74"/>
    <n v="860.49"/>
    <n v="8151511.3799999999"/>
    <n v="5.7700000000000001E-2"/>
    <n v="376.3"/>
    <n v="887.77"/>
    <n v="9182"/>
    <n v="0.4239"/>
    <n v="2719"/>
    <n v="2272778.1800000002"/>
    <n v="1.55E-2"/>
    <n v="104.92"/>
    <n v="192.74"/>
    <n v="2320364.0299999998"/>
    <n v="1.6400000000000001E-2"/>
    <n v="107.12"/>
    <n v="196.77"/>
    <n v="11792"/>
    <n v="0.5444"/>
    <n v="2612"/>
    <n v="6942270.6900000004"/>
    <n v="4.7399999999999998E-2"/>
    <n v="320.48"/>
    <n v="1159.75"/>
    <n v="7113026.6299999999"/>
    <n v="5.0299999999999997E-2"/>
    <n v="328.36"/>
    <n v="1188.28"/>
    <n v="5986"/>
    <n v="0.27629999999999999"/>
    <n v="2311"/>
    <n v="2137806.5299999998"/>
    <n v="1.46E-2"/>
    <n v="98.69"/>
    <n v="193.99"/>
    <n v="2239684.25"/>
    <n v="1.5800000000000002E-2"/>
    <n v="103.39"/>
    <n v="203.24"/>
    <n v="11020"/>
    <n v="0.50870000000000004"/>
    <n v="3270"/>
    <n v="1792425.84"/>
    <n v="1.2200000000000001E-2"/>
    <n v="82.75"/>
    <n v="918.33"/>
    <n v="1511245.8"/>
    <n v="1.0699999999999999E-2"/>
    <n v="69.760000000000005"/>
    <n v="774.27"/>
    <n v="1952"/>
    <n v="9.01E-2"/>
    <n v="188"/>
    <n v="4707575.7300000004"/>
    <n v="3.2199999999999999E-2"/>
    <n v="217.32"/>
    <n v="802.38"/>
    <n v="4729254.47"/>
    <n v="3.3500000000000002E-2"/>
    <n v="218.32"/>
    <n v="806.08"/>
    <n v="5867"/>
    <n v="0.27079999999999999"/>
    <n v="19996"/>
    <n v="931"/>
    <n v="0.18029999999999999"/>
    <n v="923"/>
    <n v="503"/>
    <n v="951"/>
    <s v="*"/>
    <n v="365"/>
    <n v="305"/>
    <n v="937"/>
    <n v="360"/>
    <s v="*"/>
    <n v="74"/>
  </r>
  <r>
    <x v="7"/>
    <x v="45"/>
    <n v="38"/>
    <n v="13754"/>
    <n v="12652"/>
    <n v="1102"/>
    <s v="8.01 %"/>
    <n v="50"/>
    <s v="46.44 %"/>
    <s v="53.56 %"/>
    <s v="85.33 %"/>
    <s v="1.23 %"/>
    <s v="1.85 %"/>
    <s v="11.60 %"/>
    <s v="55.39 %"/>
    <n v="1"/>
    <n v="103114260.48"/>
    <n v="102531283.19"/>
    <n v="112606907.47"/>
    <n v="8150.04"/>
    <n v="8103.96"/>
    <n v="8900.32"/>
    <n v="39371954.390000001"/>
    <n v="0.38179999999999997"/>
    <n v="3111.92"/>
    <n v="18597.990000000002"/>
    <x v="383"/>
    <x v="287"/>
    <n v="2866.47"/>
    <n v="17131.12"/>
    <n v="2117"/>
    <n v="0.1673"/>
    <n v="303"/>
    <n v="1950"/>
    <n v="2404763.42"/>
    <x v="121"/>
    <n v="190.07"/>
    <n v="39422.35"/>
    <x v="371"/>
    <x v="231"/>
    <n v="229.16"/>
    <x v="371"/>
    <n v="61"/>
    <x v="48"/>
    <n v="5"/>
    <n v="176"/>
    <n v="854320.49"/>
    <n v="8.3000000000000001E-3"/>
    <n v="67.52"/>
    <n v="13348.76"/>
    <n v="1016114.01"/>
    <x v="5"/>
    <n v="80.31"/>
    <x v="382"/>
    <n v="64"/>
    <x v="30"/>
    <n v="5"/>
    <n v="55"/>
    <n v="3558008.54"/>
    <n v="3.4500000000000003E-2"/>
    <n v="281.22000000000003"/>
    <n v="10136.780000000001"/>
    <n v="4498105.9000000004"/>
    <x v="121"/>
    <n v="355.53"/>
    <n v="12815.12"/>
    <n v="351"/>
    <n v="2.7699999999999999E-2"/>
    <n v="40"/>
    <n v="803"/>
    <n v="940042.15"/>
    <n v="9.1000000000000004E-3"/>
    <n v="74.3"/>
    <n v="3405.95"/>
    <n v="1126705.53"/>
    <n v="1.0999999999999999E-2"/>
    <n v="89.05"/>
    <n v="4082.27"/>
    <n v="276"/>
    <n v="2.18E-2"/>
    <n v="35"/>
    <n v="527"/>
    <n v="679526.7"/>
    <n v="6.6E-3"/>
    <n v="53.71"/>
    <n v="7467.33"/>
    <n v="786493.63"/>
    <n v="7.7000000000000002E-3"/>
    <n v="62.16"/>
    <n v="8642.7900000000009"/>
    <n v="91"/>
    <n v="7.1999999999999998E-3"/>
    <n v="8"/>
    <n v="386"/>
    <n v="24922506.280000001"/>
    <n v="0.2417"/>
    <n v="1969.85"/>
    <n v="2599.0700000000002"/>
    <n v="23393037.809999999"/>
    <n v="0.22819999999999999"/>
    <n v="1848.96"/>
    <n v="2439.5700000000002"/>
    <n v="9589"/>
    <n v="0.75790000000000002"/>
    <n v="8426"/>
    <n v="822418.22"/>
    <n v="8.0000000000000002E-3"/>
    <n v="65"/>
    <n v="420.24"/>
    <n v="851183.36"/>
    <n v="8.3000000000000001E-3"/>
    <n v="67.28"/>
    <n v="434.94"/>
    <n v="1957"/>
    <n v="0.1547"/>
    <n v="708"/>
    <n v="4768517.34"/>
    <n v="4.6199999999999998E-2"/>
    <n v="376.9"/>
    <n v="19074.07"/>
    <n v="5506051.7599999998"/>
    <n v="5.3699999999999998E-2"/>
    <n v="435.19"/>
    <n v="22024.21"/>
    <n v="250"/>
    <n v="1.9800000000000002E-2"/>
    <n v="2487"/>
    <n v="289482.43"/>
    <n v="2.8E-3"/>
    <n v="22.88"/>
    <n v="709.52"/>
    <n v="343902.9"/>
    <n v="3.3999999999999998E-3"/>
    <n v="27.18"/>
    <n v="842.9"/>
    <n v="408"/>
    <n v="3.2199999999999999E-2"/>
    <n v="49"/>
    <n v="8296796.8399999999"/>
    <n v="8.0500000000000002E-2"/>
    <n v="655.77"/>
    <n v="790.1"/>
    <n v="9426399.7100000009"/>
    <n v="9.1899999999999996E-2"/>
    <n v="745.05"/>
    <n v="897.67"/>
    <n v="10501"/>
    <n v="0.83"/>
    <n v="12134"/>
    <n v="4696251.9800000004"/>
    <n v="4.5499999999999999E-2"/>
    <n v="371.19"/>
    <n v="826.66"/>
    <n v="5034824.78"/>
    <n v="4.9099999999999998E-2"/>
    <n v="397.95"/>
    <n v="886.26"/>
    <n v="5681"/>
    <n v="0.44900000000000001"/>
    <n v="2749"/>
    <n v="1354069.8"/>
    <n v="1.3100000000000001E-2"/>
    <n v="107.02"/>
    <n v="188.88"/>
    <n v="1428891.84"/>
    <n v="1.3899999999999999E-2"/>
    <n v="112.94"/>
    <n v="199.32"/>
    <n v="7169"/>
    <n v="0.56659999999999999"/>
    <n v="3220"/>
    <n v="3603108.22"/>
    <n v="3.49E-2"/>
    <n v="284.79000000000002"/>
    <n v="995.88"/>
    <n v="3695771.75"/>
    <n v="3.5999999999999997E-2"/>
    <n v="292.11"/>
    <n v="1021.5"/>
    <n v="3618"/>
    <n v="0.28599999999999998"/>
    <n v="2064"/>
    <n v="1486952.47"/>
    <n v="1.44E-2"/>
    <n v="117.53"/>
    <n v="197.79"/>
    <n v="1566437.23"/>
    <n v="1.5299999999999999E-2"/>
    <n v="123.81"/>
    <n v="208.36"/>
    <n v="7518"/>
    <n v="0.59419999999999995"/>
    <n v="5350"/>
    <n v="1436515.83"/>
    <n v="1.3899999999999999E-2"/>
    <n v="113.54"/>
    <n v="1249.69"/>
    <n v="1036262.25"/>
    <n v="1.01E-2"/>
    <n v="81.91"/>
    <n v="901.49"/>
    <n v="1150"/>
    <n v="9.0899999999999995E-2"/>
    <n v="220"/>
    <n v="2758969.28"/>
    <n v="2.6800000000000001E-2"/>
    <n v="218.07"/>
    <n v="837.57"/>
    <n v="2765520.57"/>
    <n v="2.7E-2"/>
    <n v="218.58"/>
    <n v="839.56"/>
    <n v="3294"/>
    <n v="0.26040000000000002"/>
    <n v="12663"/>
    <n v="725"/>
    <n v="0.2097"/>
    <n v="1001"/>
    <n v="443"/>
    <n v="951"/>
    <s v="*"/>
    <n v="553"/>
    <n v="308"/>
    <n v="1004"/>
    <n v="340"/>
    <s v="*"/>
    <n v="134"/>
  </r>
  <r>
    <x v="0"/>
    <x v="44"/>
    <n v="6"/>
    <n v="567392"/>
    <n v="462924"/>
    <n v="104468"/>
    <s v="18.41 %"/>
    <n v="50"/>
    <s v="45.52 %"/>
    <s v="54.48 %"/>
    <s v="54.77 %"/>
    <s v="13.26 %"/>
    <s v="23.80 %"/>
    <s v="8.18 %"/>
    <s v="62.36 %"/>
    <n v="1.1100000000000001"/>
    <n v="4189957411.8699999"/>
    <n v="3503700676.4299998"/>
    <n v="3064224527.0500002"/>
    <n v="9051.07"/>
    <n v="7568.63"/>
    <n v="6619.28"/>
    <n v="1788271013.71"/>
    <n v="0.42680000000000001"/>
    <n v="3862.99"/>
    <n v="22316.84"/>
    <x v="384"/>
    <x v="16"/>
    <n v="2631.45"/>
    <n v="15202.13"/>
    <n v="80131"/>
    <n v="0.1731"/>
    <n v="337"/>
    <n v="2276"/>
    <n v="80348944.700000003"/>
    <x v="233"/>
    <n v="173.57"/>
    <n v="46633.17"/>
    <x v="372"/>
    <x v="43"/>
    <n v="151.18"/>
    <x v="372"/>
    <n v="1723"/>
    <x v="17"/>
    <n v="4"/>
    <n v="125"/>
    <n v="38903131.030000001"/>
    <n v="9.2999999999999992E-3"/>
    <n v="84.04"/>
    <n v="23808.53"/>
    <n v="29468584.640000001"/>
    <x v="145"/>
    <n v="63.66"/>
    <x v="383"/>
    <n v="1634"/>
    <x v="61"/>
    <n v="4"/>
    <n v="52"/>
    <n v="174047589"/>
    <n v="4.1500000000000002E-2"/>
    <n v="375.97"/>
    <n v="15620.86"/>
    <n v="147825028.16999999"/>
    <x v="45"/>
    <n v="319.33"/>
    <n v="13267.37"/>
    <n v="11142"/>
    <n v="2.41E-2"/>
    <n v="37"/>
    <n v="996"/>
    <n v="129972207.63"/>
    <n v="3.1E-2"/>
    <n v="280.76"/>
    <n v="5715.33"/>
    <n v="114863184.01000001"/>
    <n v="3.2800000000000003E-2"/>
    <n v="248.13"/>
    <n v="5050.93"/>
    <n v="22741"/>
    <n v="4.9099999999999998E-2"/>
    <n v="88"/>
    <n v="1796"/>
    <n v="21194005.670000002"/>
    <n v="5.1000000000000004E-3"/>
    <n v="45.78"/>
    <n v="9529.68"/>
    <n v="17897306.719999999"/>
    <n v="5.1000000000000004E-3"/>
    <n v="38.659999999999997"/>
    <n v="8047.35"/>
    <n v="2224"/>
    <n v="4.7999999999999996E-3"/>
    <n v="5"/>
    <n v="260"/>
    <n v="388420421.00999999"/>
    <n v="9.2700000000000005E-2"/>
    <n v="839.06"/>
    <n v="1573.44"/>
    <n v="366601821.62"/>
    <n v="0.1046"/>
    <n v="791.93"/>
    <n v="1485.06"/>
    <n v="246860"/>
    <n v="0.5333"/>
    <n v="3943"/>
    <n v="28992320.43"/>
    <n v="6.8999999999999999E-3"/>
    <n v="62.63"/>
    <n v="454.55"/>
    <n v="27314857.239999998"/>
    <n v="7.7999999999999996E-3"/>
    <n v="59.01"/>
    <n v="428.25"/>
    <n v="63782"/>
    <n v="0.13780000000000001"/>
    <n v="836"/>
    <n v="340610997.99000001"/>
    <n v="8.1299999999999997E-2"/>
    <n v="735.78"/>
    <n v="23334.32"/>
    <n v="316961981.06999999"/>
    <n v="9.0499999999999997E-2"/>
    <n v="684.7"/>
    <n v="21714.19"/>
    <n v="14597"/>
    <n v="3.15E-2"/>
    <n v="3541"/>
    <n v="18435411.789999999"/>
    <n v="4.4000000000000003E-3"/>
    <n v="39.82"/>
    <n v="755.95"/>
    <n v="19277079.59"/>
    <n v="5.4999999999999997E-3"/>
    <n v="41.64"/>
    <n v="790.47"/>
    <n v="24387"/>
    <n v="5.2699999999999997E-2"/>
    <n v="92"/>
    <n v="381368022.94"/>
    <n v="9.0999999999999998E-2"/>
    <n v="823.82"/>
    <n v="1097.48"/>
    <n v="385814943.16000003"/>
    <n v="0.1101"/>
    <n v="833.43"/>
    <n v="1110.27"/>
    <n v="347495"/>
    <n v="0.75070000000000003"/>
    <n v="13155"/>
    <n v="213784480.86000001"/>
    <n v="5.0999999999999997E-2"/>
    <n v="461.81"/>
    <n v="1095.02"/>
    <n v="208009709.58000001"/>
    <n v="5.9400000000000001E-2"/>
    <n v="449.34"/>
    <n v="1065.44"/>
    <n v="195234"/>
    <n v="0.42170000000000002"/>
    <n v="3391"/>
    <n v="96312179.689999998"/>
    <n v="2.3E-2"/>
    <n v="208.05"/>
    <n v="403.65"/>
    <n v="99596193.900000006"/>
    <n v="2.8400000000000002E-2"/>
    <n v="215.15"/>
    <n v="417.41"/>
    <n v="238603"/>
    <n v="0.51539999999999997"/>
    <n v="2925"/>
    <n v="146659361.50999999"/>
    <n v="3.5000000000000003E-2"/>
    <n v="316.81"/>
    <n v="1383.72"/>
    <n v="146679220.16"/>
    <n v="4.19E-2"/>
    <n v="316.85000000000002"/>
    <n v="1383.91"/>
    <n v="105989"/>
    <n v="0.22900000000000001"/>
    <n v="1675"/>
    <n v="104712453.77"/>
    <n v="2.5000000000000001E-2"/>
    <n v="226.2"/>
    <n v="382.17"/>
    <n v="105984234.89"/>
    <n v="3.0200000000000001E-2"/>
    <n v="228.95"/>
    <n v="386.81"/>
    <n v="273994"/>
    <n v="0.59189999999999998"/>
    <n v="7402"/>
    <n v="72548959.170000002"/>
    <n v="1.7299999999999999E-2"/>
    <n v="156.72"/>
    <n v="1224.93"/>
    <n v="62363091.07"/>
    <n v="1.78E-2"/>
    <n v="134.72"/>
    <n v="1052.95"/>
    <n v="59227"/>
    <n v="0.12790000000000001"/>
    <n v="465"/>
    <n v="137420194.11000001"/>
    <n v="3.2800000000000003E-2"/>
    <n v="296.85000000000002"/>
    <n v="1081.73"/>
    <n v="137420194.11000001"/>
    <n v="3.9199999999999999E-2"/>
    <n v="296.85000000000002"/>
    <n v="1081.73"/>
    <n v="127038"/>
    <n v="0.27439999999999998"/>
    <n v="391255"/>
    <n v="32379"/>
    <n v="0.2412"/>
    <n v="845"/>
    <n v="762"/>
    <n v="946"/>
    <n v="116"/>
    <n v="897"/>
    <n v="373"/>
    <n v="729"/>
    <n v="373"/>
    <n v="290"/>
    <n v="93"/>
  </r>
  <r>
    <x v="0"/>
    <x v="48"/>
    <n v="15"/>
    <n v="18601"/>
    <n v="15794"/>
    <n v="2807"/>
    <s v="15.09 %"/>
    <n v="51"/>
    <s v="42.22 %"/>
    <s v="57.78 %"/>
    <s v="33.16 %"/>
    <s v="2.26 %"/>
    <s v="9.70 %"/>
    <s v="54.88 %"/>
    <s v="53.01 %"/>
    <n v="1.19"/>
    <n v="105517558.65000001"/>
    <n v="93124946.200000003"/>
    <n v="77418125.599999994"/>
    <n v="6680.86"/>
    <n v="5896.22"/>
    <n v="4901.74"/>
    <n v="43091124.130000003"/>
    <n v="0.40839999999999999"/>
    <n v="2728.32"/>
    <n v="18767.91"/>
    <x v="385"/>
    <x v="128"/>
    <n v="1960.49"/>
    <n v="13486.04"/>
    <n v="2296"/>
    <n v="0.1454"/>
    <n v="251"/>
    <n v="1988"/>
    <m/>
    <x v="0"/>
    <m/>
    <m/>
    <x v="0"/>
    <x v="0"/>
    <m/>
    <x v="0"/>
    <m/>
    <x v="0"/>
    <m/>
    <m/>
    <n v="1409509.87"/>
    <n v="1.34E-2"/>
    <n v="89.24"/>
    <n v="19576.53"/>
    <n v="1243733.1399999999"/>
    <x v="30"/>
    <n v="78.75"/>
    <x v="384"/>
    <n v="72"/>
    <x v="29"/>
    <n v="5"/>
    <n v="67"/>
    <n v="2009958.69"/>
    <n v="1.9E-2"/>
    <n v="127.26"/>
    <n v="11964.04"/>
    <n v="1892002.17"/>
    <x v="227"/>
    <n v="119.79"/>
    <n v="11261.92"/>
    <n v="168"/>
    <n v="1.06E-2"/>
    <n v="13"/>
    <n v="331"/>
    <n v="1174764.53"/>
    <n v="1.11E-2"/>
    <n v="74.38"/>
    <n v="3942.16"/>
    <n v="1117314.25"/>
    <n v="1.2E-2"/>
    <n v="70.739999999999995"/>
    <n v="3749.38"/>
    <n v="298"/>
    <n v="1.89E-2"/>
    <n v="31"/>
    <n v="387"/>
    <n v="564128.91"/>
    <n v="5.3E-3"/>
    <n v="35.72"/>
    <n v="8678.91"/>
    <n v="513087.39"/>
    <n v="5.4999999999999997E-3"/>
    <n v="32.49"/>
    <n v="7893.65"/>
    <n v="65"/>
    <n v="4.1000000000000003E-3"/>
    <n v="4"/>
    <n v="189"/>
    <n v="10473658.92"/>
    <n v="9.9299999999999999E-2"/>
    <n v="663.14"/>
    <n v="1394.44"/>
    <n v="10460839.199999999"/>
    <n v="0.1123"/>
    <n v="662.33"/>
    <n v="1392.74"/>
    <n v="7511"/>
    <n v="0.47560000000000002"/>
    <n v="2571"/>
    <n v="1037887.79"/>
    <n v="9.7999999999999997E-3"/>
    <n v="65.709999999999994"/>
    <n v="474.14"/>
    <n v="1027194.22"/>
    <n v="1.0999999999999999E-2"/>
    <n v="65.040000000000006"/>
    <n v="469.25"/>
    <n v="2189"/>
    <n v="0.1386"/>
    <n v="839"/>
    <n v="16768070.57"/>
    <n v="0.15890000000000001"/>
    <n v="1061.67"/>
    <n v="21664.17"/>
    <n v="16104124.189999999"/>
    <n v="0.1729"/>
    <n v="1019.64"/>
    <n v="20806.36"/>
    <n v="774"/>
    <n v="4.9000000000000002E-2"/>
    <n v="5542"/>
    <n v="211992.9"/>
    <n v="2E-3"/>
    <n v="13.42"/>
    <n v="543.57000000000005"/>
    <n v="221268.63"/>
    <n v="2.3999999999999998E-3"/>
    <n v="14.01"/>
    <n v="567.36"/>
    <n v="390"/>
    <n v="2.47E-2"/>
    <n v="35"/>
    <n v="9958883.1500000004"/>
    <n v="9.4399999999999998E-2"/>
    <n v="630.54999999999995"/>
    <n v="837.94"/>
    <n v="10707999.4"/>
    <n v="0.115"/>
    <n v="677.98"/>
    <n v="900.97"/>
    <n v="11885"/>
    <n v="0.75249999999999995"/>
    <n v="11275"/>
    <n v="5645351.2699999996"/>
    <n v="5.3499999999999999E-2"/>
    <n v="357.44"/>
    <n v="960.42"/>
    <n v="5809656.9400000004"/>
    <n v="6.2399999999999997E-2"/>
    <n v="367.84"/>
    <n v="988.37"/>
    <n v="5878"/>
    <n v="0.37219999999999998"/>
    <n v="2843"/>
    <n v="1891238.59"/>
    <n v="1.7899999999999999E-2"/>
    <n v="119.74"/>
    <n v="243.87"/>
    <n v="1968349.24"/>
    <n v="2.1100000000000001E-2"/>
    <n v="124.63"/>
    <n v="253.82"/>
    <n v="7755"/>
    <n v="0.49099999999999999"/>
    <n v="2519"/>
    <n v="2587979.65"/>
    <n v="2.4500000000000001E-2"/>
    <n v="163.86"/>
    <n v="899.54"/>
    <n v="2475931.29"/>
    <n v="2.6599999999999999E-2"/>
    <n v="156.76"/>
    <n v="860.59"/>
    <n v="2877"/>
    <n v="0.1822"/>
    <n v="1353"/>
    <n v="3277290.19"/>
    <n v="3.1099999999999999E-2"/>
    <n v="207.5"/>
    <n v="339.86"/>
    <n v="3415287.13"/>
    <n v="3.6700000000000003E-2"/>
    <n v="216.24"/>
    <n v="354.17"/>
    <n v="9643"/>
    <n v="0.61050000000000004"/>
    <n v="8566"/>
    <n v="1978915.92"/>
    <n v="1.8800000000000001E-2"/>
    <n v="125.3"/>
    <n v="1040.49"/>
    <n v="1780784.78"/>
    <n v="1.9099999999999999E-2"/>
    <n v="112.75"/>
    <n v="936.31"/>
    <n v="1902"/>
    <n v="0.12039999999999999"/>
    <n v="281"/>
    <n v="2918020.72"/>
    <n v="2.7699999999999999E-2"/>
    <n v="184.76"/>
    <n v="685.95"/>
    <n v="2918020.72"/>
    <n v="3.1300000000000001E-2"/>
    <n v="184.76"/>
    <n v="685.95"/>
    <n v="4254"/>
    <n v="0.26929999999999998"/>
    <n v="13139"/>
    <n v="846"/>
    <n v="0.21679999999999999"/>
    <n v="832"/>
    <n v="652"/>
    <n v="946"/>
    <s v="*"/>
    <n v="1152"/>
    <n v="152"/>
    <n v="557"/>
    <n v="279"/>
    <n v="485"/>
    <n v="171"/>
  </r>
  <r>
    <x v="7"/>
    <x v="39"/>
    <n v="27"/>
    <n v="113588"/>
    <n v="95746"/>
    <n v="17842"/>
    <s v="15.71 %"/>
    <n v="49"/>
    <s v="47.77 %"/>
    <s v="52.23 %"/>
    <s v="80.58 %"/>
    <s v="10.02 %"/>
    <s v="2.32 %"/>
    <s v="7.08 %"/>
    <s v="66.64 %"/>
    <n v="1"/>
    <n v="832068529.09000003"/>
    <n v="755898215.09000003"/>
    <n v="776487442.39999998"/>
    <n v="8690.3700000000008"/>
    <n v="7894.83"/>
    <n v="8109.87"/>
    <n v="351808857.60000002"/>
    <n v="0.42280000000000001"/>
    <n v="3674.4"/>
    <n v="21374.86"/>
    <x v="386"/>
    <x v="288"/>
    <n v="2871.86"/>
    <n v="16706.32"/>
    <n v="16459"/>
    <n v="0.1719"/>
    <n v="314"/>
    <n v="1907"/>
    <n v="11322490.9"/>
    <x v="147"/>
    <n v="118.26"/>
    <n v="55231.66"/>
    <x v="373"/>
    <x v="26"/>
    <n v="126.48"/>
    <x v="373"/>
    <n v="205"/>
    <x v="69"/>
    <n v="2"/>
    <n v="76"/>
    <n v="5602465.5499999998"/>
    <n v="6.7000000000000002E-3"/>
    <n v="58.51"/>
    <n v="20749.87"/>
    <n v="5191167.8499999996"/>
    <x v="151"/>
    <n v="54.22"/>
    <x v="385"/>
    <n v="270"/>
    <x v="89"/>
    <n v="3"/>
    <n v="36"/>
    <n v="29523342.93"/>
    <n v="3.5499999999999997E-2"/>
    <n v="308.35000000000002"/>
    <n v="12462.37"/>
    <n v="29144488.120000001"/>
    <x v="193"/>
    <n v="304.39"/>
    <n v="12302.44"/>
    <n v="2369"/>
    <n v="2.47E-2"/>
    <n v="35"/>
    <n v="770"/>
    <n v="12086708.68"/>
    <n v="1.4500000000000001E-2"/>
    <n v="126.24"/>
    <n v="4163.5200000000004"/>
    <n v="11689671.82"/>
    <n v="1.55E-2"/>
    <n v="122.09"/>
    <n v="4026.76"/>
    <n v="2903"/>
    <n v="3.0300000000000001E-2"/>
    <n v="50"/>
    <n v="725"/>
    <n v="7612410.0499999998"/>
    <n v="9.1000000000000004E-3"/>
    <n v="79.510000000000005"/>
    <n v="10528.92"/>
    <n v="7247655.3700000001"/>
    <n v="9.5999999999999992E-3"/>
    <n v="75.7"/>
    <n v="10024.42"/>
    <n v="723"/>
    <n v="7.6E-3"/>
    <n v="8"/>
    <n v="476"/>
    <n v="148385464.88"/>
    <n v="0.17829999999999999"/>
    <n v="1549.78"/>
    <n v="2339.73"/>
    <n v="136695695.88"/>
    <n v="0.18079999999999999"/>
    <n v="1427.69"/>
    <n v="2155.4"/>
    <n v="63420"/>
    <n v="0.66239999999999999"/>
    <n v="5859"/>
    <n v="4306536"/>
    <n v="5.1999999999999998E-3"/>
    <n v="44.98"/>
    <n v="534.77"/>
    <n v="4465061.1900000004"/>
    <n v="5.8999999999999999E-3"/>
    <n v="46.63"/>
    <n v="554.46"/>
    <n v="8053"/>
    <n v="8.4099999999999994E-2"/>
    <n v="409"/>
    <n v="37313593.759999998"/>
    <n v="4.48E-2"/>
    <n v="389.71"/>
    <n v="25160.89"/>
    <n v="36235434.880000003"/>
    <n v="4.7899999999999998E-2"/>
    <n v="378.45"/>
    <n v="24433.87"/>
    <n v="1483"/>
    <n v="1.55E-2"/>
    <n v="2047"/>
    <n v="4381546.01"/>
    <n v="5.3E-3"/>
    <n v="45.76"/>
    <n v="1044.47"/>
    <n v="4351400.45"/>
    <n v="5.7999999999999996E-3"/>
    <n v="45.45"/>
    <n v="1037.28"/>
    <n v="4195"/>
    <n v="4.3799999999999999E-2"/>
    <n v="74"/>
    <n v="71095031.640000001"/>
    <n v="8.5400000000000004E-2"/>
    <n v="742.54"/>
    <n v="899.15"/>
    <n v="81132856.329999998"/>
    <n v="0.10730000000000001"/>
    <n v="847.38"/>
    <n v="1026.0999999999999"/>
    <n v="79069"/>
    <n v="0.82579999999999998"/>
    <n v="12710"/>
    <n v="35817326.859999999"/>
    <n v="4.2999999999999997E-2"/>
    <n v="374.09"/>
    <n v="804.67"/>
    <n v="38530720.25"/>
    <n v="5.0999999999999997E-2"/>
    <n v="402.43"/>
    <n v="865.63"/>
    <n v="44512"/>
    <n v="0.46489999999999998"/>
    <n v="3041"/>
    <n v="13430458.49"/>
    <n v="1.61E-2"/>
    <n v="140.27000000000001"/>
    <n v="247.55"/>
    <n v="13941691.65"/>
    <n v="1.84E-2"/>
    <n v="145.61000000000001"/>
    <n v="256.98"/>
    <n v="54253"/>
    <n v="0.56659999999999999"/>
    <n v="3162"/>
    <n v="31882289.640000001"/>
    <n v="3.8300000000000001E-2"/>
    <n v="332.99"/>
    <n v="1102.96"/>
    <n v="32610316.550000001"/>
    <n v="4.3099999999999999E-2"/>
    <n v="340.59"/>
    <n v="1128.1500000000001"/>
    <n v="28906"/>
    <n v="0.3019"/>
    <n v="2540"/>
    <n v="13632631.57"/>
    <n v="1.6400000000000001E-2"/>
    <n v="142.38"/>
    <n v="222.65"/>
    <n v="14256680.49"/>
    <n v="1.89E-2"/>
    <n v="148.9"/>
    <n v="232.84"/>
    <n v="61230"/>
    <n v="0.63949999999999996"/>
    <n v="6107"/>
    <n v="8204152.1799999997"/>
    <n v="9.9000000000000008E-3"/>
    <n v="85.69"/>
    <n v="996.63"/>
    <n v="7380152.5300000003"/>
    <n v="9.7999999999999997E-3"/>
    <n v="77.08"/>
    <n v="896.53"/>
    <n v="8232"/>
    <n v="8.5999999999999993E-2"/>
    <n v="207"/>
    <n v="33795335.799999997"/>
    <n v="4.0599999999999997E-2"/>
    <n v="352.97"/>
    <n v="958.98"/>
    <n v="33906130.640000001"/>
    <n v="4.4900000000000002E-2"/>
    <n v="354.13"/>
    <n v="962.12"/>
    <n v="35241"/>
    <n v="0.36809999999999998"/>
    <n v="104173"/>
    <n v="6328"/>
    <n v="0.22239999999999999"/>
    <n v="1088"/>
    <n v="443"/>
    <n v="941"/>
    <n v="87"/>
    <n v="518"/>
    <n v="278"/>
    <n v="697"/>
    <n v="301"/>
    <n v="224"/>
    <n v="72"/>
  </r>
  <r>
    <x v="5"/>
    <x v="0"/>
    <n v="2"/>
    <n v="11078"/>
    <n v="10996"/>
    <n v="82"/>
    <s v="0.74 %"/>
    <n v="50"/>
    <s v="46.28 %"/>
    <s v="53.72 %"/>
    <s v="64.72 %"/>
    <s v="5.75 %"/>
    <s v="3.26 %"/>
    <s v="26.27 %"/>
    <s v="60.49 %"/>
    <n v="0.95"/>
    <n v="99279074.609999999"/>
    <n v="75544254.950000003"/>
    <n v="81168453.840000004"/>
    <n v="9028.65"/>
    <n v="6870.16"/>
    <n v="7381.63"/>
    <n v="39887621.799999997"/>
    <n v="0.40179999999999999"/>
    <n v="3627.47"/>
    <n v="23602.14"/>
    <x v="387"/>
    <x v="289"/>
    <n v="2295.41"/>
    <n v="14935.13"/>
    <n v="1690"/>
    <n v="0.1537"/>
    <n v="243"/>
    <n v="1402"/>
    <n v="4793583.2300000004"/>
    <x v="234"/>
    <n v="435.94"/>
    <n v="122912.39"/>
    <x v="374"/>
    <x v="232"/>
    <n v="370.35"/>
    <x v="374"/>
    <n v="39"/>
    <x v="12"/>
    <n v="4"/>
    <n v="159"/>
    <n v="295907.56"/>
    <n v="3.0000000000000001E-3"/>
    <n v="26.91"/>
    <n v="21136.25"/>
    <n v="249848.73"/>
    <x v="158"/>
    <n v="22.72"/>
    <x v="386"/>
    <n v="14"/>
    <x v="98"/>
    <n v="1"/>
    <n v="18"/>
    <n v="1935729.36"/>
    <n v="1.95E-2"/>
    <n v="176.04"/>
    <n v="19955.97"/>
    <n v="1710464.22"/>
    <x v="228"/>
    <n v="155.55000000000001"/>
    <n v="17633.650000000001"/>
    <n v="97"/>
    <n v="8.8000000000000005E-3"/>
    <n v="10"/>
    <n v="302"/>
    <n v="1449190.3999999999"/>
    <n v="1.46E-2"/>
    <n v="131.79"/>
    <n v="5289.02"/>
    <n v="1276485.8999999999"/>
    <n v="1.6899999999999998E-2"/>
    <n v="116.09"/>
    <n v="4658.71"/>
    <n v="274"/>
    <n v="2.4899999999999999E-2"/>
    <n v="40"/>
    <n v="564"/>
    <n v="116820.09"/>
    <n v="1.1999999999999999E-3"/>
    <n v="10.62"/>
    <n v="7301.26"/>
    <n v="99855.59"/>
    <n v="1.2999999999999999E-3"/>
    <n v="9.08"/>
    <n v="6240.97"/>
    <n v="16"/>
    <n v="1.5E-3"/>
    <n v="1"/>
    <n v="62"/>
    <n v="17848932.879999999"/>
    <n v="0.17979999999999999"/>
    <n v="1623.22"/>
    <n v="2487.31"/>
    <n v="13534121.189999999"/>
    <n v="0.1792"/>
    <n v="1230.82"/>
    <n v="1886.03"/>
    <n v="7176"/>
    <n v="0.65259999999999996"/>
    <n v="5308"/>
    <n v="582663.1"/>
    <n v="5.8999999999999999E-3"/>
    <n v="52.99"/>
    <n v="355.93"/>
    <n v="530748.73"/>
    <n v="7.0000000000000001E-3"/>
    <n v="48.27"/>
    <n v="324.22000000000003"/>
    <n v="1637"/>
    <n v="0.1489"/>
    <n v="600"/>
    <n v="4985800.4400000004"/>
    <n v="5.0200000000000002E-2"/>
    <n v="453.42"/>
    <n v="23298.13"/>
    <n v="4654367.0599999996"/>
    <n v="6.1600000000000002E-2"/>
    <n v="423.28"/>
    <n v="21749.38"/>
    <n v="214"/>
    <n v="1.95E-2"/>
    <n v="3082"/>
    <n v="715591.15"/>
    <n v="7.1999999999999998E-3"/>
    <n v="65.08"/>
    <n v="987.02"/>
    <n v="641705.06999999995"/>
    <n v="8.5000000000000006E-3"/>
    <n v="58.36"/>
    <n v="885.11"/>
    <n v="725"/>
    <n v="6.59E-2"/>
    <n v="110"/>
    <n v="7971597.2400000002"/>
    <n v="8.0299999999999996E-2"/>
    <n v="724.95"/>
    <n v="916.8"/>
    <n v="6404701.5800000001"/>
    <n v="8.48E-2"/>
    <n v="582.46"/>
    <n v="736.6"/>
    <n v="8695"/>
    <n v="0.79069999999999996"/>
    <n v="10033"/>
    <n v="5613159.9500000002"/>
    <n v="5.6500000000000002E-2"/>
    <n v="510.47"/>
    <n v="1250.43"/>
    <n v="4645437.07"/>
    <n v="6.1499999999999999E-2"/>
    <n v="422.47"/>
    <n v="1034.8499999999999"/>
    <n v="4489"/>
    <n v="0.40820000000000001"/>
    <n v="2978"/>
    <n v="2094688.82"/>
    <n v="2.1100000000000001E-2"/>
    <n v="190.5"/>
    <n v="360.59"/>
    <n v="1767814.86"/>
    <n v="2.3400000000000001E-2"/>
    <n v="160.77000000000001"/>
    <n v="304.32"/>
    <n v="5809"/>
    <n v="0.52829999999999999"/>
    <n v="2921"/>
    <n v="2397456.1"/>
    <n v="2.41E-2"/>
    <n v="218.03"/>
    <n v="931.05"/>
    <n v="2363189.75"/>
    <n v="3.1300000000000001E-2"/>
    <n v="214.91"/>
    <n v="917.74"/>
    <n v="2575"/>
    <n v="0.23419999999999999"/>
    <n v="1594"/>
    <n v="1892301.54"/>
    <n v="1.9099999999999999E-2"/>
    <n v="172.09"/>
    <n v="320.89"/>
    <n v="1854497.65"/>
    <n v="2.4500000000000001E-2"/>
    <n v="168.65"/>
    <n v="314.48"/>
    <n v="5897"/>
    <n v="0.5363"/>
    <n v="4738"/>
    <n v="2264544.27"/>
    <n v="2.2800000000000001E-2"/>
    <n v="205.94"/>
    <n v="1650.14"/>
    <n v="2115120.4700000002"/>
    <n v="2.8000000000000001E-2"/>
    <n v="192.35"/>
    <n v="1541.26"/>
    <n v="1372"/>
    <n v="0.12479999999999999"/>
    <n v="312"/>
    <n v="3751968.33"/>
    <n v="3.78E-2"/>
    <n v="341.21"/>
    <n v="1537.06"/>
    <n v="3751968.33"/>
    <n v="4.9700000000000001E-2"/>
    <n v="341.21"/>
    <n v="1537.06"/>
    <n v="2441"/>
    <n v="0.222"/>
    <n v="12063"/>
    <n v="427"/>
    <n v="0.16839999999999999"/>
    <n v="1097"/>
    <n v="327"/>
    <n v="941"/>
    <s v="*"/>
    <n v="673"/>
    <n v="209"/>
    <n v="555"/>
    <n v="236"/>
    <s v="*"/>
    <s v="*"/>
  </r>
  <r>
    <x v="1"/>
    <x v="49"/>
    <n v="35"/>
    <n v="51043"/>
    <n v="41751"/>
    <n v="9292"/>
    <s v="18.20 %"/>
    <n v="50"/>
    <s v="44.02 %"/>
    <s v="55.98 %"/>
    <s v="42.72 %"/>
    <s v="2.86 %"/>
    <s v="44.20 %"/>
    <s v="10.21 %"/>
    <s v="51.06 %"/>
    <n v="1"/>
    <n v="297542794.54000002"/>
    <n v="283706900.45999998"/>
    <n v="290424499.10000002"/>
    <n v="7126.6"/>
    <n v="6795.21"/>
    <n v="6956.11"/>
    <n v="116912007.65000001"/>
    <n v="0.39290000000000003"/>
    <n v="2800.22"/>
    <n v="17730.060000000001"/>
    <x v="388"/>
    <x v="290"/>
    <n v="2267.58"/>
    <n v="14357.54"/>
    <n v="6594"/>
    <n v="0.15790000000000001"/>
    <n v="274"/>
    <n v="1497"/>
    <n v="6464569.3799999999"/>
    <x v="104"/>
    <n v="154.84"/>
    <n v="44892.84"/>
    <x v="375"/>
    <x v="228"/>
    <n v="167.41"/>
    <x v="375"/>
    <n v="144"/>
    <x v="41"/>
    <n v="4"/>
    <n v="116"/>
    <n v="4261545.0999999996"/>
    <n v="1.43E-2"/>
    <n v="102.07"/>
    <n v="19196.150000000001"/>
    <n v="4110821.7"/>
    <x v="3"/>
    <n v="98.46"/>
    <x v="387"/>
    <n v="222"/>
    <x v="31"/>
    <n v="6"/>
    <n v="86"/>
    <n v="7244742"/>
    <n v="2.4299999999999999E-2"/>
    <n v="173.52"/>
    <n v="11915.69"/>
    <n v="7960066.0099999998"/>
    <x v="189"/>
    <n v="190.66"/>
    <n v="13092.21"/>
    <n v="608"/>
    <n v="1.46E-2"/>
    <n v="19"/>
    <n v="520"/>
    <n v="8453770.0099999998"/>
    <n v="2.8400000000000002E-2"/>
    <n v="202.48"/>
    <n v="5050.04"/>
    <n v="9218977.0899999999"/>
    <n v="3.2500000000000001E-2"/>
    <n v="220.81"/>
    <n v="5507.15"/>
    <n v="1674"/>
    <n v="4.0099999999999997E-2"/>
    <n v="84"/>
    <n v="1375"/>
    <n v="3091975.15"/>
    <n v="1.04E-2"/>
    <n v="74.06"/>
    <n v="10006.39"/>
    <n v="3129972.39"/>
    <n v="1.0999999999999999E-2"/>
    <n v="74.97"/>
    <n v="10129.36"/>
    <n v="309"/>
    <n v="7.4000000000000003E-3"/>
    <n v="8"/>
    <n v="481"/>
    <n v="39339113.689999998"/>
    <n v="0.13220000000000001"/>
    <n v="942.23"/>
    <n v="1477.91"/>
    <n v="39019651.960000001"/>
    <n v="0.13750000000000001"/>
    <n v="934.58"/>
    <n v="1465.91"/>
    <n v="26618"/>
    <n v="0.63749999999999996"/>
    <n v="4810"/>
    <n v="2923626.76"/>
    <n v="9.7999999999999997E-3"/>
    <n v="70.03"/>
    <n v="387.54"/>
    <n v="3320453.55"/>
    <n v="1.17E-2"/>
    <n v="79.53"/>
    <n v="440.14"/>
    <n v="7544"/>
    <n v="0.1807"/>
    <n v="875"/>
    <n v="25609329.510000002"/>
    <n v="8.6099999999999996E-2"/>
    <n v="613.38"/>
    <n v="19883.02"/>
    <n v="26622347.969999999"/>
    <n v="9.3799999999999994E-2"/>
    <n v="637.65"/>
    <n v="20669.52"/>
    <n v="1288"/>
    <n v="3.0800000000000001E-2"/>
    <n v="4152"/>
    <n v="1376985.98"/>
    <n v="4.5999999999999999E-3"/>
    <n v="32.979999999999997"/>
    <n v="681.34"/>
    <n v="1536878.47"/>
    <n v="5.4000000000000003E-3"/>
    <n v="36.81"/>
    <n v="760.45"/>
    <n v="2021"/>
    <n v="4.8399999999999999E-2"/>
    <n v="80"/>
    <n v="22823655.27"/>
    <n v="7.6700000000000004E-2"/>
    <n v="546.66"/>
    <n v="706.99"/>
    <n v="25468772.91"/>
    <n v="8.9800000000000005E-2"/>
    <n v="610.02"/>
    <n v="788.92"/>
    <n v="32283"/>
    <n v="0.7732"/>
    <n v="9740"/>
    <n v="15196418.33"/>
    <n v="5.11E-2"/>
    <n v="363.98"/>
    <n v="871.65"/>
    <n v="16285316.449999999"/>
    <n v="5.74E-2"/>
    <n v="390.06"/>
    <n v="934.11"/>
    <n v="17434"/>
    <n v="0.41760000000000003"/>
    <n v="2649"/>
    <n v="6273337.5300000003"/>
    <n v="2.1100000000000001E-2"/>
    <n v="150.26"/>
    <n v="281.58999999999997"/>
    <n v="7055445.29"/>
    <n v="2.4899999999999999E-2"/>
    <n v="168.99"/>
    <n v="316.7"/>
    <n v="22278"/>
    <n v="0.53359999999999996"/>
    <n v="2883"/>
    <n v="13277042.66"/>
    <n v="4.4600000000000001E-2"/>
    <n v="318.01"/>
    <n v="1185.3399999999999"/>
    <n v="13447715.960000001"/>
    <n v="4.7399999999999998E-2"/>
    <n v="322.08999999999997"/>
    <n v="1200.58"/>
    <n v="11201"/>
    <n v="0.26829999999999998"/>
    <n v="2126"/>
    <n v="6455463.4699999997"/>
    <n v="2.1700000000000001E-2"/>
    <n v="154.62"/>
    <n v="279.83999999999997"/>
    <n v="6838305.6799999997"/>
    <n v="2.41E-2"/>
    <n v="163.79"/>
    <n v="296.44"/>
    <n v="23068"/>
    <n v="0.55249999999999999"/>
    <n v="4989"/>
    <n v="5887656.3499999996"/>
    <n v="1.9800000000000002E-2"/>
    <n v="141.02000000000001"/>
    <n v="1328.94"/>
    <n v="5927211.6500000004"/>
    <n v="2.0899999999999998E-2"/>
    <n v="141.97"/>
    <n v="1337.87"/>
    <n v="4430"/>
    <n v="0.1061"/>
    <n v="234"/>
    <n v="9725131.5399999991"/>
    <n v="3.27E-2"/>
    <n v="232.93"/>
    <n v="898.98"/>
    <n v="9725131.5399999991"/>
    <n v="3.4299999999999997E-2"/>
    <n v="232.93"/>
    <n v="898.98"/>
    <n v="10818"/>
    <n v="0.2591"/>
    <n v="37062"/>
    <n v="2017"/>
    <n v="0.18970000000000001"/>
    <n v="888"/>
    <n v="702"/>
    <n v="936"/>
    <n v="77"/>
    <n v="493"/>
    <n v="311"/>
    <n v="790"/>
    <n v="395"/>
    <n v="576"/>
    <n v="81"/>
  </r>
  <r>
    <x v="1"/>
    <x v="46"/>
    <n v="30"/>
    <n v="22848"/>
    <n v="19393"/>
    <n v="3455"/>
    <s v="15.12 %"/>
    <n v="51"/>
    <s v="44.55 %"/>
    <s v="55.45 %"/>
    <s v="86.90 %"/>
    <s v="0.54 %"/>
    <s v="1.99 %"/>
    <s v="10.57 %"/>
    <s v="49.23 %"/>
    <n v="0.91"/>
    <n v="126433082.48999999"/>
    <n v="130269567.75"/>
    <n v="147738507.77000001"/>
    <n v="6519.52"/>
    <n v="6717.35"/>
    <n v="7618.14"/>
    <n v="47982133.579999998"/>
    <n v="0.3795"/>
    <n v="2474.1999999999998"/>
    <n v="15117.24"/>
    <x v="389"/>
    <x v="24"/>
    <n v="2343.71"/>
    <n v="14319.94"/>
    <n v="3174"/>
    <n v="0.16370000000000001"/>
    <n v="271"/>
    <n v="1606"/>
    <n v="2290888.14"/>
    <x v="223"/>
    <n v="118.13"/>
    <n v="49801.919999999998"/>
    <x v="376"/>
    <x v="40"/>
    <n v="131.99"/>
    <x v="376"/>
    <n v="46"/>
    <x v="29"/>
    <n v="3"/>
    <n v="71"/>
    <n v="1280248.6100000001"/>
    <n v="1.01E-2"/>
    <n v="66.02"/>
    <n v="18289.27"/>
    <n v="1261674.04"/>
    <x v="4"/>
    <n v="65.06"/>
    <x v="388"/>
    <n v="70"/>
    <x v="53"/>
    <n v="4"/>
    <n v="51"/>
    <n v="4070091.18"/>
    <n v="3.2199999999999999E-2"/>
    <n v="209.87"/>
    <n v="9854.94"/>
    <n v="4568478.59"/>
    <x v="87"/>
    <n v="235.57"/>
    <n v="11061.69"/>
    <n v="413"/>
    <n v="2.1299999999999999E-2"/>
    <n v="28"/>
    <n v="646"/>
    <n v="1987429.65"/>
    <n v="1.5699999999999999E-2"/>
    <n v="102.48"/>
    <n v="3821.98"/>
    <n v="2216400.38"/>
    <n v="1.7000000000000001E-2"/>
    <n v="114.29"/>
    <n v="4262.3100000000004"/>
    <n v="520"/>
    <n v="2.6800000000000001E-2"/>
    <n v="43"/>
    <n v="691"/>
    <n v="1287257.81"/>
    <n v="1.0200000000000001E-2"/>
    <n v="66.38"/>
    <n v="8756.86"/>
    <n v="1369438.11"/>
    <n v="1.0500000000000001E-2"/>
    <n v="70.62"/>
    <n v="9315.91"/>
    <n v="147"/>
    <n v="7.6E-3"/>
    <n v="8"/>
    <n v="466"/>
    <n v="24523819.77"/>
    <n v="0.19400000000000001"/>
    <n v="1264.57"/>
    <n v="1831.78"/>
    <n v="26149747.510000002"/>
    <n v="0.20069999999999999"/>
    <n v="1348.41"/>
    <n v="1953.22"/>
    <n v="13388"/>
    <n v="0.69040000000000001"/>
    <n v="5876"/>
    <n v="1893532.48"/>
    <n v="1.4999999999999999E-2"/>
    <n v="97.64"/>
    <n v="426.66"/>
    <n v="1900847.86"/>
    <n v="1.46E-2"/>
    <n v="98.02"/>
    <n v="428.31"/>
    <n v="4438"/>
    <n v="0.2288"/>
    <n v="1087"/>
    <n v="6213758.2000000002"/>
    <n v="4.9099999999999998E-2"/>
    <n v="320.41000000000003"/>
    <n v="18829.57"/>
    <n v="6567594.1299999999"/>
    <n v="5.04E-2"/>
    <n v="338.66"/>
    <n v="19901.8"/>
    <n v="330"/>
    <n v="1.7000000000000001E-2"/>
    <n v="2231"/>
    <n v="670737.15"/>
    <n v="5.3E-3"/>
    <n v="34.590000000000003"/>
    <n v="837.37"/>
    <n v="788425.85"/>
    <n v="6.1000000000000004E-3"/>
    <n v="40.659999999999997"/>
    <n v="984.3"/>
    <n v="801"/>
    <n v="4.1300000000000003E-2"/>
    <n v="74"/>
    <n v="9370833.5600000005"/>
    <n v="7.4099999999999999E-2"/>
    <n v="483.21"/>
    <n v="618.5"/>
    <n v="11038652.02"/>
    <n v="8.4699999999999998E-2"/>
    <n v="569.21"/>
    <n v="728.58"/>
    <n v="15151"/>
    <n v="0.78129999999999999"/>
    <n v="9942"/>
    <n v="6672994.5099999998"/>
    <n v="5.28E-2"/>
    <n v="344.09"/>
    <n v="797.25"/>
    <n v="7466233.2599999998"/>
    <n v="5.7299999999999997E-2"/>
    <n v="385"/>
    <n v="892.02"/>
    <n v="8370"/>
    <n v="0.43159999999999998"/>
    <n v="2863"/>
    <n v="2214647.39"/>
    <n v="1.7500000000000002E-2"/>
    <n v="114.2"/>
    <n v="208.91"/>
    <n v="2551979.65"/>
    <n v="1.9599999999999999E-2"/>
    <n v="131.59"/>
    <n v="240.73"/>
    <n v="10601"/>
    <n v="0.54659999999999997"/>
    <n v="2752"/>
    <n v="5963458.54"/>
    <n v="4.7199999999999999E-2"/>
    <n v="307.51"/>
    <n v="1113.42"/>
    <n v="6055483.4800000004"/>
    <n v="4.65E-2"/>
    <n v="312.25"/>
    <n v="1130.5999999999999"/>
    <n v="5356"/>
    <n v="0.2762"/>
    <n v="2352"/>
    <n v="1967768.4"/>
    <n v="1.5599999999999999E-2"/>
    <n v="101.47"/>
    <n v="197.43"/>
    <n v="2158719.12"/>
    <n v="1.66E-2"/>
    <n v="111.31"/>
    <n v="216.59"/>
    <n v="9967"/>
    <n v="0.51390000000000002"/>
    <n v="3819"/>
    <n v="1533106.65"/>
    <n v="1.21E-2"/>
    <n v="79.05"/>
    <n v="847.22"/>
    <n v="1590103.51"/>
    <n v="1.2200000000000001E-2"/>
    <n v="81.99"/>
    <n v="878.71"/>
    <n v="1810"/>
    <n v="9.3299999999999994E-2"/>
    <n v="191"/>
    <n v="5595554.75"/>
    <n v="4.4299999999999999E-2"/>
    <n v="288.52999999999997"/>
    <n v="1060.77"/>
    <n v="5595554.75"/>
    <n v="4.2999999999999997E-2"/>
    <n v="288.52999999999997"/>
    <n v="1060.77"/>
    <n v="5275"/>
    <n v="0.27200000000000002"/>
    <n v="17428"/>
    <n v="925"/>
    <n v="0.1847"/>
    <n v="899"/>
    <n v="531"/>
    <n v="933"/>
    <s v="*"/>
    <n v="433"/>
    <n v="438"/>
    <n v="1011"/>
    <n v="315"/>
    <s v="*"/>
    <n v="67"/>
  </r>
  <r>
    <x v="7"/>
    <x v="43"/>
    <n v="8"/>
    <n v="92935"/>
    <n v="68117"/>
    <n v="24818"/>
    <s v="26.70 %"/>
    <n v="51"/>
    <s v="46.59 %"/>
    <s v="53.41 %"/>
    <s v="69.36 %"/>
    <s v="7.37 %"/>
    <s v="19.31 %"/>
    <s v="3.97 %"/>
    <s v="43.76 %"/>
    <n v="1.03"/>
    <n v="598825976.05999994"/>
    <n v="565606242.76999998"/>
    <n v="604564777.47000003"/>
    <n v="8791.14"/>
    <n v="8303.4500000000007"/>
    <n v="8875.39"/>
    <n v="218594315.77000001"/>
    <n v="0.36499999999999999"/>
    <n v="3209.1"/>
    <n v="20238.34"/>
    <x v="390"/>
    <x v="291"/>
    <n v="2703.37"/>
    <n v="17048.900000000001"/>
    <n v="10801"/>
    <n v="0.15859999999999999"/>
    <n v="277"/>
    <n v="1576"/>
    <n v="18129711.25"/>
    <x v="235"/>
    <n v="266.16000000000003"/>
    <n v="52247.01"/>
    <x v="377"/>
    <x v="233"/>
    <n v="260.27999999999997"/>
    <x v="377"/>
    <n v="347"/>
    <x v="30"/>
    <n v="6"/>
    <n v="177"/>
    <n v="7084213.6399999997"/>
    <n v="1.18E-2"/>
    <n v="104"/>
    <n v="20474.61"/>
    <n v="6834929.6799999997"/>
    <x v="43"/>
    <n v="100.34"/>
    <x v="389"/>
    <n v="346"/>
    <x v="30"/>
    <n v="6"/>
    <n v="72"/>
    <n v="21705810.149999999"/>
    <n v="3.6200000000000003E-2"/>
    <n v="318.64999999999998"/>
    <n v="13922.91"/>
    <n v="21831632.120000001"/>
    <x v="193"/>
    <n v="320.5"/>
    <n v="14003.61"/>
    <n v="1559"/>
    <n v="2.29E-2"/>
    <n v="32"/>
    <n v="776"/>
    <n v="15059438.08"/>
    <n v="2.5100000000000001E-2"/>
    <n v="221.08"/>
    <n v="4820.5600000000004"/>
    <n v="15152828.460000001"/>
    <n v="2.6800000000000001E-2"/>
    <n v="222.45"/>
    <n v="4850.46"/>
    <n v="3124"/>
    <n v="4.5900000000000003E-2"/>
    <n v="78"/>
    <n v="1759"/>
    <n v="7623828.3499999996"/>
    <n v="1.2699999999999999E-2"/>
    <n v="111.92"/>
    <n v="11604"/>
    <n v="7457752.5999999996"/>
    <n v="1.32E-2"/>
    <n v="109.48"/>
    <n v="11351.22"/>
    <n v="657"/>
    <n v="9.5999999999999992E-3"/>
    <n v="10"/>
    <n v="633"/>
    <n v="92302505.180000007"/>
    <n v="0.15409999999999999"/>
    <n v="1355.06"/>
    <n v="2179.98"/>
    <n v="88084983.430000007"/>
    <n v="0.15570000000000001"/>
    <n v="1293.1400000000001"/>
    <n v="2080.37"/>
    <n v="42341"/>
    <n v="0.62160000000000004"/>
    <n v="4486"/>
    <n v="6335292.75"/>
    <n v="1.06E-2"/>
    <n v="93.01"/>
    <n v="434.43"/>
    <n v="6592125.4900000002"/>
    <n v="1.17E-2"/>
    <n v="96.78"/>
    <n v="452.04"/>
    <n v="14583"/>
    <n v="0.21410000000000001"/>
    <n v="972"/>
    <n v="39078533.210000001"/>
    <n v="6.5299999999999997E-2"/>
    <n v="573.70000000000005"/>
    <n v="25425.200000000001"/>
    <n v="38616445.920000002"/>
    <n v="6.83E-2"/>
    <n v="566.91"/>
    <n v="25124.560000000001"/>
    <n v="1537"/>
    <n v="2.2599999999999999E-2"/>
    <n v="3230"/>
    <n v="4622898.9400000004"/>
    <n v="7.7000000000000002E-3"/>
    <n v="67.87"/>
    <n v="884.26"/>
    <n v="4761444.54"/>
    <n v="8.3999999999999995E-3"/>
    <n v="69.900000000000006"/>
    <n v="910.76"/>
    <n v="5228"/>
    <n v="7.6799999999999993E-2"/>
    <n v="132"/>
    <n v="49417018.439999998"/>
    <n v="8.2500000000000004E-2"/>
    <n v="725.47"/>
    <n v="947.59"/>
    <n v="53214213.729999997"/>
    <n v="9.4100000000000003E-2"/>
    <n v="781.22"/>
    <n v="1020.41"/>
    <n v="52150"/>
    <n v="0.76559999999999995"/>
    <n v="10990"/>
    <n v="32348198.609999999"/>
    <n v="5.3999999999999999E-2"/>
    <n v="474.89"/>
    <n v="1092.4000000000001"/>
    <n v="33347513.960000001"/>
    <n v="5.8999999999999997E-2"/>
    <n v="489.56"/>
    <n v="1126.1500000000001"/>
    <n v="29612"/>
    <n v="0.43469999999999998"/>
    <n v="3204"/>
    <n v="9595005.2699999996"/>
    <n v="1.6E-2"/>
    <n v="140.86000000000001"/>
    <n v="257.04000000000002"/>
    <n v="9816656.5399999991"/>
    <n v="1.7399999999999999E-2"/>
    <n v="144.11000000000001"/>
    <n v="262.98"/>
    <n v="37329"/>
    <n v="0.54800000000000004"/>
    <n v="3146"/>
    <n v="26345767.390000001"/>
    <n v="4.3999999999999997E-2"/>
    <n v="386.77"/>
    <n v="1380.81"/>
    <n v="26873405.399999999"/>
    <n v="4.7500000000000001E-2"/>
    <n v="394.52"/>
    <n v="1408.46"/>
    <n v="19080"/>
    <n v="0.28010000000000002"/>
    <n v="2493"/>
    <n v="12665350.48"/>
    <n v="2.12E-2"/>
    <n v="185.94"/>
    <n v="310.77"/>
    <n v="13158125.84"/>
    <n v="2.3300000000000001E-2"/>
    <n v="193.17"/>
    <n v="322.86"/>
    <n v="40755"/>
    <n v="0.59830000000000005"/>
    <n v="5559"/>
    <n v="8141074.0899999999"/>
    <n v="1.3599999999999999E-2"/>
    <n v="119.52"/>
    <n v="1009.85"/>
    <n v="8099173.6299999999"/>
    <n v="1.43E-2"/>
    <n v="118.9"/>
    <n v="1004.65"/>
    <n v="8062"/>
    <n v="0.11840000000000001"/>
    <n v="325"/>
    <n v="23017849.109999999"/>
    <n v="3.8399999999999997E-2"/>
    <n v="337.92"/>
    <n v="1129.27"/>
    <n v="23076754.079999998"/>
    <n v="4.0800000000000003E-2"/>
    <n v="338.78"/>
    <n v="1132.1600000000001"/>
    <n v="20383"/>
    <n v="0.29920000000000002"/>
    <n v="73110"/>
    <n v="3679"/>
    <n v="0.20630000000000001"/>
    <n v="1073"/>
    <n v="633"/>
    <n v="928"/>
    <n v="62"/>
    <n v="473"/>
    <n v="267"/>
    <n v="596"/>
    <n v="282"/>
    <n v="198"/>
    <n v="75"/>
  </r>
  <r>
    <x v="8"/>
    <x v="34"/>
    <n v="50"/>
    <n v="21528"/>
    <n v="20664"/>
    <n v="864"/>
    <s v="4.01 %"/>
    <n v="50"/>
    <s v="48.15 %"/>
    <s v="51.85 %"/>
    <s v="94.24 %"/>
    <s v="1.13 %"/>
    <s v="1.16 %"/>
    <s v="3.47 %"/>
    <s v="66.54 %"/>
    <n v="0.88"/>
    <n v="169787275.84999999"/>
    <n v="149644001.33000001"/>
    <n v="174487805.52000001"/>
    <n v="8216.57"/>
    <n v="7241.77"/>
    <n v="8444.0499999999993"/>
    <n v="62709478.259999998"/>
    <n v="0.36930000000000002"/>
    <n v="3034.72"/>
    <n v="21964.79"/>
    <x v="391"/>
    <x v="292"/>
    <n v="2141.86"/>
    <n v="15502.44"/>
    <n v="2855"/>
    <n v="0.13819999999999999"/>
    <n v="233"/>
    <n v="1537"/>
    <m/>
    <x v="0"/>
    <m/>
    <m/>
    <x v="0"/>
    <x v="0"/>
    <m/>
    <x v="0"/>
    <m/>
    <x v="0"/>
    <m/>
    <m/>
    <n v="2020326.52"/>
    <n v="1.1900000000000001E-2"/>
    <n v="97.77"/>
    <n v="37413.449999999997"/>
    <n v="1961005.22"/>
    <x v="91"/>
    <n v="94.9"/>
    <x v="390"/>
    <n v="54"/>
    <x v="22"/>
    <n v="3"/>
    <n v="43"/>
    <n v="5784351.9100000001"/>
    <n v="3.4099999999999998E-2"/>
    <n v="279.92"/>
    <n v="14282.35"/>
    <n v="5877806.3099999996"/>
    <x v="71"/>
    <n v="284.45"/>
    <n v="14513.1"/>
    <n v="405"/>
    <n v="1.9599999999999999E-2"/>
    <n v="26"/>
    <n v="629"/>
    <n v="5849892.1200000001"/>
    <n v="3.4500000000000003E-2"/>
    <n v="283.10000000000002"/>
    <n v="5008.47"/>
    <n v="5958242.0899999999"/>
    <n v="3.9800000000000002E-2"/>
    <n v="288.33999999999997"/>
    <n v="5101.2299999999996"/>
    <n v="1168"/>
    <n v="5.6500000000000002E-2"/>
    <n v="114"/>
    <n v="2006"/>
    <n v="1494564.76"/>
    <n v="8.8000000000000005E-3"/>
    <n v="72.33"/>
    <n v="10909.23"/>
    <n v="1493809.71"/>
    <n v="0.01"/>
    <n v="72.290000000000006"/>
    <n v="10903.72"/>
    <n v="137"/>
    <n v="6.6E-3"/>
    <n v="7"/>
    <n v="427"/>
    <n v="42955424.170000002"/>
    <n v="0.253"/>
    <n v="2078.7600000000002"/>
    <n v="2615.41"/>
    <n v="40015809.890000001"/>
    <n v="0.26740000000000003"/>
    <n v="1936.5"/>
    <n v="2436.42"/>
    <n v="16424"/>
    <n v="0.79479999999999995"/>
    <n v="8156"/>
    <n v="5470128.6600000001"/>
    <n v="3.2199999999999999E-2"/>
    <n v="264.72000000000003"/>
    <n v="751.49"/>
    <n v="5580763.5300000003"/>
    <n v="3.73E-2"/>
    <n v="270.07"/>
    <n v="766.69"/>
    <n v="7279"/>
    <n v="0.3523"/>
    <n v="2079"/>
    <n v="3172128.59"/>
    <n v="1.8700000000000001E-2"/>
    <n v="153.51"/>
    <n v="23850.59"/>
    <n v="3147325.79"/>
    <n v="2.1000000000000001E-2"/>
    <n v="152.31"/>
    <n v="23664.1"/>
    <n v="133"/>
    <n v="6.4000000000000003E-3"/>
    <n v="785"/>
    <n v="71279.05"/>
    <n v="4.0000000000000002E-4"/>
    <n v="3.45"/>
    <n v="1063.8699999999999"/>
    <n v="72734.86"/>
    <n v="5.0000000000000001E-4"/>
    <n v="3.52"/>
    <n v="1085.5899999999999"/>
    <n v="67"/>
    <n v="3.2000000000000002E-3"/>
    <n v="5"/>
    <n v="14943918.59"/>
    <n v="8.7999999999999995E-2"/>
    <n v="723.19"/>
    <n v="911.55"/>
    <n v="15805941.15"/>
    <n v="0.1056"/>
    <n v="764.9"/>
    <n v="964.13"/>
    <n v="16394"/>
    <n v="0.79339999999999999"/>
    <n v="11545"/>
    <n v="6096190.6799999997"/>
    <n v="3.5900000000000001E-2"/>
    <n v="295.02"/>
    <n v="724.96"/>
    <n v="6155477.9000000004"/>
    <n v="4.1099999999999998E-2"/>
    <n v="297.88"/>
    <n v="732.01"/>
    <n v="8409"/>
    <n v="0.40689999999999998"/>
    <n v="2344"/>
    <n v="1492999.34"/>
    <n v="8.8000000000000005E-3"/>
    <n v="72.25"/>
    <n v="132.51"/>
    <n v="1517691.74"/>
    <n v="1.01E-2"/>
    <n v="73.45"/>
    <n v="134.69999999999999"/>
    <n v="11267"/>
    <n v="0.54520000000000002"/>
    <n v="2456"/>
    <n v="5279879.71"/>
    <n v="3.1099999999999999E-2"/>
    <n v="255.51"/>
    <n v="950.13"/>
    <n v="5514196.9699999997"/>
    <n v="3.6799999999999999E-2"/>
    <n v="266.85000000000002"/>
    <n v="992.3"/>
    <n v="5557"/>
    <n v="0.26889999999999997"/>
    <n v="1847"/>
    <n v="3218000.37"/>
    <n v="1.9E-2"/>
    <n v="155.72999999999999"/>
    <n v="289.7"/>
    <n v="3171580.56"/>
    <n v="2.12E-2"/>
    <n v="153.47999999999999"/>
    <n v="285.52"/>
    <n v="11108"/>
    <n v="0.53759999999999997"/>
    <n v="3229"/>
    <n v="3186567.78"/>
    <n v="1.8800000000000001E-2"/>
    <n v="154.21"/>
    <n v="2146.42"/>
    <n v="3022440.29"/>
    <n v="2.0199999999999999E-2"/>
    <n v="146.27000000000001"/>
    <n v="2035.86"/>
    <n v="1485"/>
    <n v="7.1800000000000003E-2"/>
    <n v="391"/>
    <n v="3058648.93"/>
    <n v="1.7999999999999999E-2"/>
    <n v="148.02000000000001"/>
    <n v="622.82000000000005"/>
    <n v="3076262.15"/>
    <n v="2.06E-2"/>
    <n v="148.87"/>
    <n v="626.4"/>
    <n v="4911"/>
    <n v="0.23769999999999999"/>
    <n v="23038"/>
    <n v="812"/>
    <n v="0.19359999999999999"/>
    <n v="1115"/>
    <n v="339"/>
    <n v="927"/>
    <s v="*"/>
    <n v="300"/>
    <n v="131"/>
    <n v="566"/>
    <n v="203"/>
    <s v="*"/>
    <n v="73"/>
  </r>
  <r>
    <x v="8"/>
    <x v="17"/>
    <n v="56"/>
    <n v="12350"/>
    <n v="11820"/>
    <n v="530"/>
    <s v="4.29 %"/>
    <n v="52"/>
    <s v="47.31 %"/>
    <s v="52.69 %"/>
    <s v="85.61 %"/>
    <s v="1.71 %"/>
    <s v="7.39 %"/>
    <s v="5.30 %"/>
    <s v="48.05 %"/>
    <n v="0.97"/>
    <n v="108195738.83"/>
    <n v="98995058.879999995"/>
    <n v="107935442.7"/>
    <n v="9153.6200000000008"/>
    <n v="8375.2199999999993"/>
    <n v="9131.59"/>
    <n v="41825616"/>
    <n v="0.3866"/>
    <n v="3538.55"/>
    <n v="22259.51"/>
    <x v="392"/>
    <x v="66"/>
    <n v="2771.08"/>
    <n v="17431.68"/>
    <n v="1879"/>
    <n v="0.159"/>
    <n v="263"/>
    <n v="1504"/>
    <n v="1594181.78"/>
    <x v="111"/>
    <n v="134.87"/>
    <n v="48308.54"/>
    <x v="378"/>
    <x v="92"/>
    <n v="148.44999999999999"/>
    <x v="378"/>
    <n v="33"/>
    <x v="2"/>
    <n v="3"/>
    <n v="83"/>
    <n v="1994736.6"/>
    <n v="1.84E-2"/>
    <n v="168.76"/>
    <n v="22928.01"/>
    <n v="2016827.54"/>
    <x v="104"/>
    <n v="170.63"/>
    <x v="391"/>
    <n v="87"/>
    <x v="40"/>
    <n v="8"/>
    <n v="109"/>
    <n v="3430063.71"/>
    <n v="3.1699999999999999E-2"/>
    <n v="290.19"/>
    <n v="12798.75"/>
    <n v="3610881.7"/>
    <x v="229"/>
    <n v="305.49"/>
    <n v="13473.44"/>
    <n v="268"/>
    <n v="2.2700000000000001E-2"/>
    <n v="30"/>
    <n v="649"/>
    <n v="1684499.3"/>
    <n v="1.5599999999999999E-2"/>
    <n v="142.51"/>
    <n v="4840.5200000000004"/>
    <n v="1732667.17"/>
    <n v="1.7500000000000002E-2"/>
    <n v="146.59"/>
    <n v="4978.93"/>
    <n v="348"/>
    <n v="2.9399999999999999E-2"/>
    <n v="54"/>
    <n v="1189"/>
    <n v="563887.85"/>
    <n v="5.1999999999999998E-3"/>
    <n v="47.71"/>
    <n v="7831.78"/>
    <n v="588984.53"/>
    <n v="5.8999999999999999E-3"/>
    <n v="49.83"/>
    <n v="8180.34"/>
    <n v="72"/>
    <n v="6.1000000000000004E-3"/>
    <n v="6"/>
    <n v="265"/>
    <n v="20954685.07"/>
    <n v="0.19370000000000001"/>
    <n v="1772.82"/>
    <n v="2767.03"/>
    <n v="19781599.649999999"/>
    <n v="0.19980000000000001"/>
    <n v="1673.57"/>
    <n v="2612.12"/>
    <n v="7573"/>
    <n v="0.64070000000000005"/>
    <n v="4535"/>
    <n v="1062343.54"/>
    <n v="9.7999999999999997E-3"/>
    <n v="89.88"/>
    <n v="495.96"/>
    <n v="1061444.6100000001"/>
    <n v="1.0699999999999999E-2"/>
    <n v="89.8"/>
    <n v="495.54"/>
    <n v="2142"/>
    <n v="0.1812"/>
    <n v="825"/>
    <n v="3954728.9"/>
    <n v="3.6600000000000001E-2"/>
    <n v="334.58"/>
    <n v="24411.91"/>
    <n v="3959803.02"/>
    <n v="0.04"/>
    <n v="335.01"/>
    <n v="24443.23"/>
    <n v="162"/>
    <n v="1.37E-2"/>
    <n v="1927"/>
    <n v="825562.72"/>
    <n v="7.6E-3"/>
    <n v="69.84"/>
    <n v="866.28"/>
    <n v="848970.03"/>
    <n v="8.6E-3"/>
    <n v="71.819999999999993"/>
    <n v="890.84"/>
    <n v="953"/>
    <n v="8.0600000000000005E-2"/>
    <n v="132"/>
    <n v="9154084.1500000004"/>
    <n v="8.4599999999999995E-2"/>
    <n v="774.46"/>
    <n v="978.42"/>
    <n v="9658077.8699999992"/>
    <n v="9.7600000000000006E-2"/>
    <n v="817.1"/>
    <n v="1032.29"/>
    <n v="9356"/>
    <n v="0.79149999999999998"/>
    <n v="11840"/>
    <n v="5832622.9199999999"/>
    <n v="5.3900000000000003E-2"/>
    <n v="493.45"/>
    <n v="1052.44"/>
    <n v="5827679.6500000004"/>
    <n v="5.8900000000000001E-2"/>
    <n v="493.04"/>
    <n v="1051.55"/>
    <n v="5542"/>
    <n v="0.46889999999999998"/>
    <n v="3821"/>
    <n v="1634724.9"/>
    <n v="1.5100000000000001E-2"/>
    <n v="138.30000000000001"/>
    <n v="252"/>
    <n v="1666400.88"/>
    <n v="1.6799999999999999E-2"/>
    <n v="140.97999999999999"/>
    <n v="256.88"/>
    <n v="6487"/>
    <n v="0.54879999999999995"/>
    <n v="3045"/>
    <n v="5017340.84"/>
    <n v="4.6399999999999997E-2"/>
    <n v="424.48"/>
    <n v="1502.65"/>
    <n v="5183524.8099999996"/>
    <n v="5.2400000000000002E-2"/>
    <n v="438.54"/>
    <n v="1552.42"/>
    <n v="3339"/>
    <n v="0.28249999999999997"/>
    <n v="2649"/>
    <n v="1814887.7"/>
    <n v="1.6799999999999999E-2"/>
    <n v="153.54"/>
    <n v="266.97000000000003"/>
    <n v="1818109.76"/>
    <n v="1.84E-2"/>
    <n v="153.82"/>
    <n v="267.45"/>
    <n v="6798"/>
    <n v="0.57509999999999994"/>
    <n v="4351"/>
    <n v="1872661.31"/>
    <n v="1.7299999999999999E-2"/>
    <n v="158.43"/>
    <n v="1841.96"/>
    <n v="1722052.06"/>
    <n v="1.7399999999999999E-2"/>
    <n v="145.69"/>
    <n v="1693.82"/>
    <n v="1017"/>
    <n v="8.5999999999999993E-2"/>
    <n v="210"/>
    <n v="4028131.92"/>
    <n v="3.7199999999999997E-2"/>
    <n v="340.79"/>
    <n v="1038.71"/>
    <n v="4042787.64"/>
    <n v="4.0800000000000003E-2"/>
    <n v="342.03"/>
    <n v="1042.49"/>
    <n v="3878"/>
    <n v="0.3281"/>
    <n v="12468"/>
    <n v="521"/>
    <n v="0.17760000000000001"/>
    <n v="1055"/>
    <n v="457"/>
    <n v="926"/>
    <s v="*"/>
    <n v="601"/>
    <n v="271"/>
    <n v="905"/>
    <n v="203"/>
    <n v="0"/>
    <s v="*"/>
  </r>
  <r>
    <x v="8"/>
    <x v="39"/>
    <n v="27"/>
    <n v="121033"/>
    <n v="99106"/>
    <n v="21927"/>
    <s v="18.12 %"/>
    <n v="50"/>
    <s v="48.47 %"/>
    <s v="51.53 %"/>
    <s v="78.52 %"/>
    <s v="10.97 %"/>
    <s v="2.64 %"/>
    <s v="7.87 %"/>
    <s v="68.39 %"/>
    <n v="1.07"/>
    <n v="938984868.19000006"/>
    <n v="856642211.38999999"/>
    <n v="799928084.40999997"/>
    <n v="9474.5499999999993"/>
    <n v="8643.7000000000007"/>
    <n v="8071.44"/>
    <n v="385813952.18000001"/>
    <n v="0.41089999999999999"/>
    <n v="3892.94"/>
    <n v="23825.97"/>
    <x v="393"/>
    <x v="33"/>
    <n v="3061.4"/>
    <n v="18736.689999999999"/>
    <n v="16193"/>
    <n v="0.16339999999999999"/>
    <n v="296"/>
    <n v="1896"/>
    <n v="11008225.869999999"/>
    <x v="13"/>
    <n v="111.08"/>
    <n v="57938.03"/>
    <x v="379"/>
    <x v="110"/>
    <n v="107.59"/>
    <x v="379"/>
    <n v="190"/>
    <x v="78"/>
    <n v="2"/>
    <n v="67"/>
    <n v="5902099.1799999997"/>
    <n v="6.3E-3"/>
    <n v="59.55"/>
    <n v="22527.1"/>
    <n v="5578830.71"/>
    <x v="159"/>
    <n v="56.29"/>
    <x v="392"/>
    <n v="262"/>
    <x v="22"/>
    <n v="3"/>
    <n v="34"/>
    <n v="33523845.98"/>
    <n v="3.5700000000000003E-2"/>
    <n v="338.26"/>
    <n v="13904.54"/>
    <n v="33433575.899999999"/>
    <x v="32"/>
    <n v="337.35"/>
    <n v="13867.1"/>
    <n v="2411"/>
    <n v="2.4299999999999999E-2"/>
    <n v="34"/>
    <n v="736"/>
    <n v="15234915.34"/>
    <n v="1.6199999999999999E-2"/>
    <n v="153.72"/>
    <n v="4504.71"/>
    <n v="14651694.67"/>
    <n v="1.7100000000000001E-2"/>
    <n v="147.84"/>
    <n v="4332.26"/>
    <n v="3382"/>
    <n v="3.4099999999999998E-2"/>
    <n v="57"/>
    <n v="846"/>
    <n v="8365300.8799999999"/>
    <n v="8.8999999999999999E-3"/>
    <n v="84.41"/>
    <n v="11079.87"/>
    <n v="8193441.0999999996"/>
    <n v="9.5999999999999992E-3"/>
    <n v="82.67"/>
    <n v="10852.24"/>
    <n v="755"/>
    <n v="7.6E-3"/>
    <n v="8"/>
    <n v="510"/>
    <n v="188350811.03"/>
    <n v="0.2006"/>
    <n v="1900.5"/>
    <n v="2841.27"/>
    <n v="178785464.58000001"/>
    <n v="0.2087"/>
    <n v="1803.98"/>
    <n v="2696.98"/>
    <n v="66291"/>
    <n v="0.66890000000000005"/>
    <n v="6482"/>
    <n v="6536056.0099999998"/>
    <n v="7.0000000000000001E-3"/>
    <n v="65.95"/>
    <n v="675.84"/>
    <n v="6629054.2000000002"/>
    <n v="7.7000000000000002E-3"/>
    <n v="66.89"/>
    <n v="685.46"/>
    <n v="9671"/>
    <n v="9.7600000000000006E-2"/>
    <n v="478"/>
    <n v="43271633.009999998"/>
    <n v="4.6100000000000002E-2"/>
    <n v="436.62"/>
    <n v="25026.97"/>
    <n v="41854036.159999996"/>
    <n v="4.8899999999999999E-2"/>
    <n v="422.32"/>
    <n v="24207.08"/>
    <n v="1729"/>
    <n v="1.7399999999999999E-2"/>
    <n v="2339"/>
    <n v="5661056.4800000004"/>
    <n v="6.0000000000000001E-3"/>
    <n v="57.12"/>
    <n v="1243.6400000000001"/>
    <n v="5665693.54"/>
    <n v="6.6E-3"/>
    <n v="57.17"/>
    <n v="1244.6600000000001"/>
    <n v="4552"/>
    <n v="4.5900000000000003E-2"/>
    <n v="80"/>
    <n v="85430027.010000005"/>
    <n v="9.0999999999999998E-2"/>
    <n v="862.01"/>
    <n v="1041.19"/>
    <n v="92196018.989999995"/>
    <n v="0.1076"/>
    <n v="930.28"/>
    <n v="1123.6600000000001"/>
    <n v="82050"/>
    <n v="0.82789999999999997"/>
    <n v="13088"/>
    <n v="38056855.649999999"/>
    <n v="4.0500000000000001E-2"/>
    <n v="384"/>
    <n v="827.41"/>
    <n v="40408109.840000004"/>
    <n v="4.7199999999999999E-2"/>
    <n v="407.73"/>
    <n v="878.53"/>
    <n v="45995"/>
    <n v="0.46410000000000001"/>
    <n v="3196"/>
    <n v="12797353.15"/>
    <n v="1.3599999999999999E-2"/>
    <n v="129.13"/>
    <n v="224.09"/>
    <n v="13369748.220000001"/>
    <n v="1.5599999999999999E-2"/>
    <n v="134.9"/>
    <n v="234.11"/>
    <n v="57109"/>
    <n v="0.57620000000000005"/>
    <n v="3200"/>
    <n v="28796029.199999999"/>
    <n v="3.0700000000000002E-2"/>
    <n v="290.56"/>
    <n v="1009.64"/>
    <n v="31366040.199999999"/>
    <n v="3.6600000000000001E-2"/>
    <n v="316.49"/>
    <n v="1099.75"/>
    <n v="28521"/>
    <n v="0.2878"/>
    <n v="2172"/>
    <n v="15979103.779999999"/>
    <n v="1.7000000000000001E-2"/>
    <n v="161.22999999999999"/>
    <n v="251.52"/>
    <n v="16180335.6"/>
    <n v="1.89E-2"/>
    <n v="163.26"/>
    <n v="254.69"/>
    <n v="63530"/>
    <n v="0.64100000000000001"/>
    <n v="5875"/>
    <n v="9805025.5700000003"/>
    <n v="1.04E-2"/>
    <n v="98.93"/>
    <n v="1048.01"/>
    <n v="9560770.2599999998"/>
    <n v="1.12E-2"/>
    <n v="96.47"/>
    <n v="1021.9"/>
    <n v="9356"/>
    <n v="9.4399999999999998E-2"/>
    <n v="231"/>
    <n v="33318555.170000002"/>
    <n v="3.5499999999999997E-2"/>
    <n v="336.19"/>
    <n v="945.56"/>
    <n v="33459683.460000001"/>
    <n v="3.9100000000000003E-2"/>
    <n v="337.62"/>
    <n v="949.56"/>
    <n v="35237"/>
    <n v="0.35549999999999998"/>
    <n v="110659"/>
    <n v="6009"/>
    <n v="0.21640000000000001"/>
    <n v="1117"/>
    <n v="440"/>
    <n v="924"/>
    <n v="76"/>
    <n v="651"/>
    <n v="260"/>
    <n v="452"/>
    <n v="220"/>
    <n v="137"/>
    <n v="108"/>
  </r>
  <r>
    <x v="2"/>
    <x v="45"/>
    <n v="38"/>
    <n v="13482"/>
    <n v="12434"/>
    <n v="1048"/>
    <s v="7.77 %"/>
    <n v="50"/>
    <s v="45.90 %"/>
    <s v="54.10 %"/>
    <s v="85.94 %"/>
    <s v="1.12 %"/>
    <s v="1.61 %"/>
    <s v="11.33 %"/>
    <s v="54.90 %"/>
    <n v="0.99"/>
    <n v="94345330.609999999"/>
    <n v="94052474.909999996"/>
    <n v="102334027.81"/>
    <n v="7587.69"/>
    <n v="7564.14"/>
    <n v="8230.18"/>
    <n v="36668611.810000002"/>
    <n v="0.38869999999999999"/>
    <n v="2949.06"/>
    <n v="17663.11"/>
    <x v="394"/>
    <x v="293"/>
    <n v="2723.98"/>
    <n v="16315.03"/>
    <n v="2076"/>
    <n v="0.16700000000000001"/>
    <n v="295"/>
    <n v="1892"/>
    <n v="1343346.35"/>
    <x v="158"/>
    <n v="108.04"/>
    <n v="29203.18"/>
    <x v="380"/>
    <x v="174"/>
    <n v="129.04"/>
    <x v="380"/>
    <n v="46"/>
    <x v="17"/>
    <n v="4"/>
    <n v="115"/>
    <n v="938851.45"/>
    <n v="0.01"/>
    <n v="75.510000000000005"/>
    <n v="15142.77"/>
    <n v="1036631.68"/>
    <x v="63"/>
    <n v="83.37"/>
    <x v="393"/>
    <n v="62"/>
    <x v="34"/>
    <n v="6"/>
    <n v="64"/>
    <n v="3491065.82"/>
    <n v="3.6999999999999998E-2"/>
    <n v="280.77"/>
    <n v="10578.99"/>
    <n v="4414128.88"/>
    <x v="91"/>
    <n v="355"/>
    <n v="13376.15"/>
    <n v="330"/>
    <n v="2.6499999999999999E-2"/>
    <n v="35"/>
    <n v="785"/>
    <n v="965930.57"/>
    <n v="1.0200000000000001E-2"/>
    <n v="77.680000000000007"/>
    <n v="3095.93"/>
    <n v="1188364.53"/>
    <n v="1.26E-2"/>
    <n v="95.57"/>
    <n v="3808.86"/>
    <n v="312"/>
    <n v="2.5100000000000001E-2"/>
    <n v="40"/>
    <n v="581"/>
    <n v="496896.4"/>
    <n v="5.3E-3"/>
    <n v="39.96"/>
    <n v="6714.82"/>
    <n v="562234.07999999996"/>
    <n v="6.0000000000000001E-3"/>
    <n v="45.22"/>
    <n v="7597.76"/>
    <n v="74"/>
    <n v="6.0000000000000001E-3"/>
    <n v="6"/>
    <n v="288"/>
    <n v="21297891.789999999"/>
    <n v="0.22570000000000001"/>
    <n v="1712.88"/>
    <n v="2316.75"/>
    <n v="19934718.41"/>
    <n v="0.21199999999999999"/>
    <n v="1603.24"/>
    <n v="2168.4699999999998"/>
    <n v="9193"/>
    <n v="0.73929999999999996"/>
    <n v="7643"/>
    <n v="785571.05"/>
    <n v="8.3000000000000001E-3"/>
    <n v="63.18"/>
    <n v="422.12"/>
    <n v="810931.14"/>
    <n v="8.6E-3"/>
    <n v="65.22"/>
    <n v="435.75"/>
    <n v="1861"/>
    <n v="0.1497"/>
    <n v="723"/>
    <n v="4768532.4800000004"/>
    <n v="5.0500000000000003E-2"/>
    <n v="383.51"/>
    <n v="19150.73"/>
    <n v="5397372.9100000001"/>
    <n v="5.74E-2"/>
    <n v="434.08"/>
    <n v="21676.2"/>
    <n v="249"/>
    <n v="0.02"/>
    <n v="2509"/>
    <n v="260180.93"/>
    <n v="2.8E-3"/>
    <n v="20.92"/>
    <n v="650.45000000000005"/>
    <n v="307309.2"/>
    <n v="3.3E-3"/>
    <n v="24.72"/>
    <n v="768.27"/>
    <n v="400"/>
    <n v="3.2199999999999999E-2"/>
    <n v="52"/>
    <n v="7500609.6100000003"/>
    <n v="7.9500000000000001E-2"/>
    <n v="603.23"/>
    <n v="730.63"/>
    <n v="8690356.8900000006"/>
    <n v="9.2399999999999996E-2"/>
    <n v="698.92"/>
    <n v="846.52"/>
    <n v="10266"/>
    <n v="0.8256"/>
    <n v="11491"/>
    <n v="4479736.01"/>
    <n v="4.7500000000000001E-2"/>
    <n v="360.28"/>
    <n v="797.11"/>
    <n v="4864418.58"/>
    <n v="5.1700000000000003E-2"/>
    <n v="391.22"/>
    <n v="865.55"/>
    <n v="5620"/>
    <n v="0.45200000000000001"/>
    <n v="2684"/>
    <n v="1292331.6100000001"/>
    <n v="1.37E-2"/>
    <n v="103.94"/>
    <n v="183.57"/>
    <n v="1364279.93"/>
    <n v="1.4500000000000001E-2"/>
    <n v="109.72"/>
    <n v="193.79"/>
    <n v="7040"/>
    <n v="0.56620000000000004"/>
    <n v="3131"/>
    <n v="3583734.67"/>
    <n v="3.7999999999999999E-2"/>
    <n v="288.22000000000003"/>
    <n v="990.8"/>
    <n v="3653662.21"/>
    <n v="3.8800000000000001E-2"/>
    <n v="293.83999999999997"/>
    <n v="1010.14"/>
    <n v="3617"/>
    <n v="0.29089999999999999"/>
    <n v="2124"/>
    <n v="1557118.47"/>
    <n v="1.6500000000000001E-2"/>
    <n v="125.23"/>
    <n v="208.42"/>
    <n v="1646233.05"/>
    <n v="1.7500000000000002E-2"/>
    <n v="132.4"/>
    <n v="220.35"/>
    <n v="7471"/>
    <n v="0.60089999999999999"/>
    <n v="5731"/>
    <n v="1185576.17"/>
    <n v="1.26E-2"/>
    <n v="95.35"/>
    <n v="1110.18"/>
    <n v="948325.3"/>
    <n v="1.01E-2"/>
    <n v="76.27"/>
    <n v="888.01"/>
    <n v="1068"/>
    <n v="8.5900000000000004E-2"/>
    <n v="208"/>
    <n v="2938280.31"/>
    <n v="3.1099999999999999E-2"/>
    <n v="236.31"/>
    <n v="820.75"/>
    <n v="2945556.98"/>
    <n v="3.1300000000000001E-2"/>
    <n v="236.9"/>
    <n v="822.78"/>
    <n v="3580"/>
    <n v="0.28789999999999999"/>
    <n v="11676"/>
    <n v="681"/>
    <n v="0.20780000000000001"/>
    <n v="939"/>
    <n v="499"/>
    <n v="923"/>
    <s v="*"/>
    <n v="523"/>
    <n v="450"/>
    <n v="1062"/>
    <n v="362"/>
    <n v="578"/>
    <s v="*"/>
  </r>
  <r>
    <x v="1"/>
    <x v="48"/>
    <n v="15"/>
    <n v="19707"/>
    <n v="14848"/>
    <n v="4859"/>
    <s v="24.66 %"/>
    <n v="51"/>
    <s v="41.27 %"/>
    <s v="58.73 %"/>
    <s v="34.05 %"/>
    <s v="2.47 %"/>
    <s v="9.38 %"/>
    <s v="54.10 %"/>
    <s v="51.90 %"/>
    <n v="1.2"/>
    <n v="120884670.59"/>
    <n v="102402047.23999999"/>
    <n v="87387035.840000004"/>
    <n v="8141.48"/>
    <n v="6896.69"/>
    <n v="5885.44"/>
    <n v="54130508.770000003"/>
    <n v="0.44779999999999998"/>
    <n v="3645.64"/>
    <n v="24593.599999999999"/>
    <x v="395"/>
    <x v="294"/>
    <n v="2480.29"/>
    <n v="16732.13"/>
    <n v="2201"/>
    <n v="0.1482"/>
    <n v="257"/>
    <n v="1934"/>
    <m/>
    <x v="0"/>
    <m/>
    <m/>
    <x v="0"/>
    <x v="0"/>
    <m/>
    <x v="0"/>
    <m/>
    <x v="0"/>
    <m/>
    <m/>
    <n v="1399972.73"/>
    <n v="1.1599999999999999E-2"/>
    <n v="94.29"/>
    <n v="26414.58"/>
    <n v="1155194.54"/>
    <x v="88"/>
    <n v="77.8"/>
    <x v="394"/>
    <n v="53"/>
    <x v="53"/>
    <n v="4"/>
    <n v="63"/>
    <n v="2562121.38"/>
    <n v="2.12E-2"/>
    <n v="172.56"/>
    <n v="15528.01"/>
    <n v="2322758.14"/>
    <x v="230"/>
    <n v="156.44"/>
    <n v="14077.32"/>
    <n v="165"/>
    <n v="1.11E-2"/>
    <n v="14"/>
    <n v="390"/>
    <n v="1163505.7"/>
    <n v="9.5999999999999992E-3"/>
    <n v="78.36"/>
    <n v="4215.6000000000004"/>
    <n v="1059222.06"/>
    <n v="1.03E-2"/>
    <n v="71.34"/>
    <n v="3837.76"/>
    <n v="276"/>
    <n v="1.8599999999999998E-2"/>
    <n v="28"/>
    <n v="373"/>
    <n v="394984.7"/>
    <n v="3.3E-3"/>
    <n v="26.6"/>
    <n v="7452.54"/>
    <n v="347742.67"/>
    <n v="3.3999999999999998E-3"/>
    <n v="23.42"/>
    <n v="6561.18"/>
    <n v="53"/>
    <n v="3.5999999999999999E-3"/>
    <n v="4"/>
    <n v="148"/>
    <n v="11963510.32"/>
    <n v="9.9000000000000005E-2"/>
    <n v="805.73"/>
    <n v="1692.15"/>
    <n v="11969578.25"/>
    <n v="0.1169"/>
    <n v="806.14"/>
    <n v="1693.01"/>
    <n v="7070"/>
    <n v="0.47620000000000001"/>
    <n v="2650"/>
    <n v="1255628.57"/>
    <n v="1.04E-2"/>
    <n v="84.57"/>
    <n v="544.03"/>
    <n v="1226618.73"/>
    <n v="1.2E-2"/>
    <n v="82.61"/>
    <n v="531.46"/>
    <n v="2308"/>
    <n v="0.15540000000000001"/>
    <n v="1059"/>
    <n v="19054996.859999999"/>
    <n v="0.15759999999999999"/>
    <n v="1283.3399999999999"/>
    <n v="23266.17"/>
    <n v="17934598.91"/>
    <n v="0.17510000000000001"/>
    <n v="1207.8800000000001"/>
    <n v="21898.17"/>
    <n v="819"/>
    <n v="5.5199999999999999E-2"/>
    <n v="7537"/>
    <n v="216906.54"/>
    <n v="1.8E-3"/>
    <n v="14.61"/>
    <n v="679.96"/>
    <n v="217507.75"/>
    <n v="2.0999999999999999E-3"/>
    <n v="14.65"/>
    <n v="681.84"/>
    <n v="319"/>
    <n v="2.1499999999999998E-2"/>
    <n v="33"/>
    <n v="10036168.25"/>
    <n v="8.3000000000000004E-2"/>
    <n v="675.93"/>
    <n v="909.16"/>
    <n v="10816541.640000001"/>
    <n v="0.1056"/>
    <n v="728.48"/>
    <n v="979.85"/>
    <n v="11039"/>
    <n v="0.74350000000000005"/>
    <n v="11335"/>
    <n v="5644383.0899999999"/>
    <n v="4.6699999999999998E-2"/>
    <n v="380.14"/>
    <n v="1003.09"/>
    <n v="5807659.1200000001"/>
    <n v="5.67E-2"/>
    <n v="391.14"/>
    <n v="1032.1099999999999"/>
    <n v="5627"/>
    <n v="0.379"/>
    <n v="2803"/>
    <n v="1997854.26"/>
    <n v="1.6500000000000001E-2"/>
    <n v="134.55000000000001"/>
    <n v="274.39"/>
    <n v="2019420.79"/>
    <n v="1.9699999999999999E-2"/>
    <n v="136.01"/>
    <n v="277.35000000000002"/>
    <n v="7281"/>
    <n v="0.4904"/>
    <n v="2698"/>
    <n v="2466094.4300000002"/>
    <n v="2.0400000000000001E-2"/>
    <n v="166.09"/>
    <n v="872.34"/>
    <n v="2349548.85"/>
    <n v="2.29E-2"/>
    <n v="158.24"/>
    <n v="831.11"/>
    <n v="2827"/>
    <n v="0.19040000000000001"/>
    <n v="1337"/>
    <n v="3456513.46"/>
    <n v="2.86E-2"/>
    <n v="232.79"/>
    <n v="381.56"/>
    <n v="3589975.65"/>
    <n v="3.5099999999999999E-2"/>
    <n v="241.78"/>
    <n v="396.29"/>
    <n v="9059"/>
    <n v="0.61009999999999998"/>
    <n v="8689"/>
    <n v="2163361.8199999998"/>
    <n v="1.7899999999999999E-2"/>
    <n v="145.69999999999999"/>
    <n v="1142.02"/>
    <n v="1914888.2"/>
    <n v="1.8700000000000001E-2"/>
    <n v="128.97"/>
    <n v="1010.85"/>
    <n v="1894"/>
    <n v="0.12759999999999999"/>
    <n v="283"/>
    <n v="2340119.2200000002"/>
    <n v="1.9400000000000001E-2"/>
    <n v="157.61000000000001"/>
    <n v="550.75"/>
    <n v="2340119.2200000002"/>
    <n v="2.29E-2"/>
    <n v="157.61000000000001"/>
    <n v="550.75"/>
    <n v="4249"/>
    <n v="0.28620000000000001"/>
    <n v="12962"/>
    <n v="724"/>
    <n v="0.1996"/>
    <n v="873"/>
    <n v="478"/>
    <n v="917"/>
    <s v="*"/>
    <n v="1212"/>
    <n v="168"/>
    <n v="680"/>
    <n v="162"/>
    <s v="*"/>
    <n v="148"/>
  </r>
  <r>
    <x v="5"/>
    <x v="41"/>
    <n v="16"/>
    <n v="34685"/>
    <n v="26961"/>
    <n v="7724"/>
    <s v="22.27 %"/>
    <n v="50"/>
    <s v="46.06 %"/>
    <s v="53.94 %"/>
    <s v="89.08 %"/>
    <s v="0.63 %"/>
    <s v="6.13 %"/>
    <s v="4.15 %"/>
    <s v="55.39 %"/>
    <n v="0.92"/>
    <n v="190396296.30000001"/>
    <n v="194157804.91"/>
    <n v="219406460.49000001"/>
    <n v="7061.92"/>
    <n v="7201.43"/>
    <n v="8137.92"/>
    <n v="66589414.049999997"/>
    <n v="0.34970000000000001"/>
    <n v="2469.84"/>
    <n v="16458.09"/>
    <x v="396"/>
    <x v="295"/>
    <n v="2260.94"/>
    <n v="15066.03"/>
    <n v="4046"/>
    <n v="0.15010000000000001"/>
    <n v="250"/>
    <n v="1398"/>
    <n v="6118847.2199999997"/>
    <x v="236"/>
    <n v="226.95"/>
    <n v="73721.05"/>
    <x v="381"/>
    <x v="234"/>
    <n v="239.3"/>
    <x v="381"/>
    <n v="83"/>
    <x v="21"/>
    <n v="3"/>
    <n v="102"/>
    <n v="1815123.67"/>
    <n v="9.4999999999999998E-3"/>
    <n v="67.319999999999993"/>
    <n v="19517.46"/>
    <n v="1879816.92"/>
    <x v="4"/>
    <n v="69.72"/>
    <x v="395"/>
    <n v="93"/>
    <x v="60"/>
    <n v="4"/>
    <n v="52"/>
    <n v="7012355.5700000003"/>
    <n v="3.6799999999999999E-2"/>
    <n v="260.08999999999997"/>
    <n v="11946.09"/>
    <n v="7874180.8499999996"/>
    <x v="181"/>
    <n v="292.06"/>
    <n v="13414.28"/>
    <n v="587"/>
    <n v="2.18E-2"/>
    <n v="29"/>
    <n v="709"/>
    <n v="5319271.1100000003"/>
    <n v="2.7900000000000001E-2"/>
    <n v="197.3"/>
    <n v="4766.37"/>
    <n v="5820875.4500000002"/>
    <n v="0.03"/>
    <n v="215.9"/>
    <n v="5215.84"/>
    <n v="1116"/>
    <n v="4.1399999999999999E-2"/>
    <n v="76"/>
    <n v="1249"/>
    <n v="2028308.82"/>
    <n v="1.0699999999999999E-2"/>
    <n v="75.23"/>
    <n v="10788.88"/>
    <n v="2092601.92"/>
    <n v="1.0800000000000001E-2"/>
    <n v="77.62"/>
    <n v="11130.86"/>
    <n v="188"/>
    <n v="7.0000000000000001E-3"/>
    <n v="7"/>
    <n v="526"/>
    <n v="36273206.560000002"/>
    <n v="0.1905"/>
    <n v="1345.4"/>
    <n v="2081.92"/>
    <n v="38886634.890000001"/>
    <n v="0.20030000000000001"/>
    <n v="1442.33"/>
    <n v="2231.91"/>
    <n v="17423"/>
    <n v="0.6462"/>
    <n v="5367"/>
    <n v="3365061.76"/>
    <n v="1.77E-2"/>
    <n v="124.81"/>
    <n v="502.55"/>
    <n v="3604864.17"/>
    <n v="1.8599999999999998E-2"/>
    <n v="133.71"/>
    <n v="538.36"/>
    <n v="6696"/>
    <n v="0.24840000000000001"/>
    <n v="1382"/>
    <n v="10214030.890000001"/>
    <n v="5.3600000000000002E-2"/>
    <n v="378.84"/>
    <n v="21016.52"/>
    <n v="10590508.24"/>
    <n v="5.45E-2"/>
    <n v="392.81"/>
    <n v="21791.17"/>
    <n v="486"/>
    <n v="1.7999999999999999E-2"/>
    <n v="2775"/>
    <n v="1603173.21"/>
    <n v="8.3999999999999995E-3"/>
    <n v="59.46"/>
    <n v="743.24"/>
    <n v="1811685.55"/>
    <n v="9.2999999999999992E-3"/>
    <n v="67.2"/>
    <n v="839.91"/>
    <n v="2157"/>
    <n v="0.08"/>
    <n v="152"/>
    <n v="13109752.539999999"/>
    <n v="6.8900000000000003E-2"/>
    <n v="486.25"/>
    <n v="638.94000000000005"/>
    <n v="14983269.08"/>
    <n v="7.7200000000000005E-2"/>
    <n v="555.74"/>
    <n v="730.25"/>
    <n v="20518"/>
    <n v="0.76100000000000001"/>
    <n v="8946"/>
    <n v="11044670.57"/>
    <n v="5.8000000000000003E-2"/>
    <n v="409.65"/>
    <n v="901.24"/>
    <n v="12286283.119999999"/>
    <n v="6.3299999999999995E-2"/>
    <n v="455.71"/>
    <n v="1002.55"/>
    <n v="12255"/>
    <n v="0.45450000000000002"/>
    <n v="3399"/>
    <n v="3631847.58"/>
    <n v="1.9099999999999999E-2"/>
    <n v="134.71"/>
    <n v="254.28"/>
    <n v="4052230.6"/>
    <n v="2.0899999999999998E-2"/>
    <n v="150.30000000000001"/>
    <n v="283.70999999999998"/>
    <n v="14283"/>
    <n v="0.52980000000000005"/>
    <n v="2799"/>
    <n v="9104840.8499999996"/>
    <n v="4.7800000000000002E-2"/>
    <n v="337.7"/>
    <n v="1180.45"/>
    <n v="9246207.3300000001"/>
    <n v="4.7600000000000003E-2"/>
    <n v="342.95"/>
    <n v="1198.78"/>
    <n v="7713"/>
    <n v="0.28610000000000002"/>
    <n v="2438"/>
    <n v="4452683.4400000004"/>
    <n v="2.3400000000000001E-2"/>
    <n v="165.15"/>
    <n v="275.18"/>
    <n v="4747989.5"/>
    <n v="2.4500000000000001E-2"/>
    <n v="176.11"/>
    <n v="293.43"/>
    <n v="16181"/>
    <n v="0.60019999999999996"/>
    <n v="5513"/>
    <n v="2431227.77"/>
    <n v="1.2800000000000001E-2"/>
    <n v="90.18"/>
    <n v="940.45"/>
    <n v="2501608.62"/>
    <n v="1.29E-2"/>
    <n v="92.79"/>
    <n v="967.68"/>
    <n v="2585"/>
    <n v="9.5899999999999999E-2"/>
    <n v="209"/>
    <n v="4468973.2"/>
    <n v="2.35E-2"/>
    <n v="165.76"/>
    <n v="552.34"/>
    <n v="4468973.2"/>
    <n v="2.3E-2"/>
    <n v="165.76"/>
    <n v="552.34"/>
    <n v="8091"/>
    <n v="0.30009999999999998"/>
    <n v="25898"/>
    <n v="1022"/>
    <n v="0.16639999999999999"/>
    <n v="961"/>
    <n v="427"/>
    <n v="913"/>
    <n v="59"/>
    <n v="386"/>
    <n v="226"/>
    <n v="686"/>
    <n v="234"/>
    <s v="*"/>
    <n v="85"/>
  </r>
  <r>
    <x v="3"/>
    <x v="49"/>
    <n v="35"/>
    <n v="48776"/>
    <n v="41093"/>
    <n v="7683"/>
    <s v="15.75 %"/>
    <n v="50"/>
    <s v="43.90 %"/>
    <s v="56.10 %"/>
    <s v="43.13 %"/>
    <s v="2.78 %"/>
    <s v="44.19 %"/>
    <s v="9.90 %"/>
    <s v="50.88 %"/>
    <n v="1.02"/>
    <n v="273452120.75999999"/>
    <n v="261845341.66"/>
    <n v="266417269.59999999"/>
    <n v="6654.47"/>
    <n v="6372.02"/>
    <n v="6483.28"/>
    <n v="106447955.90000001"/>
    <n v="0.38929999999999998"/>
    <n v="2590.42"/>
    <n v="16692.48"/>
    <x v="397"/>
    <x v="163"/>
    <n v="2137.6"/>
    <n v="13774.59"/>
    <n v="6377"/>
    <n v="0.1552"/>
    <n v="271"/>
    <n v="1491"/>
    <n v="4404295.18"/>
    <x v="81"/>
    <n v="107.18"/>
    <n v="36399.129999999997"/>
    <x v="382"/>
    <x v="21"/>
    <n v="114.73"/>
    <x v="382"/>
    <n v="121"/>
    <x v="34"/>
    <n v="3"/>
    <n v="109"/>
    <n v="5049766.2300000004"/>
    <n v="1.8499999999999999E-2"/>
    <n v="122.89"/>
    <n v="19127.900000000001"/>
    <n v="4797820.5599999996"/>
    <x v="129"/>
    <n v="116.76"/>
    <x v="396"/>
    <n v="264"/>
    <x v="20"/>
    <n v="7"/>
    <n v="101"/>
    <n v="6284649.96"/>
    <n v="2.3E-2"/>
    <n v="152.94"/>
    <n v="11857.83"/>
    <n v="6755551.9699999997"/>
    <x v="231"/>
    <n v="164.4"/>
    <n v="12746.32"/>
    <n v="530"/>
    <n v="1.29E-2"/>
    <n v="17"/>
    <n v="491"/>
    <n v="7826412.9699999997"/>
    <n v="2.86E-2"/>
    <n v="190.46"/>
    <n v="5010.51"/>
    <n v="8191288.4800000004"/>
    <n v="3.1300000000000001E-2"/>
    <n v="199.34"/>
    <n v="5244.1"/>
    <n v="1562"/>
    <n v="3.7999999999999999E-2"/>
    <n v="78"/>
    <n v="1289"/>
    <n v="2652728.2200000002"/>
    <n v="9.7000000000000003E-3"/>
    <n v="64.55"/>
    <n v="9307.82"/>
    <n v="2695745.79"/>
    <n v="1.03E-2"/>
    <n v="65.599999999999994"/>
    <n v="9458.76"/>
    <n v="285"/>
    <n v="6.8999999999999999E-3"/>
    <n v="7"/>
    <n v="445"/>
    <n v="35262984.490000002"/>
    <n v="0.129"/>
    <n v="858.13"/>
    <n v="1361.19"/>
    <n v="34411301.719999999"/>
    <n v="0.13139999999999999"/>
    <n v="837.4"/>
    <n v="1328.31"/>
    <n v="25906"/>
    <n v="0.63039999999999996"/>
    <n v="4730"/>
    <n v="2677516.67"/>
    <n v="9.7999999999999997E-3"/>
    <n v="65.16"/>
    <n v="380.22"/>
    <n v="3015839.52"/>
    <n v="1.15E-2"/>
    <n v="73.39"/>
    <n v="428.26"/>
    <n v="7042"/>
    <n v="0.1714"/>
    <n v="831"/>
    <n v="24461811.629999999"/>
    <n v="8.9499999999999996E-2"/>
    <n v="595.28"/>
    <n v="19807.13"/>
    <n v="25296056.760000002"/>
    <n v="9.6600000000000005E-2"/>
    <n v="615.58000000000004"/>
    <n v="20482.64"/>
    <n v="1235"/>
    <n v="3.0099999999999998E-2"/>
    <n v="4143"/>
    <n v="1334587.47"/>
    <n v="4.8999999999999998E-3"/>
    <n v="32.479999999999997"/>
    <n v="662.66"/>
    <n v="1608602.36"/>
    <n v="6.1000000000000004E-3"/>
    <n v="39.15"/>
    <n v="798.71"/>
    <n v="2014"/>
    <n v="4.9000000000000002E-2"/>
    <n v="80"/>
    <n v="21105625.48"/>
    <n v="7.7200000000000005E-2"/>
    <n v="513.61"/>
    <n v="664.01"/>
    <n v="23796648.449999999"/>
    <n v="9.0899999999999995E-2"/>
    <n v="579.09"/>
    <n v="748.68"/>
    <n v="31785"/>
    <n v="0.77349999999999997"/>
    <n v="9703"/>
    <n v="14221251.939999999"/>
    <n v="5.1999999999999998E-2"/>
    <n v="346.07"/>
    <n v="845.65"/>
    <n v="15444575.779999999"/>
    <n v="5.8999999999999997E-2"/>
    <n v="375.84"/>
    <n v="918.39"/>
    <n v="16817"/>
    <n v="0.40920000000000001"/>
    <n v="2548"/>
    <n v="5943223.0099999998"/>
    <n v="2.1700000000000001E-2"/>
    <n v="144.63"/>
    <n v="273.57"/>
    <n v="6782410.1299999999"/>
    <n v="2.5899999999999999E-2"/>
    <n v="165.05"/>
    <n v="312.19"/>
    <n v="21725"/>
    <n v="0.52869999999999995"/>
    <n v="2812"/>
    <n v="14046449.67"/>
    <n v="5.1400000000000001E-2"/>
    <n v="341.82"/>
    <n v="1314.6"/>
    <n v="14191502.15"/>
    <n v="5.4199999999999998E-2"/>
    <n v="345.35"/>
    <n v="1328.17"/>
    <n v="10685"/>
    <n v="0.26"/>
    <n v="2179"/>
    <n v="5680909.7199999997"/>
    <n v="2.0799999999999999E-2"/>
    <n v="138.25"/>
    <n v="256.25"/>
    <n v="6027400.2999999998"/>
    <n v="2.3E-2"/>
    <n v="146.68"/>
    <n v="271.88"/>
    <n v="22169"/>
    <n v="0.53949999999999998"/>
    <n v="4844"/>
    <n v="5094146.71"/>
    <n v="1.8599999999999998E-2"/>
    <n v="123.97"/>
    <n v="1226.25"/>
    <n v="5166768.8"/>
    <n v="1.9699999999999999E-2"/>
    <n v="125.73"/>
    <n v="1243.73"/>
    <n v="4154"/>
    <n v="0.1011"/>
    <n v="221"/>
    <n v="9078981.2699999996"/>
    <n v="3.32E-2"/>
    <n v="220.94"/>
    <n v="888.09"/>
    <n v="9078981.2699999996"/>
    <n v="3.4700000000000002E-2"/>
    <n v="220.94"/>
    <n v="888.09"/>
    <n v="10223"/>
    <n v="0.24879999999999999"/>
    <n v="35845"/>
    <n v="2001"/>
    <n v="0.1983"/>
    <n v="872"/>
    <n v="684"/>
    <n v="907"/>
    <n v="114"/>
    <n v="596"/>
    <n v="294"/>
    <n v="708"/>
    <n v="341"/>
    <n v="271"/>
    <n v="97"/>
  </r>
  <r>
    <x v="2"/>
    <x v="42"/>
    <n v="53"/>
    <n v="150890"/>
    <n v="120397"/>
    <n v="30493"/>
    <s v="20.21 %"/>
    <n v="50"/>
    <s v="46.29 %"/>
    <s v="53.71 %"/>
    <s v="80.23 %"/>
    <s v="6.77 %"/>
    <s v="5.51 %"/>
    <s v="7.49 %"/>
    <s v="55.92 %"/>
    <n v="0.96"/>
    <n v="954553280.99000001"/>
    <n v="864493102.26999998"/>
    <n v="919011653.72000003"/>
    <n v="7928.38"/>
    <n v="7180.35"/>
    <n v="7633.18"/>
    <n v="383717808.05000001"/>
    <n v="0.40200000000000002"/>
    <n v="3187.1"/>
    <n v="21104.27"/>
    <x v="398"/>
    <x v="185"/>
    <n v="2511.6"/>
    <n v="16631.21"/>
    <n v="18182"/>
    <n v="0.151"/>
    <n v="266"/>
    <n v="1562"/>
    <n v="7911575.0800000001"/>
    <x v="237"/>
    <n v="65.709999999999994"/>
    <n v="61809.18"/>
    <x v="383"/>
    <x v="229"/>
    <n v="61"/>
    <x v="383"/>
    <n v="128"/>
    <x v="87"/>
    <n v="1"/>
    <n v="41"/>
    <n v="8235100.3399999999"/>
    <n v="8.6E-3"/>
    <n v="68.400000000000006"/>
    <n v="20795.71"/>
    <n v="7402020.1799999997"/>
    <x v="156"/>
    <n v="61.48"/>
    <x v="397"/>
    <n v="396"/>
    <x v="15"/>
    <n v="4"/>
    <n v="42"/>
    <n v="47701865.979999997"/>
    <n v="0.05"/>
    <n v="396.2"/>
    <n v="17859.18"/>
    <n v="44982036.32"/>
    <x v="232"/>
    <n v="373.61"/>
    <n v="16840.900000000001"/>
    <n v="2671"/>
    <n v="2.2200000000000001E-2"/>
    <n v="31"/>
    <n v="844"/>
    <n v="17578582.789999999"/>
    <n v="1.84E-2"/>
    <n v="146.01"/>
    <n v="4792.42"/>
    <n v="16676140.4"/>
    <n v="1.9300000000000001E-2"/>
    <n v="138.51"/>
    <n v="4546.3900000000003"/>
    <n v="3668"/>
    <n v="3.0499999999999999E-2"/>
    <n v="54"/>
    <n v="730"/>
    <n v="9055820.9000000004"/>
    <n v="9.4999999999999998E-3"/>
    <n v="75.22"/>
    <n v="10691.64"/>
    <n v="8440851.2699999996"/>
    <n v="9.7999999999999997E-3"/>
    <n v="70.11"/>
    <n v="9965.59"/>
    <n v="847"/>
    <n v="7.0000000000000001E-3"/>
    <n v="8"/>
    <n v="428"/>
    <n v="147039725.75999999"/>
    <n v="0.154"/>
    <n v="1221.29"/>
    <n v="2053.34"/>
    <n v="136985087.09"/>
    <n v="0.1585"/>
    <n v="1137.78"/>
    <n v="1912.93"/>
    <n v="71610"/>
    <n v="0.5948"/>
    <n v="4315"/>
    <n v="13503363.59"/>
    <n v="1.41E-2"/>
    <n v="112.16"/>
    <n v="463.19"/>
    <n v="13536850.970000001"/>
    <n v="1.5699999999999999E-2"/>
    <n v="112.44"/>
    <n v="464.34"/>
    <n v="29153"/>
    <n v="0.24210000000000001"/>
    <n v="1175"/>
    <n v="66298996.609999999"/>
    <n v="6.9500000000000006E-2"/>
    <n v="550.66999999999996"/>
    <n v="24419.52"/>
    <n v="63590383.93"/>
    <n v="7.3599999999999999E-2"/>
    <n v="528.16999999999996"/>
    <n v="23421.87"/>
    <n v="2715"/>
    <n v="2.2599999999999999E-2"/>
    <n v="3026"/>
    <n v="6036784.0199999996"/>
    <n v="6.3E-3"/>
    <n v="50.14"/>
    <n v="788.4"/>
    <n v="5970841.1900000004"/>
    <n v="6.8999999999999999E-3"/>
    <n v="49.59"/>
    <n v="779.79"/>
    <n v="7657"/>
    <n v="6.3600000000000004E-2"/>
    <n v="103"/>
    <n v="74238926.989999995"/>
    <n v="7.7799999999999994E-2"/>
    <n v="616.62"/>
    <n v="808.84"/>
    <n v="81015505.620000005"/>
    <n v="9.3700000000000006E-2"/>
    <n v="672.9"/>
    <n v="882.68"/>
    <n v="91784"/>
    <n v="0.76229999999999998"/>
    <n v="9904"/>
    <n v="46973649.399999999"/>
    <n v="4.9200000000000001E-2"/>
    <n v="390.16"/>
    <n v="923.35"/>
    <n v="48535104.93"/>
    <n v="5.6099999999999997E-2"/>
    <n v="403.13"/>
    <n v="954.04"/>
    <n v="50873"/>
    <n v="0.42249999999999999"/>
    <n v="3062"/>
    <n v="18560590.07"/>
    <n v="1.9400000000000001E-2"/>
    <n v="154.16"/>
    <n v="291.07"/>
    <n v="18813259"/>
    <n v="2.18E-2"/>
    <n v="156.26"/>
    <n v="295.02999999999997"/>
    <n v="63767"/>
    <n v="0.52959999999999996"/>
    <n v="2958"/>
    <n v="31881006.199999999"/>
    <n v="3.3399999999999999E-2"/>
    <n v="264.8"/>
    <n v="1042.4100000000001"/>
    <n v="32239636.82"/>
    <n v="3.73E-2"/>
    <n v="267.77999999999997"/>
    <n v="1054.1300000000001"/>
    <n v="30584"/>
    <n v="0.254"/>
    <n v="1896"/>
    <n v="19838511.920000002"/>
    <n v="2.0799999999999999E-2"/>
    <n v="164.78"/>
    <n v="268.7"/>
    <n v="20597582.25"/>
    <n v="2.3800000000000002E-2"/>
    <n v="171.08"/>
    <n v="278.98"/>
    <n v="73830"/>
    <n v="0.61319999999999997"/>
    <n v="5891"/>
    <n v="14737148.84"/>
    <n v="1.54E-2"/>
    <n v="122.4"/>
    <n v="961.33"/>
    <n v="14513667.1"/>
    <n v="1.6799999999999999E-2"/>
    <n v="120.55"/>
    <n v="946.75"/>
    <n v="15330"/>
    <n v="0.1273"/>
    <n v="347"/>
    <n v="33329913.780000001"/>
    <n v="3.49E-2"/>
    <n v="276.83"/>
    <n v="917.24"/>
    <n v="33428329.719999999"/>
    <n v="3.8699999999999998E-2"/>
    <n v="277.64999999999998"/>
    <n v="919.95"/>
    <n v="36337"/>
    <n v="0.30180000000000001"/>
    <n v="126343"/>
    <n v="6743"/>
    <n v="0.21779999999999999"/>
    <n v="1049"/>
    <n v="609"/>
    <n v="906"/>
    <n v="101"/>
    <n v="559"/>
    <n v="271"/>
    <n v="559"/>
    <n v="257"/>
    <n v="378"/>
    <n v="99"/>
  </r>
  <r>
    <x v="7"/>
    <x v="40"/>
    <n v="4"/>
    <n v="139380"/>
    <n v="71374"/>
    <n v="68006"/>
    <s v="48.79 %"/>
    <n v="52"/>
    <s v="45.36 %"/>
    <s v="54.64 %"/>
    <s v="67.06 %"/>
    <s v="6.17 %"/>
    <s v="16.40 %"/>
    <s v="10.38 %"/>
    <s v="41.05 %"/>
    <n v="1.18"/>
    <n v="711838417.41999996"/>
    <n v="656191574.23000002"/>
    <n v="634235924.99000001"/>
    <n v="9973.36"/>
    <n v="9193.7099999999991"/>
    <n v="8886.09"/>
    <n v="275579244.99000001"/>
    <n v="0.3871"/>
    <n v="3861.06"/>
    <n v="22875.34"/>
    <x v="399"/>
    <x v="129"/>
    <n v="3129.16"/>
    <n v="18539.12"/>
    <n v="12047"/>
    <n v="0.16880000000000001"/>
    <n v="321"/>
    <n v="1840"/>
    <n v="17420059"/>
    <x v="96"/>
    <n v="244.07"/>
    <n v="52628.58"/>
    <x v="384"/>
    <x v="235"/>
    <n v="240.91"/>
    <x v="384"/>
    <n v="331"/>
    <x v="27"/>
    <n v="5"/>
    <n v="156"/>
    <n v="11502449.710000001"/>
    <n v="1.6199999999999999E-2"/>
    <n v="161.16"/>
    <n v="20215.2"/>
    <n v="10992707.18"/>
    <x v="160"/>
    <n v="154.02000000000001"/>
    <x v="398"/>
    <n v="569"/>
    <x v="85"/>
    <n v="9"/>
    <n v="113"/>
    <n v="17204880.699999999"/>
    <n v="2.4199999999999999E-2"/>
    <n v="241.05"/>
    <n v="12315.59"/>
    <n v="17120319.68"/>
    <x v="40"/>
    <n v="239.87"/>
    <n v="12255.06"/>
    <n v="1397"/>
    <n v="1.9599999999999999E-2"/>
    <n v="27"/>
    <n v="607"/>
    <n v="12342338.640000001"/>
    <n v="1.7299999999999999E-2"/>
    <n v="172.92"/>
    <n v="4248.6499999999996"/>
    <n v="12310659.560000001"/>
    <n v="1.8800000000000001E-2"/>
    <n v="172.48"/>
    <n v="4237.75"/>
    <n v="2905"/>
    <n v="4.07E-2"/>
    <n v="69"/>
    <n v="1013"/>
    <n v="10828287.560000001"/>
    <n v="1.52E-2"/>
    <n v="151.71"/>
    <n v="12799.39"/>
    <n v="10653345.24"/>
    <n v="1.6199999999999999E-2"/>
    <n v="149.26"/>
    <n v="12592.61"/>
    <n v="846"/>
    <n v="1.1900000000000001E-2"/>
    <n v="13"/>
    <n v="824"/>
    <n v="81398192.140000001"/>
    <n v="0.1143"/>
    <n v="1140.45"/>
    <n v="2233.8200000000002"/>
    <n v="74434605.530000001"/>
    <n v="0.1134"/>
    <n v="1042.8800000000001"/>
    <n v="2042.72"/>
    <n v="36439"/>
    <n v="0.51049999999999995"/>
    <n v="3300"/>
    <n v="2159504.19"/>
    <n v="3.0000000000000001E-3"/>
    <n v="30.26"/>
    <n v="377.8"/>
    <n v="2189521.81"/>
    <n v="3.3E-3"/>
    <n v="30.68"/>
    <n v="383.05"/>
    <n v="5716"/>
    <n v="8.0100000000000005E-2"/>
    <n v="306"/>
    <n v="68204585.109999999"/>
    <n v="9.5799999999999996E-2"/>
    <n v="955.59"/>
    <n v="24551.69"/>
    <n v="67964719.480000004"/>
    <n v="0.1036"/>
    <n v="952.23"/>
    <n v="24465.34"/>
    <n v="2778"/>
    <n v="3.8899999999999997E-2"/>
    <n v="5296"/>
    <n v="5120073.1399999997"/>
    <n v="7.1999999999999998E-3"/>
    <n v="71.739999999999995"/>
    <n v="972.29"/>
    <n v="5154422.0999999996"/>
    <n v="7.9000000000000008E-3"/>
    <n v="72.22"/>
    <n v="978.81"/>
    <n v="5266"/>
    <n v="7.3800000000000004E-2"/>
    <n v="130"/>
    <n v="67800534.200000003"/>
    <n v="9.5200000000000007E-2"/>
    <n v="949.93"/>
    <n v="1231.5899999999999"/>
    <n v="72920511.640000001"/>
    <n v="0.1111"/>
    <n v="1021.67"/>
    <n v="1324.6"/>
    <n v="55051"/>
    <n v="0.77129999999999999"/>
    <n v="13515"/>
    <n v="44335852.219999999"/>
    <n v="6.2300000000000001E-2"/>
    <n v="621.17999999999995"/>
    <n v="1312.22"/>
    <n v="46231937.229999997"/>
    <n v="7.0499999999999993E-2"/>
    <n v="647.74"/>
    <n v="1368.34"/>
    <n v="33787"/>
    <n v="0.47339999999999999"/>
    <n v="4027"/>
    <n v="17050592.91"/>
    <n v="2.4E-2"/>
    <n v="238.89"/>
    <n v="430.44"/>
    <n v="17807873.050000001"/>
    <n v="2.7099999999999999E-2"/>
    <n v="249.5"/>
    <n v="449.56"/>
    <n v="39612"/>
    <n v="0.55500000000000005"/>
    <n v="3796"/>
    <n v="21173995.149999999"/>
    <n v="2.9700000000000001E-2"/>
    <n v="296.66000000000003"/>
    <n v="1248.69"/>
    <n v="21125149.390000001"/>
    <n v="3.2199999999999999E-2"/>
    <n v="295.98"/>
    <n v="1245.81"/>
    <n v="16957"/>
    <n v="0.23760000000000001"/>
    <n v="1623"/>
    <n v="21518038.41"/>
    <n v="3.0200000000000001E-2"/>
    <n v="301.48"/>
    <n v="480.43"/>
    <n v="22588369.940000001"/>
    <n v="3.44E-2"/>
    <n v="316.48"/>
    <n v="504.33"/>
    <n v="44789"/>
    <n v="0.62749999999999995"/>
    <n v="8150"/>
    <n v="12537775.57"/>
    <n v="1.7600000000000001E-2"/>
    <n v="175.66"/>
    <n v="1354.92"/>
    <n v="8423873.6400000006"/>
    <n v="1.2800000000000001E-2"/>
    <n v="118.02"/>
    <n v="910.34"/>
    <n v="9254"/>
    <n v="0.12959999999999999"/>
    <n v="322"/>
    <n v="21716504.280000001"/>
    <n v="3.0499999999999999E-2"/>
    <n v="304.26"/>
    <n v="911.35"/>
    <n v="21758415.510000002"/>
    <n v="3.32E-2"/>
    <n v="304.85000000000002"/>
    <n v="913.11"/>
    <n v="23829"/>
    <n v="0.33389999999999997"/>
    <n v="68611"/>
    <n v="5201"/>
    <n v="0.23430000000000001"/>
    <n v="961"/>
    <n v="870"/>
    <n v="902"/>
    <n v="150"/>
    <n v="670"/>
    <n v="276"/>
    <n v="632"/>
    <n v="329"/>
    <n v="339"/>
    <n v="97"/>
  </r>
  <r>
    <x v="7"/>
    <x v="44"/>
    <n v="6"/>
    <n v="670857"/>
    <n v="497422"/>
    <n v="173435"/>
    <s v="25.85 %"/>
    <n v="51"/>
    <s v="45.52 %"/>
    <s v="54.48 %"/>
    <s v="52.45 %"/>
    <s v="13.01 %"/>
    <s v="25.71 %"/>
    <s v="8.83 %"/>
    <s v="61.31 %"/>
    <n v="1.17"/>
    <n v="5764642876.0299997"/>
    <n v="4628644273.0600004"/>
    <n v="3951222517.1599998"/>
    <n v="11589.04"/>
    <n v="9305.27"/>
    <n v="7943.4"/>
    <n v="2365267191.1700001"/>
    <n v="0.4103"/>
    <n v="4755.05"/>
    <n v="28978.66"/>
    <x v="400"/>
    <x v="296"/>
    <n v="3015.14"/>
    <n v="18375.13"/>
    <n v="81621"/>
    <n v="0.1641"/>
    <n v="319"/>
    <n v="1992"/>
    <n v="129375592.84999999"/>
    <x v="238"/>
    <n v="260.08999999999997"/>
    <n v="55549.85"/>
    <x v="385"/>
    <x v="107"/>
    <n v="221.58"/>
    <x v="385"/>
    <n v="2329"/>
    <x v="22"/>
    <n v="6"/>
    <n v="152"/>
    <n v="45872608.75"/>
    <n v="8.0000000000000002E-3"/>
    <n v="92.22"/>
    <n v="26562.02"/>
    <n v="35430878.060000002"/>
    <x v="157"/>
    <n v="71.23"/>
    <x v="399"/>
    <n v="1727"/>
    <x v="61"/>
    <n v="4"/>
    <n v="49"/>
    <n v="325712414.55000001"/>
    <n v="5.6500000000000002E-2"/>
    <n v="654.79999999999995"/>
    <n v="22339.67"/>
    <n v="269397539.56"/>
    <x v="233"/>
    <n v="541.59"/>
    <n v="18477.2"/>
    <n v="14580"/>
    <n v="2.93E-2"/>
    <n v="47"/>
    <n v="1319"/>
    <n v="166169960.99000001"/>
    <n v="2.8799999999999999E-2"/>
    <n v="334.06"/>
    <n v="5421.53"/>
    <n v="141718487"/>
    <n v="3.0599999999999999E-2"/>
    <n v="284.91000000000003"/>
    <n v="4623.7700000000004"/>
    <n v="30650"/>
    <n v="6.1600000000000002E-2"/>
    <n v="114"/>
    <n v="1691"/>
    <n v="35353162.020000003"/>
    <n v="6.1000000000000004E-3"/>
    <n v="71.069999999999993"/>
    <n v="11426.36"/>
    <n v="29593651.57"/>
    <n v="6.4000000000000003E-3"/>
    <n v="59.49"/>
    <n v="9564.85"/>
    <n v="3094"/>
    <n v="6.1999999999999998E-3"/>
    <n v="7"/>
    <n v="348"/>
    <n v="597770219.24000001"/>
    <n v="0.1037"/>
    <n v="1201.74"/>
    <n v="2196.33"/>
    <n v="526349126.64999998"/>
    <n v="0.1137"/>
    <n v="1058.1500000000001"/>
    <n v="1933.91"/>
    <n v="272168"/>
    <n v="0.54720000000000002"/>
    <n v="4174"/>
    <n v="48851542.090000004"/>
    <n v="8.5000000000000006E-3"/>
    <n v="98.21"/>
    <n v="523.47"/>
    <n v="44991952.229999997"/>
    <n v="9.7000000000000003E-3"/>
    <n v="90.45"/>
    <n v="482.12"/>
    <n v="93322"/>
    <n v="0.18759999999999999"/>
    <n v="1138"/>
    <n v="513057998.91000003"/>
    <n v="8.8999999999999996E-2"/>
    <n v="1031.43"/>
    <n v="28214.799999999999"/>
    <n v="460586102.76999998"/>
    <n v="9.9500000000000005E-2"/>
    <n v="925.95"/>
    <n v="25329.200000000001"/>
    <n v="18184"/>
    <n v="3.6600000000000001E-2"/>
    <n v="5306"/>
    <n v="37343898.840000004"/>
    <n v="6.4999999999999997E-3"/>
    <n v="75.069999999999993"/>
    <n v="1165.0999999999999"/>
    <n v="33108459.800000001"/>
    <n v="7.1999999999999998E-3"/>
    <n v="66.56"/>
    <n v="1032.96"/>
    <n v="32052"/>
    <n v="6.4399999999999999E-2"/>
    <n v="121"/>
    <n v="480753167.66000003"/>
    <n v="8.3400000000000002E-2"/>
    <n v="966.49"/>
    <n v="1287.95"/>
    <n v="479560358.60000002"/>
    <n v="0.1036"/>
    <n v="964.09"/>
    <n v="1284.75"/>
    <n v="373271"/>
    <n v="0.75039999999999996"/>
    <n v="13482"/>
    <n v="293024798.54000002"/>
    <n v="5.0799999999999998E-2"/>
    <n v="589.09"/>
    <n v="1340.21"/>
    <n v="281253067.33999997"/>
    <n v="6.08E-2"/>
    <n v="565.41999999999996"/>
    <n v="1286.3699999999999"/>
    <n v="218641"/>
    <n v="0.4395"/>
    <n v="3868"/>
    <n v="105975177.44"/>
    <n v="1.84E-2"/>
    <n v="213.05"/>
    <n v="403.33"/>
    <n v="98696433.930000007"/>
    <n v="2.1299999999999999E-2"/>
    <n v="198.42"/>
    <n v="375.63"/>
    <n v="262749"/>
    <n v="0.5282"/>
    <n v="3235"/>
    <n v="151574660.74000001"/>
    <n v="2.63E-2"/>
    <n v="304.72000000000003"/>
    <n v="1276.45"/>
    <n v="152894311.03999999"/>
    <n v="3.3000000000000002E-2"/>
    <n v="307.37"/>
    <n v="1287.56"/>
    <n v="118747"/>
    <n v="0.2387"/>
    <n v="1710"/>
    <n v="124521067.40000001"/>
    <n v="2.1600000000000001E-2"/>
    <n v="250.33"/>
    <n v="405.47"/>
    <n v="123595814.93000001"/>
    <n v="2.6700000000000002E-2"/>
    <n v="248.47"/>
    <n v="402.45"/>
    <n v="307105"/>
    <n v="0.61739999999999995"/>
    <n v="7544"/>
    <n v="105270970.25"/>
    <n v="1.83E-2"/>
    <n v="211.63"/>
    <n v="1607.04"/>
    <n v="104609642.3"/>
    <n v="2.2599999999999999E-2"/>
    <n v="210.3"/>
    <n v="1596.95"/>
    <n v="65506"/>
    <n v="0.13170000000000001"/>
    <n v="629"/>
    <n v="199385841.21000001"/>
    <n v="3.4599999999999999E-2"/>
    <n v="400.84"/>
    <n v="1271.97"/>
    <n v="199546703.94999999"/>
    <n v="4.3099999999999999E-2"/>
    <n v="401.16"/>
    <n v="1273"/>
    <n v="156753"/>
    <n v="0.31509999999999999"/>
    <n v="477623"/>
    <n v="35947"/>
    <n v="0.24690000000000001"/>
    <n v="960"/>
    <n v="743"/>
    <n v="900"/>
    <n v="101"/>
    <n v="813"/>
    <n v="239"/>
    <n v="500"/>
    <n v="354"/>
    <n v="248"/>
    <n v="95"/>
  </r>
  <r>
    <x v="6"/>
    <x v="40"/>
    <n v="4"/>
    <n v="145913"/>
    <n v="69126"/>
    <n v="76787"/>
    <s v="52.63 %"/>
    <n v="52"/>
    <s v="45.27 %"/>
    <s v="54.73 %"/>
    <s v="65.81 %"/>
    <s v="6.49 %"/>
    <s v="16.71 %"/>
    <s v="10.99 %"/>
    <s v="43.41 %"/>
    <n v="1.19"/>
    <n v="694739364.88999999"/>
    <n v="644202666.49000001"/>
    <n v="580482612.19000006"/>
    <n v="10050.33"/>
    <n v="9319.25"/>
    <n v="8397.4599999999991"/>
    <n v="267109911.78"/>
    <n v="0.38450000000000001"/>
    <n v="3864.1"/>
    <n v="23633.86"/>
    <x v="401"/>
    <x v="112"/>
    <n v="3088.65"/>
    <n v="18891"/>
    <n v="11302"/>
    <n v="0.16350000000000001"/>
    <n v="305"/>
    <n v="1783"/>
    <n v="13700834.699999999"/>
    <x v="239"/>
    <n v="198.2"/>
    <n v="45217.279999999999"/>
    <x v="386"/>
    <x v="113"/>
    <n v="196.8"/>
    <x v="386"/>
    <n v="303"/>
    <x v="53"/>
    <n v="5"/>
    <n v="135"/>
    <n v="10676312.970000001"/>
    <n v="1.54E-2"/>
    <n v="154.44999999999999"/>
    <n v="21016.36"/>
    <n v="10691321.66"/>
    <x v="38"/>
    <n v="154.66"/>
    <x v="400"/>
    <n v="508"/>
    <x v="35"/>
    <n v="8"/>
    <n v="103"/>
    <n v="17992190.68"/>
    <n v="2.5899999999999999E-2"/>
    <n v="260.27999999999997"/>
    <n v="12573.16"/>
    <n v="18341887.489999998"/>
    <x v="234"/>
    <n v="265.33999999999997"/>
    <n v="12817.53"/>
    <n v="1431"/>
    <n v="2.07E-2"/>
    <n v="29"/>
    <n v="637"/>
    <n v="12693115.92"/>
    <n v="1.83E-2"/>
    <n v="183.62"/>
    <n v="4494.7299999999996"/>
    <n v="12786567.99"/>
    <n v="1.9800000000000002E-2"/>
    <n v="184.97"/>
    <n v="4527.82"/>
    <n v="2824"/>
    <n v="4.0899999999999999E-2"/>
    <n v="73"/>
    <n v="1076"/>
    <n v="7798014.7699999996"/>
    <n v="1.12E-2"/>
    <n v="112.81"/>
    <n v="10667.6"/>
    <n v="7754072.6600000001"/>
    <n v="1.2E-2"/>
    <n v="112.17"/>
    <n v="10607.49"/>
    <n v="731"/>
    <n v="1.06E-2"/>
    <n v="12"/>
    <n v="635"/>
    <n v="87747007.900000006"/>
    <n v="0.1263"/>
    <n v="1269.3800000000001"/>
    <n v="2529.46"/>
    <n v="86272000.480000004"/>
    <n v="0.13389999999999999"/>
    <n v="1248.04"/>
    <n v="2486.94"/>
    <n v="34690"/>
    <n v="0.50180000000000002"/>
    <n v="3266"/>
    <n v="2276947.77"/>
    <n v="3.3E-3"/>
    <n v="32.94"/>
    <n v="386.84"/>
    <n v="2353281.27"/>
    <n v="3.7000000000000002E-3"/>
    <n v="34.04"/>
    <n v="399.81"/>
    <n v="5886"/>
    <n v="8.5099999999999995E-2"/>
    <n v="324"/>
    <n v="71624024.069999993"/>
    <n v="0.1031"/>
    <n v="1036.1400000000001"/>
    <n v="24732.05"/>
    <n v="71526785.129999995"/>
    <n v="0.111"/>
    <n v="1034.73"/>
    <n v="24698.48"/>
    <n v="2896"/>
    <n v="4.19E-2"/>
    <n v="5947"/>
    <n v="4890517.03"/>
    <n v="7.0000000000000001E-3"/>
    <n v="70.75"/>
    <n v="995.22"/>
    <n v="5022913.59"/>
    <n v="7.7999999999999996E-3"/>
    <n v="72.66"/>
    <n v="1022.16"/>
    <n v="4914"/>
    <n v="7.1099999999999997E-2"/>
    <n v="124"/>
    <n v="67285637.060000002"/>
    <n v="9.69E-2"/>
    <n v="973.38"/>
    <n v="1262.73"/>
    <n v="71179730.560000002"/>
    <n v="0.1105"/>
    <n v="1029.71"/>
    <n v="1335.81"/>
    <n v="53286"/>
    <n v="0.77090000000000003"/>
    <n v="13379"/>
    <n v="42160128.43"/>
    <n v="6.0699999999999997E-2"/>
    <n v="609.9"/>
    <n v="1303.45"/>
    <n v="42089353"/>
    <n v="6.5299999999999997E-2"/>
    <n v="608.88"/>
    <n v="1301.26"/>
    <n v="32345"/>
    <n v="0.46789999999999998"/>
    <n v="4091"/>
    <n v="14021609.109999999"/>
    <n v="2.0199999999999999E-2"/>
    <n v="202.84"/>
    <n v="368.93"/>
    <n v="14664424.83"/>
    <n v="2.2800000000000001E-2"/>
    <n v="212.14"/>
    <n v="385.84"/>
    <n v="38006"/>
    <n v="0.54979999999999996"/>
    <n v="3515"/>
    <n v="15368326.130000001"/>
    <n v="2.2100000000000002E-2"/>
    <n v="222.32"/>
    <n v="1051.98"/>
    <n v="16430985.15"/>
    <n v="2.5499999999999998E-2"/>
    <n v="237.7"/>
    <n v="1124.72"/>
    <n v="14609"/>
    <n v="0.21129999999999999"/>
    <n v="1244"/>
    <n v="22742048.890000001"/>
    <n v="3.27E-2"/>
    <n v="328.99"/>
    <n v="524.46"/>
    <n v="21599489.690000001"/>
    <n v="3.3500000000000002E-2"/>
    <n v="312.47000000000003"/>
    <n v="498.11"/>
    <n v="43363"/>
    <n v="0.62729999999999997"/>
    <n v="8300"/>
    <n v="11137374.140000001"/>
    <n v="1.6E-2"/>
    <n v="161.12"/>
    <n v="1325.9"/>
    <n v="10760797.68"/>
    <n v="1.67E-2"/>
    <n v="155.66999999999999"/>
    <n v="1281.07"/>
    <n v="8400"/>
    <n v="0.1215"/>
    <n v="297"/>
    <n v="21800465.699999999"/>
    <n v="3.1399999999999997E-2"/>
    <n v="315.37"/>
    <n v="949.54"/>
    <n v="21852805.719999999"/>
    <n v="3.39E-2"/>
    <n v="316.13"/>
    <n v="951.82"/>
    <n v="22959"/>
    <n v="0.33210000000000001"/>
    <n v="66682"/>
    <n v="4419"/>
    <n v="0.223"/>
    <n v="965"/>
    <n v="874"/>
    <n v="896"/>
    <n v="98"/>
    <n v="651"/>
    <n v="273"/>
    <n v="553"/>
    <n v="286"/>
    <n v="282"/>
    <n v="146"/>
  </r>
  <r>
    <x v="6"/>
    <x v="0"/>
    <n v="2"/>
    <n v="12102"/>
    <n v="11937"/>
    <n v="165"/>
    <s v="1.36 %"/>
    <n v="51"/>
    <s v="45.89 %"/>
    <s v="54.11 %"/>
    <s v="63.09 %"/>
    <s v="5.86 %"/>
    <s v="3.46 %"/>
    <s v="27.59 %"/>
    <s v="63.11 %"/>
    <n v="1.02"/>
    <n v="123530150.7"/>
    <n v="95690938.379999995"/>
    <n v="99776096.230000004"/>
    <n v="10348.51"/>
    <n v="8016.33"/>
    <n v="8358.56"/>
    <n v="47928312.719999999"/>
    <n v="0.38800000000000001"/>
    <n v="4015.11"/>
    <n v="28126.94"/>
    <x v="402"/>
    <x v="297"/>
    <n v="2541.96"/>
    <n v="17807.18"/>
    <n v="1704"/>
    <n v="0.14269999999999999"/>
    <n v="234"/>
    <n v="1446"/>
    <n v="4419064.6900000004"/>
    <x v="240"/>
    <n v="370.2"/>
    <n v="81834.53"/>
    <x v="387"/>
    <x v="236"/>
    <n v="298.61"/>
    <x v="387"/>
    <n v="54"/>
    <x v="46"/>
    <n v="5"/>
    <n v="189"/>
    <n v="413782.54"/>
    <n v="3.3E-3"/>
    <n v="34.659999999999997"/>
    <n v="21778.03"/>
    <n v="408814.83"/>
    <x v="66"/>
    <n v="34.25"/>
    <x v="401"/>
    <n v="19"/>
    <x v="99"/>
    <n v="2"/>
    <n v="20"/>
    <n v="2435849.39"/>
    <n v="1.9699999999999999E-2"/>
    <n v="204.06"/>
    <n v="22144.09"/>
    <n v="2148781.88"/>
    <x v="235"/>
    <n v="180.01"/>
    <n v="19534.38"/>
    <n v="110"/>
    <n v="9.1999999999999998E-3"/>
    <n v="11"/>
    <n v="287"/>
    <n v="1219491.9099999999"/>
    <n v="9.9000000000000008E-3"/>
    <n v="102.16"/>
    <n v="4619.29"/>
    <n v="1077300.52"/>
    <n v="1.1299999999999999E-2"/>
    <n v="90.25"/>
    <n v="4080.68"/>
    <n v="264"/>
    <n v="2.2100000000000002E-2"/>
    <n v="35"/>
    <n v="446"/>
    <n v="439864.2"/>
    <n v="3.5999999999999999E-3"/>
    <n v="36.85"/>
    <n v="8299.32"/>
    <n v="405623.8"/>
    <n v="4.1999999999999997E-3"/>
    <n v="33.979999999999997"/>
    <n v="7653.28"/>
    <n v="53"/>
    <n v="4.4000000000000003E-3"/>
    <n v="5"/>
    <n v="210"/>
    <n v="26104651.25"/>
    <n v="0.21129999999999999"/>
    <n v="2186.87"/>
    <n v="3453"/>
    <n v="22538382.949999999"/>
    <n v="0.23549999999999999"/>
    <n v="1888.11"/>
    <n v="2981.27"/>
    <n v="7560"/>
    <n v="0.63329999999999997"/>
    <n v="5014"/>
    <n v="835132.65"/>
    <n v="6.7999999999999996E-3"/>
    <n v="69.959999999999994"/>
    <n v="437.24"/>
    <n v="785228.64"/>
    <n v="8.2000000000000007E-3"/>
    <n v="65.78"/>
    <n v="411.11"/>
    <n v="1910"/>
    <n v="0.16"/>
    <n v="761"/>
    <n v="7319916.2300000004"/>
    <n v="5.9299999999999999E-2"/>
    <n v="613.21"/>
    <n v="27415.42"/>
    <n v="6711398.1699999999"/>
    <n v="7.0099999999999996E-2"/>
    <n v="562.23"/>
    <n v="25136.32"/>
    <n v="267"/>
    <n v="2.24E-2"/>
    <n v="3492"/>
    <n v="1551372.83"/>
    <n v="1.26E-2"/>
    <n v="129.96"/>
    <n v="1560.74"/>
    <n v="1343891.75"/>
    <n v="1.4E-2"/>
    <n v="112.58"/>
    <n v="1352"/>
    <n v="994"/>
    <n v="8.3299999999999999E-2"/>
    <n v="137"/>
    <n v="10538733.289999999"/>
    <n v="8.5300000000000001E-2"/>
    <n v="882.86"/>
    <n v="1117.0999999999999"/>
    <n v="8581088.5"/>
    <n v="8.9700000000000002E-2"/>
    <n v="718.86"/>
    <n v="909.59"/>
    <n v="9434"/>
    <n v="0.7903"/>
    <n v="10708"/>
    <n v="6651216.9299999997"/>
    <n v="5.3800000000000001E-2"/>
    <n v="557.19000000000005"/>
    <n v="1305.7"/>
    <n v="5129864.4800000004"/>
    <n v="5.3600000000000002E-2"/>
    <n v="429.74"/>
    <n v="1007.04"/>
    <n v="5094"/>
    <n v="0.42670000000000002"/>
    <n v="3302"/>
    <n v="2126090.54"/>
    <n v="1.72E-2"/>
    <n v="178.11"/>
    <n v="328.2"/>
    <n v="1829787.09"/>
    <n v="1.9099999999999999E-2"/>
    <n v="153.29"/>
    <n v="282.45999999999998"/>
    <n v="6478"/>
    <n v="0.54269999999999996"/>
    <n v="3113"/>
    <n v="2001425.31"/>
    <n v="1.6199999999999999E-2"/>
    <n v="167.67"/>
    <n v="789.83"/>
    <n v="2083421.3"/>
    <n v="2.18E-2"/>
    <n v="174.53"/>
    <n v="822.19"/>
    <n v="2534"/>
    <n v="0.21229999999999999"/>
    <n v="1222"/>
    <n v="2406898.56"/>
    <n v="1.95E-2"/>
    <n v="201.63"/>
    <n v="351.83"/>
    <n v="2078117.28"/>
    <n v="2.1700000000000001E-2"/>
    <n v="174.09"/>
    <n v="303.77"/>
    <n v="6841"/>
    <n v="0.57310000000000005"/>
    <n v="4813"/>
    <n v="2704282.11"/>
    <n v="2.1899999999999999E-2"/>
    <n v="226.55"/>
    <n v="1721.92"/>
    <n v="2309138.63"/>
    <n v="2.41E-2"/>
    <n v="193.44"/>
    <n v="1470.32"/>
    <n v="1571"/>
    <n v="0.13159999999999999"/>
    <n v="330"/>
    <n v="3477811.38"/>
    <n v="2.8199999999999999E-2"/>
    <n v="291.35000000000002"/>
    <n v="1245.19"/>
    <n v="3483954.66"/>
    <n v="3.6400000000000002E-2"/>
    <n v="291.86"/>
    <n v="1247.3900000000001"/>
    <n v="2793"/>
    <n v="0.23400000000000001"/>
    <n v="12465"/>
    <n v="465"/>
    <n v="0.17879999999999999"/>
    <n v="1044"/>
    <n v="603"/>
    <n v="890"/>
    <s v="*"/>
    <n v="452"/>
    <n v="176"/>
    <n v="612"/>
    <n v="176"/>
    <s v="*"/>
    <n v="126"/>
  </r>
  <r>
    <x v="3"/>
    <x v="48"/>
    <n v="15"/>
    <n v="19093"/>
    <n v="15801"/>
    <n v="3292"/>
    <s v="17.24 %"/>
    <n v="51"/>
    <s v="42.18 %"/>
    <s v="57.82 %"/>
    <s v="33.61 %"/>
    <s v="2.35 %"/>
    <s v="9.61 %"/>
    <s v="54.43 %"/>
    <s v="53.52 %"/>
    <n v="1.25"/>
    <n v="117278481.28"/>
    <n v="102142310.8"/>
    <n v="83463641.060000002"/>
    <n v="7422.22"/>
    <n v="6464.29"/>
    <n v="5282.17"/>
    <n v="50764473.829999998"/>
    <n v="0.43290000000000001"/>
    <n v="3212.74"/>
    <n v="22333.69"/>
    <x v="403"/>
    <x v="298"/>
    <n v="2321.66"/>
    <n v="16139.3"/>
    <n v="2273"/>
    <n v="0.1439"/>
    <n v="246"/>
    <n v="1938"/>
    <m/>
    <x v="0"/>
    <m/>
    <m/>
    <x v="0"/>
    <x v="0"/>
    <m/>
    <x v="0"/>
    <m/>
    <x v="0"/>
    <m/>
    <m/>
    <n v="1565452.82"/>
    <n v="1.3299999999999999E-2"/>
    <n v="99.07"/>
    <n v="22048.63"/>
    <n v="1352605.14"/>
    <x v="22"/>
    <n v="85.6"/>
    <x v="402"/>
    <n v="71"/>
    <x v="39"/>
    <n v="5"/>
    <n v="81"/>
    <n v="2064074.33"/>
    <n v="1.7600000000000001E-2"/>
    <n v="130.63"/>
    <n v="12820.34"/>
    <n v="1914749.47"/>
    <x v="236"/>
    <n v="121.18"/>
    <n v="11892.85"/>
    <n v="161"/>
    <n v="1.0200000000000001E-2"/>
    <n v="13"/>
    <n v="328"/>
    <n v="1213428.45"/>
    <n v="1.03E-2"/>
    <n v="76.790000000000006"/>
    <n v="4198.71"/>
    <n v="1092216.47"/>
    <n v="1.0699999999999999E-2"/>
    <n v="69.12"/>
    <n v="3779.3"/>
    <n v="289"/>
    <n v="1.83E-2"/>
    <n v="29"/>
    <n v="362"/>
    <n v="590669.15"/>
    <n v="5.0000000000000001E-3"/>
    <n v="37.380000000000003"/>
    <n v="8815.9599999999991"/>
    <n v="533711.14"/>
    <n v="5.1999999999999998E-3"/>
    <n v="33.78"/>
    <n v="7965.84"/>
    <n v="67"/>
    <n v="4.1999999999999997E-3"/>
    <n v="4"/>
    <n v="172"/>
    <n v="11700839.300000001"/>
    <n v="9.98E-2"/>
    <n v="740.51"/>
    <n v="1544.05"/>
    <n v="11404025.859999999"/>
    <n v="0.1116"/>
    <n v="721.73"/>
    <n v="1504.89"/>
    <n v="7578"/>
    <n v="0.47960000000000003"/>
    <n v="2784"/>
    <n v="1138042.77"/>
    <n v="9.7000000000000003E-3"/>
    <n v="72.02"/>
    <n v="486.97"/>
    <n v="1115438.8899999999"/>
    <n v="1.09E-2"/>
    <n v="70.59"/>
    <n v="477.3"/>
    <n v="2337"/>
    <n v="0.1479"/>
    <n v="918"/>
    <n v="18388676.030000001"/>
    <n v="0.15679999999999999"/>
    <n v="1163.77"/>
    <n v="22871.49"/>
    <n v="17485419.75"/>
    <n v="0.17119999999999999"/>
    <n v="1106.5999999999999"/>
    <n v="21748.03"/>
    <n v="804"/>
    <n v="5.0900000000000001E-2"/>
    <n v="7042"/>
    <n v="236000.93"/>
    <n v="2E-3"/>
    <n v="14.94"/>
    <n v="612.99"/>
    <n v="248008.64"/>
    <n v="2.3999999999999998E-3"/>
    <n v="15.7"/>
    <n v="644.17999999999995"/>
    <n v="385"/>
    <n v="2.4400000000000002E-2"/>
    <n v="36"/>
    <n v="10144579.49"/>
    <n v="8.6499999999999994E-2"/>
    <n v="642.02"/>
    <n v="852.27"/>
    <n v="10867042.789999999"/>
    <n v="0.10639999999999999"/>
    <n v="687.74"/>
    <n v="912.97"/>
    <n v="11903"/>
    <n v="0.75329999999999997"/>
    <n v="11375"/>
    <n v="5687044.2999999998"/>
    <n v="4.8500000000000001E-2"/>
    <n v="359.92"/>
    <n v="956.29"/>
    <n v="5861689.1200000001"/>
    <n v="5.74E-2"/>
    <n v="370.97"/>
    <n v="985.65"/>
    <n v="5947"/>
    <n v="0.37640000000000001"/>
    <n v="2776"/>
    <n v="2052381.71"/>
    <n v="1.7500000000000002E-2"/>
    <n v="129.88999999999999"/>
    <n v="260.98"/>
    <n v="2068378.21"/>
    <n v="2.0199999999999999E-2"/>
    <n v="130.9"/>
    <n v="263.02"/>
    <n v="7864"/>
    <n v="0.49769999999999998"/>
    <n v="2618"/>
    <n v="2858665.49"/>
    <n v="2.4400000000000002E-2"/>
    <n v="180.92"/>
    <n v="907.22"/>
    <n v="2740564.98"/>
    <n v="2.6800000000000001E-2"/>
    <n v="173.44"/>
    <n v="869.74"/>
    <n v="3151"/>
    <n v="0.19939999999999999"/>
    <n v="1449"/>
    <n v="3530313.87"/>
    <n v="3.0099999999999998E-2"/>
    <n v="223.42"/>
    <n v="362.79"/>
    <n v="3655276.06"/>
    <n v="3.5799999999999998E-2"/>
    <n v="231.33"/>
    <n v="375.63"/>
    <n v="9731"/>
    <n v="0.61580000000000001"/>
    <n v="9061"/>
    <n v="2002597.98"/>
    <n v="1.7100000000000001E-2"/>
    <n v="126.74"/>
    <n v="1012.95"/>
    <n v="1785036.02"/>
    <n v="1.7500000000000002E-2"/>
    <n v="112.97"/>
    <n v="902.9"/>
    <n v="1977"/>
    <n v="0.12509999999999999"/>
    <n v="269"/>
    <n v="2800102.64"/>
    <n v="2.3900000000000001E-2"/>
    <n v="177.21"/>
    <n v="633.65"/>
    <n v="2800102.64"/>
    <n v="2.7400000000000001E-2"/>
    <n v="177.21"/>
    <n v="633.65"/>
    <n v="4419"/>
    <n v="0.2797"/>
    <n v="12927"/>
    <n v="761"/>
    <n v="0.2049"/>
    <n v="818"/>
    <n v="481"/>
    <n v="887"/>
    <s v="*"/>
    <n v="918"/>
    <n v="209"/>
    <n v="589"/>
    <n v="285"/>
    <s v="*"/>
    <n v="146"/>
  </r>
  <r>
    <x v="0"/>
    <x v="42"/>
    <n v="53"/>
    <n v="124831"/>
    <n v="109826"/>
    <n v="15005"/>
    <s v="12.02 %"/>
    <n v="50"/>
    <s v="46.42 %"/>
    <s v="53.58 %"/>
    <s v="81.97 %"/>
    <s v="6.41 %"/>
    <s v="4.72 %"/>
    <s v="6.90 %"/>
    <s v="53.66 %"/>
    <n v="0.96"/>
    <n v="740910308.04999995"/>
    <n v="683624071.76999998"/>
    <n v="723319590.25"/>
    <n v="6746.22"/>
    <n v="6224.61"/>
    <n v="6586.05"/>
    <n v="298590990.36000001"/>
    <n v="0.40300000000000002"/>
    <n v="2718.76"/>
    <n v="17705.82"/>
    <x v="404"/>
    <x v="185"/>
    <n v="2177.59"/>
    <n v="14181.45"/>
    <n v="16864"/>
    <n v="0.15359999999999999"/>
    <n v="264"/>
    <n v="1657"/>
    <n v="5294950.53"/>
    <x v="228"/>
    <n v="48.21"/>
    <n v="56329.26"/>
    <x v="388"/>
    <x v="64"/>
    <n v="44.63"/>
    <x v="388"/>
    <n v="94"/>
    <x v="94"/>
    <n v="1"/>
    <n v="30"/>
    <n v="7434480.1600000001"/>
    <n v="0.01"/>
    <n v="67.69"/>
    <n v="21241.37"/>
    <n v="6496642.0199999996"/>
    <x v="67"/>
    <n v="59.15"/>
    <x v="403"/>
    <n v="350"/>
    <x v="95"/>
    <n v="3"/>
    <n v="45"/>
    <n v="30762222.32"/>
    <n v="4.1500000000000002E-2"/>
    <n v="280.10000000000002"/>
    <n v="13369.07"/>
    <n v="28779788.190000001"/>
    <x v="130"/>
    <n v="262.05"/>
    <n v="12507.51"/>
    <n v="2301"/>
    <n v="2.1000000000000001E-2"/>
    <n v="29"/>
    <n v="815"/>
    <n v="14223360.57"/>
    <n v="1.9199999999999998E-2"/>
    <n v="129.51"/>
    <n v="4362.99"/>
    <n v="13646758.189999999"/>
    <n v="0.02"/>
    <n v="124.26"/>
    <n v="4186.12"/>
    <n v="3260"/>
    <n v="2.9700000000000001E-2"/>
    <n v="52"/>
    <n v="685"/>
    <n v="7178066.2699999996"/>
    <n v="9.7000000000000003E-3"/>
    <n v="65.36"/>
    <n v="9983.4"/>
    <n v="6448139.9000000004"/>
    <n v="9.4000000000000004E-3"/>
    <n v="58.71"/>
    <n v="8968.2099999999991"/>
    <n v="719"/>
    <n v="6.4999999999999997E-3"/>
    <n v="7"/>
    <n v="405"/>
    <n v="101029402.8"/>
    <n v="0.13639999999999999"/>
    <n v="919.9"/>
    <n v="1586.34"/>
    <n v="99962722.030000001"/>
    <n v="0.1462"/>
    <n v="910.19"/>
    <n v="1569.59"/>
    <n v="63687"/>
    <n v="0.57989999999999997"/>
    <n v="4005"/>
    <n v="9234294.2400000002"/>
    <n v="1.2500000000000001E-2"/>
    <n v="84.08"/>
    <n v="403.91"/>
    <n v="9163024.8800000008"/>
    <n v="1.34E-2"/>
    <n v="83.43"/>
    <n v="400.8"/>
    <n v="22862"/>
    <n v="0.2082"/>
    <n v="1028"/>
    <n v="50785216.490000002"/>
    <n v="6.8500000000000005E-2"/>
    <n v="462.42"/>
    <n v="21749.56"/>
    <n v="49300696.960000001"/>
    <n v="7.2099999999999997E-2"/>
    <n v="448.9"/>
    <n v="21113.79"/>
    <n v="2335"/>
    <n v="2.1299999999999999E-2"/>
    <n v="2572"/>
    <n v="4403222.28"/>
    <n v="5.8999999999999999E-3"/>
    <n v="40.090000000000003"/>
    <n v="605.91999999999996"/>
    <n v="4681119.04"/>
    <n v="6.7999999999999996E-3"/>
    <n v="42.62"/>
    <n v="644.16"/>
    <n v="7267"/>
    <n v="6.6199999999999995E-2"/>
    <n v="102"/>
    <n v="60212457.530000001"/>
    <n v="8.1299999999999997E-2"/>
    <n v="548.25"/>
    <n v="710.16"/>
    <n v="65337316.390000001"/>
    <n v="9.5600000000000004E-2"/>
    <n v="594.91999999999996"/>
    <n v="770.61"/>
    <n v="84787"/>
    <n v="0.77200000000000002"/>
    <n v="10012"/>
    <n v="37518666.039999999"/>
    <n v="5.0599999999999999E-2"/>
    <n v="341.62"/>
    <n v="817.76"/>
    <n v="38809485.329999998"/>
    <n v="5.6800000000000003E-2"/>
    <n v="353.37"/>
    <n v="845.89"/>
    <n v="45880"/>
    <n v="0.4178"/>
    <n v="2908"/>
    <n v="19297145.890000001"/>
    <n v="2.5999999999999999E-2"/>
    <n v="175.71"/>
    <n v="329.51"/>
    <n v="21510524.039999999"/>
    <n v="3.15E-2"/>
    <n v="195.86"/>
    <n v="367.31"/>
    <n v="58563"/>
    <n v="0.53320000000000001"/>
    <n v="2884"/>
    <n v="29328013.699999999"/>
    <n v="3.9600000000000003E-2"/>
    <n v="267.04000000000002"/>
    <n v="1022.35"/>
    <n v="29522079.75"/>
    <n v="4.3200000000000002E-2"/>
    <n v="268.81"/>
    <n v="1029.1099999999999"/>
    <n v="28687"/>
    <n v="0.26119999999999999"/>
    <n v="1986"/>
    <n v="16921310.84"/>
    <n v="2.2800000000000001E-2"/>
    <n v="154.07"/>
    <n v="255.39"/>
    <n v="17829897.260000002"/>
    <n v="2.6100000000000002E-2"/>
    <n v="162.35"/>
    <n v="269.10000000000002"/>
    <n v="66257"/>
    <n v="0.60329999999999995"/>
    <n v="6199"/>
    <n v="12653824.07"/>
    <n v="1.7100000000000001E-2"/>
    <n v="115.22"/>
    <n v="911.01"/>
    <n v="11884587.109999999"/>
    <n v="1.7399999999999999E-2"/>
    <n v="108.21"/>
    <n v="855.63"/>
    <n v="13890"/>
    <n v="0.1265"/>
    <n v="334"/>
    <n v="29421509.43"/>
    <n v="3.9699999999999999E-2"/>
    <n v="267.89"/>
    <n v="920.98"/>
    <n v="29421509.43"/>
    <n v="4.2999999999999997E-2"/>
    <n v="267.89"/>
    <n v="920.98"/>
    <n v="31946"/>
    <n v="0.29089999999999999"/>
    <n v="113841"/>
    <n v="5604"/>
    <n v="0.2069"/>
    <n v="1037"/>
    <n v="622"/>
    <n v="878"/>
    <n v="53"/>
    <n v="667"/>
    <n v="361"/>
    <n v="657"/>
    <n v="300"/>
    <n v="439"/>
    <n v="107"/>
  </r>
  <r>
    <x v="8"/>
    <x v="0"/>
    <n v="2"/>
    <n v="12205"/>
    <n v="12022"/>
    <n v="183"/>
    <s v="1.50 %"/>
    <n v="51"/>
    <s v="45.95 %"/>
    <s v="54.05 %"/>
    <s v="62.56 %"/>
    <s v="5.99 %"/>
    <s v="3.72 %"/>
    <s v="27.73 %"/>
    <s v="63.27 %"/>
    <n v="1.03"/>
    <n v="127539149.91"/>
    <n v="99191524.849999994"/>
    <n v="105151556.77"/>
    <n v="10608.81"/>
    <n v="8250.83"/>
    <n v="8746.59"/>
    <n v="49599997.170000002"/>
    <n v="0.38890000000000002"/>
    <n v="4125.7700000000004"/>
    <n v="27342.89"/>
    <x v="405"/>
    <x v="144"/>
    <n v="2659.48"/>
    <n v="17625.29"/>
    <n v="1814"/>
    <n v="0.15090000000000001"/>
    <n v="236"/>
    <n v="1431"/>
    <n v="4609173.2"/>
    <x v="241"/>
    <n v="383.39"/>
    <n v="102426.07"/>
    <x v="389"/>
    <x v="237"/>
    <n v="284.99"/>
    <x v="389"/>
    <n v="45"/>
    <x v="17"/>
    <n v="4"/>
    <n v="159"/>
    <n v="896157.47"/>
    <n v="7.0000000000000001E-3"/>
    <n v="74.540000000000006"/>
    <n v="26357.57"/>
    <n v="817651.59"/>
    <x v="96"/>
    <n v="68.010000000000005"/>
    <x v="404"/>
    <n v="34"/>
    <x v="89"/>
    <n v="3"/>
    <n v="38"/>
    <n v="2489562.64"/>
    <n v="1.95E-2"/>
    <n v="207.08"/>
    <n v="25665.59"/>
    <n v="2067668.51"/>
    <x v="237"/>
    <n v="171.99"/>
    <n v="21316.17"/>
    <n v="97"/>
    <n v="8.0999999999999996E-3"/>
    <n v="10"/>
    <n v="288"/>
    <n v="1126666.04"/>
    <n v="8.8000000000000005E-3"/>
    <n v="93.72"/>
    <n v="4794.32"/>
    <n v="974742.27"/>
    <n v="9.7999999999999997E-3"/>
    <n v="81.08"/>
    <n v="4147.84"/>
    <n v="235"/>
    <n v="1.95E-2"/>
    <n v="31"/>
    <n v="399"/>
    <n v="660922.56999999995"/>
    <n v="5.1999999999999998E-3"/>
    <n v="54.98"/>
    <n v="12710.05"/>
    <n v="594655.56000000006"/>
    <n v="6.0000000000000001E-3"/>
    <n v="49.46"/>
    <n v="11435.68"/>
    <n v="52"/>
    <n v="4.3E-3"/>
    <n v="4"/>
    <n v="297"/>
    <n v="25294193.510000002"/>
    <n v="0.1983"/>
    <n v="2103.9899999999998"/>
    <n v="3354.67"/>
    <n v="21907424.91"/>
    <n v="0.22090000000000001"/>
    <n v="1822.28"/>
    <n v="2905.49"/>
    <n v="7540"/>
    <n v="0.62719999999999998"/>
    <n v="5086"/>
    <n v="1126641.8500000001"/>
    <n v="8.8000000000000005E-3"/>
    <n v="93.72"/>
    <n v="641.96"/>
    <n v="1028689.41"/>
    <n v="1.04E-2"/>
    <n v="85.57"/>
    <n v="586.15"/>
    <n v="1755"/>
    <n v="0.14599999999999999"/>
    <n v="687"/>
    <n v="7589299.6600000001"/>
    <n v="5.9499999999999997E-2"/>
    <n v="631.28"/>
    <n v="29077.78"/>
    <n v="6788111.5800000001"/>
    <n v="6.8400000000000002E-2"/>
    <n v="564.64"/>
    <n v="26008.09"/>
    <n v="261"/>
    <n v="2.1700000000000001E-2"/>
    <n v="3479"/>
    <n v="1762273.1"/>
    <n v="1.38E-2"/>
    <n v="146.59"/>
    <n v="1642.38"/>
    <n v="1508811.38"/>
    <n v="1.52E-2"/>
    <n v="125.5"/>
    <n v="1406.16"/>
    <n v="1073"/>
    <n v="8.9300000000000004E-2"/>
    <n v="151"/>
    <n v="10761633.77"/>
    <n v="8.4400000000000003E-2"/>
    <n v="895.16"/>
    <n v="1142.18"/>
    <n v="8814607.6199999992"/>
    <n v="8.8900000000000007E-2"/>
    <n v="733.21"/>
    <n v="935.53"/>
    <n v="9422"/>
    <n v="0.78369999999999995"/>
    <n v="10636"/>
    <n v="7236088.1799999997"/>
    <n v="5.67E-2"/>
    <n v="601.9"/>
    <n v="1357.11"/>
    <n v="5856665.5"/>
    <n v="5.8999999999999997E-2"/>
    <n v="487.16"/>
    <n v="1098.4000000000001"/>
    <n v="5332"/>
    <n v="0.44350000000000001"/>
    <n v="3285"/>
    <n v="2246174.13"/>
    <n v="1.7600000000000001E-2"/>
    <n v="186.84"/>
    <n v="344.93"/>
    <n v="1933172.66"/>
    <n v="1.95E-2"/>
    <n v="160.80000000000001"/>
    <n v="296.86"/>
    <n v="6512"/>
    <n v="0.54169999999999996"/>
    <n v="3114"/>
    <n v="2144249.7599999998"/>
    <n v="1.6799999999999999E-2"/>
    <n v="178.36"/>
    <n v="848.54"/>
    <n v="2237929.7799999998"/>
    <n v="2.2599999999999999E-2"/>
    <n v="186.15"/>
    <n v="885.61"/>
    <n v="2527"/>
    <n v="0.2102"/>
    <n v="1189"/>
    <n v="2639426.66"/>
    <n v="2.07E-2"/>
    <n v="219.55"/>
    <n v="379.5"/>
    <n v="2469262.2799999998"/>
    <n v="2.4899999999999999E-2"/>
    <n v="205.4"/>
    <n v="355.03"/>
    <n v="6955"/>
    <n v="0.57850000000000001"/>
    <n v="4804"/>
    <n v="2997183.84"/>
    <n v="2.35E-2"/>
    <n v="249.31"/>
    <n v="1883.05"/>
    <n v="2520908.61"/>
    <n v="2.5399999999999999E-2"/>
    <n v="209.69"/>
    <n v="1583.82"/>
    <n v="1592"/>
    <n v="0.13239999999999999"/>
    <n v="331"/>
    <n v="3377758.85"/>
    <n v="2.6499999999999999E-2"/>
    <n v="280.95999999999998"/>
    <n v="1230.96"/>
    <n v="3382262.35"/>
    <n v="3.4099999999999998E-2"/>
    <n v="281.33999999999997"/>
    <n v="1232.5999999999999"/>
    <n v="2744"/>
    <n v="0.22819999999999999"/>
    <n v="13069"/>
    <n v="408"/>
    <n v="0.1545"/>
    <n v="1087"/>
    <n v="457"/>
    <n v="875"/>
    <s v="*"/>
    <n v="549"/>
    <n v="133"/>
    <n v="449"/>
    <n v="175"/>
    <n v="0"/>
    <s v="*"/>
  </r>
  <r>
    <x v="5"/>
    <x v="48"/>
    <n v="15"/>
    <n v="20543"/>
    <n v="14548"/>
    <n v="5995"/>
    <s v="29.18 %"/>
    <n v="51"/>
    <s v="41.37 %"/>
    <s v="58.63 %"/>
    <s v="34.47 %"/>
    <s v="2.55 %"/>
    <s v="9.20 %"/>
    <s v="53.78 %"/>
    <s v="49.97 %"/>
    <n v="1.24"/>
    <n v="122300756.14"/>
    <n v="102818216.62"/>
    <n v="80280480.299999997"/>
    <n v="8406.7099999999991"/>
    <n v="7067.52"/>
    <n v="5518.32"/>
    <n v="52999136.909999996"/>
    <n v="0.43340000000000001"/>
    <n v="3643.05"/>
    <n v="26185.34"/>
    <x v="406"/>
    <x v="141"/>
    <n v="2390.46"/>
    <n v="17182.03"/>
    <n v="2024"/>
    <n v="0.1391"/>
    <n v="242"/>
    <n v="1769"/>
    <m/>
    <x v="0"/>
    <m/>
    <m/>
    <x v="0"/>
    <x v="0"/>
    <m/>
    <x v="0"/>
    <m/>
    <x v="0"/>
    <m/>
    <m/>
    <n v="1474475.73"/>
    <n v="1.21E-2"/>
    <n v="101.35"/>
    <n v="21683.47"/>
    <n v="1234881.3600000001"/>
    <x v="57"/>
    <n v="84.88"/>
    <x v="405"/>
    <n v="68"/>
    <x v="48"/>
    <n v="5"/>
    <n v="67"/>
    <n v="2046352.24"/>
    <n v="1.67E-2"/>
    <n v="140.66"/>
    <n v="13462.84"/>
    <n v="1847207.42"/>
    <x v="238"/>
    <n v="126.97"/>
    <n v="12152.68"/>
    <n v="152"/>
    <n v="1.04E-2"/>
    <n v="13"/>
    <n v="349"/>
    <n v="1021026.93"/>
    <n v="8.3000000000000001E-3"/>
    <n v="70.180000000000007"/>
    <n v="4420.03"/>
    <n v="918348.03"/>
    <n v="8.8999999999999999E-3"/>
    <n v="63.13"/>
    <n v="3975.53"/>
    <n v="231"/>
    <n v="1.5900000000000001E-2"/>
    <n v="24"/>
    <n v="332"/>
    <n v="660696.37"/>
    <n v="5.4000000000000003E-3"/>
    <n v="45.41"/>
    <n v="10656.39"/>
    <n v="577483.81000000006"/>
    <n v="5.5999999999999999E-3"/>
    <n v="39.700000000000003"/>
    <n v="9314.26"/>
    <n v="62"/>
    <n v="4.3E-3"/>
    <n v="4"/>
    <n v="262"/>
    <n v="12297513.710000001"/>
    <n v="0.10059999999999999"/>
    <n v="845.31"/>
    <n v="1814.86"/>
    <n v="12029289.550000001"/>
    <n v="0.11700000000000001"/>
    <n v="826.87"/>
    <n v="1775.28"/>
    <n v="6776"/>
    <n v="0.46579999999999999"/>
    <n v="2635"/>
    <n v="1146210.01"/>
    <n v="9.4000000000000004E-3"/>
    <n v="78.790000000000006"/>
    <n v="525.54"/>
    <n v="1127289.74"/>
    <n v="1.0999999999999999E-2"/>
    <n v="77.489999999999995"/>
    <n v="516.87"/>
    <n v="2181"/>
    <n v="0.14990000000000001"/>
    <n v="927"/>
    <n v="21316813.52"/>
    <n v="0.17430000000000001"/>
    <n v="1465.27"/>
    <n v="24059.61"/>
    <n v="20143156.82"/>
    <n v="0.19589999999999999"/>
    <n v="1384.6"/>
    <n v="22734.94"/>
    <n v="886"/>
    <n v="6.0900000000000003E-2"/>
    <n v="8422"/>
    <n v="273711.99"/>
    <n v="2.2000000000000001E-3"/>
    <n v="18.809999999999999"/>
    <n v="684.28"/>
    <n v="283244.57"/>
    <n v="2.8E-3"/>
    <n v="19.47"/>
    <n v="708.11"/>
    <n v="400"/>
    <n v="2.75E-2"/>
    <n v="41"/>
    <n v="10117730.9"/>
    <n v="8.2699999999999996E-2"/>
    <n v="695.47"/>
    <n v="950.2"/>
    <n v="10860346.800000001"/>
    <n v="0.1056"/>
    <n v="746.52"/>
    <n v="1019.94"/>
    <n v="10648"/>
    <n v="0.7319"/>
    <n v="11098"/>
    <n v="6410073.5800000001"/>
    <n v="5.2400000000000002E-2"/>
    <n v="440.62"/>
    <n v="1176.3800000000001"/>
    <n v="6585941.4699999997"/>
    <n v="6.4100000000000004E-2"/>
    <n v="452.7"/>
    <n v="1208.6500000000001"/>
    <n v="5449"/>
    <n v="0.37459999999999999"/>
    <n v="3055"/>
    <n v="1860711.78"/>
    <n v="1.52E-2"/>
    <n v="127.9"/>
    <n v="268.11"/>
    <n v="1864186.64"/>
    <n v="1.8100000000000002E-2"/>
    <n v="128.13999999999999"/>
    <n v="268.61"/>
    <n v="6940"/>
    <n v="0.47699999999999998"/>
    <n v="2615"/>
    <n v="2408092.09"/>
    <n v="1.9699999999999999E-2"/>
    <n v="165.53"/>
    <n v="925.83"/>
    <n v="2285657.92"/>
    <n v="2.2200000000000001E-2"/>
    <n v="157.11000000000001"/>
    <n v="878.76"/>
    <n v="2601"/>
    <n v="0.17879999999999999"/>
    <n v="1273"/>
    <n v="3580758.94"/>
    <n v="2.93E-2"/>
    <n v="246.13"/>
    <n v="412.62"/>
    <n v="3727035.66"/>
    <n v="3.6200000000000003E-2"/>
    <n v="256.19"/>
    <n v="429.48"/>
    <n v="8678"/>
    <n v="0.59650000000000003"/>
    <n v="8743"/>
    <n v="1823247.1"/>
    <n v="1.49E-2"/>
    <n v="125.33"/>
    <n v="1015.55"/>
    <n v="1717599.18"/>
    <n v="1.67E-2"/>
    <n v="118.06"/>
    <n v="956.7"/>
    <n v="1795"/>
    <n v="0.1234"/>
    <n v="275"/>
    <n v="2398126.02"/>
    <n v="1.9599999999999999E-2"/>
    <n v="164.84"/>
    <n v="575.78"/>
    <n v="2398126.02"/>
    <n v="2.3300000000000001E-2"/>
    <n v="164.84"/>
    <n v="575.78"/>
    <n v="4165"/>
    <n v="0.2863"/>
    <n v="12500"/>
    <n v="732"/>
    <n v="0.21129999999999999"/>
    <n v="859"/>
    <n v="591"/>
    <n v="870"/>
    <s v="*"/>
    <n v="1320"/>
    <n v="124"/>
    <n v="502"/>
    <n v="206"/>
    <s v="*"/>
    <n v="158"/>
  </r>
  <r>
    <x v="6"/>
    <x v="44"/>
    <n v="6"/>
    <n v="691752"/>
    <n v="449868"/>
    <n v="241884"/>
    <s v="34.97 %"/>
    <n v="52"/>
    <s v="45.48 %"/>
    <s v="54.52 %"/>
    <s v="52.96 %"/>
    <s v="12.21 %"/>
    <s v="25.70 %"/>
    <s v="9.13 %"/>
    <s v="59.92 %"/>
    <n v="1.18"/>
    <n v="5417973606.9200001"/>
    <n v="4309061948.9200001"/>
    <n v="3522151084.6599998"/>
    <n v="12043.47"/>
    <n v="9578.5"/>
    <n v="7829.3"/>
    <n v="2159464158.4699998"/>
    <n v="0.39860000000000001"/>
    <n v="4800.22"/>
    <n v="30643.3"/>
    <x v="407"/>
    <x v="250"/>
    <n v="3081.33"/>
    <n v="19670.37"/>
    <n v="70471"/>
    <n v="0.15659999999999999"/>
    <n v="298"/>
    <n v="1829"/>
    <n v="108641134.23999999"/>
    <x v="98"/>
    <n v="241.5"/>
    <n v="56790.97"/>
    <x v="390"/>
    <x v="77"/>
    <n v="202.71"/>
    <x v="390"/>
    <n v="1913"/>
    <x v="55"/>
    <n v="5"/>
    <n v="140"/>
    <n v="49094204.590000004"/>
    <n v="9.1000000000000004E-3"/>
    <n v="109.13"/>
    <n v="27627.58"/>
    <n v="39457546.219999999"/>
    <x v="118"/>
    <n v="87.71"/>
    <x v="406"/>
    <n v="1777"/>
    <x v="38"/>
    <n v="4"/>
    <n v="53"/>
    <n v="298137623.57999998"/>
    <n v="5.5E-2"/>
    <n v="662.72"/>
    <n v="23181.53"/>
    <n v="239727674.62"/>
    <x v="173"/>
    <n v="532.88"/>
    <n v="18639.89"/>
    <n v="12861"/>
    <n v="2.86E-2"/>
    <n v="45"/>
    <n v="1256"/>
    <n v="165817044.66"/>
    <n v="3.0599999999999999E-2"/>
    <n v="368.59"/>
    <n v="5828.37"/>
    <n v="137257740.63999999"/>
    <n v="3.1899999999999998E-2"/>
    <n v="305.11"/>
    <n v="4824.53"/>
    <n v="28450"/>
    <n v="6.3200000000000006E-2"/>
    <n v="121"/>
    <n v="1800"/>
    <n v="32097837.530000001"/>
    <n v="5.8999999999999999E-3"/>
    <n v="71.349999999999994"/>
    <n v="11007.49"/>
    <n v="26444791.82"/>
    <n v="6.1000000000000004E-3"/>
    <n v="58.78"/>
    <n v="9068.86"/>
    <n v="2916"/>
    <n v="6.4999999999999997E-3"/>
    <n v="7"/>
    <n v="354"/>
    <n v="619526270.63"/>
    <n v="0.1143"/>
    <n v="1377.13"/>
    <n v="2610.75"/>
    <n v="526122670.38999999"/>
    <n v="0.1221"/>
    <n v="1169.5"/>
    <n v="2217.14"/>
    <n v="237298"/>
    <n v="0.52749999999999997"/>
    <n v="3696"/>
    <n v="52873504.960000001"/>
    <n v="9.7999999999999997E-3"/>
    <n v="117.53"/>
    <n v="554.51"/>
    <n v="46290566.359999999"/>
    <n v="1.0699999999999999E-2"/>
    <n v="102.9"/>
    <n v="485.47"/>
    <n v="95352"/>
    <n v="0.21199999999999999"/>
    <n v="1271"/>
    <n v="534024921.38999999"/>
    <n v="9.8599999999999993E-2"/>
    <n v="1187.07"/>
    <n v="28698.67"/>
    <n v="472699448.01999998"/>
    <n v="0.10970000000000001"/>
    <n v="1050.75"/>
    <n v="25403.02"/>
    <n v="18608"/>
    <n v="4.1399999999999999E-2"/>
    <n v="6077"/>
    <n v="38984260.240000002"/>
    <n v="7.1999999999999998E-3"/>
    <n v="86.66"/>
    <n v="1308.9000000000001"/>
    <n v="33801372.700000003"/>
    <n v="7.7999999999999996E-3"/>
    <n v="75.14"/>
    <n v="1134.8800000000001"/>
    <n v="29784"/>
    <n v="6.6199999999999995E-2"/>
    <n v="124"/>
    <n v="454410488.38999999"/>
    <n v="8.3900000000000002E-2"/>
    <n v="1010.1"/>
    <n v="1359.66"/>
    <n v="436960656.49000001"/>
    <n v="0.1014"/>
    <n v="971.31"/>
    <n v="1307.45"/>
    <n v="334208"/>
    <n v="0.7429"/>
    <n v="13168"/>
    <n v="268348011.44"/>
    <n v="4.9500000000000002E-2"/>
    <n v="596.5"/>
    <n v="1357.51"/>
    <n v="245614097.93000001"/>
    <n v="5.7000000000000002E-2"/>
    <n v="545.97"/>
    <n v="1242.5"/>
    <n v="197677"/>
    <n v="0.43940000000000001"/>
    <n v="3885"/>
    <n v="87332325.530000001"/>
    <n v="1.61E-2"/>
    <n v="194.13"/>
    <n v="365.65"/>
    <n v="82033175.010000005"/>
    <n v="1.9E-2"/>
    <n v="182.35"/>
    <n v="343.47"/>
    <n v="238839"/>
    <n v="0.53090000000000004"/>
    <n v="3257"/>
    <n v="109652009.91"/>
    <n v="2.0199999999999999E-2"/>
    <n v="243.74"/>
    <n v="1149.8699999999999"/>
    <n v="117182731"/>
    <n v="2.7199999999999998E-2"/>
    <n v="260.48"/>
    <n v="1228.8499999999999"/>
    <n v="95360"/>
    <n v="0.21199999999999999"/>
    <n v="1338"/>
    <n v="110908746.78"/>
    <n v="2.0500000000000001E-2"/>
    <n v="246.54"/>
    <n v="400.19"/>
    <n v="103608526.16"/>
    <n v="2.4E-2"/>
    <n v="230.31"/>
    <n v="373.85"/>
    <n v="277141"/>
    <n v="0.61599999999999999"/>
    <n v="7490"/>
    <n v="91682692.430000007"/>
    <n v="1.6899999999999998E-2"/>
    <n v="203.8"/>
    <n v="1573.74"/>
    <n v="88950004.400000006"/>
    <n v="2.06E-2"/>
    <n v="197.72"/>
    <n v="1526.84"/>
    <n v="58258"/>
    <n v="0.1295"/>
    <n v="617"/>
    <n v="196095933.93000001"/>
    <n v="3.6200000000000003E-2"/>
    <n v="435.9"/>
    <n v="1377.77"/>
    <n v="196285879.99000001"/>
    <n v="4.5600000000000002E-2"/>
    <n v="436.32"/>
    <n v="1379.11"/>
    <n v="142328"/>
    <n v="0.31640000000000001"/>
    <n v="434667"/>
    <n v="28264"/>
    <n v="0.23369999999999999"/>
    <n v="966"/>
    <n v="708"/>
    <n v="868"/>
    <n v="78"/>
    <n v="881"/>
    <n v="213"/>
    <n v="449"/>
    <n v="287"/>
    <n v="204"/>
    <n v="120"/>
  </r>
  <r>
    <x v="2"/>
    <x v="48"/>
    <n v="15"/>
    <n v="21499"/>
    <n v="14244"/>
    <n v="7255"/>
    <s v="33.75 %"/>
    <n v="51"/>
    <s v="41.00 %"/>
    <s v="59.00 %"/>
    <s v="34.38 %"/>
    <s v="2.64 %"/>
    <s v="9.48 %"/>
    <s v="53.50 %"/>
    <s v="48.76 %"/>
    <n v="1.25"/>
    <n v="125443914.64"/>
    <n v="105244929"/>
    <n v="82638052.730000004"/>
    <n v="8806.7900000000009"/>
    <n v="7388.72"/>
    <n v="5801.6"/>
    <n v="53051068.18"/>
    <n v="0.4229"/>
    <n v="3724.45"/>
    <n v="27892.25"/>
    <x v="408"/>
    <x v="299"/>
    <n v="2540.94"/>
    <n v="19029.02"/>
    <n v="1902"/>
    <n v="0.13350000000000001"/>
    <n v="238"/>
    <n v="1790"/>
    <m/>
    <x v="0"/>
    <m/>
    <m/>
    <x v="0"/>
    <x v="0"/>
    <m/>
    <x v="0"/>
    <m/>
    <x v="0"/>
    <m/>
    <m/>
    <n v="1002245.58"/>
    <n v="8.0000000000000002E-3"/>
    <n v="70.36"/>
    <n v="20880.12"/>
    <n v="871576.11"/>
    <x v="134"/>
    <n v="61.19"/>
    <x v="407"/>
    <n v="48"/>
    <x v="60"/>
    <n v="4"/>
    <n v="40"/>
    <n v="2844032.43"/>
    <n v="2.2700000000000001E-2"/>
    <n v="199.67"/>
    <n v="16729.599999999999"/>
    <n v="2555565.9300000002"/>
    <x v="239"/>
    <n v="179.41"/>
    <n v="15032.74"/>
    <n v="170"/>
    <n v="1.1900000000000001E-2"/>
    <n v="15"/>
    <n v="402"/>
    <n v="970813.71"/>
    <n v="7.7000000000000002E-3"/>
    <n v="68.16"/>
    <n v="4096.26"/>
    <n v="879369.5"/>
    <n v="8.3999999999999995E-3"/>
    <n v="61.74"/>
    <n v="3710.42"/>
    <n v="237"/>
    <n v="1.66E-2"/>
    <n v="25"/>
    <n v="359"/>
    <n v="886526.75"/>
    <n v="7.1000000000000004E-3"/>
    <n v="62.24"/>
    <n v="10944.77"/>
    <n v="778202.6"/>
    <n v="7.4000000000000003E-3"/>
    <n v="54.63"/>
    <n v="9607.44"/>
    <n v="81"/>
    <n v="5.7000000000000002E-3"/>
    <n v="6"/>
    <n v="340"/>
    <n v="13018555.09"/>
    <n v="0.1038"/>
    <n v="913.97"/>
    <n v="1971.61"/>
    <n v="11958798.1"/>
    <n v="0.11360000000000001"/>
    <n v="839.57"/>
    <n v="1811.12"/>
    <n v="6603"/>
    <n v="0.46360000000000001"/>
    <n v="2543"/>
    <n v="1001806.48"/>
    <n v="8.0000000000000002E-3"/>
    <n v="70.33"/>
    <n v="478.65"/>
    <n v="1033537.56"/>
    <n v="9.7999999999999997E-3"/>
    <n v="72.56"/>
    <n v="493.81"/>
    <n v="2093"/>
    <n v="0.1469"/>
    <n v="841"/>
    <n v="24489834.890000001"/>
    <n v="0.19520000000000001"/>
    <n v="1719.31"/>
    <n v="26941.51"/>
    <n v="22932344.48"/>
    <n v="0.21790000000000001"/>
    <n v="1609.97"/>
    <n v="25228.1"/>
    <n v="909"/>
    <n v="6.3799999999999996E-2"/>
    <n v="9001"/>
    <n v="282631.57"/>
    <n v="2.3E-3"/>
    <n v="19.84"/>
    <n v="701.32"/>
    <n v="269091.55"/>
    <n v="2.5999999999999999E-3"/>
    <n v="18.89"/>
    <n v="667.72"/>
    <n v="403"/>
    <n v="2.8299999999999999E-2"/>
    <n v="39"/>
    <n v="10117734.539999999"/>
    <n v="8.0699999999999994E-2"/>
    <n v="710.32"/>
    <n v="989.61"/>
    <n v="10716811.279999999"/>
    <n v="0.1018"/>
    <n v="752.37"/>
    <n v="1048.2"/>
    <n v="10224"/>
    <n v="0.71779999999999999"/>
    <n v="10992"/>
    <n v="6513663.9199999999"/>
    <n v="5.1900000000000002E-2"/>
    <n v="457.29"/>
    <n v="1201.1199999999999"/>
    <n v="6517432.5599999996"/>
    <n v="6.1899999999999997E-2"/>
    <n v="457.56"/>
    <n v="1201.81"/>
    <n v="5423"/>
    <n v="0.38069999999999998"/>
    <n v="3119"/>
    <n v="1762680.33"/>
    <n v="1.41E-2"/>
    <n v="123.75"/>
    <n v="262.54000000000002"/>
    <n v="1695100.49"/>
    <n v="1.61E-2"/>
    <n v="119"/>
    <n v="252.47"/>
    <n v="6714"/>
    <n v="0.47139999999999999"/>
    <n v="2512"/>
    <n v="2302287.1800000002"/>
    <n v="1.84E-2"/>
    <n v="161.63"/>
    <n v="951.75"/>
    <n v="2249032.56"/>
    <n v="2.1399999999999999E-2"/>
    <n v="157.88999999999999"/>
    <n v="929.74"/>
    <n v="2419"/>
    <n v="0.16980000000000001"/>
    <n v="1228"/>
    <n v="2578490.34"/>
    <n v="2.06E-2"/>
    <n v="181.02"/>
    <n v="303.14"/>
    <n v="2558188.23"/>
    <n v="2.4299999999999999E-2"/>
    <n v="179.6"/>
    <n v="300.75"/>
    <n v="8506"/>
    <n v="0.59719999999999995"/>
    <n v="7739"/>
    <n v="1953818.5"/>
    <n v="1.5599999999999999E-2"/>
    <n v="137.16999999999999"/>
    <n v="1202.23"/>
    <n v="1404478.13"/>
    <n v="1.3299999999999999E-2"/>
    <n v="98.6"/>
    <n v="864.21"/>
    <n v="1625"/>
    <n v="0.11409999999999999"/>
    <n v="268"/>
    <n v="2101708.4900000002"/>
    <n v="1.6799999999999999E-2"/>
    <n v="147.55000000000001"/>
    <n v="569.57000000000005"/>
    <n v="2102287.08"/>
    <n v="0.02"/>
    <n v="147.59"/>
    <n v="569.73"/>
    <n v="3690"/>
    <n v="0.2591"/>
    <n v="12185"/>
    <n v="694"/>
    <n v="0.20849999999999999"/>
    <n v="855"/>
    <n v="702"/>
    <n v="864"/>
    <s v="*"/>
    <n v="1074"/>
    <n v="112"/>
    <n v="316"/>
    <n v="225"/>
    <s v="*"/>
    <n v="147"/>
  </r>
  <r>
    <x v="0"/>
    <x v="43"/>
    <n v="8"/>
    <n v="72889"/>
    <n v="56299"/>
    <n v="16590"/>
    <s v="22.76 %"/>
    <n v="50"/>
    <s v="46.28 %"/>
    <s v="53.72 %"/>
    <s v="69.54 %"/>
    <s v="7.10 %"/>
    <s v="19.48 %"/>
    <s v="3.87 %"/>
    <s v="43.02 %"/>
    <n v="0.98"/>
    <n v="397600441.06999999"/>
    <n v="384893544.31"/>
    <n v="404937529.77999997"/>
    <n v="7062.3"/>
    <n v="6836.6"/>
    <n v="7192.62"/>
    <n v="149227964.28"/>
    <n v="0.37530000000000002"/>
    <n v="2650.63"/>
    <n v="15764.63"/>
    <x v="409"/>
    <x v="300"/>
    <n v="2291.25"/>
    <n v="13627.21"/>
    <n v="9466"/>
    <n v="0.1681"/>
    <n v="296"/>
    <n v="1694"/>
    <n v="10957731.949999999"/>
    <x v="242"/>
    <n v="194.63"/>
    <n v="45279.88"/>
    <x v="391"/>
    <x v="171"/>
    <n v="184.77"/>
    <x v="391"/>
    <n v="242"/>
    <x v="55"/>
    <n v="5"/>
    <n v="147"/>
    <n v="6153085.3099999996"/>
    <n v="1.55E-2"/>
    <n v="109.29"/>
    <n v="18312.75"/>
    <n v="5988103.0700000003"/>
    <x v="11"/>
    <n v="106.36"/>
    <x v="408"/>
    <n v="336"/>
    <x v="1"/>
    <n v="7"/>
    <n v="83"/>
    <n v="14852442.199999999"/>
    <n v="3.7400000000000003E-2"/>
    <n v="263.81"/>
    <n v="11891.47"/>
    <n v="14856910.65"/>
    <x v="193"/>
    <n v="263.89"/>
    <n v="11895.04"/>
    <n v="1249"/>
    <n v="2.2200000000000001E-2"/>
    <n v="32"/>
    <n v="780"/>
    <n v="8827778.8000000007"/>
    <n v="2.2200000000000001E-2"/>
    <n v="156.80000000000001"/>
    <n v="4183.78"/>
    <n v="8926083.1999999993"/>
    <n v="2.3199999999999998E-2"/>
    <n v="158.55000000000001"/>
    <n v="4230.37"/>
    <n v="2110"/>
    <n v="3.7499999999999999E-2"/>
    <n v="60"/>
    <n v="1276"/>
    <n v="4838558.28"/>
    <n v="1.2200000000000001E-2"/>
    <n v="85.94"/>
    <n v="9834.4699999999993"/>
    <n v="4625990"/>
    <n v="1.2E-2"/>
    <n v="82.17"/>
    <n v="9402.42"/>
    <n v="492"/>
    <n v="8.6999999999999994E-3"/>
    <n v="9"/>
    <n v="528"/>
    <n v="48342078.619999997"/>
    <n v="0.1216"/>
    <n v="858.67"/>
    <n v="1405.25"/>
    <n v="50034815.43"/>
    <n v="0.13"/>
    <n v="888.73"/>
    <n v="1454.46"/>
    <n v="34401"/>
    <n v="0.61099999999999999"/>
    <n v="4251"/>
    <n v="3937695.42"/>
    <n v="9.9000000000000008E-3"/>
    <n v="69.94"/>
    <n v="370.75"/>
    <n v="3996275.57"/>
    <n v="1.04E-2"/>
    <n v="70.98"/>
    <n v="376.26"/>
    <n v="10621"/>
    <n v="0.18870000000000001"/>
    <n v="862"/>
    <n v="27388587.940000001"/>
    <n v="6.8900000000000003E-2"/>
    <n v="486.48"/>
    <n v="21247.93"/>
    <n v="27317048.91"/>
    <n v="7.0999999999999994E-2"/>
    <n v="485.21"/>
    <n v="21192.44"/>
    <n v="1289"/>
    <n v="2.29E-2"/>
    <n v="2567"/>
    <n v="2569672.9500000002"/>
    <n v="6.4999999999999997E-3"/>
    <n v="45.64"/>
    <n v="645.97"/>
    <n v="2965856.38"/>
    <n v="7.7000000000000002E-3"/>
    <n v="52.68"/>
    <n v="745.56"/>
    <n v="3978"/>
    <n v="7.0699999999999999E-2"/>
    <n v="116"/>
    <n v="33138981.190000001"/>
    <n v="8.3299999999999999E-2"/>
    <n v="588.62"/>
    <n v="790.42"/>
    <n v="36830530.659999996"/>
    <n v="9.5699999999999993E-2"/>
    <n v="654.20000000000005"/>
    <n v="878.47"/>
    <n v="41926"/>
    <n v="0.74470000000000003"/>
    <n v="10223"/>
    <n v="22194368.48"/>
    <n v="5.5800000000000002E-2"/>
    <n v="394.22"/>
    <n v="956.65"/>
    <n v="23300700.489999998"/>
    <n v="6.0499999999999998E-2"/>
    <n v="413.87"/>
    <n v="1004.34"/>
    <n v="23200"/>
    <n v="0.41210000000000002"/>
    <n v="2837"/>
    <n v="8573580.6500000004"/>
    <n v="2.1600000000000001E-2"/>
    <n v="152.29"/>
    <n v="288.8"/>
    <n v="9503959.9900000002"/>
    <n v="2.47E-2"/>
    <n v="168.81"/>
    <n v="320.14"/>
    <n v="29687"/>
    <n v="0.52729999999999999"/>
    <n v="2906"/>
    <n v="21771045.109999999"/>
    <n v="5.4800000000000001E-2"/>
    <n v="386.7"/>
    <n v="1451.98"/>
    <n v="21978537.579999998"/>
    <n v="5.7099999999999998E-2"/>
    <n v="390.39"/>
    <n v="1465.82"/>
    <n v="14994"/>
    <n v="0.26629999999999998"/>
    <n v="2657"/>
    <n v="8243166.2800000003"/>
    <n v="2.07E-2"/>
    <n v="146.41999999999999"/>
    <n v="258.36"/>
    <n v="8611496.3300000001"/>
    <n v="2.24E-2"/>
    <n v="152.96"/>
    <n v="269.89999999999998"/>
    <n v="31906"/>
    <n v="0.56669999999999998"/>
    <n v="5694"/>
    <n v="5174791.4800000004"/>
    <n v="1.2999999999999999E-2"/>
    <n v="91.92"/>
    <n v="803.35"/>
    <n v="5007411.96"/>
    <n v="1.2999999999999999E-2"/>
    <n v="88.94"/>
    <n v="777.37"/>
    <n v="6442"/>
    <n v="0.1144"/>
    <n v="271"/>
    <n v="16175893.98"/>
    <n v="4.07E-2"/>
    <n v="287.32"/>
    <n v="1008.85"/>
    <n v="16175893.98"/>
    <n v="4.2000000000000003E-2"/>
    <n v="287.32"/>
    <n v="1008.85"/>
    <n v="16034"/>
    <n v="0.2848"/>
    <n v="50556"/>
    <n v="2983"/>
    <n v="0.1988"/>
    <n v="898"/>
    <n v="625"/>
    <n v="862"/>
    <n v="62"/>
    <n v="586"/>
    <n v="435"/>
    <n v="842"/>
    <n v="352"/>
    <n v="154"/>
    <n v="80"/>
  </r>
  <r>
    <x v="4"/>
    <x v="43"/>
    <n v="8"/>
    <n v="96753"/>
    <n v="69392"/>
    <n v="27361"/>
    <s v="28.28 %"/>
    <n v="51"/>
    <s v="46.66 %"/>
    <s v="53.34 %"/>
    <s v="69.35 %"/>
    <s v="7.36 %"/>
    <s v="19.30 %"/>
    <s v="3.99 %"/>
    <s v="46.00 %"/>
    <n v="1.05"/>
    <n v="606138897.07000005"/>
    <n v="578633836.75"/>
    <n v="578038638.09000003"/>
    <n v="8735"/>
    <n v="8338.6200000000008"/>
    <n v="8330.0499999999993"/>
    <n v="220210807.63"/>
    <n v="0.36330000000000001"/>
    <n v="3173.43"/>
    <n v="20458.080000000002"/>
    <x v="410"/>
    <x v="222"/>
    <n v="2674.09"/>
    <n v="17238.990000000002"/>
    <n v="10764"/>
    <n v="0.15509999999999999"/>
    <n v="270"/>
    <n v="1570"/>
    <n v="15133162.869999999"/>
    <x v="243"/>
    <n v="218.08"/>
    <n v="46707.29"/>
    <x v="392"/>
    <x v="215"/>
    <n v="220.49"/>
    <x v="392"/>
    <n v="324"/>
    <x v="22"/>
    <n v="5"/>
    <n v="143"/>
    <n v="7663552.6399999997"/>
    <n v="1.26E-2"/>
    <n v="110.44"/>
    <n v="19549.88"/>
    <n v="7620582.3600000003"/>
    <x v="22"/>
    <n v="109.82"/>
    <x v="409"/>
    <n v="392"/>
    <x v="8"/>
    <n v="6"/>
    <n v="78"/>
    <n v="22537378.879999999"/>
    <n v="3.7199999999999997E-2"/>
    <n v="324.77999999999997"/>
    <n v="14373.33"/>
    <n v="22905337.600000001"/>
    <x v="144"/>
    <n v="330.09"/>
    <n v="14608"/>
    <n v="1568"/>
    <n v="2.2599999999999999E-2"/>
    <n v="31"/>
    <n v="771"/>
    <n v="15336730.49"/>
    <n v="2.53E-2"/>
    <n v="221.02"/>
    <n v="4613.9399999999996"/>
    <n v="15577507.9"/>
    <n v="2.69E-2"/>
    <n v="224.49"/>
    <n v="4686.37"/>
    <n v="3324"/>
    <n v="4.7899999999999998E-2"/>
    <n v="79"/>
    <n v="1616"/>
    <n v="7656372.7999999998"/>
    <n v="1.26E-2"/>
    <n v="110.34"/>
    <n v="11461.64"/>
    <n v="7561009.6399999997"/>
    <n v="1.3100000000000001E-2"/>
    <n v="108.96"/>
    <n v="11318.88"/>
    <n v="668"/>
    <n v="9.5999999999999992E-3"/>
    <n v="10"/>
    <n v="634"/>
    <n v="98914724.280000001"/>
    <n v="0.16320000000000001"/>
    <n v="1425.45"/>
    <n v="2285.94"/>
    <n v="96606633.430000007"/>
    <n v="0.16700000000000001"/>
    <n v="1392.19"/>
    <n v="2232.6"/>
    <n v="43271"/>
    <n v="0.62360000000000004"/>
    <n v="4447"/>
    <n v="6517133.1699999999"/>
    <n v="1.0800000000000001E-2"/>
    <n v="93.92"/>
    <n v="434.04"/>
    <n v="6678163.0700000003"/>
    <n v="1.15E-2"/>
    <n v="96.24"/>
    <n v="444.77"/>
    <n v="15015"/>
    <n v="0.21640000000000001"/>
    <n v="972"/>
    <n v="39527425.960000001"/>
    <n v="6.5199999999999994E-2"/>
    <n v="569.63"/>
    <n v="25112.720000000001"/>
    <n v="38851807.729999997"/>
    <n v="6.7100000000000007E-2"/>
    <n v="559.89"/>
    <n v="24683.49"/>
    <n v="1574"/>
    <n v="2.2700000000000001E-2"/>
    <n v="3228"/>
    <n v="4838814.01"/>
    <n v="8.0000000000000002E-3"/>
    <n v="69.73"/>
    <n v="874.22"/>
    <n v="5149367.59"/>
    <n v="8.8999999999999999E-3"/>
    <n v="74.209999999999994"/>
    <n v="930.33"/>
    <n v="5535"/>
    <n v="7.9799999999999996E-2"/>
    <n v="138"/>
    <n v="51541600.93"/>
    <n v="8.5000000000000006E-2"/>
    <n v="742.76"/>
    <n v="961.7"/>
    <n v="56631340.079999998"/>
    <n v="9.7900000000000001E-2"/>
    <n v="816.11"/>
    <n v="1056.67"/>
    <n v="53594"/>
    <n v="0.77229999999999999"/>
    <n v="11170"/>
    <n v="32411411.989999998"/>
    <n v="5.3499999999999999E-2"/>
    <n v="467.08"/>
    <n v="1058.44"/>
    <n v="33819999.090000004"/>
    <n v="5.8400000000000001E-2"/>
    <n v="487.38"/>
    <n v="1104.43"/>
    <n v="30622"/>
    <n v="0.44130000000000003"/>
    <n v="3282"/>
    <n v="9264370.8200000003"/>
    <n v="1.5299999999999999E-2"/>
    <n v="133.51"/>
    <n v="240.96"/>
    <n v="9640962.3900000006"/>
    <n v="1.67E-2"/>
    <n v="138.93"/>
    <n v="250.76"/>
    <n v="38447"/>
    <n v="0.55410000000000004"/>
    <n v="3157"/>
    <n v="24277562.120000001"/>
    <n v="4.0099999999999997E-2"/>
    <n v="349.86"/>
    <n v="1280.3900000000001"/>
    <n v="25644267.199999999"/>
    <n v="4.4299999999999999E-2"/>
    <n v="369.56"/>
    <n v="1352.47"/>
    <n v="18961"/>
    <n v="0.2732"/>
    <n v="2346"/>
    <n v="12462933.609999999"/>
    <n v="2.06E-2"/>
    <n v="179.6"/>
    <n v="294.51"/>
    <n v="12958230.5"/>
    <n v="2.24E-2"/>
    <n v="186.74"/>
    <n v="306.22000000000003"/>
    <n v="42317"/>
    <n v="0.60980000000000001"/>
    <n v="5647"/>
    <n v="8293856.5499999998"/>
    <n v="1.37E-2"/>
    <n v="119.52"/>
    <n v="1016.64"/>
    <n v="8411816.3800000008"/>
    <n v="1.4500000000000001E-2"/>
    <n v="121.22"/>
    <n v="1031.0999999999999"/>
    <n v="8158"/>
    <n v="0.1176"/>
    <n v="337"/>
    <n v="23450954.899999999"/>
    <n v="3.8699999999999998E-2"/>
    <n v="337.95"/>
    <n v="1084.3900000000001"/>
    <n v="23534274.579999998"/>
    <n v="4.07E-2"/>
    <n v="339.15"/>
    <n v="1088.24"/>
    <n v="21626"/>
    <n v="0.31159999999999999"/>
    <n v="76566"/>
    <n v="3440"/>
    <n v="0.19689999999999999"/>
    <n v="1103"/>
    <n v="594"/>
    <n v="860"/>
    <n v="71"/>
    <n v="532"/>
    <n v="213"/>
    <n v="582"/>
    <n v="236"/>
    <n v="201"/>
    <n v="107"/>
  </r>
  <r>
    <x v="8"/>
    <x v="46"/>
    <n v="30"/>
    <n v="27268"/>
    <n v="22494"/>
    <n v="4774"/>
    <s v="17.51 %"/>
    <n v="51"/>
    <s v="46.39 %"/>
    <s v="53.61 %"/>
    <s v="85.74 %"/>
    <s v="0.64 %"/>
    <s v="2.37 %"/>
    <s v="11.25 %"/>
    <s v="56.10 %"/>
    <n v="0.96"/>
    <n v="175319209.77000001"/>
    <n v="168026846.77000001"/>
    <n v="181057727.44999999"/>
    <n v="7794.04"/>
    <n v="7469.85"/>
    <n v="8049.16"/>
    <n v="60581497.359999999"/>
    <n v="0.34549999999999997"/>
    <n v="2693.23"/>
    <n v="18802.45"/>
    <x v="411"/>
    <x v="301"/>
    <n v="2371.15"/>
    <n v="16553.919999999998"/>
    <n v="3222"/>
    <n v="0.14319999999999999"/>
    <n v="239"/>
    <n v="1416"/>
    <n v="1915876.06"/>
    <x v="244"/>
    <n v="85.17"/>
    <n v="43542.64"/>
    <x v="393"/>
    <x v="238"/>
    <n v="91.44"/>
    <x v="393"/>
    <n v="44"/>
    <x v="31"/>
    <n v="2"/>
    <n v="58"/>
    <n v="1123912.55"/>
    <n v="6.4000000000000003E-3"/>
    <n v="49.96"/>
    <n v="17561.13"/>
    <n v="1163382.08"/>
    <x v="151"/>
    <n v="51.72"/>
    <x v="410"/>
    <n v="64"/>
    <x v="89"/>
    <n v="3"/>
    <n v="35"/>
    <n v="6878336.8200000003"/>
    <n v="3.9199999999999999E-2"/>
    <n v="305.79000000000002"/>
    <n v="13647.49"/>
    <n v="7498600.4000000004"/>
    <x v="128"/>
    <n v="333.36"/>
    <n v="14878.18"/>
    <n v="504"/>
    <n v="2.24E-2"/>
    <n v="30"/>
    <n v="725"/>
    <n v="1743291.43"/>
    <n v="9.9000000000000008E-3"/>
    <n v="77.5"/>
    <n v="3709.13"/>
    <n v="1876770.24"/>
    <n v="1.12E-2"/>
    <n v="83.43"/>
    <n v="3993.13"/>
    <n v="470"/>
    <n v="2.0899999999999998E-2"/>
    <n v="32"/>
    <n v="455"/>
    <n v="1482806.77"/>
    <n v="8.5000000000000006E-3"/>
    <n v="65.92"/>
    <n v="8473.18"/>
    <n v="1580529.94"/>
    <n v="9.4000000000000004E-3"/>
    <n v="70.260000000000005"/>
    <n v="9031.6"/>
    <n v="175"/>
    <n v="7.7999999999999996E-3"/>
    <n v="8"/>
    <n v="420"/>
    <n v="44002187.030000001"/>
    <n v="0.251"/>
    <n v="1956.17"/>
    <n v="2699.19"/>
    <n v="41508660.280000001"/>
    <n v="0.247"/>
    <n v="1845.32"/>
    <n v="2546.23"/>
    <n v="16302"/>
    <n v="0.72470000000000001"/>
    <n v="6800"/>
    <n v="3955902.98"/>
    <n v="2.2599999999999999E-2"/>
    <n v="175.86"/>
    <n v="614.17999999999995"/>
    <n v="3923767.45"/>
    <n v="2.3400000000000001E-2"/>
    <n v="174.44"/>
    <n v="609.19000000000005"/>
    <n v="6441"/>
    <n v="0.2863"/>
    <n v="1409"/>
    <n v="8626318.3200000003"/>
    <n v="4.9200000000000001E-2"/>
    <n v="383.49"/>
    <n v="23895.62"/>
    <n v="9006832.4700000007"/>
    <n v="5.3600000000000002E-2"/>
    <n v="400.41"/>
    <n v="24949.67"/>
    <n v="361"/>
    <n v="1.6E-2"/>
    <n v="2319"/>
    <n v="948823.88"/>
    <n v="5.4000000000000003E-3"/>
    <n v="42.18"/>
    <n v="1019.14"/>
    <n v="1015500.59"/>
    <n v="6.0000000000000001E-3"/>
    <n v="45.15"/>
    <n v="1090.76"/>
    <n v="931"/>
    <n v="4.1399999999999999E-2"/>
    <n v="71"/>
    <n v="14264205.640000001"/>
    <n v="8.14E-2"/>
    <n v="634.13"/>
    <n v="826.14"/>
    <n v="15003527.51"/>
    <n v="8.9300000000000004E-2"/>
    <n v="667"/>
    <n v="868.96"/>
    <n v="17266"/>
    <n v="0.76759999999999995"/>
    <n v="10030"/>
    <n v="8387849.2599999998"/>
    <n v="4.7800000000000002E-2"/>
    <n v="372.89"/>
    <n v="894.32"/>
    <n v="8382149.9100000001"/>
    <n v="4.99E-2"/>
    <n v="372.64"/>
    <n v="893.71"/>
    <n v="9379"/>
    <n v="0.41699999999999998"/>
    <n v="2764"/>
    <n v="1907160.78"/>
    <n v="1.09E-2"/>
    <n v="84.79"/>
    <n v="158"/>
    <n v="1941058.03"/>
    <n v="1.1599999999999999E-2"/>
    <n v="86.29"/>
    <n v="160.80000000000001"/>
    <n v="12071"/>
    <n v="0.53659999999999997"/>
    <n v="2505"/>
    <n v="6419123.9000000004"/>
    <n v="3.6600000000000001E-2"/>
    <n v="285.37"/>
    <n v="1101.24"/>
    <n v="6746703.9199999999"/>
    <n v="4.02E-2"/>
    <n v="299.93"/>
    <n v="1157.44"/>
    <n v="5829"/>
    <n v="0.2591"/>
    <n v="1941"/>
    <n v="2312358.52"/>
    <n v="1.32E-2"/>
    <n v="102.8"/>
    <n v="199.32"/>
    <n v="2318054.2799999998"/>
    <n v="1.38E-2"/>
    <n v="103.05"/>
    <n v="199.82"/>
    <n v="11601"/>
    <n v="0.51570000000000005"/>
    <n v="2919"/>
    <n v="2488535.7000000002"/>
    <n v="1.4200000000000001E-2"/>
    <n v="110.63"/>
    <n v="1180.52"/>
    <n v="2343470.21"/>
    <n v="1.3899999999999999E-2"/>
    <n v="104.18"/>
    <n v="1111.7"/>
    <n v="2108"/>
    <n v="9.3700000000000006E-2"/>
    <n v="203"/>
    <n v="6787130.8499999996"/>
    <n v="3.8699999999999998E-2"/>
    <n v="301.73"/>
    <n v="1252.24"/>
    <n v="6817683.3799999999"/>
    <n v="4.0599999999999997E-2"/>
    <n v="303.08999999999997"/>
    <n v="1257.8800000000001"/>
    <n v="5420"/>
    <n v="0.24099999999999999"/>
    <n v="21460"/>
    <n v="898"/>
    <n v="0.18010000000000001"/>
    <n v="954"/>
    <n v="409"/>
    <n v="854"/>
    <s v="*"/>
    <n v="462"/>
    <n v="249"/>
    <n v="573"/>
    <n v="187"/>
    <s v="*"/>
    <n v="98"/>
  </r>
  <r>
    <x v="7"/>
    <x v="42"/>
    <n v="53"/>
    <n v="157202"/>
    <n v="118893"/>
    <n v="38309"/>
    <s v="24.37 %"/>
    <n v="50"/>
    <s v="45.92 %"/>
    <s v="54.08 %"/>
    <s v="79.79 %"/>
    <s v="6.72 %"/>
    <s v="5.76 %"/>
    <s v="7.73 %"/>
    <s v="55.65 %"/>
    <n v="1"/>
    <n v="969030015.46000004"/>
    <n v="874666865.62"/>
    <n v="922607621.61000001"/>
    <n v="8150.44"/>
    <n v="7356.76"/>
    <n v="7759.98"/>
    <n v="388926630.50999999"/>
    <n v="0.40139999999999998"/>
    <n v="3271.23"/>
    <n v="22142.14"/>
    <x v="412"/>
    <x v="17"/>
    <n v="2578.7399999999998"/>
    <n v="17454.830000000002"/>
    <n v="17565"/>
    <n v="0.1477"/>
    <n v="259"/>
    <n v="1540"/>
    <n v="7953343.21"/>
    <x v="245"/>
    <n v="66.89"/>
    <n v="51982.64"/>
    <x v="394"/>
    <x v="229"/>
    <n v="62.49"/>
    <x v="394"/>
    <n v="153"/>
    <x v="63"/>
    <n v="1"/>
    <n v="42"/>
    <n v="8665259.0299999993"/>
    <n v="8.8999999999999999E-3"/>
    <n v="72.88"/>
    <n v="21290.560000000001"/>
    <n v="8060539.1100000003"/>
    <x v="118"/>
    <n v="67.8"/>
    <x v="411"/>
    <n v="407"/>
    <x v="60"/>
    <n v="4"/>
    <n v="43"/>
    <n v="44666104.390000001"/>
    <n v="4.6100000000000002E-2"/>
    <n v="375.68"/>
    <n v="16970.400000000001"/>
    <n v="42162902.270000003"/>
    <x v="240"/>
    <n v="354.63"/>
    <n v="16019.34"/>
    <n v="2632"/>
    <n v="2.2100000000000002E-2"/>
    <n v="31"/>
    <n v="849"/>
    <n v="16536299.689999999"/>
    <n v="1.7100000000000001E-2"/>
    <n v="139.09"/>
    <n v="4750.45"/>
    <n v="15731406.33"/>
    <n v="1.7999999999999999E-2"/>
    <n v="132.32"/>
    <n v="4519.22"/>
    <n v="3481"/>
    <n v="2.93E-2"/>
    <n v="52"/>
    <n v="687"/>
    <n v="9063419.1500000004"/>
    <n v="9.4000000000000004E-3"/>
    <n v="76.23"/>
    <n v="10003.77"/>
    <n v="8527288.4000000004"/>
    <n v="9.7000000000000003E-3"/>
    <n v="71.72"/>
    <n v="9412.02"/>
    <n v="906"/>
    <n v="7.6E-3"/>
    <n v="8"/>
    <n v="435"/>
    <n v="154537609.63999999"/>
    <n v="0.1595"/>
    <n v="1299.8"/>
    <n v="2161.1799999999998"/>
    <n v="144054498.86000001"/>
    <n v="0.16470000000000001"/>
    <n v="1211.6300000000001"/>
    <n v="2014.58"/>
    <n v="71506"/>
    <n v="0.60140000000000005"/>
    <n v="4368"/>
    <n v="13901470.9"/>
    <n v="1.43E-2"/>
    <n v="116.92"/>
    <n v="480.74"/>
    <n v="13981825.689999999"/>
    <n v="1.6E-2"/>
    <n v="117.6"/>
    <n v="483.52"/>
    <n v="28917"/>
    <n v="0.2432"/>
    <n v="1170"/>
    <n v="70855556.909999996"/>
    <n v="7.3099999999999998E-2"/>
    <n v="595.96"/>
    <n v="25414.48"/>
    <n v="67961235.579999998"/>
    <n v="7.7700000000000005E-2"/>
    <n v="571.62"/>
    <n v="24376.34"/>
    <n v="2788"/>
    <n v="2.3400000000000001E-2"/>
    <n v="3164"/>
    <n v="6270602.3399999999"/>
    <n v="6.4999999999999997E-3"/>
    <n v="52.74"/>
    <n v="868.62"/>
    <n v="6227332.1200000001"/>
    <n v="7.1000000000000004E-3"/>
    <n v="52.38"/>
    <n v="862.63"/>
    <n v="7219"/>
    <n v="6.0699999999999997E-2"/>
    <n v="100"/>
    <n v="76073714.370000005"/>
    <n v="7.85E-2"/>
    <n v="639.85"/>
    <n v="845.79"/>
    <n v="81520786.010000005"/>
    <n v="9.3200000000000005E-2"/>
    <n v="685.67"/>
    <n v="906.35"/>
    <n v="89944"/>
    <n v="0.75649999999999995"/>
    <n v="9811"/>
    <n v="47933927.710000001"/>
    <n v="4.9500000000000002E-2"/>
    <n v="403.17"/>
    <n v="966.76"/>
    <n v="48698586.399999999"/>
    <n v="5.57E-2"/>
    <n v="409.6"/>
    <n v="982.18"/>
    <n v="49582"/>
    <n v="0.41699999999999998"/>
    <n v="3001"/>
    <n v="17000656.870000001"/>
    <n v="1.7500000000000002E-2"/>
    <n v="142.99"/>
    <n v="272.67"/>
    <n v="16985563.129999999"/>
    <n v="1.9400000000000001E-2"/>
    <n v="142.86000000000001"/>
    <n v="272.43"/>
    <n v="62348"/>
    <n v="0.52439999999999998"/>
    <n v="2875"/>
    <n v="30574527.829999998"/>
    <n v="3.1600000000000003E-2"/>
    <n v="257.16000000000003"/>
    <n v="1041.4000000000001"/>
    <n v="30914701.120000001"/>
    <n v="3.5299999999999998E-2"/>
    <n v="260.02"/>
    <n v="1052.99"/>
    <n v="29359"/>
    <n v="0.24690000000000001"/>
    <n v="1783"/>
    <n v="21683158.52"/>
    <n v="2.24E-2"/>
    <n v="182.38"/>
    <n v="301.35000000000002"/>
    <n v="22238416.780000001"/>
    <n v="2.5399999999999999E-2"/>
    <n v="187.05"/>
    <n v="309.07"/>
    <n v="71952"/>
    <n v="0.60519999999999996"/>
    <n v="5722"/>
    <n v="15211089.279999999"/>
    <n v="1.5699999999999999E-2"/>
    <n v="127.94"/>
    <n v="999.52"/>
    <n v="14342284.84"/>
    <n v="1.6400000000000001E-2"/>
    <n v="120.63"/>
    <n v="942.43"/>
    <n v="15218"/>
    <n v="0.128"/>
    <n v="341"/>
    <n v="32020922.190000001"/>
    <n v="3.3000000000000002E-2"/>
    <n v="269.33"/>
    <n v="940.55"/>
    <n v="32105090.91"/>
    <n v="3.6700000000000003E-2"/>
    <n v="270.02999999999997"/>
    <n v="943.02"/>
    <n v="34045"/>
    <n v="0.2863"/>
    <n v="122029"/>
    <n v="6429"/>
    <n v="0.21440000000000001"/>
    <n v="1026"/>
    <n v="604"/>
    <n v="843"/>
    <n v="97"/>
    <n v="584"/>
    <n v="219"/>
    <n v="505"/>
    <n v="258"/>
    <n v="218"/>
    <n v="102"/>
  </r>
  <r>
    <x v="4"/>
    <x v="0"/>
    <n v="2"/>
    <n v="12049"/>
    <n v="11919"/>
    <n v="130"/>
    <s v="1.08 %"/>
    <n v="51"/>
    <s v="45.84 %"/>
    <s v="54.16 %"/>
    <s v="63.52 %"/>
    <s v="5.84 %"/>
    <s v="3.36 %"/>
    <s v="27.28 %"/>
    <s v="63.11 %"/>
    <n v="1"/>
    <n v="120048261.08"/>
    <n v="87515372.090000004"/>
    <n v="88998471.540000007"/>
    <n v="10072.01"/>
    <n v="7342.51"/>
    <n v="7466.94"/>
    <n v="49919595.159999996"/>
    <n v="0.4158"/>
    <n v="4188.24"/>
    <n v="27428.35"/>
    <x v="413"/>
    <x v="104"/>
    <n v="2617.15"/>
    <n v="17139.46"/>
    <n v="1820"/>
    <n v="0.1527"/>
    <n v="249"/>
    <n v="1537"/>
    <n v="4294158.47"/>
    <x v="240"/>
    <n v="360.28"/>
    <n v="79521.45"/>
    <x v="395"/>
    <x v="134"/>
    <n v="297.67"/>
    <x v="395"/>
    <n v="54"/>
    <x v="46"/>
    <n v="5"/>
    <n v="175"/>
    <n v="454337.21"/>
    <n v="3.8E-3"/>
    <n v="38.119999999999997"/>
    <n v="21635.11"/>
    <n v="420925.47"/>
    <x v="161"/>
    <n v="35.32"/>
    <x v="412"/>
    <n v="21"/>
    <x v="68"/>
    <n v="2"/>
    <n v="23"/>
    <n v="1861548.03"/>
    <n v="1.55E-2"/>
    <n v="156.18"/>
    <n v="19595.240000000002"/>
    <n v="1605386.64"/>
    <x v="241"/>
    <n v="134.69"/>
    <n v="16898.810000000001"/>
    <n v="95"/>
    <n v="8.0000000000000002E-3"/>
    <n v="10"/>
    <n v="244"/>
    <n v="1366367.32"/>
    <n v="1.14E-2"/>
    <n v="114.64"/>
    <n v="4968.6099999999997"/>
    <n v="1208511.8500000001"/>
    <n v="1.38E-2"/>
    <n v="101.39"/>
    <n v="4394.59"/>
    <n v="275"/>
    <n v="2.3099999999999999E-2"/>
    <n v="38"/>
    <n v="542"/>
    <n v="482857.47"/>
    <n v="4.0000000000000001E-3"/>
    <n v="40.51"/>
    <n v="8325.1299999999992"/>
    <n v="432592.75"/>
    <n v="4.8999999999999998E-3"/>
    <n v="36.29"/>
    <n v="7458.5"/>
    <n v="58"/>
    <n v="4.8999999999999998E-3"/>
    <n v="5"/>
    <n v="234"/>
    <n v="23105124.460000001"/>
    <n v="0.1925"/>
    <n v="1938.51"/>
    <n v="3015.94"/>
    <n v="15379327.93"/>
    <n v="0.1757"/>
    <n v="1290.32"/>
    <n v="2007.48"/>
    <n v="7661"/>
    <n v="0.64280000000000004"/>
    <n v="5273"/>
    <n v="733009.92000000004"/>
    <n v="6.1000000000000004E-3"/>
    <n v="61.5"/>
    <n v="394.09"/>
    <n v="728488.41"/>
    <n v="8.3000000000000001E-3"/>
    <n v="61.12"/>
    <n v="391.66"/>
    <n v="1860"/>
    <n v="0.15609999999999999"/>
    <n v="679"/>
    <n v="6652068.2400000002"/>
    <n v="5.5399999999999998E-2"/>
    <n v="558.11"/>
    <n v="27374.77"/>
    <n v="6028377.7000000002"/>
    <n v="6.8900000000000003E-2"/>
    <n v="505.78"/>
    <n v="24808.14"/>
    <n v="243"/>
    <n v="2.0400000000000001E-2"/>
    <n v="3088"/>
    <n v="1375976.84"/>
    <n v="1.15E-2"/>
    <n v="115.44"/>
    <n v="1436.3"/>
    <n v="1213513.53"/>
    <n v="1.3899999999999999E-2"/>
    <n v="101.81"/>
    <n v="1266.72"/>
    <n v="958"/>
    <n v="8.0399999999999999E-2"/>
    <n v="142"/>
    <n v="9665240"/>
    <n v="8.0500000000000002E-2"/>
    <n v="810.91"/>
    <n v="1032.94"/>
    <n v="8253012.0599999996"/>
    <n v="9.4299999999999995E-2"/>
    <n v="692.42"/>
    <n v="882.01"/>
    <n v="9357"/>
    <n v="0.78500000000000003"/>
    <n v="10526"/>
    <n v="6435974.0899999999"/>
    <n v="5.3600000000000002E-2"/>
    <n v="539.98"/>
    <n v="1266.43"/>
    <n v="5412049.8700000001"/>
    <n v="6.1800000000000001E-2"/>
    <n v="454.07"/>
    <n v="1064.94"/>
    <n v="5082"/>
    <n v="0.4264"/>
    <n v="3196"/>
    <n v="2099800.0299999998"/>
    <n v="1.7500000000000002E-2"/>
    <n v="176.17"/>
    <n v="329.9"/>
    <n v="1844829.41"/>
    <n v="2.1100000000000001E-2"/>
    <n v="154.78"/>
    <n v="289.83999999999997"/>
    <n v="6365"/>
    <n v="0.53400000000000003"/>
    <n v="3022"/>
    <n v="2245855.81"/>
    <n v="1.8700000000000001E-2"/>
    <n v="188.43"/>
    <n v="856.87"/>
    <n v="2325173.48"/>
    <n v="2.6599999999999999E-2"/>
    <n v="195.08"/>
    <n v="887.13"/>
    <n v="2621"/>
    <n v="0.21990000000000001"/>
    <n v="1363"/>
    <n v="2433974.9900000002"/>
    <n v="2.0299999999999999E-2"/>
    <n v="204.21"/>
    <n v="362.41"/>
    <n v="2371337.87"/>
    <n v="2.7099999999999999E-2"/>
    <n v="198.95"/>
    <n v="353.09"/>
    <n v="6716"/>
    <n v="0.5635"/>
    <n v="4927"/>
    <n v="2825016.95"/>
    <n v="2.35E-2"/>
    <n v="237.02"/>
    <n v="1792.52"/>
    <n v="1506756.25"/>
    <n v="1.72E-2"/>
    <n v="126.42"/>
    <n v="956.06"/>
    <n v="1576"/>
    <n v="0.13220000000000001"/>
    <n v="339"/>
    <n v="3425615.67"/>
    <n v="2.8500000000000001E-2"/>
    <n v="287.41000000000003"/>
    <n v="1259.8800000000001"/>
    <n v="3433983.32"/>
    <n v="3.9199999999999999E-2"/>
    <n v="288.11"/>
    <n v="1262.96"/>
    <n v="2719"/>
    <n v="0.2281"/>
    <n v="12553"/>
    <n v="458"/>
    <n v="0.16550000000000001"/>
    <n v="1053"/>
    <n v="445"/>
    <n v="843"/>
    <s v="*"/>
    <n v="579"/>
    <n v="235"/>
    <n v="428"/>
    <n v="218"/>
    <s v="*"/>
    <s v="*"/>
  </r>
  <r>
    <x v="5"/>
    <x v="47"/>
    <n v="41"/>
    <n v="86630"/>
    <n v="57574"/>
    <n v="29056"/>
    <s v="33.54 %"/>
    <n v="52"/>
    <s v="44.83 %"/>
    <s v="55.17 %"/>
    <s v="87.13 %"/>
    <s v="2.85 %"/>
    <s v="4.80 %"/>
    <s v="5.21 %"/>
    <s v="46.85 %"/>
    <n v="0.95"/>
    <n v="424583280.11000001"/>
    <n v="391278420.19"/>
    <n v="428916529"/>
    <n v="7374.57"/>
    <n v="6796.1"/>
    <n v="7449.83"/>
    <n v="170805887.96000001"/>
    <n v="0.40229999999999999"/>
    <n v="2966.72"/>
    <n v="20360.7"/>
    <x v="414"/>
    <x v="302"/>
    <n v="2344.35"/>
    <n v="16089.39"/>
    <n v="8389"/>
    <n v="0.1457"/>
    <n v="248"/>
    <n v="1375"/>
    <n v="3772116.56"/>
    <x v="190"/>
    <n v="65.52"/>
    <n v="65036.49"/>
    <x v="396"/>
    <x v="239"/>
    <n v="59.01"/>
    <x v="396"/>
    <n v="58"/>
    <x v="5"/>
    <n v="1"/>
    <n v="35"/>
    <n v="2250235.54"/>
    <n v="5.3E-3"/>
    <n v="39.08"/>
    <n v="22961.59"/>
    <n v="2064271.85"/>
    <x v="162"/>
    <n v="35.85"/>
    <x v="413"/>
    <n v="98"/>
    <x v="100"/>
    <n v="2"/>
    <n v="22"/>
    <n v="13554945.949999999"/>
    <n v="3.1899999999999998E-2"/>
    <n v="235.44"/>
    <n v="13160.14"/>
    <n v="12770437.960000001"/>
    <x v="15"/>
    <n v="221.81"/>
    <n v="12398.48"/>
    <n v="1030"/>
    <n v="1.7899999999999999E-2"/>
    <n v="24"/>
    <n v="555"/>
    <n v="8225924.5099999998"/>
    <n v="1.9400000000000001E-2"/>
    <n v="142.88"/>
    <n v="4424.92"/>
    <n v="7657623.1600000001"/>
    <n v="1.9599999999999999E-2"/>
    <n v="133"/>
    <n v="4119.22"/>
    <n v="1859"/>
    <n v="3.2300000000000002E-2"/>
    <n v="54"/>
    <n v="669"/>
    <n v="4028912.38"/>
    <n v="9.4999999999999998E-3"/>
    <n v="69.98"/>
    <n v="8205.52"/>
    <n v="3673177.15"/>
    <n v="9.4000000000000004E-3"/>
    <n v="63.8"/>
    <n v="7481.01"/>
    <n v="491"/>
    <n v="8.5000000000000006E-3"/>
    <n v="9"/>
    <n v="423"/>
    <n v="68377707.719999999"/>
    <n v="0.161"/>
    <n v="1187.6500000000001"/>
    <n v="1990.73"/>
    <n v="67520810.359999999"/>
    <n v="0.1726"/>
    <n v="1172.77"/>
    <n v="1965.79"/>
    <n v="34348"/>
    <n v="0.59660000000000002"/>
    <n v="4323"/>
    <n v="5098114.34"/>
    <n v="1.2E-2"/>
    <n v="88.55"/>
    <n v="489.87"/>
    <n v="4929722.01"/>
    <n v="1.26E-2"/>
    <n v="85.62"/>
    <n v="473.69"/>
    <n v="10407"/>
    <n v="0.18079999999999999"/>
    <n v="1002"/>
    <n v="28006197.800000001"/>
    <n v="6.6000000000000003E-2"/>
    <n v="486.44"/>
    <n v="22862.2"/>
    <n v="26963123.809999999"/>
    <n v="6.8900000000000003E-2"/>
    <n v="468.32"/>
    <n v="22010.71"/>
    <n v="1225"/>
    <n v="2.1299999999999999E-2"/>
    <n v="3042"/>
    <n v="2828931.65"/>
    <n v="6.7000000000000002E-3"/>
    <n v="49.14"/>
    <n v="766.44"/>
    <n v="2964215.74"/>
    <n v="7.6E-3"/>
    <n v="51.49"/>
    <n v="803.09"/>
    <n v="3691"/>
    <n v="6.4100000000000004E-2"/>
    <n v="106"/>
    <n v="30220879.32"/>
    <n v="7.1199999999999999E-2"/>
    <n v="524.9"/>
    <n v="710.61"/>
    <n v="33681829.920000002"/>
    <n v="8.6099999999999996E-2"/>
    <n v="585.02"/>
    <n v="791.99"/>
    <n v="42528"/>
    <n v="0.73870000000000002"/>
    <n v="8878"/>
    <n v="22136512.93"/>
    <n v="5.21E-2"/>
    <n v="384.49"/>
    <n v="924.63"/>
    <n v="24179540.84"/>
    <n v="6.1800000000000001E-2"/>
    <n v="419.97"/>
    <n v="1009.96"/>
    <n v="23941"/>
    <n v="0.4158"/>
    <n v="2857"/>
    <n v="7441514.7300000004"/>
    <n v="1.7500000000000002E-2"/>
    <n v="129.25"/>
    <n v="250.56"/>
    <n v="7939079"/>
    <n v="2.0299999999999999E-2"/>
    <n v="137.88999999999999"/>
    <n v="267.32"/>
    <n v="29699"/>
    <n v="0.51580000000000004"/>
    <n v="2730"/>
    <n v="17254093.780000001"/>
    <n v="4.0599999999999997E-2"/>
    <n v="299.69"/>
    <n v="1181.54"/>
    <n v="17287809.940000001"/>
    <n v="4.4200000000000003E-2"/>
    <n v="300.27"/>
    <n v="1183.8499999999999"/>
    <n v="14603"/>
    <n v="0.25359999999999999"/>
    <n v="1979"/>
    <n v="9817999.6999999993"/>
    <n v="2.3099999999999999E-2"/>
    <n v="170.53"/>
    <n v="290.52999999999997"/>
    <n v="10343879.949999999"/>
    <n v="2.64E-2"/>
    <n v="179.66"/>
    <n v="306.10000000000002"/>
    <n v="33793"/>
    <n v="0.58689999999999998"/>
    <n v="5861"/>
    <n v="6209105.6200000001"/>
    <n v="1.46E-2"/>
    <n v="107.85"/>
    <n v="994.09"/>
    <n v="6206727.5300000003"/>
    <n v="1.5900000000000001E-2"/>
    <n v="107.8"/>
    <n v="993.71"/>
    <n v="6246"/>
    <n v="0.1085"/>
    <n v="259"/>
    <n v="21868881.890000001"/>
    <n v="5.1499999999999997E-2"/>
    <n v="379.84"/>
    <n v="1199.81"/>
    <n v="21868881.890000001"/>
    <n v="5.5899999999999998E-2"/>
    <n v="379.84"/>
    <n v="1199.81"/>
    <n v="18227"/>
    <n v="0.31659999999999999"/>
    <n v="51077"/>
    <n v="2582"/>
    <n v="0.19070000000000001"/>
    <n v="887"/>
    <n v="564"/>
    <n v="841"/>
    <n v="69"/>
    <n v="552"/>
    <n v="219"/>
    <n v="554"/>
    <n v="254"/>
    <s v="*"/>
    <n v="82"/>
  </r>
  <r>
    <x v="8"/>
    <x v="44"/>
    <n v="6"/>
    <n v="691865"/>
    <n v="438795"/>
    <n v="253070"/>
    <s v="36.58 %"/>
    <n v="52"/>
    <s v="45.91 %"/>
    <s v="54.09 %"/>
    <s v="52.46 %"/>
    <s v="12.31 %"/>
    <s v="26.07 %"/>
    <s v="9.15 %"/>
    <s v="61.98 %"/>
    <n v="1.2"/>
    <n v="5381704005.9899998"/>
    <n v="4293557525.6500001"/>
    <n v="3450221248.7399998"/>
    <n v="12264.73"/>
    <n v="9784.8799999999992"/>
    <n v="7862.95"/>
    <n v="2123873270.6099999"/>
    <n v="0.39460000000000001"/>
    <n v="4840.24"/>
    <n v="31476.45"/>
    <x v="415"/>
    <x v="116"/>
    <n v="3125.5"/>
    <n v="20325.36"/>
    <n v="67475"/>
    <n v="0.15379999999999999"/>
    <n v="291"/>
    <n v="1799"/>
    <n v="105751199.3"/>
    <x v="239"/>
    <n v="241"/>
    <n v="58652.91"/>
    <x v="397"/>
    <x v="103"/>
    <n v="200.03"/>
    <x v="397"/>
    <n v="1803"/>
    <x v="19"/>
    <n v="5"/>
    <n v="138"/>
    <n v="45852026.009999998"/>
    <n v="8.5000000000000006E-3"/>
    <n v="104.5"/>
    <n v="28044.05"/>
    <n v="36704742.350000001"/>
    <x v="141"/>
    <n v="83.65"/>
    <x v="414"/>
    <n v="1635"/>
    <x v="76"/>
    <n v="4"/>
    <n v="50"/>
    <n v="280308411.94"/>
    <n v="5.21E-2"/>
    <n v="638.80999999999995"/>
    <n v="22989.29"/>
    <n v="223232219.97"/>
    <x v="232"/>
    <n v="508.74"/>
    <n v="18308.23"/>
    <n v="12193"/>
    <n v="2.7799999999999998E-2"/>
    <n v="43"/>
    <n v="1175"/>
    <n v="169079347.06"/>
    <n v="3.1399999999999997E-2"/>
    <n v="385.33"/>
    <n v="5900.52"/>
    <n v="138958539.34"/>
    <n v="3.2399999999999998E-2"/>
    <n v="316.68"/>
    <n v="4849.3599999999997"/>
    <n v="28655"/>
    <n v="6.5299999999999997E-2"/>
    <n v="125"/>
    <n v="1832"/>
    <n v="32373332.82"/>
    <n v="6.0000000000000001E-3"/>
    <n v="73.78"/>
    <n v="11109.59"/>
    <n v="26577047.670000002"/>
    <n v="6.1999999999999998E-3"/>
    <n v="60.57"/>
    <n v="9120.4699999999993"/>
    <n v="2914"/>
    <n v="6.6E-3"/>
    <n v="7"/>
    <n v="359"/>
    <n v="641258536.42999995"/>
    <n v="0.1192"/>
    <n v="1461.41"/>
    <n v="2726.05"/>
    <n v="541123006.97000003"/>
    <n v="0.126"/>
    <n v="1233.2"/>
    <n v="2300.36"/>
    <n v="235234"/>
    <n v="0.53610000000000002"/>
    <n v="3869"/>
    <n v="62560147.229999997"/>
    <n v="1.1599999999999999E-2"/>
    <n v="142.57"/>
    <n v="644.70000000000005"/>
    <n v="54930933.090000004"/>
    <n v="1.2800000000000001E-2"/>
    <n v="125.19"/>
    <n v="566.08000000000004"/>
    <n v="97037"/>
    <n v="0.22109999999999999"/>
    <n v="1323"/>
    <n v="535909693.19999999"/>
    <n v="9.9599999999999994E-2"/>
    <n v="1221.32"/>
    <n v="28852.68"/>
    <n v="467478751.20999998"/>
    <n v="0.1089"/>
    <n v="1065.3699999999999"/>
    <n v="25168.45"/>
    <n v="18574"/>
    <n v="4.2299999999999997E-2"/>
    <n v="6226"/>
    <n v="41625196.229999997"/>
    <n v="7.7000000000000002E-3"/>
    <n v="94.86"/>
    <n v="1407.73"/>
    <n v="36120199.719999999"/>
    <n v="8.3999999999999995E-3"/>
    <n v="82.32"/>
    <n v="1221.56"/>
    <n v="29569"/>
    <n v="6.7400000000000002E-2"/>
    <n v="126"/>
    <n v="444435475.29000002"/>
    <n v="8.2600000000000007E-2"/>
    <n v="1012.85"/>
    <n v="1366.17"/>
    <n v="431274773.63"/>
    <n v="0.1004"/>
    <n v="982.86"/>
    <n v="1325.72"/>
    <n v="325314"/>
    <n v="0.74139999999999995"/>
    <n v="13030"/>
    <n v="266144047.15000001"/>
    <n v="4.9500000000000002E-2"/>
    <n v="606.53"/>
    <n v="1372.78"/>
    <n v="250780363.34"/>
    <n v="5.8400000000000001E-2"/>
    <n v="571.52"/>
    <n v="1293.54"/>
    <n v="193872"/>
    <n v="0.44180000000000003"/>
    <n v="3951"/>
    <n v="83404400.879999995"/>
    <n v="1.55E-2"/>
    <n v="190.08"/>
    <n v="356.81"/>
    <n v="78711985.109999999"/>
    <n v="1.83E-2"/>
    <n v="179.38"/>
    <n v="336.74"/>
    <n v="233750"/>
    <n v="0.53269999999999995"/>
    <n v="3241"/>
    <n v="113775398.63"/>
    <n v="2.1100000000000001E-2"/>
    <n v="259.29000000000002"/>
    <n v="1209.24"/>
    <n v="121902968.89"/>
    <n v="2.8400000000000002E-2"/>
    <n v="277.81"/>
    <n v="1295.6300000000001"/>
    <n v="94088"/>
    <n v="0.21440000000000001"/>
    <n v="1346"/>
    <n v="116533240.94"/>
    <n v="2.1700000000000001E-2"/>
    <n v="265.58"/>
    <n v="429.63"/>
    <n v="113696322.72"/>
    <n v="2.6499999999999999E-2"/>
    <n v="259.11"/>
    <n v="419.17"/>
    <n v="271244"/>
    <n v="0.61819999999999997"/>
    <n v="7250"/>
    <n v="84214431.469999999"/>
    <n v="1.5599999999999999E-2"/>
    <n v="191.92"/>
    <n v="1500.87"/>
    <n v="81547391.099999994"/>
    <n v="1.9E-2"/>
    <n v="185.84"/>
    <n v="1453.34"/>
    <n v="56110"/>
    <n v="0.12790000000000001"/>
    <n v="546"/>
    <n v="192586212.66999999"/>
    <n v="3.5799999999999998E-2"/>
    <n v="438.9"/>
    <n v="1447.79"/>
    <n v="192909861.40000001"/>
    <n v="4.4900000000000002E-2"/>
    <n v="439.64"/>
    <n v="1450.22"/>
    <n v="133021"/>
    <n v="0.30320000000000003"/>
    <n v="433148"/>
    <n v="27870"/>
    <n v="0.23810000000000001"/>
    <n v="987"/>
    <n v="701"/>
    <n v="840"/>
    <n v="79"/>
    <n v="980"/>
    <n v="239"/>
    <n v="418"/>
    <n v="288"/>
    <n v="125"/>
    <n v="141"/>
  </r>
  <r>
    <x v="4"/>
    <x v="46"/>
    <n v="30"/>
    <n v="26970"/>
    <n v="22765"/>
    <n v="4205"/>
    <s v="15.59 %"/>
    <n v="51"/>
    <s v="45.80 %"/>
    <s v="54.20 %"/>
    <s v="86.29 %"/>
    <s v="0.63 %"/>
    <s v="2.24 %"/>
    <s v="10.83 %"/>
    <s v="53.27 %"/>
    <n v="0.94"/>
    <n v="161516532.33000001"/>
    <n v="156119476.97"/>
    <n v="173422396.46000001"/>
    <n v="7094.95"/>
    <n v="6857.87"/>
    <n v="7617.94"/>
    <n v="56945761.810000002"/>
    <n v="0.35260000000000002"/>
    <n v="2501.46"/>
    <n v="17059.84"/>
    <x v="416"/>
    <x v="303"/>
    <n v="2280.69"/>
    <n v="15554.22"/>
    <n v="3338"/>
    <n v="0.14660000000000001"/>
    <n v="242"/>
    <n v="1395"/>
    <n v="1872376.86"/>
    <x v="198"/>
    <n v="82.25"/>
    <n v="42554.02"/>
    <x v="398"/>
    <x v="133"/>
    <n v="78.83"/>
    <x v="398"/>
    <n v="44"/>
    <x v="78"/>
    <n v="2"/>
    <n v="57"/>
    <n v="1179895.46"/>
    <n v="7.3000000000000001E-3"/>
    <n v="51.83"/>
    <n v="17099.93"/>
    <n v="1258635.3799999999"/>
    <x v="163"/>
    <n v="55.29"/>
    <x v="415"/>
    <n v="69"/>
    <x v="101"/>
    <n v="3"/>
    <n v="35"/>
    <n v="6573037.9199999999"/>
    <n v="4.07E-2"/>
    <n v="288.73"/>
    <n v="12788.01"/>
    <n v="7415300.9199999999"/>
    <x v="242"/>
    <n v="325.73"/>
    <n v="14426.66"/>
    <n v="514"/>
    <n v="2.2599999999999999E-2"/>
    <n v="30"/>
    <n v="710"/>
    <n v="1762092.44"/>
    <n v="1.09E-2"/>
    <n v="77.400000000000006"/>
    <n v="3455.08"/>
    <n v="1999846.8"/>
    <n v="1.2800000000000001E-2"/>
    <n v="87.85"/>
    <n v="3921.27"/>
    <n v="510"/>
    <n v="2.24E-2"/>
    <n v="34"/>
    <n v="493"/>
    <n v="1401909.35"/>
    <n v="8.6999999999999994E-3"/>
    <n v="61.58"/>
    <n v="9103.31"/>
    <n v="1519846.54"/>
    <n v="9.7000000000000003E-3"/>
    <n v="66.760000000000005"/>
    <n v="9869.1299999999992"/>
    <n v="154"/>
    <n v="6.7999999999999996E-3"/>
    <n v="7"/>
    <n v="408"/>
    <n v="38916787.340000004"/>
    <n v="0.2409"/>
    <n v="1709.5"/>
    <n v="2386.2199999999998"/>
    <n v="34887283.329999998"/>
    <n v="0.2235"/>
    <n v="1532.5"/>
    <n v="2139.14"/>
    <n v="16309"/>
    <n v="0.71640000000000004"/>
    <n v="6612"/>
    <n v="3123876.26"/>
    <n v="1.9300000000000001E-2"/>
    <n v="137.22"/>
    <n v="489.41"/>
    <n v="3144056.05"/>
    <n v="2.01E-2"/>
    <n v="138.11000000000001"/>
    <n v="492.57"/>
    <n v="6383"/>
    <n v="0.28039999999999998"/>
    <n v="1324"/>
    <n v="9186068.2899999991"/>
    <n v="5.6899999999999999E-2"/>
    <n v="403.52"/>
    <n v="24237.65"/>
    <n v="9618287.1400000006"/>
    <n v="6.1600000000000002E-2"/>
    <n v="422.5"/>
    <n v="25378.07"/>
    <n v="379"/>
    <n v="1.66E-2"/>
    <n v="2396"/>
    <n v="1046574.23"/>
    <n v="6.4999999999999997E-3"/>
    <n v="45.97"/>
    <n v="940.32"/>
    <n v="1166413.3700000001"/>
    <n v="7.4999999999999997E-3"/>
    <n v="51.24"/>
    <n v="1047.99"/>
    <n v="1113"/>
    <n v="4.8899999999999999E-2"/>
    <n v="80"/>
    <n v="12902984.380000001"/>
    <n v="7.9899999999999999E-2"/>
    <n v="566.79"/>
    <n v="745.02"/>
    <n v="14439678.73"/>
    <n v="9.2499999999999999E-2"/>
    <n v="634.29"/>
    <n v="833.75"/>
    <n v="17319"/>
    <n v="0.76080000000000003"/>
    <n v="9916"/>
    <n v="8371434.3200000003"/>
    <n v="5.1799999999999999E-2"/>
    <n v="367.73"/>
    <n v="885.68"/>
    <n v="8608573.8599999994"/>
    <n v="5.5100000000000003E-2"/>
    <n v="378.15"/>
    <n v="910.77"/>
    <n v="9452"/>
    <n v="0.41520000000000001"/>
    <n v="2712"/>
    <n v="1964962.63"/>
    <n v="1.2200000000000001E-2"/>
    <n v="86.32"/>
    <n v="161.38999999999999"/>
    <n v="2024786.02"/>
    <n v="1.2999999999999999E-2"/>
    <n v="88.94"/>
    <n v="166.31"/>
    <n v="12175"/>
    <n v="0.53480000000000005"/>
    <n v="2476"/>
    <n v="6622013.8799999999"/>
    <n v="4.1000000000000002E-2"/>
    <n v="290.89"/>
    <n v="1083.27"/>
    <n v="6987740.1100000003"/>
    <n v="4.48E-2"/>
    <n v="306.95"/>
    <n v="1143.0999999999999"/>
    <n v="6113"/>
    <n v="0.26850000000000002"/>
    <n v="2076"/>
    <n v="2275200.6800000002"/>
    <n v="1.41E-2"/>
    <n v="99.94"/>
    <n v="195.38"/>
    <n v="2349199.52"/>
    <n v="1.4999999999999999E-2"/>
    <n v="103.19"/>
    <n v="201.73"/>
    <n v="11645"/>
    <n v="0.51149999999999995"/>
    <n v="3175"/>
    <n v="2120477.7599999998"/>
    <n v="1.3100000000000001E-2"/>
    <n v="93.15"/>
    <n v="1003.22"/>
    <n v="1674209.03"/>
    <n v="1.0699999999999999E-2"/>
    <n v="73.540000000000006"/>
    <n v="792.09"/>
    <n v="2114"/>
    <n v="9.2799999999999994E-2"/>
    <n v="195"/>
    <n v="4113989.1"/>
    <n v="2.5499999999999998E-2"/>
    <n v="180.72"/>
    <n v="733.59"/>
    <n v="4139859.14"/>
    <n v="2.6499999999999999E-2"/>
    <n v="181.85"/>
    <n v="738.21"/>
    <n v="5608"/>
    <n v="0.24629999999999999"/>
    <n v="20772"/>
    <n v="939"/>
    <n v="0.18190000000000001"/>
    <n v="912"/>
    <n v="382"/>
    <n v="840"/>
    <s v="*"/>
    <n v="351"/>
    <n v="281"/>
    <n v="676"/>
    <n v="277"/>
    <s v="*"/>
    <n v="92"/>
  </r>
  <r>
    <x v="1"/>
    <x v="47"/>
    <n v="41"/>
    <n v="81384"/>
    <n v="53842"/>
    <n v="27542"/>
    <s v="33.84 %"/>
    <n v="52"/>
    <s v="44.49 %"/>
    <s v="55.51 %"/>
    <s v="87.48 %"/>
    <s v="2.80 %"/>
    <s v="4.59 %"/>
    <s v="5.13 %"/>
    <s v="45.51 %"/>
    <n v="0.94"/>
    <n v="373415792.02999997"/>
    <n v="345241980.50999999"/>
    <n v="381359891.45999998"/>
    <n v="6935.4"/>
    <n v="6412.13"/>
    <n v="7082.94"/>
    <n v="149134666.34"/>
    <n v="0.39939999999999998"/>
    <n v="2769.86"/>
    <n v="19512.580000000002"/>
    <x v="417"/>
    <x v="255"/>
    <n v="2209.13"/>
    <n v="15562.46"/>
    <n v="7643"/>
    <n v="0.14199999999999999"/>
    <n v="242"/>
    <n v="1330"/>
    <n v="2057513.69"/>
    <x v="246"/>
    <n v="38.21"/>
    <n v="58786.11"/>
    <x v="399"/>
    <x v="16"/>
    <n v="36.200000000000003"/>
    <x v="399"/>
    <n v="35"/>
    <x v="95"/>
    <n v="1"/>
    <n v="20"/>
    <n v="2310711.4500000002"/>
    <n v="6.1999999999999998E-3"/>
    <n v="42.92"/>
    <n v="21006.47"/>
    <n v="2174389.0299999998"/>
    <x v="164"/>
    <n v="40.380000000000003"/>
    <x v="416"/>
    <n v="110"/>
    <x v="102"/>
    <n v="2"/>
    <n v="28"/>
    <n v="12612164.07"/>
    <n v="3.3799999999999997E-2"/>
    <n v="234.24"/>
    <n v="12922.3"/>
    <n v="11889812.18"/>
    <x v="149"/>
    <n v="220.83"/>
    <n v="12182.18"/>
    <n v="976"/>
    <n v="1.8100000000000002E-2"/>
    <n v="24"/>
    <n v="581"/>
    <n v="7921958.6600000001"/>
    <n v="2.12E-2"/>
    <n v="147.13"/>
    <n v="4410.8900000000003"/>
    <n v="7467763.7699999996"/>
    <n v="2.1600000000000001E-2"/>
    <n v="138.69999999999999"/>
    <n v="4158"/>
    <n v="1796"/>
    <n v="3.3399999999999999E-2"/>
    <n v="57"/>
    <n v="714"/>
    <n v="4110696.36"/>
    <n v="1.0999999999999999E-2"/>
    <n v="76.349999999999994"/>
    <n v="9810.73"/>
    <n v="3754093.5"/>
    <n v="1.09E-2"/>
    <n v="69.72"/>
    <n v="8959.65"/>
    <n v="419"/>
    <n v="7.7999999999999996E-3"/>
    <n v="8"/>
    <n v="466"/>
    <n v="58260041.189999998"/>
    <n v="0.156"/>
    <n v="1082.06"/>
    <n v="1824.16"/>
    <n v="57227788.159999996"/>
    <n v="0.1658"/>
    <n v="1062.8800000000001"/>
    <n v="1791.84"/>
    <n v="31938"/>
    <n v="0.59319999999999995"/>
    <n v="4204"/>
    <n v="4114716.7"/>
    <n v="1.0999999999999999E-2"/>
    <n v="76.42"/>
    <n v="451.08"/>
    <n v="3978764.47"/>
    <n v="1.15E-2"/>
    <n v="73.900000000000006"/>
    <n v="436.17"/>
    <n v="9122"/>
    <n v="0.1694"/>
    <n v="898"/>
    <n v="25949154.77"/>
    <n v="6.9500000000000006E-2"/>
    <n v="481.95"/>
    <n v="22842.57"/>
    <n v="25022210.109999999"/>
    <n v="7.2499999999999995E-2"/>
    <n v="464.73"/>
    <n v="22026.59"/>
    <n v="1136"/>
    <n v="2.1100000000000001E-2"/>
    <n v="3034"/>
    <n v="2516242.02"/>
    <n v="6.7000000000000002E-3"/>
    <n v="46.73"/>
    <n v="754.27"/>
    <n v="2624693.64"/>
    <n v="7.6E-3"/>
    <n v="48.75"/>
    <n v="786.78"/>
    <n v="3336"/>
    <n v="6.2E-2"/>
    <n v="106"/>
    <n v="26758252.829999998"/>
    <n v="7.17E-2"/>
    <n v="496.98"/>
    <n v="669.81"/>
    <n v="29833307.25"/>
    <n v="8.6400000000000005E-2"/>
    <n v="554.09"/>
    <n v="746.78"/>
    <n v="39949"/>
    <n v="0.74199999999999999"/>
    <n v="8772"/>
    <n v="19643762.789999999"/>
    <n v="5.2600000000000001E-2"/>
    <n v="364.84"/>
    <n v="885.13"/>
    <n v="21263704.120000001"/>
    <n v="6.1600000000000002E-2"/>
    <n v="394.93"/>
    <n v="958.13"/>
    <n v="22193"/>
    <n v="0.41220000000000001"/>
    <n v="2774"/>
    <n v="7248948.1900000004"/>
    <n v="1.9400000000000001E-2"/>
    <n v="134.63"/>
    <n v="262.27"/>
    <n v="8000619.3600000003"/>
    <n v="2.3199999999999998E-2"/>
    <n v="148.59"/>
    <n v="289.47000000000003"/>
    <n v="27639"/>
    <n v="0.51329999999999998"/>
    <n v="2723"/>
    <n v="15873147.75"/>
    <n v="4.2500000000000003E-2"/>
    <n v="294.81"/>
    <n v="1157.69"/>
    <n v="15921001.439999999"/>
    <n v="4.6100000000000002E-2"/>
    <n v="295.7"/>
    <n v="1161.18"/>
    <n v="13711"/>
    <n v="0.25469999999999998"/>
    <n v="1954"/>
    <n v="8625394.5099999998"/>
    <n v="2.3099999999999999E-2"/>
    <n v="160.19999999999999"/>
    <n v="275.27999999999997"/>
    <n v="9131091.4600000009"/>
    <n v="2.64E-2"/>
    <n v="169.59"/>
    <n v="291.42"/>
    <n v="31333"/>
    <n v="0.58189999999999997"/>
    <n v="5599"/>
    <n v="5972205.3399999999"/>
    <n v="1.6E-2"/>
    <n v="110.92"/>
    <n v="1033.19"/>
    <n v="5653558.5"/>
    <n v="1.6400000000000001E-2"/>
    <n v="105"/>
    <n v="978.07"/>
    <n v="5780"/>
    <n v="0.1074"/>
    <n v="253"/>
    <n v="17643737.329999998"/>
    <n v="4.7199999999999999E-2"/>
    <n v="327.69"/>
    <n v="1063.1300000000001"/>
    <n v="17643737.329999998"/>
    <n v="5.11E-2"/>
    <n v="327.69"/>
    <n v="1063.1300000000001"/>
    <n v="16596"/>
    <n v="0.30819999999999997"/>
    <n v="47167"/>
    <n v="2348"/>
    <n v="0.18920000000000001"/>
    <n v="876"/>
    <n v="459"/>
    <n v="832"/>
    <n v="50"/>
    <n v="459"/>
    <n v="219"/>
    <n v="676"/>
    <n v="277"/>
    <n v="248"/>
    <n v="61"/>
  </r>
  <r>
    <x v="7"/>
    <x v="46"/>
    <n v="30"/>
    <n v="26197"/>
    <n v="22305"/>
    <n v="3892"/>
    <s v="14.86 %"/>
    <n v="51"/>
    <s v="45.21 %"/>
    <s v="54.79 %"/>
    <s v="86.46 %"/>
    <s v="0.61 %"/>
    <s v="2.26 %"/>
    <s v="10.67 %"/>
    <s v="52.03 %"/>
    <n v="0.92"/>
    <n v="152159071.27000001"/>
    <n v="145085373.16999999"/>
    <n v="169873418.94999999"/>
    <n v="6821.75"/>
    <n v="6504.61"/>
    <n v="7615.93"/>
    <n v="52214757.890000001"/>
    <n v="0.34320000000000001"/>
    <n v="2340.94"/>
    <n v="16881.59"/>
    <x v="418"/>
    <x v="304"/>
    <n v="2091.6"/>
    <n v="15083.47"/>
    <n v="3093"/>
    <n v="0.13869999999999999"/>
    <n v="229"/>
    <n v="1307"/>
    <n v="2374097"/>
    <x v="164"/>
    <n v="106.44"/>
    <n v="42394.59"/>
    <x v="400"/>
    <x v="75"/>
    <n v="114.81"/>
    <x v="400"/>
    <n v="56"/>
    <x v="13"/>
    <n v="3"/>
    <n v="86"/>
    <n v="1049253.8700000001"/>
    <n v="6.8999999999999999E-3"/>
    <n v="47.04"/>
    <n v="18407.96"/>
    <n v="1065514.08"/>
    <x v="165"/>
    <n v="47.77"/>
    <x v="417"/>
    <n v="57"/>
    <x v="22"/>
    <n v="3"/>
    <n v="32"/>
    <n v="5209007.7699999996"/>
    <n v="3.4200000000000001E-2"/>
    <n v="233.54"/>
    <n v="11398.27"/>
    <n v="5807718.2699999996"/>
    <x v="90"/>
    <n v="260.38"/>
    <n v="12708.36"/>
    <n v="457"/>
    <n v="2.0500000000000001E-2"/>
    <n v="27"/>
    <n v="673"/>
    <n v="1860170.53"/>
    <n v="1.2200000000000001E-2"/>
    <n v="83.4"/>
    <n v="3698.15"/>
    <n v="2059211.16"/>
    <n v="1.4200000000000001E-2"/>
    <n v="92.32"/>
    <n v="4093.86"/>
    <n v="503"/>
    <n v="2.2599999999999999E-2"/>
    <n v="35"/>
    <n v="544"/>
    <n v="1439514.42"/>
    <n v="9.4999999999999998E-3"/>
    <n v="64.540000000000006"/>
    <n v="8619.85"/>
    <n v="1564590.98"/>
    <n v="1.0800000000000001E-2"/>
    <n v="70.150000000000006"/>
    <n v="9368.81"/>
    <n v="167"/>
    <n v="7.4999999999999997E-3"/>
    <n v="8"/>
    <n v="435"/>
    <n v="37093190.43"/>
    <n v="0.24379999999999999"/>
    <n v="1663"/>
    <n v="2334.52"/>
    <n v="32483789.539999999"/>
    <n v="0.22389999999999999"/>
    <n v="1456.35"/>
    <n v="2044.42"/>
    <n v="15889"/>
    <n v="0.71240000000000003"/>
    <n v="6562"/>
    <n v="2974624.75"/>
    <n v="1.95E-2"/>
    <n v="133.36000000000001"/>
    <n v="491.92"/>
    <n v="3000705.74"/>
    <n v="2.07E-2"/>
    <n v="134.53"/>
    <n v="496.23"/>
    <n v="6047"/>
    <n v="0.27110000000000001"/>
    <n v="1341"/>
    <n v="8369013.1399999997"/>
    <n v="5.5E-2"/>
    <n v="375.21"/>
    <n v="23641.279999999999"/>
    <n v="8849823.9100000001"/>
    <n v="6.0999999999999999E-2"/>
    <n v="396.76"/>
    <n v="24999.5"/>
    <n v="354"/>
    <n v="1.5900000000000001E-2"/>
    <n v="2209"/>
    <n v="965175.94"/>
    <n v="6.3E-3"/>
    <n v="43.27"/>
    <n v="907.97"/>
    <n v="1064905.02"/>
    <n v="7.3000000000000001E-3"/>
    <n v="47.74"/>
    <n v="1001.79"/>
    <n v="1063"/>
    <n v="4.7699999999999999E-2"/>
    <n v="76"/>
    <n v="11943557.17"/>
    <n v="7.85E-2"/>
    <n v="535.47"/>
    <n v="703.51"/>
    <n v="13277671.890000001"/>
    <n v="9.1499999999999998E-2"/>
    <n v="595.28"/>
    <n v="782.1"/>
    <n v="16977"/>
    <n v="0.7611"/>
    <n v="9799"/>
    <n v="8233770.5"/>
    <n v="5.4100000000000002E-2"/>
    <n v="369.14"/>
    <n v="888.6"/>
    <n v="8364707.9100000001"/>
    <n v="5.7700000000000001E-2"/>
    <n v="375.01"/>
    <n v="902.73"/>
    <n v="9266"/>
    <n v="0.41539999999999999"/>
    <n v="2674"/>
    <n v="2137043.2999999998"/>
    <n v="1.4E-2"/>
    <n v="95.81"/>
    <n v="178.38"/>
    <n v="2163283.2799999998"/>
    <n v="1.49E-2"/>
    <n v="96.99"/>
    <n v="180.57"/>
    <n v="11980"/>
    <n v="0.53710000000000002"/>
    <n v="2532"/>
    <n v="6642043.6799999997"/>
    <n v="4.3700000000000003E-2"/>
    <n v="297.77999999999997"/>
    <n v="1099.1300000000001"/>
    <n v="6841347.6799999997"/>
    <n v="4.7199999999999999E-2"/>
    <n v="306.72000000000003"/>
    <n v="1132.1099999999999"/>
    <n v="6043"/>
    <n v="0.27089999999999997"/>
    <n v="2197"/>
    <n v="2307934.34"/>
    <n v="1.52E-2"/>
    <n v="103.47"/>
    <n v="202.97"/>
    <n v="2402261.11"/>
    <n v="1.66E-2"/>
    <n v="107.7"/>
    <n v="211.26"/>
    <n v="11371"/>
    <n v="0.50980000000000003"/>
    <n v="3274"/>
    <n v="2103937.86"/>
    <n v="1.38E-2"/>
    <n v="94.33"/>
    <n v="1020.42"/>
    <n v="1646923.89"/>
    <n v="1.14E-2"/>
    <n v="73.84"/>
    <n v="798.77"/>
    <n v="2062"/>
    <n v="9.2399999999999996E-2"/>
    <n v="197"/>
    <n v="4083416.75"/>
    <n v="2.6800000000000001E-2"/>
    <n v="183.07"/>
    <n v="747.88"/>
    <n v="4104914.17"/>
    <n v="2.8299999999999999E-2"/>
    <n v="184.04"/>
    <n v="751.82"/>
    <n v="5460"/>
    <n v="0.24479999999999999"/>
    <n v="20306"/>
    <n v="870"/>
    <n v="0.1739"/>
    <n v="910"/>
    <n v="336"/>
    <n v="816"/>
    <s v="*"/>
    <n v="318"/>
    <n v="247"/>
    <n v="865"/>
    <n v="224"/>
    <s v="*"/>
    <n v="58"/>
  </r>
  <r>
    <x v="4"/>
    <x v="49"/>
    <n v="35"/>
    <n v="59549"/>
    <n v="45064"/>
    <n v="14485"/>
    <s v="24.32 %"/>
    <n v="51"/>
    <s v="44.58 %"/>
    <s v="55.42 %"/>
    <s v="40.70 %"/>
    <s v="2.73 %"/>
    <s v="44.68 %"/>
    <s v="11.90 %"/>
    <s v="52.36 %"/>
    <n v="1.05"/>
    <n v="358488937.81999999"/>
    <n v="335063994.81"/>
    <n v="323549043.56999999"/>
    <n v="7955.11"/>
    <n v="7435.29"/>
    <n v="7179.77"/>
    <n v="131304009.31"/>
    <n v="0.36630000000000001"/>
    <n v="2913.72"/>
    <n v="20841.91"/>
    <x v="419"/>
    <x v="305"/>
    <n v="2311.2800000000002"/>
    <n v="16532.63"/>
    <n v="6300"/>
    <n v="0.13980000000000001"/>
    <n v="238"/>
    <n v="1358"/>
    <n v="9013297.0500000007"/>
    <x v="12"/>
    <n v="200.01"/>
    <n v="44182.83"/>
    <x v="401"/>
    <x v="7"/>
    <n v="213.33"/>
    <x v="401"/>
    <n v="204"/>
    <x v="46"/>
    <n v="5"/>
    <n v="142"/>
    <n v="6193853.46"/>
    <n v="1.7299999999999999E-2"/>
    <n v="137.44999999999999"/>
    <n v="20175.419999999998"/>
    <n v="6288155.2699999996"/>
    <x v="114"/>
    <n v="139.54"/>
    <x v="418"/>
    <n v="307"/>
    <x v="26"/>
    <n v="8"/>
    <n v="97"/>
    <n v="9835673.6099999994"/>
    <n v="2.7400000000000001E-2"/>
    <n v="218.26"/>
    <n v="13309.44"/>
    <n v="10434898.41"/>
    <x v="243"/>
    <n v="231.56"/>
    <n v="14120.3"/>
    <n v="739"/>
    <n v="1.6400000000000001E-2"/>
    <n v="23"/>
    <n v="570"/>
    <n v="9275042.2899999991"/>
    <n v="2.5899999999999999E-2"/>
    <n v="205.82"/>
    <n v="5035.3100000000004"/>
    <n v="9922956.3399999999"/>
    <n v="2.9600000000000001E-2"/>
    <n v="220.2"/>
    <n v="5387.06"/>
    <n v="1842"/>
    <n v="4.0899999999999999E-2"/>
    <n v="83"/>
    <n v="1331"/>
    <n v="4361875.8899999997"/>
    <n v="1.2200000000000001E-2"/>
    <n v="96.79"/>
    <n v="11300.2"/>
    <n v="4475433.8899999997"/>
    <n v="1.34E-2"/>
    <n v="99.31"/>
    <n v="11594.39"/>
    <n v="386"/>
    <n v="8.6E-3"/>
    <n v="9"/>
    <n v="596"/>
    <n v="52866229.539999999"/>
    <n v="0.14749999999999999"/>
    <n v="1173.1400000000001"/>
    <n v="1839.79"/>
    <n v="49870222.630000003"/>
    <n v="0.14879999999999999"/>
    <n v="1106.6500000000001"/>
    <n v="1735.52"/>
    <n v="28735"/>
    <n v="0.63759999999999994"/>
    <n v="4859"/>
    <n v="3912991.56"/>
    <n v="1.09E-2"/>
    <n v="86.83"/>
    <n v="452.58"/>
    <n v="4174896.61"/>
    <n v="1.2500000000000001E-2"/>
    <n v="92.64"/>
    <n v="482.87"/>
    <n v="8646"/>
    <n v="0.19189999999999999"/>
    <n v="959"/>
    <n v="36161249.020000003"/>
    <n v="0.1009"/>
    <n v="802.44"/>
    <n v="24616.23"/>
    <n v="36963661"/>
    <n v="0.1103"/>
    <n v="820.25"/>
    <n v="25162.46"/>
    <n v="1469"/>
    <n v="3.2599999999999997E-2"/>
    <n v="4729"/>
    <n v="1758392.22"/>
    <n v="4.8999999999999998E-3"/>
    <n v="39.020000000000003"/>
    <n v="781.51"/>
    <n v="1898493.78"/>
    <n v="5.7000000000000002E-3"/>
    <n v="42.13"/>
    <n v="843.78"/>
    <n v="2250"/>
    <n v="4.99E-2"/>
    <n v="75"/>
    <n v="28155523.329999998"/>
    <n v="7.85E-2"/>
    <n v="624.79"/>
    <n v="806.29"/>
    <n v="32059639.52"/>
    <n v="9.5699999999999993E-2"/>
    <n v="711.42"/>
    <n v="918.09"/>
    <n v="34920"/>
    <n v="0.77490000000000003"/>
    <n v="10183"/>
    <n v="17986686.32"/>
    <n v="5.0200000000000002E-2"/>
    <n v="399.14"/>
    <n v="960.62"/>
    <n v="19402293.719999999"/>
    <n v="5.79E-2"/>
    <n v="430.55"/>
    <n v="1036.23"/>
    <n v="18724"/>
    <n v="0.41549999999999998"/>
    <n v="2697"/>
    <n v="5692928.7300000004"/>
    <n v="1.5900000000000001E-2"/>
    <n v="126.33"/>
    <n v="233.89"/>
    <n v="6215954.6299999999"/>
    <n v="1.8599999999999998E-2"/>
    <n v="137.94"/>
    <n v="255.38"/>
    <n v="24340"/>
    <n v="0.54010000000000002"/>
    <n v="2926"/>
    <n v="11903807.199999999"/>
    <n v="3.32E-2"/>
    <n v="264.14999999999998"/>
    <n v="1029.3800000000001"/>
    <n v="12516489.24"/>
    <n v="3.7400000000000003E-2"/>
    <n v="277.75"/>
    <n v="1082.3699999999999"/>
    <n v="11564"/>
    <n v="0.25659999999999999"/>
    <n v="1870"/>
    <n v="7762882.3600000003"/>
    <n v="2.1700000000000001E-2"/>
    <n v="172.26"/>
    <n v="304.18"/>
    <n v="8179185.5099999998"/>
    <n v="2.4400000000000002E-2"/>
    <n v="181.5"/>
    <n v="320.49"/>
    <n v="25521"/>
    <n v="0.56630000000000003"/>
    <n v="4854"/>
    <n v="8118886.5300000003"/>
    <n v="2.2599999999999999E-2"/>
    <n v="180.16"/>
    <n v="1530.81"/>
    <n v="4590053.51"/>
    <n v="1.37E-2"/>
    <n v="101.86"/>
    <n v="865.45"/>
    <n v="5304"/>
    <n v="0.1177"/>
    <n v="282"/>
    <n v="11995325.09"/>
    <n v="3.3500000000000002E-2"/>
    <n v="266.18"/>
    <n v="980.89"/>
    <n v="12036573.27"/>
    <n v="3.5900000000000001E-2"/>
    <n v="267.10000000000002"/>
    <n v="984.26"/>
    <n v="12229"/>
    <n v="0.27139999999999997"/>
    <n v="39277"/>
    <n v="1969"/>
    <n v="0.1951"/>
    <n v="872"/>
    <n v="697"/>
    <n v="815"/>
    <n v="58"/>
    <n v="437"/>
    <n v="182"/>
    <n v="455"/>
    <n v="291"/>
    <n v="271"/>
    <n v="131"/>
  </r>
  <r>
    <x v="6"/>
    <x v="43"/>
    <n v="8"/>
    <n v="99836"/>
    <n v="69830"/>
    <n v="30006"/>
    <s v="30.06 %"/>
    <n v="51"/>
    <s v="46.78 %"/>
    <s v="53.22 %"/>
    <s v="69.57 %"/>
    <s v="7.32 %"/>
    <s v="19.08 %"/>
    <s v="4.03 %"/>
    <s v="50.67 %"/>
    <n v="1.06"/>
    <n v="634418191.55999994"/>
    <n v="596460452.57000005"/>
    <n v="600192373.25999999"/>
    <n v="9085.18"/>
    <n v="8541.61"/>
    <n v="8595.0499999999993"/>
    <n v="231231521.80000001"/>
    <n v="0.36449999999999999"/>
    <n v="3311.35"/>
    <n v="21243.13"/>
    <x v="420"/>
    <x v="306"/>
    <n v="2733.96"/>
    <n v="17539.03"/>
    <n v="10885"/>
    <n v="0.15590000000000001"/>
    <n v="270"/>
    <n v="1597"/>
    <n v="14838094.630000001"/>
    <x v="247"/>
    <n v="212.49"/>
    <n v="46956"/>
    <x v="402"/>
    <x v="228"/>
    <n v="210.23"/>
    <x v="402"/>
    <n v="316"/>
    <x v="46"/>
    <n v="5"/>
    <n v="142"/>
    <n v="8781195.3300000001"/>
    <n v="1.38E-2"/>
    <n v="125.75"/>
    <n v="20516.810000000001"/>
    <n v="8800355.5"/>
    <x v="75"/>
    <n v="126.03"/>
    <x v="419"/>
    <n v="428"/>
    <x v="16"/>
    <n v="7"/>
    <n v="86"/>
    <n v="23051646.789999999"/>
    <n v="3.6299999999999999E-2"/>
    <n v="330.11"/>
    <n v="14004.65"/>
    <n v="23642986.899999999"/>
    <x v="144"/>
    <n v="338.58"/>
    <n v="14363.9"/>
    <n v="1646"/>
    <n v="2.3599999999999999E-2"/>
    <n v="32"/>
    <n v="798"/>
    <n v="15761926.210000001"/>
    <n v="2.4799999999999999E-2"/>
    <n v="225.72"/>
    <n v="4751.8599999999997"/>
    <n v="16206285.609999999"/>
    <n v="2.7199999999999998E-2"/>
    <n v="232.08"/>
    <n v="4885.83"/>
    <n v="3317"/>
    <n v="4.7500000000000001E-2"/>
    <n v="80"/>
    <n v="1609"/>
    <n v="7442763.6399999997"/>
    <n v="1.17E-2"/>
    <n v="106.58"/>
    <n v="11503.5"/>
    <n v="7457121.9500000002"/>
    <n v="1.2500000000000001E-2"/>
    <n v="106.79"/>
    <n v="11525.69"/>
    <n v="647"/>
    <n v="9.2999999999999992E-3"/>
    <n v="10"/>
    <n v="626"/>
    <n v="104944549.62"/>
    <n v="0.16539999999999999"/>
    <n v="1502.86"/>
    <n v="2416.0700000000002"/>
    <n v="103252567.23999999"/>
    <n v="0.1731"/>
    <n v="1478.63"/>
    <n v="2377.12"/>
    <n v="43436"/>
    <n v="0.622"/>
    <n v="4265"/>
    <n v="6936005.1299999999"/>
    <n v="1.09E-2"/>
    <n v="99.33"/>
    <n v="448.76"/>
    <n v="7182750.1200000001"/>
    <n v="1.2E-2"/>
    <n v="102.86"/>
    <n v="464.72"/>
    <n v="15456"/>
    <n v="0.2213"/>
    <n v="999"/>
    <n v="40358970.579999998"/>
    <n v="6.3600000000000004E-2"/>
    <n v="577.96"/>
    <n v="24729.759999999998"/>
    <n v="40255200.649999999"/>
    <n v="6.7500000000000004E-2"/>
    <n v="576.47"/>
    <n v="24666.18"/>
    <n v="1632"/>
    <n v="2.3400000000000001E-2"/>
    <n v="3353"/>
    <n v="5427692.2300000004"/>
    <n v="8.6E-3"/>
    <n v="77.73"/>
    <n v="952.56"/>
    <n v="5690519.9800000004"/>
    <n v="9.4999999999999998E-3"/>
    <n v="81.489999999999995"/>
    <n v="998.69"/>
    <n v="5698"/>
    <n v="8.1600000000000006E-2"/>
    <n v="143"/>
    <n v="55158332.25"/>
    <n v="8.6900000000000005E-2"/>
    <n v="789.89"/>
    <n v="1013.31"/>
    <n v="57309622.399999999"/>
    <n v="9.6100000000000005E-2"/>
    <n v="820.7"/>
    <n v="1052.83"/>
    <n v="54434"/>
    <n v="0.77949999999999997"/>
    <n v="11163"/>
    <n v="33139811.690000001"/>
    <n v="5.2200000000000003E-2"/>
    <n v="474.58"/>
    <n v="1059.1500000000001"/>
    <n v="32327199.010000002"/>
    <n v="5.4199999999999998E-2"/>
    <n v="462.94"/>
    <n v="1033.18"/>
    <n v="31289"/>
    <n v="0.4481"/>
    <n v="3342"/>
    <n v="9341159.6999999993"/>
    <n v="1.47E-2"/>
    <n v="133.77000000000001"/>
    <n v="239.52"/>
    <n v="9523769.5299999993"/>
    <n v="1.6E-2"/>
    <n v="136.38999999999999"/>
    <n v="244.2"/>
    <n v="39000"/>
    <n v="0.5585"/>
    <n v="3193"/>
    <n v="22457531.579999998"/>
    <n v="3.5400000000000001E-2"/>
    <n v="321.60000000000002"/>
    <n v="1227.1199999999999"/>
    <n v="24012513.129999999"/>
    <n v="4.0300000000000002E-2"/>
    <n v="343.87"/>
    <n v="1312.09"/>
    <n v="18301"/>
    <n v="0.2621"/>
    <n v="2084"/>
    <n v="13183453.699999999"/>
    <n v="2.0799999999999999E-2"/>
    <n v="188.79"/>
    <n v="307.45999999999998"/>
    <n v="12497878.5"/>
    <n v="2.1000000000000001E-2"/>
    <n v="178.98"/>
    <n v="291.47000000000003"/>
    <n v="42879"/>
    <n v="0.61399999999999999"/>
    <n v="5631"/>
    <n v="9016132.5099999998"/>
    <n v="1.4200000000000001E-2"/>
    <n v="129.12"/>
    <n v="1086.24"/>
    <n v="9278233.0500000007"/>
    <n v="1.5599999999999999E-2"/>
    <n v="132.87"/>
    <n v="1117.81"/>
    <n v="8300"/>
    <n v="0.11890000000000001"/>
    <n v="358"/>
    <n v="25958847.780000001"/>
    <n v="4.0899999999999999E-2"/>
    <n v="371.74"/>
    <n v="1175.67"/>
    <n v="26029604.23"/>
    <n v="4.36E-2"/>
    <n v="372.76"/>
    <n v="1178.8800000000001"/>
    <n v="22080"/>
    <n v="0.31619999999999998"/>
    <n v="79057"/>
    <n v="3483"/>
    <n v="0.20219999999999999"/>
    <n v="1132"/>
    <n v="490"/>
    <n v="807"/>
    <n v="62"/>
    <n v="485"/>
    <n v="242"/>
    <n v="567"/>
    <n v="246"/>
    <n v="271"/>
    <n v="84"/>
  </r>
  <r>
    <x v="6"/>
    <x v="47"/>
    <n v="41"/>
    <n v="102026"/>
    <n v="66928"/>
    <n v="35098"/>
    <s v="34.40 %"/>
    <n v="52"/>
    <s v="45.18 %"/>
    <s v="54.82 %"/>
    <s v="86.16 %"/>
    <s v="2.98 %"/>
    <s v="5.35 %"/>
    <s v="5.51 %"/>
    <s v="54.45 %"/>
    <n v="1"/>
    <n v="539975211.69000006"/>
    <n v="483827272.08999997"/>
    <n v="493116963.75999999"/>
    <n v="8068"/>
    <n v="7229.07"/>
    <n v="7367.87"/>
    <n v="208805211.78"/>
    <n v="0.38669999999999999"/>
    <n v="3119.85"/>
    <n v="22837.71"/>
    <x v="421"/>
    <x v="54"/>
    <n v="2405.83"/>
    <n v="17610.97"/>
    <n v="9143"/>
    <n v="0.1366"/>
    <n v="229"/>
    <n v="1296"/>
    <n v="5002459.4000000004"/>
    <x v="71"/>
    <n v="74.739999999999995"/>
    <n v="52108.95"/>
    <x v="403"/>
    <x v="240"/>
    <n v="70.510000000000005"/>
    <x v="403"/>
    <n v="96"/>
    <x v="72"/>
    <n v="2"/>
    <n v="46"/>
    <n v="2486489.94"/>
    <n v="4.5999999999999999E-3"/>
    <n v="37.15"/>
    <n v="24618.71"/>
    <n v="2303417.98"/>
    <x v="161"/>
    <n v="34.42"/>
    <x v="420"/>
    <n v="101"/>
    <x v="103"/>
    <n v="2"/>
    <n v="20"/>
    <n v="18672119.57"/>
    <n v="3.4599999999999999E-2"/>
    <n v="278.99"/>
    <n v="14830.91"/>
    <n v="17530237.079999998"/>
    <x v="85"/>
    <n v="261.93"/>
    <n v="13923.94"/>
    <n v="1259"/>
    <n v="1.8800000000000001E-2"/>
    <n v="25"/>
    <n v="613"/>
    <n v="10423855.91"/>
    <n v="1.9300000000000001E-2"/>
    <n v="155.75"/>
    <n v="4828.09"/>
    <n v="9909886.5199999996"/>
    <n v="2.0500000000000001E-2"/>
    <n v="148.07"/>
    <n v="4590.04"/>
    <n v="2159"/>
    <n v="3.2300000000000002E-2"/>
    <n v="58"/>
    <n v="782"/>
    <n v="4964379.78"/>
    <n v="9.1999999999999998E-3"/>
    <n v="74.17"/>
    <n v="8471.64"/>
    <n v="4681517.84"/>
    <n v="9.7000000000000003E-3"/>
    <n v="69.95"/>
    <n v="7988.94"/>
    <n v="586"/>
    <n v="8.8000000000000005E-3"/>
    <n v="9"/>
    <n v="427"/>
    <n v="99151350.920000002"/>
    <n v="0.18360000000000001"/>
    <n v="1481.46"/>
    <n v="2409.98"/>
    <n v="91488647.019999996"/>
    <n v="0.18909999999999999"/>
    <n v="1366.97"/>
    <n v="2223.73"/>
    <n v="41142"/>
    <n v="0.61470000000000002"/>
    <n v="4509"/>
    <n v="7570977.3700000001"/>
    <n v="1.4E-2"/>
    <n v="113.12"/>
    <n v="500.06"/>
    <n v="7976421.2599999998"/>
    <n v="1.6500000000000001E-2"/>
    <n v="119.18"/>
    <n v="526.84"/>
    <n v="15140"/>
    <n v="0.22620000000000001"/>
    <n v="1122"/>
    <n v="37881349"/>
    <n v="7.0199999999999999E-2"/>
    <n v="566"/>
    <n v="26564.76"/>
    <n v="36048691.409999996"/>
    <n v="7.4499999999999997E-2"/>
    <n v="538.62"/>
    <n v="25279.59"/>
    <n v="1426"/>
    <n v="2.1299999999999999E-2"/>
    <n v="3137"/>
    <n v="4178301.8"/>
    <n v="7.7000000000000002E-3"/>
    <n v="62.43"/>
    <n v="967.87"/>
    <n v="4055456.52"/>
    <n v="8.3999999999999995E-3"/>
    <n v="60.59"/>
    <n v="939.42"/>
    <n v="4317"/>
    <n v="6.4500000000000002E-2"/>
    <n v="101"/>
    <n v="39698230.960000001"/>
    <n v="7.3499999999999996E-2"/>
    <n v="593.15"/>
    <n v="800.87"/>
    <n v="42272199.119999997"/>
    <n v="8.7400000000000005E-2"/>
    <n v="631.61"/>
    <n v="852.8"/>
    <n v="49569"/>
    <n v="0.74060000000000004"/>
    <n v="8921"/>
    <n v="26762097.09"/>
    <n v="4.9599999999999998E-2"/>
    <n v="399.86"/>
    <n v="966.52"/>
    <n v="26975515.32"/>
    <n v="5.5800000000000002E-2"/>
    <n v="403.05"/>
    <n v="974.23"/>
    <n v="27689"/>
    <n v="0.41370000000000001"/>
    <n v="2880"/>
    <n v="7567141.0099999998"/>
    <n v="1.4E-2"/>
    <n v="113.06"/>
    <n v="214.49"/>
    <n v="7860224.6299999999"/>
    <n v="1.6199999999999999E-2"/>
    <n v="117.44"/>
    <n v="222.8"/>
    <n v="35279"/>
    <n v="0.52710000000000001"/>
    <n v="2733"/>
    <n v="16544893.07"/>
    <n v="3.0599999999999999E-2"/>
    <n v="247.2"/>
    <n v="1026.29"/>
    <n v="17740873.57"/>
    <n v="3.6700000000000003E-2"/>
    <n v="265.07"/>
    <n v="1100.48"/>
    <n v="16121"/>
    <n v="0.2409"/>
    <n v="1639"/>
    <n v="12263849.119999999"/>
    <n v="2.2700000000000001E-2"/>
    <n v="183.24"/>
    <n v="310.35000000000002"/>
    <n v="11270172.210000001"/>
    <n v="2.3300000000000001E-2"/>
    <n v="168.39"/>
    <n v="285.20999999999998"/>
    <n v="39516"/>
    <n v="0.59040000000000004"/>
    <n v="5209"/>
    <n v="8253829.9199999999"/>
    <n v="1.5299999999999999E-2"/>
    <n v="123.32"/>
    <n v="1089.72"/>
    <n v="8143184.1500000004"/>
    <n v="1.6799999999999999E-2"/>
    <n v="121.67"/>
    <n v="1075.1099999999999"/>
    <n v="7574"/>
    <n v="0.1132"/>
    <n v="265"/>
    <n v="25321490.649999999"/>
    <n v="4.6899999999999997E-2"/>
    <n v="378.34"/>
    <n v="1277.96"/>
    <n v="25381488.309999999"/>
    <n v="5.2499999999999998E-2"/>
    <n v="379.24"/>
    <n v="1280.99"/>
    <n v="19814"/>
    <n v="0.29599999999999999"/>
    <n v="63169"/>
    <n v="2654"/>
    <n v="0.1855"/>
    <n v="944"/>
    <n v="469"/>
    <n v="802"/>
    <n v="55"/>
    <n v="586"/>
    <n v="184"/>
    <n v="414"/>
    <n v="181"/>
    <n v="178"/>
    <n v="99"/>
  </r>
  <r>
    <x v="0"/>
    <x v="47"/>
    <n v="41"/>
    <n v="74842"/>
    <n v="50756"/>
    <n v="24086"/>
    <s v="32.18 %"/>
    <n v="52"/>
    <s v="43.99 %"/>
    <s v="56.01 %"/>
    <s v="88.23 %"/>
    <s v="2.65 %"/>
    <s v="4.11 %"/>
    <s v="5.01 %"/>
    <s v="42.95 %"/>
    <n v="0.94"/>
    <n v="315639464.12"/>
    <n v="297740880.82999998"/>
    <n v="331089312.49000001"/>
    <n v="6218.76"/>
    <n v="5866.12"/>
    <n v="6523.16"/>
    <n v="130276464.17"/>
    <n v="0.41270000000000001"/>
    <n v="2566.7199999999998"/>
    <n v="17395.71"/>
    <x v="422"/>
    <x v="307"/>
    <n v="2139.62"/>
    <n v="14501.06"/>
    <n v="7489"/>
    <n v="0.14749999999999999"/>
    <n v="248"/>
    <n v="1442"/>
    <m/>
    <x v="0"/>
    <m/>
    <m/>
    <x v="0"/>
    <x v="0"/>
    <m/>
    <x v="0"/>
    <m/>
    <x v="0"/>
    <m/>
    <m/>
    <n v="2159160.38"/>
    <n v="6.7999999999999996E-3"/>
    <n v="42.54"/>
    <n v="20179.07"/>
    <n v="1891025.94"/>
    <x v="166"/>
    <n v="37.26"/>
    <x v="421"/>
    <n v="107"/>
    <x v="32"/>
    <n v="2"/>
    <n v="28"/>
    <n v="9553674.6600000001"/>
    <n v="3.0300000000000001E-2"/>
    <n v="188.23"/>
    <n v="11552.21"/>
    <n v="9021848.1300000008"/>
    <x v="244"/>
    <n v="177.75"/>
    <n v="10909.13"/>
    <n v="827"/>
    <n v="1.6299999999999999E-2"/>
    <n v="21"/>
    <n v="527"/>
    <n v="6332658.5999999996"/>
    <n v="2.01E-2"/>
    <n v="124.77"/>
    <n v="3828.69"/>
    <n v="6102521.7599999998"/>
    <n v="2.0500000000000001E-2"/>
    <n v="120.23"/>
    <n v="3689.55"/>
    <n v="1654"/>
    <n v="3.2599999999999997E-2"/>
    <n v="55"/>
    <n v="681"/>
    <n v="3553551.18"/>
    <n v="1.1299999999999999E-2"/>
    <n v="70.010000000000005"/>
    <n v="8521.7099999999991"/>
    <n v="3291774.61"/>
    <n v="1.11E-2"/>
    <n v="64.849999999999994"/>
    <n v="7893.94"/>
    <n v="417"/>
    <n v="8.2000000000000007E-3"/>
    <n v="9"/>
    <n v="462"/>
    <n v="44717653.990000002"/>
    <n v="0.14169999999999999"/>
    <n v="881.03"/>
    <n v="1483.07"/>
    <n v="44851454.439999998"/>
    <n v="0.15060000000000001"/>
    <n v="883.67"/>
    <n v="1487.51"/>
    <n v="30152"/>
    <n v="0.59409999999999996"/>
    <n v="4047"/>
    <n v="3339235.24"/>
    <n v="1.06E-2"/>
    <n v="65.790000000000006"/>
    <n v="429.21"/>
    <n v="3266444.22"/>
    <n v="1.0999999999999999E-2"/>
    <n v="64.36"/>
    <n v="419.85"/>
    <n v="7780"/>
    <n v="0.15329999999999999"/>
    <n v="795"/>
    <n v="21659150.969999999"/>
    <n v="6.8599999999999994E-2"/>
    <n v="426.73"/>
    <n v="20806.099999999999"/>
    <n v="21155004.870000001"/>
    <n v="7.1099999999999997E-2"/>
    <n v="416.8"/>
    <n v="20321.810000000001"/>
    <n v="1041"/>
    <n v="2.0500000000000001E-2"/>
    <n v="2435"/>
    <n v="1848427.45"/>
    <n v="5.8999999999999999E-3"/>
    <n v="36.42"/>
    <n v="630"/>
    <n v="2059426.69"/>
    <n v="6.8999999999999999E-3"/>
    <n v="40.58"/>
    <n v="701.92"/>
    <n v="2934"/>
    <n v="5.7799999999999997E-2"/>
    <n v="94"/>
    <n v="23810849.48"/>
    <n v="7.5399999999999995E-2"/>
    <n v="469.12"/>
    <n v="625.02"/>
    <n v="26598867.030000001"/>
    <n v="8.9300000000000004E-2"/>
    <n v="524.04999999999995"/>
    <n v="698.21"/>
    <n v="38096"/>
    <n v="0.75060000000000004"/>
    <n v="8702"/>
    <n v="17363959.120000001"/>
    <n v="5.5E-2"/>
    <n v="342.11"/>
    <n v="844.02"/>
    <n v="18732479.100000001"/>
    <n v="6.2899999999999998E-2"/>
    <n v="369.07"/>
    <n v="910.54"/>
    <n v="20573"/>
    <n v="0.40529999999999999"/>
    <n v="2608"/>
    <n v="6648467.9000000004"/>
    <n v="2.1100000000000001E-2"/>
    <n v="130.99"/>
    <n v="256.94"/>
    <n v="7547951.0099999998"/>
    <n v="2.5399999999999999E-2"/>
    <n v="148.71"/>
    <n v="291.7"/>
    <n v="25876"/>
    <n v="0.50980000000000003"/>
    <n v="2569"/>
    <n v="14876603.32"/>
    <n v="4.7100000000000003E-2"/>
    <n v="293.10000000000002"/>
    <n v="1165.7"/>
    <n v="14884400.24"/>
    <n v="0.05"/>
    <n v="293.25"/>
    <n v="1166.31"/>
    <n v="12762"/>
    <n v="0.25140000000000001"/>
    <n v="1945"/>
    <n v="6470101.5599999996"/>
    <n v="2.0500000000000001E-2"/>
    <n v="127.47"/>
    <n v="226.99"/>
    <n v="6889208.5700000003"/>
    <n v="2.3099999999999999E-2"/>
    <n v="135.72999999999999"/>
    <n v="241.69"/>
    <n v="28504"/>
    <n v="0.56159999999999999"/>
    <n v="5123"/>
    <n v="4513740.21"/>
    <n v="1.43E-2"/>
    <n v="88.93"/>
    <n v="841.59"/>
    <n v="4217850.79"/>
    <n v="1.4200000000000001E-2"/>
    <n v="83.1"/>
    <n v="786.42"/>
    <n v="5363"/>
    <n v="0.1057"/>
    <n v="226"/>
    <n v="15871824.59"/>
    <n v="5.0299999999999997E-2"/>
    <n v="312.70999999999998"/>
    <n v="999.49"/>
    <n v="15871824.59"/>
    <n v="5.33E-2"/>
    <n v="312.70999999999998"/>
    <n v="999.49"/>
    <n v="15880"/>
    <n v="0.31290000000000001"/>
    <n v="42290"/>
    <n v="2257"/>
    <n v="0.18890000000000001"/>
    <n v="833"/>
    <n v="579"/>
    <n v="795"/>
    <n v="59"/>
    <n v="623"/>
    <n v="319"/>
    <n v="668"/>
    <n v="266"/>
    <n v="262"/>
    <n v="118"/>
  </r>
  <r>
    <x v="7"/>
    <x v="48"/>
    <n v="15"/>
    <n v="22099"/>
    <n v="13081"/>
    <n v="9018"/>
    <s v="40.81 %"/>
    <n v="51"/>
    <s v="40.81 %"/>
    <s v="59.19 %"/>
    <s v="34.99 %"/>
    <s v="2.65 %"/>
    <s v="9.83 %"/>
    <s v="52.53 %"/>
    <s v="44.99 %"/>
    <n v="1.42"/>
    <n v="121992139.39"/>
    <n v="103697594.2"/>
    <n v="73524992.909999996"/>
    <n v="9325.9"/>
    <n v="7927.34"/>
    <n v="5620.75"/>
    <n v="47971382.210000001"/>
    <n v="0.39319999999999999"/>
    <n v="3667.26"/>
    <n v="27240.99"/>
    <x v="423"/>
    <x v="308"/>
    <n v="2487.7600000000002"/>
    <n v="18479.5"/>
    <n v="1761"/>
    <n v="0.1346"/>
    <n v="241"/>
    <n v="1651"/>
    <m/>
    <x v="0"/>
    <m/>
    <m/>
    <x v="0"/>
    <x v="0"/>
    <m/>
    <x v="0"/>
    <m/>
    <x v="0"/>
    <m/>
    <m/>
    <n v="1108494"/>
    <n v="9.1000000000000004E-3"/>
    <n v="84.74"/>
    <n v="23584.98"/>
    <n v="1002407.25"/>
    <x v="4"/>
    <n v="76.63"/>
    <x v="422"/>
    <n v="47"/>
    <x v="53"/>
    <n v="4"/>
    <n v="55"/>
    <n v="2408679.0299999998"/>
    <n v="1.9699999999999999E-2"/>
    <n v="184.14"/>
    <n v="15244.8"/>
    <n v="2175429.19"/>
    <x v="245"/>
    <n v="166.3"/>
    <n v="13768.54"/>
    <n v="158"/>
    <n v="1.21E-2"/>
    <n v="14"/>
    <n v="407"/>
    <n v="895014.8"/>
    <n v="7.3000000000000001E-3"/>
    <n v="68.42"/>
    <n v="4241.78"/>
    <n v="814946.44"/>
    <n v="7.9000000000000008E-3"/>
    <n v="62.3"/>
    <n v="3862.31"/>
    <n v="211"/>
    <n v="1.61E-2"/>
    <n v="25"/>
    <n v="346"/>
    <n v="959478.1"/>
    <n v="7.9000000000000008E-3"/>
    <n v="73.349999999999994"/>
    <n v="10429.11"/>
    <n v="853447.64"/>
    <n v="8.2000000000000007E-3"/>
    <n v="65.239999999999995"/>
    <n v="9276.6"/>
    <n v="92"/>
    <n v="7.0000000000000001E-3"/>
    <n v="7"/>
    <n v="408"/>
    <n v="13198355.41"/>
    <n v="0.1082"/>
    <n v="1008.97"/>
    <n v="2238.5300000000002"/>
    <n v="12260347.289999999"/>
    <n v="0.1182"/>
    <n v="937.26"/>
    <n v="2079.4299999999998"/>
    <n v="5896"/>
    <n v="0.45069999999999999"/>
    <n v="2517"/>
    <n v="932052.43"/>
    <n v="7.6E-3"/>
    <n v="71.25"/>
    <n v="484.43"/>
    <n v="964450.32"/>
    <n v="9.2999999999999992E-3"/>
    <n v="73.73"/>
    <n v="501.27"/>
    <n v="1924"/>
    <n v="0.14710000000000001"/>
    <n v="824"/>
    <n v="27119488.850000001"/>
    <n v="0.2223"/>
    <n v="2073.1999999999998"/>
    <n v="28161.46"/>
    <n v="25441645.620000001"/>
    <n v="0.24529999999999999"/>
    <n v="1944.93"/>
    <n v="26419.15"/>
    <n v="963"/>
    <n v="7.3599999999999999E-2"/>
    <n v="10719"/>
    <n v="372867.7"/>
    <n v="3.0999999999999999E-3"/>
    <n v="28.5"/>
    <n v="853.24"/>
    <n v="353770.97"/>
    <n v="3.3999999999999998E-3"/>
    <n v="27.04"/>
    <n v="809.54"/>
    <n v="437"/>
    <n v="3.3399999999999999E-2"/>
    <n v="50"/>
    <n v="8973926.2200000007"/>
    <n v="7.3599999999999999E-2"/>
    <n v="686.03"/>
    <n v="970.47"/>
    <n v="9557088.0700000003"/>
    <n v="9.2200000000000004E-2"/>
    <n v="730.61"/>
    <n v="1033.53"/>
    <n v="9247"/>
    <n v="0.70689999999999997"/>
    <n v="10535"/>
    <n v="6154441.9800000004"/>
    <n v="5.04E-2"/>
    <n v="470.49"/>
    <n v="1238.82"/>
    <n v="6358405.3600000003"/>
    <n v="6.13E-2"/>
    <n v="486.08"/>
    <n v="1279.8699999999999"/>
    <n v="4968"/>
    <n v="0.37980000000000003"/>
    <n v="3257"/>
    <n v="1479196.45"/>
    <n v="1.21E-2"/>
    <n v="113.08"/>
    <n v="244.05"/>
    <n v="1473357.24"/>
    <n v="1.4200000000000001E-2"/>
    <n v="112.63"/>
    <n v="243.09"/>
    <n v="6061"/>
    <n v="0.46329999999999999"/>
    <n v="2377"/>
    <n v="2239954.9700000002"/>
    <n v="1.84E-2"/>
    <n v="171.24"/>
    <n v="1038.46"/>
    <n v="2175686.15"/>
    <n v="2.1000000000000001E-2"/>
    <n v="166.32"/>
    <n v="1008.66"/>
    <n v="2157"/>
    <n v="0.16489999999999999"/>
    <n v="1093"/>
    <n v="2534783.56"/>
    <n v="2.0799999999999999E-2"/>
    <n v="193.78"/>
    <n v="333.26"/>
    <n v="2565392.39"/>
    <n v="2.47E-2"/>
    <n v="196.12"/>
    <n v="337.29"/>
    <n v="7606"/>
    <n v="0.58150000000000002"/>
    <n v="7344"/>
    <n v="1827168.24"/>
    <n v="1.4999999999999999E-2"/>
    <n v="139.68"/>
    <n v="1218.1099999999999"/>
    <n v="1371074.63"/>
    <n v="1.32E-2"/>
    <n v="104.81"/>
    <n v="914.05"/>
    <n v="1500"/>
    <n v="0.1147"/>
    <n v="280"/>
    <n v="3237237.05"/>
    <n v="2.6499999999999999E-2"/>
    <n v="247.48"/>
    <n v="1004.11"/>
    <n v="3239364.72"/>
    <n v="3.1199999999999999E-2"/>
    <n v="247.64"/>
    <n v="1004.77"/>
    <n v="3224"/>
    <n v="0.2465"/>
    <n v="11438"/>
    <n v="702"/>
    <n v="0.22120000000000001"/>
    <n v="874"/>
    <n v="627"/>
    <n v="793"/>
    <s v="*"/>
    <n v="1124"/>
    <n v="130"/>
    <n v="390"/>
    <n v="138"/>
    <s v="*"/>
    <n v="222"/>
  </r>
  <r>
    <x v="4"/>
    <x v="42"/>
    <n v="53"/>
    <n v="162693"/>
    <n v="120922"/>
    <n v="41771"/>
    <s v="25.67 %"/>
    <n v="51"/>
    <s v="45.99 %"/>
    <s v="54.01 %"/>
    <s v="79.44 %"/>
    <s v="6.69 %"/>
    <s v="6.04 %"/>
    <s v="7.84 %"/>
    <s v="55.43 %"/>
    <n v="1"/>
    <n v="979954135.45000005"/>
    <n v="887585861.13999999"/>
    <n v="899581121.84000003"/>
    <n v="8104.02"/>
    <n v="7340.15"/>
    <n v="7439.35"/>
    <n v="390734203.74000001"/>
    <n v="0.3987"/>
    <n v="3231.29"/>
    <n v="22915.62"/>
    <x v="424"/>
    <x v="31"/>
    <n v="2536.06"/>
    <n v="17985.22"/>
    <n v="17051"/>
    <n v="0.14099999999999999"/>
    <n v="245"/>
    <n v="1491"/>
    <n v="8715166.8399999999"/>
    <x v="190"/>
    <n v="72.069999999999993"/>
    <n v="57716.34"/>
    <x v="404"/>
    <x v="108"/>
    <n v="68.17"/>
    <x v="404"/>
    <n v="151"/>
    <x v="42"/>
    <n v="1"/>
    <n v="43"/>
    <n v="9252807.75"/>
    <n v="9.4000000000000004E-3"/>
    <n v="76.52"/>
    <n v="22790.17"/>
    <n v="8408180.0600000005"/>
    <x v="67"/>
    <n v="69.53"/>
    <x v="423"/>
    <n v="406"/>
    <x v="60"/>
    <n v="4"/>
    <n v="46"/>
    <n v="42178104.909999996"/>
    <n v="4.2999999999999997E-2"/>
    <n v="348.8"/>
    <n v="16316.48"/>
    <n v="39586319.229999997"/>
    <x v="128"/>
    <n v="327.37"/>
    <n v="15313.86"/>
    <n v="2585"/>
    <n v="2.1399999999999999E-2"/>
    <n v="29"/>
    <n v="784"/>
    <n v="16740185.109999999"/>
    <n v="1.7100000000000001E-2"/>
    <n v="138.44"/>
    <n v="4753.03"/>
    <n v="15778242.42"/>
    <n v="1.78E-2"/>
    <n v="130.47999999999999"/>
    <n v="4479.91"/>
    <n v="3522"/>
    <n v="2.9100000000000001E-2"/>
    <n v="52"/>
    <n v="669"/>
    <n v="8629218.7699999996"/>
    <n v="8.8000000000000005E-3"/>
    <n v="71.36"/>
    <n v="10396.65"/>
    <n v="8099307.1799999997"/>
    <n v="9.1000000000000004E-3"/>
    <n v="66.98"/>
    <n v="9758.2000000000007"/>
    <n v="830"/>
    <n v="6.8999999999999999E-3"/>
    <n v="7"/>
    <n v="401"/>
    <n v="164376745.75999999"/>
    <n v="0.16769999999999999"/>
    <n v="1359.36"/>
    <n v="2267.1999999999998"/>
    <n v="154431586.97999999"/>
    <n v="0.17399999999999999"/>
    <n v="1277.1199999999999"/>
    <n v="2130.0300000000002"/>
    <n v="72502"/>
    <n v="0.59960000000000002"/>
    <n v="4384"/>
    <n v="14263440.76"/>
    <n v="1.46E-2"/>
    <n v="117.96"/>
    <n v="475.05"/>
    <n v="14397157.949999999"/>
    <n v="1.6199999999999999E-2"/>
    <n v="119.06"/>
    <n v="479.51"/>
    <n v="30025"/>
    <n v="0.24829999999999999"/>
    <n v="1170"/>
    <n v="73672126.959999993"/>
    <n v="7.5200000000000003E-2"/>
    <n v="609.25"/>
    <n v="25831.74"/>
    <n v="69628826.980000004"/>
    <n v="7.8399999999999997E-2"/>
    <n v="575.82000000000005"/>
    <n v="24414.03"/>
    <n v="2852"/>
    <n v="2.3599999999999999E-2"/>
    <n v="3197"/>
    <n v="6198647.8600000003"/>
    <n v="6.3E-3"/>
    <n v="51.26"/>
    <n v="838.68"/>
    <n v="6281358.7999999998"/>
    <n v="7.1000000000000004E-3"/>
    <n v="51.95"/>
    <n v="849.87"/>
    <n v="7391"/>
    <n v="6.1100000000000002E-2"/>
    <n v="99"/>
    <n v="77502098.840000004"/>
    <n v="7.9100000000000004E-2"/>
    <n v="640.92999999999995"/>
    <n v="852.81"/>
    <n v="84553532.739999995"/>
    <n v="9.5299999999999996E-2"/>
    <n v="699.24"/>
    <n v="930.41"/>
    <n v="90878"/>
    <n v="0.75149999999999995"/>
    <n v="9764"/>
    <n v="47519133.799999997"/>
    <n v="4.8500000000000001E-2"/>
    <n v="392.97"/>
    <n v="945.6"/>
    <n v="49055248.32"/>
    <n v="5.5300000000000002E-2"/>
    <n v="405.68"/>
    <n v="976.17"/>
    <n v="50253"/>
    <n v="0.41560000000000002"/>
    <n v="2978"/>
    <n v="15924156.4"/>
    <n v="1.6199999999999999E-2"/>
    <n v="131.69"/>
    <n v="253.74"/>
    <n v="16243448.68"/>
    <n v="1.83E-2"/>
    <n v="134.33000000000001"/>
    <n v="258.83"/>
    <n v="62757"/>
    <n v="0.51900000000000002"/>
    <n v="2793"/>
    <n v="29682360.489999998"/>
    <n v="3.0300000000000001E-2"/>
    <n v="245.47"/>
    <n v="1018.19"/>
    <n v="31303967.460000001"/>
    <n v="3.5299999999999998E-2"/>
    <n v="258.88"/>
    <n v="1073.82"/>
    <n v="29152"/>
    <n v="0.24110000000000001"/>
    <n v="1663"/>
    <n v="21719813.75"/>
    <n v="2.2200000000000001E-2"/>
    <n v="179.62"/>
    <n v="296.11"/>
    <n v="22434700.66"/>
    <n v="2.53E-2"/>
    <n v="185.53"/>
    <n v="305.86"/>
    <n v="73349"/>
    <n v="0.60660000000000003"/>
    <n v="5744"/>
    <n v="15215569.18"/>
    <n v="1.55E-2"/>
    <n v="125.83"/>
    <n v="990.15"/>
    <n v="14728822.18"/>
    <n v="1.66E-2"/>
    <n v="121.8"/>
    <n v="958.48"/>
    <n v="15367"/>
    <n v="0.12709999999999999"/>
    <n v="345"/>
    <n v="30868780.079999998"/>
    <n v="3.15E-2"/>
    <n v="255.28"/>
    <n v="861.9"/>
    <n v="30993887.039999999"/>
    <n v="3.49E-2"/>
    <n v="256.31"/>
    <n v="865.39"/>
    <n v="35815"/>
    <n v="0.29620000000000002"/>
    <n v="119659"/>
    <n v="6026"/>
    <n v="0.2099"/>
    <n v="990"/>
    <n v="555"/>
    <n v="787"/>
    <n v="64"/>
    <n v="590"/>
    <n v="226"/>
    <n v="444"/>
    <n v="194"/>
    <n v="168"/>
    <n v="135"/>
  </r>
  <r>
    <x v="0"/>
    <x v="45"/>
    <n v="38"/>
    <n v="11509"/>
    <n v="10908"/>
    <n v="601"/>
    <s v="5.22 %"/>
    <n v="50"/>
    <s v="45.43 %"/>
    <s v="54.57 %"/>
    <s v="88.19 %"/>
    <s v="0.93 %"/>
    <s v="1.14 %"/>
    <s v="9.75 %"/>
    <s v="52.04 %"/>
    <n v="0.94"/>
    <n v="65050583.490000002"/>
    <n v="70568578.780000001"/>
    <n v="77012162.950000003"/>
    <n v="5963.57"/>
    <n v="6469.43"/>
    <n v="7060.15"/>
    <n v="24424314.760000002"/>
    <n v="0.3755"/>
    <n v="2239.12"/>
    <n v="13245.29"/>
    <x v="425"/>
    <x v="309"/>
    <n v="2288.61"/>
    <n v="13538.05"/>
    <n v="1844"/>
    <n v="0.1691"/>
    <n v="290"/>
    <n v="1890"/>
    <n v="1232427.43"/>
    <x v="99"/>
    <n v="112.98"/>
    <n v="31600.7"/>
    <x v="405"/>
    <x v="96"/>
    <n v="132.97999999999999"/>
    <x v="405"/>
    <n v="39"/>
    <x v="37"/>
    <n v="4"/>
    <n v="106"/>
    <n v="644597.23"/>
    <n v="9.9000000000000008E-3"/>
    <n v="59.09"/>
    <n v="13714.83"/>
    <n v="671976.07"/>
    <x v="67"/>
    <n v="61.6"/>
    <x v="424"/>
    <n v="47"/>
    <x v="5"/>
    <n v="5"/>
    <n v="50"/>
    <n v="2248877.25"/>
    <n v="3.4599999999999999E-2"/>
    <n v="206.17"/>
    <n v="7349.27"/>
    <n v="2813260.79"/>
    <x v="58"/>
    <n v="257.91000000000003"/>
    <n v="9193.66"/>
    <n v="306"/>
    <n v="2.81E-2"/>
    <n v="36"/>
    <n v="703"/>
    <n v="796888.36"/>
    <n v="1.23E-2"/>
    <n v="73.06"/>
    <n v="3029.99"/>
    <n v="982228.22"/>
    <n v="1.3899999999999999E-2"/>
    <n v="90.05"/>
    <n v="3734.71"/>
    <n v="263"/>
    <n v="2.41E-2"/>
    <n v="38"/>
    <n v="636"/>
    <n v="607798.29"/>
    <n v="9.2999999999999992E-3"/>
    <n v="55.72"/>
    <n v="9209.07"/>
    <n v="670966.1"/>
    <n v="9.4999999999999998E-3"/>
    <n v="61.51"/>
    <n v="10166.15"/>
    <n v="66"/>
    <n v="6.1000000000000004E-3"/>
    <n v="6"/>
    <n v="439"/>
    <n v="11249502.09"/>
    <n v="0.1729"/>
    <n v="1031.31"/>
    <n v="1529.5"/>
    <n v="12744498.199999999"/>
    <n v="0.18060000000000001"/>
    <n v="1168.3599999999999"/>
    <n v="1732.77"/>
    <n v="7355"/>
    <n v="0.67430000000000001"/>
    <n v="6136"/>
    <n v="581912.93999999994"/>
    <n v="8.8999999999999999E-3"/>
    <n v="53.35"/>
    <n v="336.76"/>
    <n v="598153.56000000006"/>
    <n v="8.5000000000000006E-3"/>
    <n v="54.84"/>
    <n v="346.15"/>
    <n v="1728"/>
    <n v="0.15840000000000001"/>
    <n v="760"/>
    <n v="3340165.85"/>
    <n v="5.1299999999999998E-2"/>
    <n v="306.20999999999998"/>
    <n v="17396.7"/>
    <n v="3718299.85"/>
    <n v="5.2699999999999997E-2"/>
    <n v="340.88"/>
    <n v="19366.150000000001"/>
    <n v="192"/>
    <n v="1.7600000000000001E-2"/>
    <n v="1730"/>
    <n v="291541.43"/>
    <n v="4.4999999999999997E-3"/>
    <n v="26.73"/>
    <n v="580.76"/>
    <n v="338362.46"/>
    <n v="4.7999999999999996E-3"/>
    <n v="31.02"/>
    <n v="674.03"/>
    <n v="502"/>
    <n v="4.5999999999999999E-2"/>
    <n v="72"/>
    <n v="5388050.1200000001"/>
    <n v="8.2799999999999999E-2"/>
    <n v="493.95"/>
    <n v="598.21"/>
    <n v="6550505.5700000003"/>
    <n v="9.2799999999999994E-2"/>
    <n v="600.52"/>
    <n v="727.27"/>
    <n v="9007"/>
    <n v="0.82569999999999999"/>
    <n v="10923"/>
    <n v="3220680.41"/>
    <n v="4.9500000000000002E-2"/>
    <n v="295.26"/>
    <n v="664.88"/>
    <n v="3665155.32"/>
    <n v="5.1900000000000002E-2"/>
    <n v="336.01"/>
    <n v="756.64"/>
    <n v="4844"/>
    <n v="0.44409999999999999"/>
    <n v="2518"/>
    <n v="1071178.26"/>
    <n v="1.6500000000000001E-2"/>
    <n v="98.2"/>
    <n v="174.03"/>
    <n v="1220603.78"/>
    <n v="1.7299999999999999E-2"/>
    <n v="111.9"/>
    <n v="198.31"/>
    <n v="6155"/>
    <n v="0.56430000000000002"/>
    <n v="2993"/>
    <n v="2946195.1"/>
    <n v="4.53E-2"/>
    <n v="270.08999999999997"/>
    <n v="922.99"/>
    <n v="2982009.62"/>
    <n v="4.2299999999999997E-2"/>
    <n v="273.38"/>
    <n v="934.21"/>
    <n v="3192"/>
    <n v="0.29260000000000003"/>
    <n v="2218"/>
    <n v="1225241"/>
    <n v="1.8800000000000001E-2"/>
    <n v="112.32"/>
    <n v="187.35"/>
    <n v="1346529.55"/>
    <n v="1.9099999999999999E-2"/>
    <n v="123.44"/>
    <n v="205.89"/>
    <n v="6540"/>
    <n v="0.59960000000000002"/>
    <n v="5917"/>
    <n v="733915.02"/>
    <n v="1.1299999999999999E-2"/>
    <n v="67.28"/>
    <n v="902.26"/>
    <n v="748139.56"/>
    <n v="1.06E-2"/>
    <n v="68.59"/>
    <n v="919.75"/>
    <n v="813"/>
    <n v="7.46E-2"/>
    <n v="166"/>
    <n v="4482678.93"/>
    <n v="6.8900000000000003E-2"/>
    <n v="410.95"/>
    <n v="1299.7"/>
    <n v="4482678.93"/>
    <n v="6.3500000000000001E-2"/>
    <n v="410.95"/>
    <n v="1299.7"/>
    <n v="3449"/>
    <n v="0.31619999999999998"/>
    <n v="8973"/>
    <n v="493"/>
    <n v="0.18540000000000001"/>
    <n v="823"/>
    <n v="550"/>
    <n v="780"/>
    <s v="*"/>
    <n v="605"/>
    <n v="394"/>
    <n v="1219"/>
    <n v="422"/>
    <s v="*"/>
    <s v="*"/>
  </r>
  <r>
    <x v="2"/>
    <x v="47"/>
    <n v="41"/>
    <n v="91794"/>
    <n v="62238"/>
    <n v="29556"/>
    <s v="32.20 %"/>
    <n v="52"/>
    <s v="44.76 %"/>
    <s v="55.24 %"/>
    <s v="86.85 %"/>
    <s v="2.93 %"/>
    <s v="4.90 %"/>
    <s v="5.32 %"/>
    <s v="48.76 %"/>
    <n v="0.94"/>
    <n v="465090120.29000002"/>
    <n v="422985493.89999998"/>
    <n v="469289362.10000002"/>
    <n v="7472.77"/>
    <n v="6796.26"/>
    <n v="7540.24"/>
    <n v="184498395.18000001"/>
    <n v="0.3967"/>
    <n v="2964.4"/>
    <n v="20449.830000000002"/>
    <x v="426"/>
    <x v="172"/>
    <n v="2355.3000000000002"/>
    <n v="16247.97"/>
    <n v="9022"/>
    <n v="0.14499999999999999"/>
    <n v="247"/>
    <n v="1354"/>
    <n v="4681441.55"/>
    <x v="105"/>
    <n v="75.22"/>
    <n v="52600.47"/>
    <x v="406"/>
    <x v="124"/>
    <n v="68.81"/>
    <x v="406"/>
    <n v="89"/>
    <x v="72"/>
    <n v="2"/>
    <n v="47"/>
    <n v="2655559.4"/>
    <n v="5.7000000000000002E-3"/>
    <n v="42.67"/>
    <n v="21946.77"/>
    <n v="2432362.4500000002"/>
    <x v="76"/>
    <n v="39.08"/>
    <x v="425"/>
    <n v="121"/>
    <x v="97"/>
    <n v="2"/>
    <n v="27"/>
    <n v="15826736.699999999"/>
    <n v="3.4000000000000002E-2"/>
    <n v="254.29"/>
    <n v="14763.75"/>
    <n v="14961383.41"/>
    <x v="246"/>
    <n v="240.39"/>
    <n v="13956.51"/>
    <n v="1072"/>
    <n v="1.72E-2"/>
    <n v="23"/>
    <n v="553"/>
    <n v="8745555.2100000009"/>
    <n v="1.8800000000000001E-2"/>
    <n v="140.52000000000001"/>
    <n v="4255.74"/>
    <n v="8309619.2699999996"/>
    <n v="1.9599999999999999E-2"/>
    <n v="133.51"/>
    <n v="4043.61"/>
    <n v="2055"/>
    <n v="3.3000000000000002E-2"/>
    <n v="56"/>
    <n v="701"/>
    <n v="4608245.55"/>
    <n v="9.9000000000000008E-3"/>
    <n v="74.040000000000006"/>
    <n v="9053.5300000000007"/>
    <n v="4218920.07"/>
    <n v="0.01"/>
    <n v="67.790000000000006"/>
    <n v="8288.64"/>
    <n v="509"/>
    <n v="8.2000000000000007E-3"/>
    <n v="9"/>
    <n v="438"/>
    <n v="75401223.560000002"/>
    <n v="0.16209999999999999"/>
    <n v="1211.5"/>
    <n v="2018.29"/>
    <n v="69050151.099999994"/>
    <n v="0.16320000000000001"/>
    <n v="1109.45"/>
    <n v="1848.29"/>
    <n v="37359"/>
    <n v="0.60029999999999994"/>
    <n v="4457"/>
    <n v="5732912.6200000001"/>
    <n v="1.23E-2"/>
    <n v="92.11"/>
    <n v="480.14"/>
    <n v="6148747.7599999998"/>
    <n v="1.4500000000000001E-2"/>
    <n v="98.79"/>
    <n v="514.97"/>
    <n v="11940"/>
    <n v="0.1918"/>
    <n v="1042"/>
    <n v="32364854.079999998"/>
    <n v="6.9599999999999995E-2"/>
    <n v="520.02"/>
    <n v="25933.38"/>
    <n v="30842814.449999999"/>
    <n v="7.2900000000000006E-2"/>
    <n v="495.56"/>
    <n v="24713.79"/>
    <n v="1248"/>
    <n v="2.01E-2"/>
    <n v="2929"/>
    <n v="3267461.52"/>
    <n v="7.0000000000000001E-3"/>
    <n v="52.5"/>
    <n v="836.31"/>
    <n v="3213714.21"/>
    <n v="7.6E-3"/>
    <n v="51.64"/>
    <n v="822.55"/>
    <n v="3907"/>
    <n v="6.2799999999999995E-2"/>
    <n v="99"/>
    <n v="33108721.050000001"/>
    <n v="7.1199999999999999E-2"/>
    <n v="531.97"/>
    <n v="718.75"/>
    <n v="37006931.469999999"/>
    <n v="8.7499999999999994E-2"/>
    <n v="594.6"/>
    <n v="803.38"/>
    <n v="46064"/>
    <n v="0.74009999999999998"/>
    <n v="8803"/>
    <n v="24506741.030000001"/>
    <n v="5.2699999999999997E-2"/>
    <n v="393.76"/>
    <n v="945.18"/>
    <n v="26026134.98"/>
    <n v="6.1499999999999999E-2"/>
    <n v="418.17"/>
    <n v="1003.78"/>
    <n v="25928"/>
    <n v="0.41660000000000003"/>
    <n v="2867"/>
    <n v="7772831.46"/>
    <n v="1.67E-2"/>
    <n v="124.89"/>
    <n v="240.43"/>
    <n v="8099295.9000000004"/>
    <n v="1.9099999999999999E-2"/>
    <n v="130.13"/>
    <n v="250.53"/>
    <n v="32329"/>
    <n v="0.51939999999999997"/>
    <n v="2722"/>
    <n v="18788597.350000001"/>
    <n v="4.0399999999999998E-2"/>
    <n v="301.88"/>
    <n v="1180.56"/>
    <n v="18873750.34"/>
    <n v="4.4600000000000001E-2"/>
    <n v="303.25"/>
    <n v="1185.9100000000001"/>
    <n v="15915"/>
    <n v="0.25569999999999998"/>
    <n v="1999"/>
    <n v="9542716.4499999993"/>
    <n v="2.0500000000000001E-2"/>
    <n v="153.33000000000001"/>
    <n v="256.89999999999998"/>
    <n v="9978145.1099999994"/>
    <n v="2.3599999999999999E-2"/>
    <n v="160.32"/>
    <n v="268.63"/>
    <n v="37145"/>
    <n v="0.5968"/>
    <n v="5421"/>
    <n v="6742416.0599999996"/>
    <n v="1.4500000000000001E-2"/>
    <n v="108.33"/>
    <n v="1009.6"/>
    <n v="5977539.3700000001"/>
    <n v="1.41E-2"/>
    <n v="96.04"/>
    <n v="895.06"/>
    <n v="6678"/>
    <n v="0.10730000000000001"/>
    <n v="250"/>
    <n v="23913374.329999998"/>
    <n v="5.1400000000000001E-2"/>
    <n v="384.22"/>
    <n v="1240.51"/>
    <n v="23979773.93"/>
    <n v="5.67E-2"/>
    <n v="385.29"/>
    <n v="1243.96"/>
    <n v="19277"/>
    <n v="0.30969999999999998"/>
    <n v="56576"/>
    <n v="2749"/>
    <n v="0.19159999999999999"/>
    <n v="909"/>
    <n v="492"/>
    <n v="774"/>
    <n v="56"/>
    <n v="569"/>
    <n v="244"/>
    <n v="521"/>
    <n v="219"/>
    <s v="*"/>
    <n v="77"/>
  </r>
  <r>
    <x v="4"/>
    <x v="48"/>
    <n v="15"/>
    <n v="22585"/>
    <n v="12322"/>
    <n v="10263"/>
    <s v="45.44 %"/>
    <n v="51"/>
    <s v="40.97 %"/>
    <s v="59.03 %"/>
    <s v="35.38 %"/>
    <s v="2.82 %"/>
    <s v="9.50 %"/>
    <s v="52.30 %"/>
    <s v="41.90 %"/>
    <n v="1.41"/>
    <n v="120157630.78"/>
    <n v="103542217.51000001"/>
    <n v="68884287.519999996"/>
    <n v="9751.4699999999993"/>
    <n v="8403.0400000000009"/>
    <n v="5590.35"/>
    <n v="47148996.619999997"/>
    <n v="0.39240000000000003"/>
    <n v="3826.41"/>
    <n v="29140.29"/>
    <x v="427"/>
    <x v="79"/>
    <n v="2719.52"/>
    <n v="20710.73"/>
    <n v="1618"/>
    <n v="0.1313"/>
    <n v="238"/>
    <n v="1691"/>
    <n v="0"/>
    <x v="248"/>
    <n v="0"/>
    <n v="0"/>
    <x v="407"/>
    <x v="241"/>
    <n v="0"/>
    <x v="407"/>
    <n v="0"/>
    <x v="102"/>
    <n v="0"/>
    <n v="0"/>
    <n v="1269729.71"/>
    <n v="1.06E-2"/>
    <n v="103.05"/>
    <n v="24417.88"/>
    <n v="1153345.04"/>
    <x v="90"/>
    <n v="93.6"/>
    <x v="426"/>
    <n v="52"/>
    <x v="19"/>
    <n v="5"/>
    <n v="57"/>
    <n v="2698822.43"/>
    <n v="2.2499999999999999E-2"/>
    <n v="219.02"/>
    <n v="17873"/>
    <n v="2433455.7000000002"/>
    <x v="202"/>
    <n v="197.49"/>
    <n v="16115.6"/>
    <n v="151"/>
    <n v="1.23E-2"/>
    <n v="15"/>
    <n v="416"/>
    <n v="791180.73"/>
    <n v="6.6E-3"/>
    <n v="64.209999999999994"/>
    <n v="4469.95"/>
    <n v="711326.22"/>
    <n v="6.8999999999999999E-3"/>
    <n v="57.73"/>
    <n v="4018.79"/>
    <n v="177"/>
    <n v="1.44E-2"/>
    <n v="23"/>
    <n v="309"/>
    <n v="905790.52"/>
    <n v="7.4999999999999997E-3"/>
    <n v="73.510000000000005"/>
    <n v="9739.68"/>
    <n v="811180.14"/>
    <n v="7.7999999999999996E-3"/>
    <n v="65.83"/>
    <n v="8722.3700000000008"/>
    <n v="93"/>
    <n v="7.4999999999999997E-3"/>
    <n v="8"/>
    <n v="408"/>
    <n v="12582318"/>
    <n v="0.1047"/>
    <n v="1021.13"/>
    <n v="2265.04"/>
    <n v="11788719.789999999"/>
    <n v="0.1139"/>
    <n v="956.72"/>
    <n v="2122.1799999999998"/>
    <n v="5555"/>
    <n v="0.45079999999999998"/>
    <n v="2481"/>
    <n v="908710.96"/>
    <n v="7.6E-3"/>
    <n v="73.75"/>
    <n v="477.26"/>
    <n v="916600.86"/>
    <n v="8.8999999999999999E-3"/>
    <n v="74.39"/>
    <n v="481.41"/>
    <n v="1904"/>
    <n v="0.1545"/>
    <n v="838"/>
    <n v="28348627.899999999"/>
    <n v="0.2359"/>
    <n v="2300.65"/>
    <n v="28897.68"/>
    <n v="26047507.719999999"/>
    <n v="0.25159999999999999"/>
    <n v="2113.9"/>
    <n v="26552"/>
    <n v="981"/>
    <n v="7.9600000000000004E-2"/>
    <n v="11691"/>
    <n v="419660.24"/>
    <n v="3.5000000000000001E-3"/>
    <n v="34.06"/>
    <n v="951.61"/>
    <n v="404217.89"/>
    <n v="3.8999999999999998E-3"/>
    <n v="32.799999999999997"/>
    <n v="916.59"/>
    <n v="441"/>
    <n v="3.5799999999999998E-2"/>
    <n v="54"/>
    <n v="8797023.2899999991"/>
    <n v="7.3200000000000001E-2"/>
    <n v="713.93"/>
    <n v="1023.39"/>
    <n v="9487849.2599999998"/>
    <n v="9.1600000000000001E-2"/>
    <n v="769.99"/>
    <n v="1103.75"/>
    <n v="8596"/>
    <n v="0.6976"/>
    <n v="10858"/>
    <n v="5930282.3799999999"/>
    <n v="4.9399999999999999E-2"/>
    <n v="481.28"/>
    <n v="1239.8699999999999"/>
    <n v="6281482.1200000001"/>
    <n v="6.0699999999999997E-2"/>
    <n v="509.78"/>
    <n v="1313.29"/>
    <n v="4783"/>
    <n v="0.38819999999999999"/>
    <n v="3442"/>
    <n v="1344721.18"/>
    <n v="1.12E-2"/>
    <n v="109.13"/>
    <n v="237.67"/>
    <n v="1358183.5"/>
    <n v="1.3100000000000001E-2"/>
    <n v="110.22"/>
    <n v="240.05"/>
    <n v="5658"/>
    <n v="0.4592"/>
    <n v="2457"/>
    <n v="1622334.23"/>
    <n v="1.35E-2"/>
    <n v="131.66"/>
    <n v="907.85"/>
    <n v="1640021.02"/>
    <n v="1.5800000000000002E-2"/>
    <n v="133.1"/>
    <n v="917.75"/>
    <n v="1787"/>
    <n v="0.14499999999999999"/>
    <n v="912"/>
    <n v="2302658.1800000002"/>
    <n v="1.9199999999999998E-2"/>
    <n v="186.87"/>
    <n v="325.92"/>
    <n v="2349346.73"/>
    <n v="2.2700000000000001E-2"/>
    <n v="190.66"/>
    <n v="332.53"/>
    <n v="7065"/>
    <n v="0.57340000000000002"/>
    <n v="7224"/>
    <n v="1539682.98"/>
    <n v="1.2800000000000001E-2"/>
    <n v="124.95"/>
    <n v="1294.76"/>
    <n v="1109506.7"/>
    <n v="1.0699999999999999E-2"/>
    <n v="90.04"/>
    <n v="933.01"/>
    <n v="1189"/>
    <n v="9.6500000000000002E-2"/>
    <n v="239"/>
    <n v="3242594.9"/>
    <n v="2.7E-2"/>
    <n v="263.14999999999998"/>
    <n v="1114.68"/>
    <n v="3246552.8"/>
    <n v="3.1399999999999997E-2"/>
    <n v="263.48"/>
    <n v="1116.04"/>
    <n v="2909"/>
    <n v="0.2361"/>
    <n v="10854"/>
    <n v="668"/>
    <n v="0.22989999999999999"/>
    <n v="881"/>
    <n v="722"/>
    <n v="771"/>
    <s v="*"/>
    <n v="998"/>
    <n v="146"/>
    <n v="390"/>
    <n v="138"/>
    <s v="*"/>
    <n v="122"/>
  </r>
  <r>
    <x v="6"/>
    <x v="42"/>
    <n v="53"/>
    <n v="166708"/>
    <n v="121996"/>
    <n v="44712"/>
    <s v="26.82 %"/>
    <n v="51"/>
    <s v="46.16 %"/>
    <s v="53.84 %"/>
    <s v="79.05 %"/>
    <s v="6.60 %"/>
    <s v="6.34 %"/>
    <s v="8.01 %"/>
    <s v="56.21 %"/>
    <n v="1"/>
    <n v="1018314023.85"/>
    <n v="920011291.99000001"/>
    <n v="946465219.91999996"/>
    <n v="8347.11"/>
    <n v="7541.32"/>
    <n v="7758.17"/>
    <n v="398108572.69999999"/>
    <n v="0.39090000000000003"/>
    <n v="3263.29"/>
    <n v="23328.95"/>
    <x v="428"/>
    <x v="310"/>
    <n v="2606.83"/>
    <n v="18635.98"/>
    <n v="17065"/>
    <n v="0.1399"/>
    <n v="241"/>
    <n v="1510"/>
    <n v="9988535.1899999995"/>
    <x v="222"/>
    <n v="81.88"/>
    <n v="52571.24"/>
    <x v="408"/>
    <x v="70"/>
    <n v="75.05"/>
    <x v="408"/>
    <n v="190"/>
    <x v="14"/>
    <n v="2"/>
    <n v="51"/>
    <n v="8679018.7799999993"/>
    <n v="8.5000000000000006E-3"/>
    <n v="71.14"/>
    <n v="23520.38"/>
    <n v="8249859.5199999996"/>
    <x v="136"/>
    <n v="67.62"/>
    <x v="427"/>
    <n v="369"/>
    <x v="101"/>
    <n v="3"/>
    <n v="42"/>
    <n v="48049461.640000001"/>
    <n v="4.7199999999999999E-2"/>
    <n v="393.86"/>
    <n v="18276.71"/>
    <n v="44628198.770000003"/>
    <x v="247"/>
    <n v="365.82"/>
    <n v="16975.349999999999"/>
    <n v="2629"/>
    <n v="2.1499999999999998E-2"/>
    <n v="30"/>
    <n v="827"/>
    <n v="17547775.170000002"/>
    <n v="1.72E-2"/>
    <n v="143.84"/>
    <n v="4905.72"/>
    <n v="16406395.130000001"/>
    <n v="1.78E-2"/>
    <n v="134.47999999999999"/>
    <n v="4586.6400000000003"/>
    <n v="3577"/>
    <n v="2.93E-2"/>
    <n v="52"/>
    <n v="700"/>
    <n v="9125707.9100000001"/>
    <n v="8.9999999999999993E-3"/>
    <n v="74.8"/>
    <n v="10358.35"/>
    <n v="8517712.1500000004"/>
    <n v="9.2999999999999992E-3"/>
    <n v="69.819999999999993"/>
    <n v="9668.23"/>
    <n v="881"/>
    <n v="7.1999999999999998E-3"/>
    <n v="8"/>
    <n v="410"/>
    <n v="181592270.99000001"/>
    <n v="0.17829999999999999"/>
    <n v="1488.51"/>
    <n v="2528.54"/>
    <n v="168939051.63999999"/>
    <n v="0.18360000000000001"/>
    <n v="1384.79"/>
    <n v="2352.35"/>
    <n v="71817"/>
    <n v="0.5887"/>
    <n v="4152"/>
    <n v="15642955.99"/>
    <n v="1.54E-2"/>
    <n v="128.22999999999999"/>
    <n v="499.85"/>
    <n v="15434124.050000001"/>
    <n v="1.6799999999999999E-2"/>
    <n v="126.51"/>
    <n v="493.18"/>
    <n v="31295"/>
    <n v="0.25650000000000001"/>
    <n v="1209"/>
    <n v="72807707.120000005"/>
    <n v="7.1499999999999994E-2"/>
    <n v="596.79999999999995"/>
    <n v="25306.82"/>
    <n v="69280475.049999997"/>
    <n v="7.5300000000000006E-2"/>
    <n v="567.89"/>
    <n v="24080.799999999999"/>
    <n v="2877"/>
    <n v="2.3599999999999999E-2"/>
    <n v="3207"/>
    <n v="6351521.1200000001"/>
    <n v="6.1999999999999998E-3"/>
    <n v="52.06"/>
    <n v="891.57"/>
    <n v="6323282.8899999997"/>
    <n v="6.8999999999999999E-3"/>
    <n v="51.83"/>
    <n v="887.6"/>
    <n v="7124"/>
    <n v="5.8400000000000001E-2"/>
    <n v="92"/>
    <n v="81329754.599999994"/>
    <n v="7.9899999999999999E-2"/>
    <n v="666.66"/>
    <n v="883.3"/>
    <n v="85837356.310000002"/>
    <n v="9.3299999999999994E-2"/>
    <n v="703.61"/>
    <n v="932.25"/>
    <n v="92075"/>
    <n v="0.75470000000000004"/>
    <n v="9745"/>
    <n v="47325635.68"/>
    <n v="4.65E-2"/>
    <n v="387.93"/>
    <n v="934.7"/>
    <n v="46805363.060000002"/>
    <n v="5.0900000000000001E-2"/>
    <n v="383.66"/>
    <n v="924.42"/>
    <n v="50632"/>
    <n v="0.41499999999999998"/>
    <n v="2952"/>
    <n v="15055123.91"/>
    <n v="1.4800000000000001E-2"/>
    <n v="123.41"/>
    <n v="234.67"/>
    <n v="15287005.26"/>
    <n v="1.66E-2"/>
    <n v="125.31"/>
    <n v="238.29"/>
    <n v="64154"/>
    <n v="0.52590000000000003"/>
    <n v="2794"/>
    <n v="26304080.550000001"/>
    <n v="2.58E-2"/>
    <n v="215.61"/>
    <n v="919.31"/>
    <n v="28369603.989999998"/>
    <n v="3.0800000000000001E-2"/>
    <n v="232.55"/>
    <n v="991.49"/>
    <n v="28613"/>
    <n v="0.23449999999999999"/>
    <n v="1532"/>
    <n v="23378937.949999999"/>
    <n v="2.3E-2"/>
    <n v="191.64"/>
    <n v="315.75"/>
    <n v="21719406.449999999"/>
    <n v="2.3599999999999999E-2"/>
    <n v="178.03"/>
    <n v="293.33999999999997"/>
    <n v="74042"/>
    <n v="0.6069"/>
    <n v="5711"/>
    <n v="16248857.08"/>
    <n v="1.6E-2"/>
    <n v="133.19"/>
    <n v="1021.41"/>
    <n v="16186998.27"/>
    <n v="1.7600000000000001E-2"/>
    <n v="132.68"/>
    <n v="1017.52"/>
    <n v="15908"/>
    <n v="0.13039999999999999"/>
    <n v="349"/>
    <n v="31566128.09"/>
    <n v="3.1E-2"/>
    <n v="258.75"/>
    <n v="881.12"/>
    <n v="31665194.219999999"/>
    <n v="3.44E-2"/>
    <n v="259.56"/>
    <n v="883.89"/>
    <n v="35825"/>
    <n v="0.29370000000000002"/>
    <n v="125886"/>
    <n v="5676"/>
    <n v="0.2024"/>
    <n v="1032"/>
    <n v="560"/>
    <n v="768"/>
    <n v="61"/>
    <n v="690"/>
    <n v="224"/>
    <n v="406"/>
    <n v="178"/>
    <n v="148"/>
    <n v="109"/>
  </r>
  <r>
    <x v="8"/>
    <x v="40"/>
    <n v="4"/>
    <n v="147482"/>
    <n v="66853"/>
    <n v="80629"/>
    <s v="54.67 %"/>
    <n v="52"/>
    <s v="45.21 %"/>
    <s v="54.79 %"/>
    <s v="65.40 %"/>
    <s v="6.57 %"/>
    <s v="16.60 %"/>
    <s v="11.43 %"/>
    <s v="44.68 %"/>
    <n v="1.22"/>
    <n v="691783832.94000006"/>
    <n v="652321999.80999994"/>
    <n v="570691811.30999994"/>
    <n v="10347.84"/>
    <n v="9757.56"/>
    <n v="8536.52"/>
    <n v="258517140.66999999"/>
    <n v="0.37369999999999998"/>
    <n v="3866.95"/>
    <n v="24101.919999999998"/>
    <x v="429"/>
    <x v="203"/>
    <n v="3158.81"/>
    <n v="19688.2"/>
    <n v="10726"/>
    <n v="0.16039999999999999"/>
    <n v="298"/>
    <n v="1798"/>
    <n v="16127430.779999999"/>
    <x v="121"/>
    <n v="241.24"/>
    <n v="53225.84"/>
    <x v="409"/>
    <x v="242"/>
    <n v="245.52"/>
    <x v="409"/>
    <n v="303"/>
    <x v="46"/>
    <n v="5"/>
    <n v="151"/>
    <n v="10645745.52"/>
    <n v="1.54E-2"/>
    <n v="159.24"/>
    <n v="21463.200000000001"/>
    <n v="10849846.33"/>
    <x v="38"/>
    <n v="162.29"/>
    <x v="428"/>
    <n v="496"/>
    <x v="40"/>
    <n v="8"/>
    <n v="107"/>
    <n v="19891464.289999999"/>
    <n v="2.8799999999999999E-2"/>
    <n v="297.54000000000002"/>
    <n v="13614.97"/>
    <n v="20245301.460000001"/>
    <x v="1"/>
    <n v="302.83"/>
    <n v="13857.15"/>
    <n v="1461"/>
    <n v="2.1899999999999999E-2"/>
    <n v="30"/>
    <n v="666"/>
    <n v="13019627.710000001"/>
    <n v="1.8800000000000001E-2"/>
    <n v="194.75"/>
    <n v="4590.84"/>
    <n v="13155052.77"/>
    <n v="2.0199999999999999E-2"/>
    <n v="196.78"/>
    <n v="4638.59"/>
    <n v="2836"/>
    <n v="4.24E-2"/>
    <n v="77"/>
    <n v="1124"/>
    <n v="6774559.6299999999"/>
    <n v="9.7999999999999997E-3"/>
    <n v="101.34"/>
    <n v="10552.27"/>
    <n v="6782081.2300000004"/>
    <n v="1.04E-2"/>
    <n v="101.45"/>
    <n v="10563.99"/>
    <n v="642"/>
    <n v="9.5999999999999992E-3"/>
    <n v="10"/>
    <n v="576"/>
    <n v="88848053.849999994"/>
    <n v="0.12839999999999999"/>
    <n v="1329.01"/>
    <n v="2630.12"/>
    <n v="87551219.030000001"/>
    <n v="0.13420000000000001"/>
    <n v="1309.6099999999999"/>
    <n v="2591.73"/>
    <n v="33781"/>
    <n v="0.50529999999999997"/>
    <n v="3355"/>
    <n v="2421769.21"/>
    <n v="3.5000000000000001E-3"/>
    <n v="36.229999999999997"/>
    <n v="435.57"/>
    <n v="2470531.29"/>
    <n v="3.8E-3"/>
    <n v="36.950000000000003"/>
    <n v="444.34"/>
    <n v="5560"/>
    <n v="8.3199999999999996E-2"/>
    <n v="306"/>
    <n v="69589691.579999998"/>
    <n v="0.10059999999999999"/>
    <n v="1040.94"/>
    <n v="23905.77"/>
    <n v="69903538.010000005"/>
    <n v="0.1072"/>
    <n v="1045.6300000000001"/>
    <n v="24013.58"/>
    <n v="2911"/>
    <n v="4.3499999999999997E-2"/>
    <n v="5981"/>
    <n v="5503287.21"/>
    <n v="8.0000000000000002E-3"/>
    <n v="82.32"/>
    <n v="1126.3399999999999"/>
    <n v="5705867.3700000001"/>
    <n v="8.6999999999999994E-3"/>
    <n v="85.35"/>
    <n v="1167.8"/>
    <n v="4886"/>
    <n v="7.3099999999999998E-2"/>
    <n v="137"/>
    <n v="66021867.469999999"/>
    <n v="9.5399999999999999E-2"/>
    <n v="987.57"/>
    <n v="1290.83"/>
    <n v="70502846.359999999"/>
    <n v="0.1081"/>
    <n v="1054.5999999999999"/>
    <n v="1378.44"/>
    <n v="51147"/>
    <n v="0.7651"/>
    <n v="13552"/>
    <n v="42585380.530000001"/>
    <n v="6.1600000000000002E-2"/>
    <n v="637"/>
    <n v="1360.03"/>
    <n v="44132538.100000001"/>
    <n v="6.7699999999999996E-2"/>
    <n v="660.14"/>
    <n v="1409.44"/>
    <n v="31312"/>
    <n v="0.46839999999999998"/>
    <n v="4198"/>
    <n v="13176665.380000001"/>
    <n v="1.9E-2"/>
    <n v="197.1"/>
    <n v="360.65"/>
    <n v="13758801.17"/>
    <n v="2.1100000000000001E-2"/>
    <n v="205.81"/>
    <n v="376.58"/>
    <n v="36536"/>
    <n v="0.54649999999999999"/>
    <n v="3512"/>
    <n v="14885611.58"/>
    <n v="2.1499999999999998E-2"/>
    <n v="222.66"/>
    <n v="1076.02"/>
    <n v="16010370.35"/>
    <n v="2.4500000000000001E-2"/>
    <n v="239.49"/>
    <n v="1157.32"/>
    <n v="13834"/>
    <n v="0.2069"/>
    <n v="1193"/>
    <n v="24767424.890000001"/>
    <n v="3.5799999999999998E-2"/>
    <n v="370.48"/>
    <n v="590.61"/>
    <n v="25044183.43"/>
    <n v="3.8399999999999997E-2"/>
    <n v="374.62"/>
    <n v="597.21"/>
    <n v="41935"/>
    <n v="0.62729999999999997"/>
    <n v="8103"/>
    <n v="12010062.609999999"/>
    <n v="1.7399999999999999E-2"/>
    <n v="179.65"/>
    <n v="1510.57"/>
    <n v="11502765.859999999"/>
    <n v="1.7600000000000001E-2"/>
    <n v="172.06"/>
    <n v="1446.77"/>
    <n v="7951"/>
    <n v="0.11890000000000001"/>
    <n v="308"/>
    <n v="23570217.68"/>
    <n v="3.4099999999999998E-2"/>
    <n v="352.57"/>
    <n v="1106.48"/>
    <n v="23649380.25"/>
    <n v="3.6299999999999999E-2"/>
    <n v="353.75"/>
    <n v="1110.2"/>
    <n v="21302"/>
    <n v="0.31859999999999999"/>
    <n v="65345"/>
    <n v="4060"/>
    <n v="0.21940000000000001"/>
    <n v="977"/>
    <n v="814"/>
    <n v="758"/>
    <n v="94"/>
    <n v="610"/>
    <n v="292"/>
    <n v="420"/>
    <n v="257"/>
    <n v="201"/>
    <n v="157"/>
  </r>
  <r>
    <x v="4"/>
    <x v="47"/>
    <n v="41"/>
    <n v="98884"/>
    <n v="65481"/>
    <n v="33403"/>
    <s v="33.78 %"/>
    <n v="52"/>
    <s v="44.88 %"/>
    <s v="55.12 %"/>
    <s v="86.46 %"/>
    <s v="2.94 %"/>
    <s v="5.20 %"/>
    <s v="5.40 %"/>
    <s v="50.80 %"/>
    <n v="0.98"/>
    <n v="514326754.56"/>
    <n v="465942157.48000002"/>
    <n v="486490156.85000002"/>
    <n v="7854.6"/>
    <n v="7115.68"/>
    <n v="7429.49"/>
    <n v="205064900.80000001"/>
    <n v="0.3987"/>
    <n v="3131.67"/>
    <n v="22551.95"/>
    <x v="430"/>
    <x v="311"/>
    <n v="2453.65"/>
    <n v="17669.37"/>
    <n v="9093"/>
    <n v="0.1389"/>
    <n v="235"/>
    <n v="1340"/>
    <n v="4237081.4400000004"/>
    <x v="245"/>
    <n v="64.709999999999994"/>
    <n v="57257.86"/>
    <x v="410"/>
    <x v="229"/>
    <n v="60.74"/>
    <x v="410"/>
    <n v="74"/>
    <x v="87"/>
    <n v="1"/>
    <n v="38"/>
    <n v="2728833.02"/>
    <n v="5.3E-3"/>
    <n v="41.67"/>
    <n v="21657.4"/>
    <n v="2468628.88"/>
    <x v="162"/>
    <n v="37.700000000000003"/>
    <x v="429"/>
    <n v="126"/>
    <x v="97"/>
    <n v="2"/>
    <n v="25"/>
    <n v="18214736.91"/>
    <n v="3.5400000000000001E-2"/>
    <n v="278.17"/>
    <n v="14571.79"/>
    <n v="17290954.27"/>
    <x v="126"/>
    <n v="264.06"/>
    <n v="13832.76"/>
    <n v="1250"/>
    <n v="1.9099999999999999E-2"/>
    <n v="26"/>
    <n v="619"/>
    <n v="9361468.9700000007"/>
    <n v="1.8200000000000001E-2"/>
    <n v="142.96"/>
    <n v="4432.51"/>
    <n v="8952166.9100000001"/>
    <n v="1.9199999999999998E-2"/>
    <n v="136.71"/>
    <n v="4238.72"/>
    <n v="2112"/>
    <n v="3.2300000000000002E-2"/>
    <n v="55"/>
    <n v="719"/>
    <n v="5221680.04"/>
    <n v="1.0200000000000001E-2"/>
    <n v="79.739999999999995"/>
    <n v="9493.9599999999991"/>
    <n v="4852375.67"/>
    <n v="1.04E-2"/>
    <n v="74.099999999999994"/>
    <n v="8822.5"/>
    <n v="550"/>
    <n v="8.3999999999999995E-3"/>
    <n v="9"/>
    <n v="466"/>
    <n v="88931469.989999995"/>
    <n v="0.1729"/>
    <n v="1358.13"/>
    <n v="2176.39"/>
    <n v="82097873.909999996"/>
    <n v="0.1762"/>
    <n v="1253.77"/>
    <n v="2009.15"/>
    <n v="40862"/>
    <n v="0.624"/>
    <n v="4740"/>
    <n v="6750945.7000000002"/>
    <n v="1.3100000000000001E-2"/>
    <n v="103.1"/>
    <n v="480.94"/>
    <n v="7331242.3200000003"/>
    <n v="1.5699999999999999E-2"/>
    <n v="111.96"/>
    <n v="522.28"/>
    <n v="14037"/>
    <n v="0.21440000000000001"/>
    <n v="1090"/>
    <n v="36770866.509999998"/>
    <n v="7.1499999999999994E-2"/>
    <n v="561.54999999999995"/>
    <n v="26664.880000000001"/>
    <n v="34899866.75"/>
    <n v="7.4899999999999994E-2"/>
    <n v="532.98"/>
    <n v="25308.1"/>
    <n v="1379"/>
    <n v="2.1100000000000001E-2"/>
    <n v="3115"/>
    <n v="4067750.4"/>
    <n v="7.9000000000000008E-3"/>
    <n v="62.12"/>
    <n v="963.92"/>
    <n v="4006410"/>
    <n v="8.6E-3"/>
    <n v="61.18"/>
    <n v="949.39"/>
    <n v="4220"/>
    <n v="6.4399999999999999E-2"/>
    <n v="101"/>
    <n v="36783912.75"/>
    <n v="7.1499999999999994E-2"/>
    <n v="561.75"/>
    <n v="757.54"/>
    <n v="41029196.539999999"/>
    <n v="8.8099999999999998E-2"/>
    <n v="626.58000000000004"/>
    <n v="844.97"/>
    <n v="48557"/>
    <n v="0.74150000000000005"/>
    <n v="8844"/>
    <n v="26046067.600000001"/>
    <n v="5.0599999999999999E-2"/>
    <n v="397.77"/>
    <n v="968.76"/>
    <n v="27790551.440000001"/>
    <n v="5.96E-2"/>
    <n v="424.41"/>
    <n v="1033.6400000000001"/>
    <n v="26886"/>
    <n v="0.41060000000000002"/>
    <n v="2817"/>
    <n v="7522451.29"/>
    <n v="1.46E-2"/>
    <n v="114.88"/>
    <n v="219.53"/>
    <n v="7923485.9400000004"/>
    <n v="1.7000000000000001E-2"/>
    <n v="121"/>
    <n v="231.23"/>
    <n v="34266"/>
    <n v="0.52329999999999999"/>
    <n v="2701"/>
    <n v="18100313.210000001"/>
    <n v="3.5200000000000002E-2"/>
    <n v="276.42"/>
    <n v="1102.94"/>
    <n v="18852316.489999998"/>
    <n v="4.0500000000000001E-2"/>
    <n v="287.91000000000003"/>
    <n v="1148.76"/>
    <n v="16411"/>
    <n v="0.25059999999999999"/>
    <n v="1802"/>
    <n v="11179258.130000001"/>
    <n v="2.1700000000000001E-2"/>
    <n v="170.73"/>
    <n v="286.05"/>
    <n v="11645742.33"/>
    <n v="2.5000000000000001E-2"/>
    <n v="177.85"/>
    <n v="297.98"/>
    <n v="39082"/>
    <n v="0.5968"/>
    <n v="5330"/>
    <n v="8016073.2300000004"/>
    <n v="1.5599999999999999E-2"/>
    <n v="122.42"/>
    <n v="1094.97"/>
    <n v="6698865.7000000002"/>
    <n v="1.44E-2"/>
    <n v="102.3"/>
    <n v="915.04"/>
    <n v="7321"/>
    <n v="0.1118"/>
    <n v="263"/>
    <n v="22207129.010000002"/>
    <n v="4.3200000000000002E-2"/>
    <n v="339.14"/>
    <n v="1133.6500000000001"/>
    <n v="22281452.859999999"/>
    <n v="4.7800000000000002E-2"/>
    <n v="340.27"/>
    <n v="1137.45"/>
    <n v="19589"/>
    <n v="0.29920000000000002"/>
    <n v="59146"/>
    <n v="2676"/>
    <n v="0.18640000000000001"/>
    <n v="903"/>
    <n v="513"/>
    <n v="751"/>
    <n v="58"/>
    <n v="609"/>
    <n v="182"/>
    <n v="417"/>
    <n v="177"/>
    <n v="168"/>
    <n v="92"/>
  </r>
  <r>
    <x v="8"/>
    <x v="47"/>
    <n v="41"/>
    <n v="103553"/>
    <n v="67025"/>
    <n v="36528"/>
    <s v="35.27 %"/>
    <n v="52"/>
    <s v="45.22 %"/>
    <s v="54.78 %"/>
    <s v="86.00 %"/>
    <s v="2.88 %"/>
    <s v="5.57 %"/>
    <s v="5.54 %"/>
    <s v="56.28 %"/>
    <n v="1.02"/>
    <n v="565490718.59000003"/>
    <n v="507226747.04000002"/>
    <n v="510078216.04000002"/>
    <n v="8437.01"/>
    <n v="7567.72"/>
    <n v="7610.27"/>
    <n v="217215562.62"/>
    <n v="0.3841"/>
    <n v="3240.81"/>
    <n v="23788.799999999999"/>
    <x v="431"/>
    <x v="312"/>
    <n v="2489.1"/>
    <n v="18270.97"/>
    <n v="9131"/>
    <n v="0.13619999999999999"/>
    <n v="230"/>
    <n v="1325"/>
    <n v="4783349.42"/>
    <x v="103"/>
    <n v="71.37"/>
    <n v="47833.49"/>
    <x v="411"/>
    <x v="229"/>
    <n v="64.14"/>
    <x v="411"/>
    <n v="100"/>
    <x v="16"/>
    <n v="2"/>
    <n v="45"/>
    <n v="2925376.11"/>
    <n v="5.1999999999999998E-3"/>
    <n v="43.65"/>
    <n v="25661.19"/>
    <n v="2761230.55"/>
    <x v="167"/>
    <n v="41.2"/>
    <x v="430"/>
    <n v="114"/>
    <x v="100"/>
    <n v="2"/>
    <n v="24"/>
    <n v="18154640.859999999"/>
    <n v="3.2099999999999997E-2"/>
    <n v="270.86"/>
    <n v="14442.83"/>
    <n v="16969722.91"/>
    <x v="248"/>
    <n v="253.18"/>
    <n v="13500.18"/>
    <n v="1257"/>
    <n v="1.8800000000000001E-2"/>
    <n v="25"/>
    <n v="565"/>
    <n v="10958985.43"/>
    <n v="1.9400000000000001E-2"/>
    <n v="163.51"/>
    <n v="5036.3"/>
    <n v="10307128.4"/>
    <n v="2.0299999999999999E-2"/>
    <n v="153.78"/>
    <n v="4736.7299999999996"/>
    <n v="2176"/>
    <n v="3.2500000000000001E-2"/>
    <n v="60"/>
    <n v="815"/>
    <n v="5156316.05"/>
    <n v="9.1000000000000004E-3"/>
    <n v="76.930000000000007"/>
    <n v="9495.98"/>
    <n v="4872060.25"/>
    <n v="9.5999999999999992E-3"/>
    <n v="72.69"/>
    <n v="8972.49"/>
    <n v="543"/>
    <n v="8.0999999999999996E-3"/>
    <n v="8"/>
    <n v="441"/>
    <n v="108216119.53"/>
    <n v="0.19139999999999999"/>
    <n v="1614.56"/>
    <n v="2560.12"/>
    <n v="99972800.700000003"/>
    <n v="0.1971"/>
    <n v="1491.57"/>
    <n v="2365.1"/>
    <n v="42270"/>
    <n v="0.63070000000000004"/>
    <n v="4953"/>
    <n v="8444118.2599999998"/>
    <n v="1.49E-2"/>
    <n v="125.98"/>
    <n v="541.29"/>
    <n v="8642680.2100000009"/>
    <n v="1.7000000000000001E-2"/>
    <n v="128.94999999999999"/>
    <n v="554.02"/>
    <n v="15600"/>
    <n v="0.23269999999999999"/>
    <n v="1133"/>
    <n v="40267450.960000001"/>
    <n v="7.1199999999999999E-2"/>
    <n v="600.78"/>
    <n v="27599.35"/>
    <n v="37809136.020000003"/>
    <n v="7.4499999999999997E-2"/>
    <n v="564.1"/>
    <n v="25914.42"/>
    <n v="1459"/>
    <n v="2.18E-2"/>
    <n v="3283"/>
    <n v="5323005.33"/>
    <n v="9.4000000000000004E-3"/>
    <n v="79.42"/>
    <n v="1221.71"/>
    <n v="5111416.17"/>
    <n v="1.01E-2"/>
    <n v="76.260000000000005"/>
    <n v="1173.1500000000001"/>
    <n v="4357"/>
    <n v="6.5000000000000002E-2"/>
    <n v="103"/>
    <n v="40702219.869999997"/>
    <n v="7.1999999999999995E-2"/>
    <n v="607.27"/>
    <n v="818.41"/>
    <n v="43712107.079999998"/>
    <n v="8.6199999999999999E-2"/>
    <n v="652.17999999999995"/>
    <n v="878.94"/>
    <n v="49733"/>
    <n v="0.74199999999999999"/>
    <n v="9076"/>
    <n v="27627444.420000002"/>
    <n v="4.8899999999999999E-2"/>
    <n v="412.2"/>
    <n v="992.76"/>
    <n v="28624974.010000002"/>
    <n v="5.6399999999999999E-2"/>
    <n v="427.08"/>
    <n v="1028.5999999999999"/>
    <n v="27829"/>
    <n v="0.41520000000000001"/>
    <n v="2910"/>
    <n v="7354172.9900000002"/>
    <n v="1.2999999999999999E-2"/>
    <n v="109.72"/>
    <n v="206.94"/>
    <n v="7641263.6399999997"/>
    <n v="1.5100000000000001E-2"/>
    <n v="114.01"/>
    <n v="215.02"/>
    <n v="35537"/>
    <n v="0.5302"/>
    <n v="2740"/>
    <n v="17346167.710000001"/>
    <n v="3.0700000000000002E-2"/>
    <n v="258.8"/>
    <n v="1080.76"/>
    <n v="18718033.280000001"/>
    <n v="3.6900000000000002E-2"/>
    <n v="279.27"/>
    <n v="1166.23"/>
    <n v="16050"/>
    <n v="0.23949999999999999"/>
    <n v="1634"/>
    <n v="13145907.32"/>
    <n v="2.3199999999999998E-2"/>
    <n v="196.13"/>
    <n v="328.71"/>
    <n v="13053281.359999999"/>
    <n v="2.5700000000000001E-2"/>
    <n v="194.75"/>
    <n v="326.39999999999998"/>
    <n v="39992"/>
    <n v="0.59670000000000001"/>
    <n v="5211"/>
    <n v="8738045.3200000003"/>
    <n v="1.55E-2"/>
    <n v="130.37"/>
    <n v="1137.5899999999999"/>
    <n v="8667035.2100000009"/>
    <n v="1.7100000000000001E-2"/>
    <n v="129.31"/>
    <n v="1128.3499999999999"/>
    <n v="7681"/>
    <n v="0.11459999999999999"/>
    <n v="274"/>
    <n v="25926590.789999999"/>
    <n v="4.58E-2"/>
    <n v="386.82"/>
    <n v="1366.86"/>
    <n v="26018966.510000002"/>
    <n v="5.1299999999999998E-2"/>
    <n v="388.2"/>
    <n v="1371.73"/>
    <n v="18968"/>
    <n v="0.28299999999999997"/>
    <n v="64134"/>
    <n v="2756"/>
    <n v="0.19"/>
    <n v="957"/>
    <n v="407"/>
    <n v="750"/>
    <n v="40"/>
    <n v="670"/>
    <n v="219"/>
    <n v="345"/>
    <n v="158"/>
    <n v="156"/>
    <n v="124"/>
  </r>
  <r>
    <x v="7"/>
    <x v="47"/>
    <n v="41"/>
    <n v="95362"/>
    <n v="63825"/>
    <n v="31537"/>
    <s v="33.07 %"/>
    <n v="52"/>
    <s v="44.82 %"/>
    <s v="55.18 %"/>
    <s v="86.55 %"/>
    <s v="2.95 %"/>
    <s v="5.12 %"/>
    <s v="5.38 %"/>
    <s v="50.08 %"/>
    <n v="0.98"/>
    <n v="488266422.52999997"/>
    <n v="441160817.75999999"/>
    <n v="476588022.29000002"/>
    <n v="7650.08"/>
    <n v="6912.04"/>
    <n v="7467.11"/>
    <n v="192001430.28"/>
    <n v="0.39319999999999999"/>
    <n v="3008.25"/>
    <n v="21863.06"/>
    <x v="432"/>
    <x v="313"/>
    <n v="2367.5500000000002"/>
    <n v="17206.63"/>
    <n v="8782"/>
    <n v="0.1376"/>
    <n v="237"/>
    <n v="1313"/>
    <n v="4980019.82"/>
    <x v="249"/>
    <n v="78.03"/>
    <n v="56591.13"/>
    <x v="412"/>
    <x v="243"/>
    <n v="71.239999999999995"/>
    <x v="412"/>
    <n v="88"/>
    <x v="72"/>
    <n v="2"/>
    <n v="47"/>
    <n v="2158266.23"/>
    <n v="4.4000000000000003E-3"/>
    <n v="33.82"/>
    <n v="19800.61"/>
    <n v="1983474.49"/>
    <x v="168"/>
    <n v="31.08"/>
    <x v="431"/>
    <n v="109"/>
    <x v="100"/>
    <n v="2"/>
    <n v="20"/>
    <n v="14860149.039999999"/>
    <n v="3.04E-2"/>
    <n v="232.83"/>
    <n v="12989.64"/>
    <n v="13978287.76"/>
    <x v="249"/>
    <n v="219.01"/>
    <n v="12218.78"/>
    <n v="1144"/>
    <n v="1.7899999999999999E-2"/>
    <n v="24"/>
    <n v="548"/>
    <n v="9490775"/>
    <n v="1.9400000000000001E-2"/>
    <n v="148.69999999999999"/>
    <n v="4620.63"/>
    <n v="8937602.0399999991"/>
    <n v="2.0299999999999999E-2"/>
    <n v="140.03"/>
    <n v="4351.32"/>
    <n v="2054"/>
    <n v="3.2199999999999999E-2"/>
    <n v="57"/>
    <n v="731"/>
    <n v="5091019.8499999996"/>
    <n v="1.04E-2"/>
    <n v="79.77"/>
    <n v="9206.18"/>
    <n v="4696739.3899999997"/>
    <n v="1.06E-2"/>
    <n v="73.59"/>
    <n v="8493.2000000000007"/>
    <n v="553"/>
    <n v="8.6999999999999994E-3"/>
    <n v="9"/>
    <n v="453"/>
    <n v="83285441.409999996"/>
    <n v="0.1706"/>
    <n v="1304.9000000000001"/>
    <n v="2123.8200000000002"/>
    <n v="76110351.230000004"/>
    <n v="0.17249999999999999"/>
    <n v="1192.48"/>
    <n v="1940.85"/>
    <n v="39215"/>
    <n v="0.61439999999999995"/>
    <n v="4634"/>
    <n v="6397743.1699999999"/>
    <n v="1.3100000000000001E-2"/>
    <n v="100.24"/>
    <n v="491.3"/>
    <n v="6831409.6699999999"/>
    <n v="1.55E-2"/>
    <n v="107.03"/>
    <n v="524.61"/>
    <n v="13022"/>
    <n v="0.20399999999999999"/>
    <n v="1089"/>
    <n v="35217214.619999997"/>
    <n v="7.2099999999999997E-2"/>
    <n v="551.78"/>
    <n v="26558.99"/>
    <n v="33608364.039999999"/>
    <n v="7.6200000000000004E-2"/>
    <n v="526.57000000000005"/>
    <n v="25345.67"/>
    <n v="1326"/>
    <n v="2.0799999999999999E-2"/>
    <n v="3029"/>
    <n v="3735121.12"/>
    <n v="7.6E-3"/>
    <n v="58.52"/>
    <n v="906.36"/>
    <n v="3614289.46"/>
    <n v="8.2000000000000007E-3"/>
    <n v="56.63"/>
    <n v="877.04"/>
    <n v="4121"/>
    <n v="6.4600000000000005E-2"/>
    <n v="100"/>
    <n v="34919100.240000002"/>
    <n v="7.1499999999999994E-2"/>
    <n v="547.11"/>
    <n v="739.81"/>
    <n v="38405337.399999999"/>
    <n v="8.7099999999999997E-2"/>
    <n v="601.73"/>
    <n v="813.67"/>
    <n v="47200"/>
    <n v="0.73950000000000005"/>
    <n v="8714"/>
    <n v="25524661.670000002"/>
    <n v="5.2299999999999999E-2"/>
    <n v="399.92"/>
    <n v="968.02"/>
    <n v="26855274.969999999"/>
    <n v="6.0900000000000003E-2"/>
    <n v="420.76"/>
    <n v="1018.48"/>
    <n v="26368"/>
    <n v="0.41310000000000002"/>
    <n v="2850"/>
    <n v="7669421.2300000004"/>
    <n v="1.5699999999999999E-2"/>
    <n v="120.16"/>
    <n v="231.06"/>
    <n v="7967819.3499999996"/>
    <n v="1.8100000000000002E-2"/>
    <n v="124.84"/>
    <n v="240.05"/>
    <n v="33192"/>
    <n v="0.52"/>
    <n v="2671"/>
    <n v="19811532.91"/>
    <n v="4.0599999999999997E-2"/>
    <n v="310.39999999999998"/>
    <n v="1205.23"/>
    <n v="19952731.579999998"/>
    <n v="4.5199999999999997E-2"/>
    <n v="312.62"/>
    <n v="1213.82"/>
    <n v="16438"/>
    <n v="0.25750000000000001"/>
    <n v="1929"/>
    <n v="10481385.82"/>
    <n v="2.1499999999999998E-2"/>
    <n v="164.22"/>
    <n v="275.07"/>
    <n v="10926222.74"/>
    <n v="2.4799999999999999E-2"/>
    <n v="171.19"/>
    <n v="286.75"/>
    <n v="38104"/>
    <n v="0.59699999999999998"/>
    <n v="5346"/>
    <n v="7297550.7199999997"/>
    <n v="1.49E-2"/>
    <n v="114.34"/>
    <n v="1035.79"/>
    <n v="6206691.9299999997"/>
    <n v="1.41E-2"/>
    <n v="97.25"/>
    <n v="880.95"/>
    <n v="7045"/>
    <n v="0.1104"/>
    <n v="249"/>
    <n v="22114633.48"/>
    <n v="4.53E-2"/>
    <n v="346.49"/>
    <n v="1189.5999999999999"/>
    <n v="22165459.359999999"/>
    <n v="5.0200000000000002E-2"/>
    <n v="347.28"/>
    <n v="1192.33"/>
    <n v="18590"/>
    <n v="0.2913"/>
    <n v="57179"/>
    <n v="2836"/>
    <n v="0.1973"/>
    <n v="896"/>
    <n v="530"/>
    <n v="743"/>
    <n v="56"/>
    <n v="534"/>
    <n v="230"/>
    <n v="442"/>
    <n v="193"/>
    <n v="209"/>
    <n v="80"/>
  </r>
  <r>
    <x v="5"/>
    <x v="45"/>
    <n v="38"/>
    <n v="12973"/>
    <n v="11934"/>
    <n v="1039"/>
    <s v="8.01 %"/>
    <n v="50"/>
    <s v="45.84 %"/>
    <s v="54.16 %"/>
    <s v="86.39 %"/>
    <s v="1.01 %"/>
    <s v="1.47 %"/>
    <s v="11.14 %"/>
    <s v="54.22 %"/>
    <n v="0.96"/>
    <n v="86627864.590000004"/>
    <n v="90801267.489999995"/>
    <n v="102646640.59"/>
    <n v="7258.91"/>
    <n v="7608.62"/>
    <n v="8601.19"/>
    <n v="32935142.27"/>
    <n v="0.38019999999999998"/>
    <n v="2759.77"/>
    <n v="16208.24"/>
    <x v="433"/>
    <x v="271"/>
    <n v="2625.7"/>
    <n v="15420.81"/>
    <n v="2032"/>
    <n v="0.17030000000000001"/>
    <n v="304"/>
    <n v="1749"/>
    <n v="2143022.83"/>
    <x v="69"/>
    <n v="179.57"/>
    <n v="39685.61"/>
    <x v="413"/>
    <x v="244"/>
    <n v="207.72"/>
    <x v="413"/>
    <n v="54"/>
    <x v="46"/>
    <n v="6"/>
    <n v="174"/>
    <n v="1220231.83"/>
    <n v="1.41E-2"/>
    <n v="102.25"/>
    <n v="15445.97"/>
    <n v="1387556.62"/>
    <x v="23"/>
    <n v="116.27"/>
    <x v="432"/>
    <n v="79"/>
    <x v="2"/>
    <n v="7"/>
    <n v="81"/>
    <n v="3562840.91"/>
    <n v="4.1099999999999998E-2"/>
    <n v="298.55"/>
    <n v="10829.3"/>
    <n v="4296505.2"/>
    <x v="250"/>
    <n v="360.02"/>
    <n v="13059.29"/>
    <n v="329"/>
    <n v="2.76E-2"/>
    <n v="37"/>
    <n v="851"/>
    <n v="926380.29"/>
    <n v="1.0699999999999999E-2"/>
    <n v="77.63"/>
    <n v="3469.59"/>
    <n v="1087345.78"/>
    <n v="1.2E-2"/>
    <n v="91.11"/>
    <n v="4072.46"/>
    <n v="267"/>
    <n v="2.24E-2"/>
    <n v="37"/>
    <n v="554"/>
    <n v="604393.46"/>
    <n v="7.0000000000000001E-3"/>
    <n v="50.64"/>
    <n v="9157.48"/>
    <n v="680607.34"/>
    <n v="7.4999999999999997E-3"/>
    <n v="57.03"/>
    <n v="10312.23"/>
    <n v="66"/>
    <n v="5.4999999999999997E-3"/>
    <n v="6"/>
    <n v="383"/>
    <n v="17332963.829999998"/>
    <n v="0.2001"/>
    <n v="1452.4"/>
    <n v="2055.37"/>
    <n v="18789365.030000001"/>
    <n v="0.2069"/>
    <n v="1574.44"/>
    <n v="2228.08"/>
    <n v="8433"/>
    <n v="0.70660000000000001"/>
    <n v="7013"/>
    <n v="715902.86"/>
    <n v="8.3000000000000001E-3"/>
    <n v="59.99"/>
    <n v="403.55"/>
    <n v="727665.76"/>
    <n v="8.0000000000000002E-3"/>
    <n v="60.97"/>
    <n v="410.18"/>
    <n v="1774"/>
    <n v="0.1487"/>
    <n v="703"/>
    <n v="4475420.29"/>
    <n v="5.1700000000000003E-2"/>
    <n v="375.01"/>
    <n v="18725.61"/>
    <n v="4800839.1900000004"/>
    <n v="5.2900000000000003E-2"/>
    <n v="402.28"/>
    <n v="20087.189999999999"/>
    <n v="239"/>
    <n v="0.02"/>
    <n v="2325"/>
    <n v="296524.96000000002"/>
    <n v="3.3999999999999998E-3"/>
    <n v="24.85"/>
    <n v="669.36"/>
    <n v="364568.87"/>
    <n v="4.0000000000000001E-3"/>
    <n v="30.55"/>
    <n v="822.95"/>
    <n v="443"/>
    <n v="3.7100000000000001E-2"/>
    <n v="64"/>
    <n v="6886713.7699999996"/>
    <n v="7.9500000000000001E-2"/>
    <n v="577.07000000000005"/>
    <n v="697.32"/>
    <n v="8208574.7999999998"/>
    <n v="9.0399999999999994E-2"/>
    <n v="687.83"/>
    <n v="831.16"/>
    <n v="9876"/>
    <n v="0.8276"/>
    <n v="11451"/>
    <n v="4229438.66"/>
    <n v="4.8800000000000003E-2"/>
    <n v="354.4"/>
    <n v="771.8"/>
    <n v="4978091.33"/>
    <n v="5.4800000000000001E-2"/>
    <n v="417.14"/>
    <n v="908.41"/>
    <n v="5480"/>
    <n v="0.4592"/>
    <n v="2882"/>
    <n v="1290894.19"/>
    <n v="1.49E-2"/>
    <n v="108.17"/>
    <n v="189.42"/>
    <n v="1405481.21"/>
    <n v="1.55E-2"/>
    <n v="117.77"/>
    <n v="206.23"/>
    <n v="6815"/>
    <n v="0.57110000000000005"/>
    <n v="3189"/>
    <n v="3477013.55"/>
    <n v="4.0099999999999997E-2"/>
    <n v="291.35000000000002"/>
    <n v="962.63"/>
    <n v="3509693.64"/>
    <n v="3.8699999999999998E-2"/>
    <n v="294.08999999999997"/>
    <n v="971.68"/>
    <n v="3612"/>
    <n v="0.30270000000000002"/>
    <n v="2121"/>
    <n v="1546667.55"/>
    <n v="1.7899999999999999E-2"/>
    <n v="129.6"/>
    <n v="215.35"/>
    <n v="1685887.65"/>
    <n v="1.8599999999999998E-2"/>
    <n v="141.27000000000001"/>
    <n v="234.74"/>
    <n v="7182"/>
    <n v="0.6018"/>
    <n v="6166"/>
    <n v="962082.47"/>
    <n v="1.11E-2"/>
    <n v="80.62"/>
    <n v="997.06"/>
    <n v="972370.04"/>
    <n v="1.0699999999999999E-2"/>
    <n v="81.48"/>
    <n v="1007.72"/>
    <n v="965"/>
    <n v="8.09E-2"/>
    <n v="188"/>
    <n v="3238022.56"/>
    <n v="3.7400000000000003E-2"/>
    <n v="271.33"/>
    <n v="852.56"/>
    <n v="3238022.56"/>
    <n v="3.5700000000000003E-2"/>
    <n v="271.33"/>
    <n v="852.56"/>
    <n v="3798"/>
    <n v="0.31830000000000003"/>
    <n v="10590"/>
    <n v="649"/>
    <n v="0.20019999999999999"/>
    <n v="887"/>
    <n v="662"/>
    <n v="743"/>
    <s v="*"/>
    <n v="587"/>
    <n v="427"/>
    <n v="888"/>
    <n v="327"/>
    <n v="568"/>
    <s v="*"/>
  </r>
  <r>
    <x v="5"/>
    <x v="49"/>
    <n v="35"/>
    <n v="53468"/>
    <n v="43536"/>
    <n v="9932"/>
    <s v="18.58 %"/>
    <n v="50"/>
    <s v="44.17 %"/>
    <s v="55.83 %"/>
    <s v="42.20 %"/>
    <s v="2.88 %"/>
    <s v="44.47 %"/>
    <s v="10.45 %"/>
    <s v="51.74 %"/>
    <n v="1"/>
    <n v="318756986.30000001"/>
    <n v="300562593.42000002"/>
    <n v="305873103.73000002"/>
    <n v="7321.69"/>
    <n v="6903.77"/>
    <n v="7025.75"/>
    <n v="121350362.17"/>
    <n v="0.38069999999999998"/>
    <n v="2787.36"/>
    <n v="18750.060000000001"/>
    <x v="434"/>
    <x v="314"/>
    <n v="2203.65"/>
    <n v="14823.55"/>
    <n v="6472"/>
    <n v="0.1487"/>
    <n v="259"/>
    <n v="1438"/>
    <n v="7069186.1500000004"/>
    <x v="250"/>
    <n v="162.38"/>
    <n v="48089.7"/>
    <x v="414"/>
    <x v="242"/>
    <n v="173.9"/>
    <x v="414"/>
    <n v="147"/>
    <x v="41"/>
    <n v="4"/>
    <n v="128"/>
    <n v="5252248.34"/>
    <n v="1.6500000000000001E-2"/>
    <n v="120.64"/>
    <n v="19525.09"/>
    <n v="5163657.46"/>
    <x v="98"/>
    <n v="118.61"/>
    <x v="433"/>
    <n v="269"/>
    <x v="13"/>
    <n v="7"/>
    <n v="95"/>
    <n v="7689715.4199999999"/>
    <n v="2.41E-2"/>
    <n v="176.63"/>
    <n v="11940.55"/>
    <n v="8281024.9800000004"/>
    <x v="171"/>
    <n v="190.21"/>
    <n v="12858.73"/>
    <n v="644"/>
    <n v="1.4800000000000001E-2"/>
    <n v="20"/>
    <n v="497"/>
    <n v="9482400.1999999993"/>
    <n v="2.9700000000000001E-2"/>
    <n v="217.81"/>
    <n v="5345.21"/>
    <n v="10184641.279999999"/>
    <n v="3.39E-2"/>
    <n v="233.94"/>
    <n v="5741.06"/>
    <n v="1774"/>
    <n v="4.07E-2"/>
    <n v="87"/>
    <n v="1390"/>
    <n v="2777814.08"/>
    <n v="8.6999999999999994E-3"/>
    <n v="63.8"/>
    <n v="9352.91"/>
    <n v="2851016.76"/>
    <n v="9.4999999999999998E-3"/>
    <n v="65.489999999999995"/>
    <n v="9599.3799999999992"/>
    <n v="297"/>
    <n v="6.7999999999999996E-3"/>
    <n v="7"/>
    <n v="411"/>
    <n v="44099726.270000003"/>
    <n v="0.13830000000000001"/>
    <n v="1012.95"/>
    <n v="1582.11"/>
    <n v="43301193.280000001"/>
    <n v="0.14410000000000001"/>
    <n v="994.61"/>
    <n v="1553.46"/>
    <n v="27874"/>
    <n v="0.64029999999999998"/>
    <n v="4895"/>
    <n v="3241681.99"/>
    <n v="1.0200000000000001E-2"/>
    <n v="74.459999999999994"/>
    <n v="414.96"/>
    <n v="3586461.46"/>
    <n v="1.1900000000000001E-2"/>
    <n v="82.38"/>
    <n v="459.1"/>
    <n v="7812"/>
    <n v="0.1794"/>
    <n v="879"/>
    <n v="26843341.07"/>
    <n v="8.4199999999999997E-2"/>
    <n v="616.58000000000004"/>
    <n v="20857.3"/>
    <n v="27849755.48"/>
    <n v="9.2700000000000005E-2"/>
    <n v="639.69000000000005"/>
    <n v="21639.279999999999"/>
    <n v="1287"/>
    <n v="2.9600000000000001E-2"/>
    <n v="4183"/>
    <n v="1526747.37"/>
    <n v="4.7999999999999996E-3"/>
    <n v="35.07"/>
    <n v="739.7"/>
    <n v="1672408.6"/>
    <n v="5.5999999999999999E-3"/>
    <n v="38.409999999999997"/>
    <n v="810.28"/>
    <n v="2064"/>
    <n v="4.7399999999999998E-2"/>
    <n v="83"/>
    <n v="25731912.109999999"/>
    <n v="8.0699999999999994E-2"/>
    <n v="591.04999999999995"/>
    <n v="765.69"/>
    <n v="28182262.850000001"/>
    <n v="9.3799999999999994E-2"/>
    <n v="647.33000000000004"/>
    <n v="838.61"/>
    <n v="33606"/>
    <n v="0.77190000000000003"/>
    <n v="9899"/>
    <n v="17253810.050000001"/>
    <n v="5.4100000000000002E-2"/>
    <n v="396.31"/>
    <n v="944.22"/>
    <n v="18425447.82"/>
    <n v="6.13E-2"/>
    <n v="423.22"/>
    <n v="1008.34"/>
    <n v="18273"/>
    <n v="0.41970000000000002"/>
    <n v="2671"/>
    <n v="6451085"/>
    <n v="2.0199999999999999E-2"/>
    <n v="148.18"/>
    <n v="280"/>
    <n v="6964947.2300000004"/>
    <n v="2.3199999999999998E-2"/>
    <n v="159.97999999999999"/>
    <n v="302.3"/>
    <n v="23040"/>
    <n v="0.5292"/>
    <n v="2897"/>
    <n v="13925893.369999999"/>
    <n v="4.3700000000000003E-2"/>
    <n v="319.87"/>
    <n v="1207.27"/>
    <n v="14104049.49"/>
    <n v="4.6899999999999997E-2"/>
    <n v="323.95999999999998"/>
    <n v="1222.72"/>
    <n v="11535"/>
    <n v="0.26500000000000001"/>
    <n v="2170"/>
    <n v="7041178.1500000004"/>
    <n v="2.2100000000000002E-2"/>
    <n v="161.72999999999999"/>
    <n v="291.17"/>
    <n v="7414589.4299999997"/>
    <n v="2.47E-2"/>
    <n v="170.31"/>
    <n v="306.62"/>
    <n v="24182"/>
    <n v="0.5554"/>
    <n v="4999"/>
    <n v="6483870.1299999999"/>
    <n v="2.0299999999999999E-2"/>
    <n v="148.93"/>
    <n v="1400.68"/>
    <n v="6406601.3200000003"/>
    <n v="2.1299999999999999E-2"/>
    <n v="147.16"/>
    <n v="1383.99"/>
    <n v="4629"/>
    <n v="0.10630000000000001"/>
    <n v="256"/>
    <n v="10283465.08"/>
    <n v="3.2300000000000002E-2"/>
    <n v="236.21"/>
    <n v="835.58"/>
    <n v="10283465.08"/>
    <n v="3.4200000000000001E-2"/>
    <n v="236.21"/>
    <n v="835.58"/>
    <n v="12307"/>
    <n v="0.28270000000000001"/>
    <n v="38557"/>
    <n v="2198"/>
    <n v="0.20660000000000001"/>
    <n v="886"/>
    <n v="648"/>
    <n v="733"/>
    <n v="87"/>
    <n v="512"/>
    <n v="239"/>
    <n v="703"/>
    <n v="349"/>
    <n v="243"/>
    <n v="62"/>
  </r>
  <r>
    <x v="6"/>
    <x v="49"/>
    <n v="35"/>
    <n v="60881"/>
    <n v="44168"/>
    <n v="16713"/>
    <s v="27.45 %"/>
    <n v="51"/>
    <s v="44.87 %"/>
    <s v="55.13 %"/>
    <s v="40.37 %"/>
    <s v="2.68 %"/>
    <s v="44.61 %"/>
    <s v="12.34 %"/>
    <s v="55.08 %"/>
    <n v="1.05"/>
    <n v="362360596.00999999"/>
    <n v="335962900.31"/>
    <n v="329894226.35000002"/>
    <n v="8204.14"/>
    <n v="7606.48"/>
    <n v="7469.08"/>
    <n v="135420742.43000001"/>
    <n v="0.37369999999999998"/>
    <n v="3066.04"/>
    <n v="22113.119999999999"/>
    <x v="435"/>
    <x v="315"/>
    <n v="2354.44"/>
    <n v="16980.91"/>
    <n v="6124"/>
    <n v="0.13869999999999999"/>
    <n v="239"/>
    <n v="1391"/>
    <n v="7510141.8499999996"/>
    <x v="227"/>
    <n v="170.04"/>
    <n v="47233.599999999999"/>
    <x v="415"/>
    <x v="148"/>
    <n v="179.63"/>
    <x v="415"/>
    <n v="159"/>
    <x v="37"/>
    <n v="4"/>
    <n v="115"/>
    <n v="5953133.2199999997"/>
    <n v="1.6400000000000001E-2"/>
    <n v="134.78"/>
    <n v="20387.439999999999"/>
    <n v="6090352.4500000002"/>
    <x v="169"/>
    <n v="137.88999999999999"/>
    <x v="434"/>
    <n v="292"/>
    <x v="2"/>
    <n v="7"/>
    <n v="92"/>
    <n v="9422053.5399999991"/>
    <n v="2.5999999999999999E-2"/>
    <n v="213.32"/>
    <n v="13307.99"/>
    <n v="10016847.59"/>
    <x v="224"/>
    <n v="226.79"/>
    <n v="14148.09"/>
    <n v="708"/>
    <n v="1.6E-2"/>
    <n v="22"/>
    <n v="546"/>
    <n v="8780845.5"/>
    <n v="2.4199999999999999E-2"/>
    <n v="198.81"/>
    <n v="4946.96"/>
    <n v="9298644.9199999999"/>
    <n v="2.7699999999999999E-2"/>
    <n v="210.53"/>
    <n v="5238.67"/>
    <n v="1775"/>
    <n v="4.02E-2"/>
    <n v="79"/>
    <n v="1282"/>
    <n v="3814869.73"/>
    <n v="1.0500000000000001E-2"/>
    <n v="86.37"/>
    <n v="9585.1"/>
    <n v="3931684.47"/>
    <n v="1.17E-2"/>
    <n v="89.02"/>
    <n v="9878.6"/>
    <n v="398"/>
    <n v="8.9999999999999993E-3"/>
    <n v="10"/>
    <n v="543"/>
    <n v="57366555.979999997"/>
    <n v="0.1583"/>
    <n v="1298.83"/>
    <n v="2060.36"/>
    <n v="56456773.509999998"/>
    <n v="0.16800000000000001"/>
    <n v="1278.23"/>
    <n v="2027.68"/>
    <n v="27843"/>
    <n v="0.63039999999999996"/>
    <n v="4723"/>
    <n v="3988349.01"/>
    <n v="1.0999999999999999E-2"/>
    <n v="90.3"/>
    <n v="454.46"/>
    <n v="4243014.45"/>
    <n v="1.26E-2"/>
    <n v="96.07"/>
    <n v="483.48"/>
    <n v="8776"/>
    <n v="0.19869999999999999"/>
    <n v="979"/>
    <n v="35907080.380000003"/>
    <n v="9.9099999999999994E-2"/>
    <n v="812.97"/>
    <n v="24849.19"/>
    <n v="36719126.780000001"/>
    <n v="0.10929999999999999"/>
    <n v="831.35"/>
    <n v="25411.16"/>
    <n v="1445"/>
    <n v="3.27E-2"/>
    <n v="4853"/>
    <n v="1542601.63"/>
    <n v="4.3E-3"/>
    <n v="34.93"/>
    <n v="840.2"/>
    <n v="1620971.19"/>
    <n v="4.7999999999999996E-3"/>
    <n v="36.700000000000003"/>
    <n v="882.88"/>
    <n v="1836"/>
    <n v="4.1599999999999998E-2"/>
    <n v="61"/>
    <n v="28761223.620000001"/>
    <n v="7.9399999999999998E-2"/>
    <n v="651.17999999999995"/>
    <n v="845.07"/>
    <n v="31001512.600000001"/>
    <n v="9.2299999999999993E-2"/>
    <n v="701.9"/>
    <n v="910.9"/>
    <n v="34034"/>
    <n v="0.77059999999999995"/>
    <n v="9984"/>
    <n v="17459709.25"/>
    <n v="4.82E-2"/>
    <n v="395.3"/>
    <n v="953.82"/>
    <n v="17737679.140000001"/>
    <n v="5.28E-2"/>
    <n v="401.6"/>
    <n v="969.01"/>
    <n v="18305"/>
    <n v="0.41439999999999999"/>
    <n v="2715"/>
    <n v="5245378.18"/>
    <n v="1.4500000000000001E-2"/>
    <n v="118.76"/>
    <n v="220.94"/>
    <n v="5593659.3899999997"/>
    <n v="1.66E-2"/>
    <n v="126.65"/>
    <n v="235.61"/>
    <n v="23741"/>
    <n v="0.53749999999999998"/>
    <n v="2891"/>
    <n v="9955938.6099999994"/>
    <n v="2.75E-2"/>
    <n v="225.41"/>
    <n v="949.9"/>
    <n v="10780242.210000001"/>
    <n v="3.2099999999999997E-2"/>
    <n v="244.07"/>
    <n v="1028.55"/>
    <n v="10481"/>
    <n v="0.23730000000000001"/>
    <n v="1600"/>
    <n v="7856509.5"/>
    <n v="2.1700000000000001E-2"/>
    <n v="177.88"/>
    <n v="321.94"/>
    <n v="7397596.4699999997"/>
    <n v="2.1999999999999999E-2"/>
    <n v="167.49"/>
    <n v="303.13"/>
    <n v="24404"/>
    <n v="0.55249999999999999"/>
    <n v="4568"/>
    <n v="8105136.5899999999"/>
    <n v="2.24E-2"/>
    <n v="183.51"/>
    <n v="1576.52"/>
    <n v="7795771.0199999996"/>
    <n v="2.3199999999999998E-2"/>
    <n v="176.5"/>
    <n v="1516.34"/>
    <n v="5141"/>
    <n v="0.1164"/>
    <n v="284"/>
    <n v="12671804.949999999"/>
    <n v="3.5000000000000003E-2"/>
    <n v="286.89999999999998"/>
    <n v="1071.6099999999999"/>
    <n v="12705221.99"/>
    <n v="3.78E-2"/>
    <n v="287.66000000000003"/>
    <n v="1074.44"/>
    <n v="11825"/>
    <n v="0.26769999999999999"/>
    <n v="39974"/>
    <n v="1842"/>
    <n v="0.18970000000000001"/>
    <n v="905"/>
    <n v="539"/>
    <n v="727"/>
    <n v="70"/>
    <n v="509"/>
    <n v="217"/>
    <n v="595"/>
    <n v="283"/>
    <n v="224"/>
    <n v="113"/>
  </r>
  <r>
    <x v="7"/>
    <x v="49"/>
    <n v="35"/>
    <n v="57798"/>
    <n v="45576"/>
    <n v="12222"/>
    <s v="21.15 %"/>
    <n v="51"/>
    <s v="44.45 %"/>
    <s v="55.55 %"/>
    <s v="41.14 %"/>
    <s v="2.74 %"/>
    <s v="44.80 %"/>
    <s v="11.33 %"/>
    <s v="52.99 %"/>
    <n v="1.05"/>
    <n v="350949503.56"/>
    <n v="326459086.5"/>
    <n v="327400625.20999998"/>
    <n v="7700.31"/>
    <n v="7162.96"/>
    <n v="7183.62"/>
    <n v="127098483.05"/>
    <n v="0.36220000000000002"/>
    <n v="2788.72"/>
    <n v="19484.669999999998"/>
    <x v="436"/>
    <x v="316"/>
    <n v="2218.62"/>
    <n v="15501.45"/>
    <n v="6523"/>
    <n v="0.1431"/>
    <n v="244"/>
    <n v="1349"/>
    <n v="7717959.1600000001"/>
    <x v="72"/>
    <n v="169.34"/>
    <n v="44356.09"/>
    <x v="416"/>
    <x v="245"/>
    <n v="177.88"/>
    <x v="416"/>
    <n v="174"/>
    <x v="51"/>
    <n v="4"/>
    <n v="121"/>
    <n v="5260675.53"/>
    <n v="1.4999999999999999E-2"/>
    <n v="115.43"/>
    <n v="19340.72"/>
    <n v="5262931.1500000004"/>
    <x v="37"/>
    <n v="115.48"/>
    <x v="435"/>
    <n v="272"/>
    <x v="1"/>
    <n v="7"/>
    <n v="83"/>
    <n v="8565116.4299999997"/>
    <n v="2.4400000000000002E-2"/>
    <n v="187.93"/>
    <n v="12670.29"/>
    <n v="9129483.6300000008"/>
    <x v="251"/>
    <n v="200.31"/>
    <n v="13505.15"/>
    <n v="676"/>
    <n v="1.4800000000000001E-2"/>
    <n v="20"/>
    <n v="522"/>
    <n v="9370286.1199999992"/>
    <n v="2.6700000000000002E-2"/>
    <n v="205.6"/>
    <n v="5264.21"/>
    <n v="9962711.7200000007"/>
    <n v="3.0499999999999999E-2"/>
    <n v="218.6"/>
    <n v="5597.03"/>
    <n v="1780"/>
    <n v="3.9100000000000003E-2"/>
    <n v="81"/>
    <n v="1321"/>
    <n v="3475976.76"/>
    <n v="9.9000000000000008E-3"/>
    <n v="76.27"/>
    <n v="9763.98"/>
    <n v="3544519.18"/>
    <n v="1.09E-2"/>
    <n v="77.77"/>
    <n v="9956.51"/>
    <n v="356"/>
    <n v="7.7999999999999996E-3"/>
    <n v="9"/>
    <n v="466"/>
    <n v="51317385.509999998"/>
    <n v="0.1462"/>
    <n v="1125.97"/>
    <n v="1759.01"/>
    <n v="47399544.18"/>
    <n v="0.1452"/>
    <n v="1040.01"/>
    <n v="1624.72"/>
    <n v="29174"/>
    <n v="0.6401"/>
    <n v="4852"/>
    <n v="3783809.42"/>
    <n v="1.0800000000000001E-2"/>
    <n v="83.02"/>
    <n v="441.36"/>
    <n v="4002822.72"/>
    <n v="1.23E-2"/>
    <n v="87.83"/>
    <n v="466.91"/>
    <n v="8573"/>
    <n v="0.18809999999999999"/>
    <n v="962"/>
    <n v="34543979.210000001"/>
    <n v="9.8400000000000001E-2"/>
    <n v="757.94"/>
    <n v="24412.71"/>
    <n v="35612975.5"/>
    <n v="0.1091"/>
    <n v="781.4"/>
    <n v="25168.18"/>
    <n v="1415"/>
    <n v="3.1E-2"/>
    <n v="4501"/>
    <n v="1682466.37"/>
    <n v="4.7999999999999996E-3"/>
    <n v="36.92"/>
    <n v="755.82"/>
    <n v="1782651.61"/>
    <n v="5.4999999999999997E-3"/>
    <n v="39.11"/>
    <n v="800.83"/>
    <n v="2226"/>
    <n v="4.8800000000000003E-2"/>
    <n v="77"/>
    <n v="27902387.609999999"/>
    <n v="7.9500000000000001E-2"/>
    <n v="612.22"/>
    <n v="790.64"/>
    <n v="31164416.309999999"/>
    <n v="9.5500000000000002E-2"/>
    <n v="683.79"/>
    <n v="883.07"/>
    <n v="35291"/>
    <n v="0.77429999999999999"/>
    <n v="9975"/>
    <n v="18886723.050000001"/>
    <n v="5.3800000000000001E-2"/>
    <n v="414.4"/>
    <n v="1001.2"/>
    <n v="20120974.969999999"/>
    <n v="6.1600000000000002E-2"/>
    <n v="441.48"/>
    <n v="1066.6300000000001"/>
    <n v="18864"/>
    <n v="0.41389999999999999"/>
    <n v="2685"/>
    <n v="6261029.3899999997"/>
    <n v="1.78E-2"/>
    <n v="137.38"/>
    <n v="255.89"/>
    <n v="6717858.2699999996"/>
    <n v="2.06E-2"/>
    <n v="147.4"/>
    <n v="274.56"/>
    <n v="24468"/>
    <n v="0.53690000000000004"/>
    <n v="2897"/>
    <n v="14556467.130000001"/>
    <n v="4.1500000000000002E-2"/>
    <n v="319.39"/>
    <n v="1194.1300000000001"/>
    <n v="14788984.119999999"/>
    <n v="4.53E-2"/>
    <n v="324.49"/>
    <n v="1213.21"/>
    <n v="12190"/>
    <n v="0.26750000000000002"/>
    <n v="2089"/>
    <n v="8263986.5499999998"/>
    <n v="2.35E-2"/>
    <n v="181.32"/>
    <n v="317.44"/>
    <n v="8751469.7599999998"/>
    <n v="2.6800000000000001E-2"/>
    <n v="192.02"/>
    <n v="336.17"/>
    <n v="26033"/>
    <n v="0.57120000000000004"/>
    <n v="4944"/>
    <n v="8106481.1200000001"/>
    <n v="2.3099999999999999E-2"/>
    <n v="177.87"/>
    <n v="1510.99"/>
    <n v="4730702.17"/>
    <n v="1.4500000000000001E-2"/>
    <n v="103.8"/>
    <n v="881.77"/>
    <n v="5365"/>
    <n v="0.1177"/>
    <n v="287"/>
    <n v="11598709.279999999"/>
    <n v="3.3000000000000002E-2"/>
    <n v="254.49"/>
    <n v="956.28"/>
    <n v="11627800.9"/>
    <n v="3.56E-2"/>
    <n v="255.13"/>
    <n v="958.68"/>
    <n v="12129"/>
    <n v="0.2661"/>
    <n v="40627"/>
    <n v="2094"/>
    <n v="0.19639999999999999"/>
    <n v="891"/>
    <n v="566"/>
    <n v="727"/>
    <n v="75"/>
    <n v="380"/>
    <n v="204"/>
    <n v="524"/>
    <n v="325"/>
    <n v="305"/>
    <n v="99"/>
  </r>
  <r>
    <x v="2"/>
    <x v="41"/>
    <n v="16"/>
    <n v="36675"/>
    <n v="28523"/>
    <n v="8152"/>
    <s v="22.23 %"/>
    <n v="50"/>
    <s v="46.15 %"/>
    <s v="53.85 %"/>
    <s v="88.62 %"/>
    <s v="0.69 %"/>
    <s v="6.41 %"/>
    <s v="4.28 %"/>
    <s v="55.86 %"/>
    <n v="0.92"/>
    <n v="207115092.77000001"/>
    <n v="204812196.12"/>
    <n v="233916640.41999999"/>
    <n v="7261.34"/>
    <n v="7180.6"/>
    <n v="8200.98"/>
    <n v="74230385.019999996"/>
    <n v="0.3584"/>
    <n v="2602.4699999999998"/>
    <n v="17009.71"/>
    <x v="437"/>
    <x v="317"/>
    <n v="2350.23"/>
    <n v="15361.03"/>
    <n v="4364"/>
    <n v="0.153"/>
    <n v="255"/>
    <n v="1384"/>
    <n v="4793417.53"/>
    <x v="204"/>
    <n v="168.05"/>
    <n v="59917.72"/>
    <x v="417"/>
    <x v="245"/>
    <n v="177.94"/>
    <x v="417"/>
    <n v="80"/>
    <x v="2"/>
    <n v="3"/>
    <n v="96"/>
    <n v="2155908.61"/>
    <n v="1.04E-2"/>
    <n v="75.58"/>
    <n v="19422.599999999999"/>
    <n v="2155335.7400000002"/>
    <x v="34"/>
    <n v="75.56"/>
    <x v="436"/>
    <n v="111"/>
    <x v="46"/>
    <n v="4"/>
    <n v="52"/>
    <n v="8087785.7999999998"/>
    <n v="3.9E-2"/>
    <n v="283.55"/>
    <n v="12539.2"/>
    <n v="9083271.2400000002"/>
    <x v="252"/>
    <n v="318.45"/>
    <n v="14082.59"/>
    <n v="645"/>
    <n v="2.2599999999999999E-2"/>
    <n v="29"/>
    <n v="709"/>
    <n v="5629288.3300000001"/>
    <n v="2.7199999999999998E-2"/>
    <n v="197.36"/>
    <n v="4587.8500000000004"/>
    <n v="6251592.1200000001"/>
    <n v="3.0499999999999999E-2"/>
    <n v="219.18"/>
    <n v="5095.0200000000004"/>
    <n v="1227"/>
    <n v="4.2999999999999997E-2"/>
    <n v="78"/>
    <n v="1291"/>
    <n v="1887723.68"/>
    <n v="9.1000000000000004E-3"/>
    <n v="66.180000000000007"/>
    <n v="9208.41"/>
    <n v="1975431.76"/>
    <n v="9.5999999999999992E-3"/>
    <n v="69.260000000000005"/>
    <n v="9636.25"/>
    <n v="205"/>
    <n v="7.1999999999999998E-3"/>
    <n v="8"/>
    <n v="456"/>
    <n v="41281282.93"/>
    <n v="0.1993"/>
    <n v="1447.3"/>
    <n v="2210.75"/>
    <n v="39588884.409999996"/>
    <n v="0.1933"/>
    <n v="1387.96"/>
    <n v="2120.11"/>
    <n v="18673"/>
    <n v="0.65469999999999995"/>
    <n v="5561"/>
    <n v="3501082.89"/>
    <n v="1.6899999999999998E-2"/>
    <n v="122.75"/>
    <n v="487.21"/>
    <n v="4086060.05"/>
    <n v="0.02"/>
    <n v="143.25"/>
    <n v="568.61"/>
    <n v="7186"/>
    <n v="0.25190000000000001"/>
    <n v="1352"/>
    <n v="11227036.08"/>
    <n v="5.4199999999999998E-2"/>
    <n v="393.61"/>
    <n v="22409.25"/>
    <n v="11594515.199999999"/>
    <n v="5.6599999999999998E-2"/>
    <n v="406.5"/>
    <n v="23142.74"/>
    <n v="501"/>
    <n v="1.7600000000000001E-2"/>
    <n v="2637"/>
    <n v="1758327.66"/>
    <n v="8.5000000000000006E-3"/>
    <n v="61.65"/>
    <n v="773.23"/>
    <n v="1889701.83"/>
    <n v="9.1999999999999998E-3"/>
    <n v="66.25"/>
    <n v="831"/>
    <n v="2274"/>
    <n v="7.9699999999999993E-2"/>
    <n v="140"/>
    <n v="14322231.470000001"/>
    <n v="6.9199999999999998E-2"/>
    <n v="502.13"/>
    <n v="659.37"/>
    <n v="16585744"/>
    <n v="8.1000000000000003E-2"/>
    <n v="581.49"/>
    <n v="763.58"/>
    <n v="21721"/>
    <n v="0.76149999999999995"/>
    <n v="8983"/>
    <n v="11828876.470000001"/>
    <n v="5.7099999999999998E-2"/>
    <n v="414.71"/>
    <n v="923.48"/>
    <n v="12800575.92"/>
    <n v="6.25E-2"/>
    <n v="448.78"/>
    <n v="999.34"/>
    <n v="12809"/>
    <n v="0.4491"/>
    <n v="3358"/>
    <n v="3429878.5"/>
    <n v="1.66E-2"/>
    <n v="120.25"/>
    <n v="227.51"/>
    <n v="3660081.3"/>
    <n v="1.7899999999999999E-2"/>
    <n v="128.32"/>
    <n v="242.78"/>
    <n v="15076"/>
    <n v="0.52859999999999996"/>
    <n v="2789"/>
    <n v="9986620.4700000007"/>
    <n v="4.82E-2"/>
    <n v="350.13"/>
    <n v="1203.06"/>
    <n v="10138916.439999999"/>
    <n v="4.9500000000000002E-2"/>
    <n v="355.46"/>
    <n v="1221.4100000000001"/>
    <n v="8301"/>
    <n v="0.29099999999999998"/>
    <n v="2487"/>
    <n v="4244265.88"/>
    <n v="2.0500000000000001E-2"/>
    <n v="148.80000000000001"/>
    <n v="245.08"/>
    <n v="4526293.29"/>
    <n v="2.2100000000000002E-2"/>
    <n v="158.69"/>
    <n v="261.36"/>
    <n v="17318"/>
    <n v="0.60719999999999996"/>
    <n v="5317"/>
    <n v="2668845.02"/>
    <n v="1.29E-2"/>
    <n v="93.57"/>
    <n v="953.33"/>
    <n v="2184007.36"/>
    <n v="1.0699999999999999E-2"/>
    <n v="76.569999999999993"/>
    <n v="780.14"/>
    <n v="2800"/>
    <n v="9.8100000000000007E-2"/>
    <n v="209"/>
    <n v="4326039.99"/>
    <n v="2.0899999999999998E-2"/>
    <n v="151.66999999999999"/>
    <n v="512.14"/>
    <n v="4357851.4400000004"/>
    <n v="2.1299999999999999E-2"/>
    <n v="152.78"/>
    <n v="515.91"/>
    <n v="8447"/>
    <n v="0.29609999999999997"/>
    <n v="28066"/>
    <n v="1176"/>
    <n v="0.17799999999999999"/>
    <n v="984"/>
    <n v="400"/>
    <n v="719"/>
    <n v="74"/>
    <n v="340"/>
    <n v="214"/>
    <n v="740"/>
    <n v="270"/>
    <s v="*"/>
    <n v="63"/>
  </r>
  <r>
    <x v="2"/>
    <x v="49"/>
    <n v="35"/>
    <n v="55876"/>
    <n v="45164"/>
    <n v="10712"/>
    <s v="19.17 %"/>
    <n v="51"/>
    <s v="44.42 %"/>
    <s v="55.58 %"/>
    <s v="41.73 %"/>
    <s v="2.84 %"/>
    <s v="44.61 %"/>
    <s v="10.82 %"/>
    <s v="52.73 %"/>
    <n v="1"/>
    <n v="339239539.75"/>
    <n v="313162871.14999998"/>
    <n v="317821598.89999998"/>
    <n v="7511.28"/>
    <n v="6933.9"/>
    <n v="7037.06"/>
    <n v="126809245.02"/>
    <n v="0.37380000000000002"/>
    <n v="2807.75"/>
    <n v="19268.990000000002"/>
    <x v="438"/>
    <x v="318"/>
    <n v="2210.94"/>
    <n v="15173.23"/>
    <n v="6581"/>
    <n v="0.1457"/>
    <n v="251"/>
    <n v="1424"/>
    <n v="7130902.46"/>
    <x v="124"/>
    <n v="157.88999999999999"/>
    <n v="40061.25"/>
    <x v="418"/>
    <x v="246"/>
    <n v="171.61"/>
    <x v="418"/>
    <n v="178"/>
    <x v="52"/>
    <n v="4"/>
    <n v="118"/>
    <n v="6207808.8200000003"/>
    <n v="1.83E-2"/>
    <n v="137.44999999999999"/>
    <n v="20025.189999999999"/>
    <n v="6078715.0700000003"/>
    <x v="170"/>
    <n v="134.59"/>
    <x v="437"/>
    <n v="310"/>
    <x v="45"/>
    <n v="8"/>
    <n v="111"/>
    <n v="8741795.8499999996"/>
    <n v="2.58E-2"/>
    <n v="193.56"/>
    <n v="12417.32"/>
    <n v="9306360.7300000004"/>
    <x v="61"/>
    <n v="206.06"/>
    <n v="13219.26"/>
    <n v="704"/>
    <n v="1.5599999999999999E-2"/>
    <n v="21"/>
    <n v="495"/>
    <n v="9370139.9100000001"/>
    <n v="2.76E-2"/>
    <n v="207.47"/>
    <n v="5194.09"/>
    <n v="9958802.6999999993"/>
    <n v="3.1800000000000002E-2"/>
    <n v="220.5"/>
    <n v="5520.4"/>
    <n v="1804"/>
    <n v="3.9899999999999998E-2"/>
    <n v="83"/>
    <n v="1330"/>
    <n v="2775820.75"/>
    <n v="8.2000000000000007E-3"/>
    <n v="61.46"/>
    <n v="8593.8700000000008"/>
    <n v="2847351.11"/>
    <n v="9.1000000000000004E-3"/>
    <n v="63.04"/>
    <n v="8815.33"/>
    <n v="323"/>
    <n v="7.1999999999999998E-3"/>
    <n v="8"/>
    <n v="386"/>
    <n v="47289307.640000001"/>
    <n v="0.1394"/>
    <n v="1047.06"/>
    <n v="1641.53"/>
    <n v="43618292.109999999"/>
    <n v="0.13930000000000001"/>
    <n v="965.78"/>
    <n v="1514.1"/>
    <n v="28808"/>
    <n v="0.63790000000000002"/>
    <n v="4828"/>
    <n v="3509196.33"/>
    <n v="1.03E-2"/>
    <n v="77.7"/>
    <n v="427.27"/>
    <n v="3683256.57"/>
    <n v="1.18E-2"/>
    <n v="81.55"/>
    <n v="448.47"/>
    <n v="8213"/>
    <n v="0.18179999999999999"/>
    <n v="935"/>
    <n v="31679411.050000001"/>
    <n v="9.3399999999999997E-2"/>
    <n v="701.43"/>
    <n v="23208.36"/>
    <n v="32566248.489999998"/>
    <n v="0.104"/>
    <n v="721.07"/>
    <n v="23858.06"/>
    <n v="1365"/>
    <n v="3.0200000000000001E-2"/>
    <n v="4292"/>
    <n v="1763324.47"/>
    <n v="5.1999999999999998E-3"/>
    <n v="39.04"/>
    <n v="780.58"/>
    <n v="1854091.61"/>
    <n v="5.8999999999999999E-3"/>
    <n v="41.05"/>
    <n v="820.76"/>
    <n v="2259"/>
    <n v="0.05"/>
    <n v="78"/>
    <n v="27131892.059999999"/>
    <n v="0.08"/>
    <n v="600.74"/>
    <n v="782.06"/>
    <n v="30106717.809999999"/>
    <n v="9.6100000000000005E-2"/>
    <n v="666.61"/>
    <n v="867.8"/>
    <n v="34693"/>
    <n v="0.76819999999999999"/>
    <n v="9891"/>
    <n v="18664868.609999999"/>
    <n v="5.5E-2"/>
    <n v="413.27"/>
    <n v="994.56"/>
    <n v="19532068.129999999"/>
    <n v="6.2399999999999997E-2"/>
    <n v="432.47"/>
    <n v="1040.77"/>
    <n v="18767"/>
    <n v="0.41549999999999998"/>
    <n v="2719"/>
    <n v="6486621.8799999999"/>
    <n v="1.9099999999999999E-2"/>
    <n v="143.62"/>
    <n v="269.36"/>
    <n v="6850631.8200000003"/>
    <n v="2.1899999999999999E-2"/>
    <n v="151.68"/>
    <n v="284.47000000000003"/>
    <n v="24082"/>
    <n v="0.53320000000000001"/>
    <n v="2886"/>
    <n v="14203996.060000001"/>
    <n v="4.19E-2"/>
    <n v="314.5"/>
    <n v="1177.48"/>
    <n v="14455591.369999999"/>
    <n v="4.6199999999999998E-2"/>
    <n v="320.07"/>
    <n v="1198.3399999999999"/>
    <n v="12063"/>
    <n v="0.2671"/>
    <n v="2200"/>
    <n v="6328078.79"/>
    <n v="1.8700000000000001E-2"/>
    <n v="140.11000000000001"/>
    <n v="249.68"/>
    <n v="6674790.9000000004"/>
    <n v="2.1299999999999999E-2"/>
    <n v="147.79"/>
    <n v="263.36"/>
    <n v="25345"/>
    <n v="0.56120000000000003"/>
    <n v="4629"/>
    <n v="7425616.0899999999"/>
    <n v="2.1899999999999999E-2"/>
    <n v="164.41"/>
    <n v="1504.53"/>
    <n v="4201590.45"/>
    <n v="1.34E-2"/>
    <n v="93.03"/>
    <n v="851.3"/>
    <n v="4936"/>
    <n v="0.10929999999999999"/>
    <n v="263"/>
    <n v="11184056.66"/>
    <n v="3.3000000000000002E-2"/>
    <n v="247.63"/>
    <n v="891.8"/>
    <n v="11207658.789999999"/>
    <n v="3.5799999999999998E-2"/>
    <n v="248.15"/>
    <n v="893.68"/>
    <n v="12541"/>
    <n v="0.2777"/>
    <n v="39400"/>
    <n v="2157"/>
    <n v="0.2001"/>
    <n v="872"/>
    <n v="585"/>
    <n v="713"/>
    <n v="71"/>
    <n v="494"/>
    <n v="241"/>
    <n v="720"/>
    <n v="294"/>
    <n v="168"/>
    <n v="117"/>
  </r>
  <r>
    <x v="0"/>
    <x v="49"/>
    <n v="35"/>
    <n v="46374"/>
    <n v="39895"/>
    <n v="6479"/>
    <s v="13.97 %"/>
    <n v="50"/>
    <s v="43.40 %"/>
    <s v="56.60 %"/>
    <s v="43.49 %"/>
    <s v="2.81 %"/>
    <s v="44.03 %"/>
    <s v="9.66 %"/>
    <s v="51.00 %"/>
    <n v="1"/>
    <n v="246487117.24000001"/>
    <n v="238853820.25"/>
    <n v="240543583.80000001"/>
    <n v="6178.4"/>
    <n v="5987.06"/>
    <n v="6029.42"/>
    <n v="93374954.620000005"/>
    <n v="0.37880000000000003"/>
    <n v="2340.52"/>
    <n v="15012.05"/>
    <x v="439"/>
    <x v="22"/>
    <n v="1948.49"/>
    <n v="12497.59"/>
    <n v="6220"/>
    <n v="0.15590000000000001"/>
    <n v="267"/>
    <n v="1444"/>
    <n v="3897570.61"/>
    <x v="66"/>
    <n v="97.7"/>
    <n v="38211.480000000003"/>
    <x v="419"/>
    <x v="174"/>
    <n v="102.39"/>
    <x v="419"/>
    <n v="102"/>
    <x v="43"/>
    <n v="3"/>
    <n v="96"/>
    <n v="4080127.08"/>
    <n v="1.66E-2"/>
    <n v="102.27"/>
    <n v="18053.66"/>
    <n v="3853573.89"/>
    <x v="37"/>
    <n v="96.59"/>
    <x v="438"/>
    <n v="226"/>
    <x v="24"/>
    <n v="6"/>
    <n v="86"/>
    <n v="4856305.37"/>
    <n v="1.9699999999999999E-2"/>
    <n v="121.73"/>
    <n v="9790.94"/>
    <n v="5277164.67"/>
    <x v="253"/>
    <n v="132.28"/>
    <n v="10639.44"/>
    <n v="496"/>
    <n v="1.24E-2"/>
    <n v="17"/>
    <n v="429"/>
    <n v="6798397.9699999997"/>
    <n v="2.76E-2"/>
    <n v="170.41"/>
    <n v="4553.5200000000004"/>
    <n v="7560840.4900000002"/>
    <n v="3.1699999999999999E-2"/>
    <n v="189.52"/>
    <n v="5064.1899999999996"/>
    <n v="1493"/>
    <n v="3.7400000000000003E-2"/>
    <n v="73"/>
    <n v="1208"/>
    <n v="2492073.0299999998"/>
    <n v="1.01E-2"/>
    <n v="62.47"/>
    <n v="8964.2900000000009"/>
    <n v="2553622.13"/>
    <n v="1.0699999999999999E-2"/>
    <n v="64.010000000000005"/>
    <n v="9185.69"/>
    <n v="278"/>
    <n v="7.0000000000000001E-3"/>
    <n v="7"/>
    <n v="456"/>
    <n v="32420248.719999999"/>
    <n v="0.13150000000000001"/>
    <n v="812.64"/>
    <n v="1302.33"/>
    <n v="32245786.23"/>
    <n v="0.13500000000000001"/>
    <n v="808.27"/>
    <n v="1295.32"/>
    <n v="24894"/>
    <n v="0.624"/>
    <n v="4602"/>
    <n v="2517510.19"/>
    <n v="1.0200000000000001E-2"/>
    <n v="63.1"/>
    <n v="376.82"/>
    <n v="2842130.87"/>
    <n v="1.1900000000000001E-2"/>
    <n v="71.239999999999995"/>
    <n v="425.41"/>
    <n v="6681"/>
    <n v="0.16750000000000001"/>
    <n v="821"/>
    <n v="23099769.510000002"/>
    <n v="9.3700000000000006E-2"/>
    <n v="579.01"/>
    <n v="19346.54"/>
    <n v="24142587.350000001"/>
    <n v="0.1011"/>
    <n v="605.15"/>
    <n v="20219.919999999998"/>
    <n v="1194"/>
    <n v="2.9899999999999999E-2"/>
    <n v="3491"/>
    <n v="1249009.77"/>
    <n v="5.1000000000000004E-3"/>
    <n v="31.31"/>
    <n v="658.76"/>
    <n v="1422315.97"/>
    <n v="6.0000000000000001E-3"/>
    <n v="35.65"/>
    <n v="750.17"/>
    <n v="1896"/>
    <n v="4.7500000000000001E-2"/>
    <n v="78"/>
    <n v="19792655.460000001"/>
    <n v="8.0299999999999996E-2"/>
    <n v="496.12"/>
    <n v="650.82000000000005"/>
    <n v="22443076.59"/>
    <n v="9.4E-2"/>
    <n v="562.54999999999995"/>
    <n v="737.97"/>
    <n v="30412"/>
    <n v="0.76229999999999998"/>
    <n v="9439"/>
    <n v="14029820.550000001"/>
    <n v="5.6899999999999999E-2"/>
    <n v="351.67"/>
    <n v="869.63"/>
    <n v="15213696.98"/>
    <n v="6.3700000000000007E-2"/>
    <n v="381.34"/>
    <n v="943.02"/>
    <n v="16133"/>
    <n v="0.40439999999999998"/>
    <n v="2575"/>
    <n v="5637383.3200000003"/>
    <n v="2.29E-2"/>
    <n v="141.31"/>
    <n v="273.02"/>
    <n v="6581514.4800000004"/>
    <n v="2.76E-2"/>
    <n v="164.97"/>
    <n v="318.75"/>
    <n v="20648"/>
    <n v="0.51759999999999995"/>
    <n v="2639"/>
    <n v="12455031.949999999"/>
    <n v="5.0500000000000003E-2"/>
    <n v="312.2"/>
    <n v="1234.76"/>
    <n v="12590401.74"/>
    <n v="5.2699999999999997E-2"/>
    <n v="315.58999999999997"/>
    <n v="1248.18"/>
    <n v="10087"/>
    <n v="0.25280000000000002"/>
    <n v="2112"/>
    <n v="5254392.3"/>
    <n v="2.1299999999999999E-2"/>
    <n v="131.71"/>
    <n v="253.27"/>
    <n v="5551092.4500000002"/>
    <n v="2.3199999999999998E-2"/>
    <n v="139.13999999999999"/>
    <n v="267.57"/>
    <n v="20746"/>
    <n v="0.52"/>
    <n v="4670"/>
    <n v="4444326.17"/>
    <n v="1.7999999999999999E-2"/>
    <n v="111.4"/>
    <n v="1106.0999999999999"/>
    <n v="4489809.2300000004"/>
    <n v="1.8800000000000001E-2"/>
    <n v="112.54"/>
    <n v="1117.42"/>
    <n v="4018"/>
    <n v="0.1007"/>
    <n v="234"/>
    <n v="8217470.5800000001"/>
    <n v="3.3300000000000003E-2"/>
    <n v="205.98"/>
    <n v="856.97"/>
    <n v="8217470.5800000001"/>
    <n v="3.44E-2"/>
    <n v="205.98"/>
    <n v="856.97"/>
    <n v="9589"/>
    <n v="0.2404"/>
    <n v="33264"/>
    <n v="1846"/>
    <n v="0.1933"/>
    <n v="834"/>
    <n v="614"/>
    <n v="713"/>
    <n v="58"/>
    <n v="674"/>
    <n v="331"/>
    <n v="862"/>
    <n v="378"/>
    <n v="279"/>
    <n v="100"/>
  </r>
  <r>
    <x v="8"/>
    <x v="48"/>
    <n v="15"/>
    <n v="22599"/>
    <n v="12040"/>
    <n v="10559"/>
    <s v="46.72 %"/>
    <n v="52"/>
    <s v="41.32 %"/>
    <s v="58.68 %"/>
    <s v="34.74 %"/>
    <s v="3.02 %"/>
    <s v="9.83 %"/>
    <s v="52.41 %"/>
    <s v="45.17 %"/>
    <n v="1.44"/>
    <n v="135165776.36000001"/>
    <n v="112511639.01000001"/>
    <n v="76397527.400000006"/>
    <n v="11226.39"/>
    <n v="9344.82"/>
    <n v="6345.31"/>
    <n v="52465724.030000001"/>
    <n v="0.38819999999999999"/>
    <n v="4357.62"/>
    <n v="32069.51"/>
    <x v="440"/>
    <x v="319"/>
    <n v="2801.99"/>
    <n v="20621"/>
    <n v="1636"/>
    <n v="0.13589999999999999"/>
    <n v="239"/>
    <n v="1702"/>
    <m/>
    <x v="0"/>
    <m/>
    <m/>
    <x v="0"/>
    <x v="0"/>
    <m/>
    <x v="0"/>
    <m/>
    <x v="0"/>
    <m/>
    <m/>
    <n v="1031421.62"/>
    <n v="7.6E-3"/>
    <n v="85.67"/>
    <n v="25156.62"/>
    <n v="870111.25"/>
    <x v="157"/>
    <n v="72.27"/>
    <x v="439"/>
    <n v="41"/>
    <x v="60"/>
    <n v="4"/>
    <n v="45"/>
    <n v="3447378.44"/>
    <n v="2.5499999999999998E-2"/>
    <n v="286.33"/>
    <n v="17769.990000000002"/>
    <n v="3074024.24"/>
    <x v="176"/>
    <n v="255.32"/>
    <n v="15845.49"/>
    <n v="194"/>
    <n v="1.61E-2"/>
    <n v="21"/>
    <n v="516"/>
    <n v="1089222.81"/>
    <n v="8.0999999999999996E-3"/>
    <n v="90.47"/>
    <n v="5261.95"/>
    <n v="988464.73"/>
    <n v="8.8000000000000005E-3"/>
    <n v="82.1"/>
    <n v="4775.1899999999996"/>
    <n v="207"/>
    <n v="1.72E-2"/>
    <n v="29"/>
    <n v="471"/>
    <n v="874051.94"/>
    <n v="6.4999999999999997E-3"/>
    <n v="72.599999999999994"/>
    <n v="10790.76"/>
    <n v="788343.64"/>
    <n v="7.0000000000000001E-3"/>
    <n v="65.48"/>
    <n v="9732.64"/>
    <n v="81"/>
    <n v="6.7000000000000002E-3"/>
    <n v="7"/>
    <n v="412"/>
    <n v="15448384.25"/>
    <n v="0.1143"/>
    <n v="1283.0899999999999"/>
    <n v="2767.54"/>
    <n v="14257997.789999999"/>
    <n v="0.12670000000000001"/>
    <n v="1184.22"/>
    <n v="2554.2800000000002"/>
    <n v="5582"/>
    <n v="0.46360000000000001"/>
    <n v="2618"/>
    <n v="1176429.22"/>
    <n v="8.6999999999999994E-3"/>
    <n v="97.71"/>
    <n v="620.80999999999995"/>
    <n v="1112230.93"/>
    <n v="9.9000000000000008E-3"/>
    <n v="92.38"/>
    <n v="586.92999999999995"/>
    <n v="1895"/>
    <n v="0.15740000000000001"/>
    <n v="842"/>
    <n v="28346403.93"/>
    <n v="0.2097"/>
    <n v="2354.35"/>
    <n v="28177.34"/>
    <n v="25995904.600000001"/>
    <n v="0.2311"/>
    <n v="2159.13"/>
    <n v="25840.86"/>
    <n v="1006"/>
    <n v="8.3599999999999994E-2"/>
    <n v="12148"/>
    <n v="445195.34"/>
    <n v="3.3E-3"/>
    <n v="36.979999999999997"/>
    <n v="1042.6099999999999"/>
    <n v="454483.68"/>
    <n v="4.0000000000000001E-3"/>
    <n v="37.75"/>
    <n v="1064.3599999999999"/>
    <n v="427"/>
    <n v="3.5499999999999997E-2"/>
    <n v="51"/>
    <n v="9847072.8200000003"/>
    <n v="7.2900000000000006E-2"/>
    <n v="817.86"/>
    <n v="1170.32"/>
    <n v="10194400.689999999"/>
    <n v="9.06E-2"/>
    <n v="846.71"/>
    <n v="1211.5999999999999"/>
    <n v="8414"/>
    <n v="0.69879999999999998"/>
    <n v="11350"/>
    <n v="6179127.7000000002"/>
    <n v="4.5699999999999998E-2"/>
    <n v="513.22"/>
    <n v="1299.23"/>
    <n v="6350860.2599999998"/>
    <n v="5.6399999999999999E-2"/>
    <n v="527.48"/>
    <n v="1335.34"/>
    <n v="4756"/>
    <n v="0.39500000000000002"/>
    <n v="3478"/>
    <n v="1363381.13"/>
    <n v="1.01E-2"/>
    <n v="113.24"/>
    <n v="238.85"/>
    <n v="1356181.54"/>
    <n v="1.21E-2"/>
    <n v="112.64"/>
    <n v="237.59"/>
    <n v="5708"/>
    <n v="0.47410000000000002"/>
    <n v="2630"/>
    <n v="1628130.7"/>
    <n v="1.2E-2"/>
    <n v="135.22999999999999"/>
    <n v="1040.3399999999999"/>
    <n v="1689375.85"/>
    <n v="1.4999999999999999E-2"/>
    <n v="140.31"/>
    <n v="1079.47"/>
    <n v="1565"/>
    <n v="0.13"/>
    <n v="746"/>
    <n v="2636004.85"/>
    <n v="1.95E-2"/>
    <n v="218.94"/>
    <n v="377.27"/>
    <n v="2620564.04"/>
    <n v="2.3300000000000001E-2"/>
    <n v="217.65"/>
    <n v="375.06"/>
    <n v="6987"/>
    <n v="0.58030000000000004"/>
    <n v="7214"/>
    <n v="1737074.18"/>
    <n v="1.29E-2"/>
    <n v="144.28"/>
    <n v="1399.36"/>
    <n v="1596149.59"/>
    <n v="1.4200000000000001E-2"/>
    <n v="132.57"/>
    <n v="1285.83"/>
    <n v="1241"/>
    <n v="0.1031"/>
    <n v="270"/>
    <n v="6959931.6500000004"/>
    <n v="5.1499999999999997E-2"/>
    <n v="578.07000000000005"/>
    <n v="2655.45"/>
    <n v="6965995.8600000003"/>
    <n v="6.1899999999999997E-2"/>
    <n v="578.57000000000005"/>
    <n v="2657.76"/>
    <n v="2621"/>
    <n v="0.2177"/>
    <n v="11705"/>
    <n v="690"/>
    <n v="0.23380000000000001"/>
    <n v="972"/>
    <n v="797"/>
    <n v="695"/>
    <s v="*"/>
    <n v="1404"/>
    <n v="100"/>
    <n v="266"/>
    <s v="*"/>
    <s v="*"/>
    <n v="241"/>
  </r>
  <r>
    <x v="8"/>
    <x v="43"/>
    <n v="8"/>
    <n v="101264"/>
    <n v="69593"/>
    <n v="31671"/>
    <s v="31.28 %"/>
    <n v="51"/>
    <s v="46.73 %"/>
    <s v="53.27 %"/>
    <s v="69.70 %"/>
    <s v="7.19 %"/>
    <s v="18.97 %"/>
    <s v="4.14 %"/>
    <s v="52.60 %"/>
    <n v="1.08"/>
    <n v="652396836.21000004"/>
    <n v="619606584.32000005"/>
    <n v="603392677.13"/>
    <n v="9374.4599999999991"/>
    <n v="8903.2900000000009"/>
    <n v="8670.31"/>
    <n v="228972847.03"/>
    <n v="0.35099999999999998"/>
    <n v="3290.17"/>
    <n v="21158.09"/>
    <x v="441"/>
    <x v="320"/>
    <n v="2747.21"/>
    <n v="17666.5"/>
    <n v="10822"/>
    <n v="0.1555"/>
    <n v="269"/>
    <n v="1580"/>
    <n v="16702811.939999999"/>
    <x v="156"/>
    <n v="240.01"/>
    <n v="55491.07"/>
    <x v="420"/>
    <x v="247"/>
    <n v="242.53"/>
    <x v="420"/>
    <n v="301"/>
    <x v="55"/>
    <n v="5"/>
    <n v="153"/>
    <n v="9806087.5299999993"/>
    <n v="1.4999999999999999E-2"/>
    <n v="140.91"/>
    <n v="19810.28"/>
    <n v="9726268.0899999999"/>
    <x v="6"/>
    <n v="139.76"/>
    <x v="440"/>
    <n v="495"/>
    <x v="43"/>
    <n v="8"/>
    <n v="90"/>
    <n v="23766396.690000001"/>
    <n v="3.6400000000000002E-2"/>
    <n v="341.51"/>
    <n v="14021.47"/>
    <n v="24481303.170000002"/>
    <x v="163"/>
    <n v="351.78"/>
    <n v="14443.25"/>
    <n v="1695"/>
    <n v="2.4400000000000002E-2"/>
    <n v="34"/>
    <n v="793"/>
    <n v="16238236.16"/>
    <n v="2.4899999999999999E-2"/>
    <n v="233.33"/>
    <n v="4763.34"/>
    <n v="16594762.449999999"/>
    <n v="2.6800000000000001E-2"/>
    <n v="238.45"/>
    <n v="4867.93"/>
    <n v="3409"/>
    <n v="4.9000000000000002E-2"/>
    <n v="82"/>
    <n v="1557"/>
    <n v="6270343.7000000002"/>
    <n v="9.5999999999999992E-3"/>
    <n v="90.1"/>
    <n v="9797.41"/>
    <n v="6474914.6500000004"/>
    <n v="1.0500000000000001E-2"/>
    <n v="93.04"/>
    <n v="10117.049999999999"/>
    <n v="640"/>
    <n v="9.1999999999999998E-3"/>
    <n v="10"/>
    <n v="529"/>
    <n v="109896364.92"/>
    <n v="0.16850000000000001"/>
    <n v="1579.13"/>
    <n v="2498.7800000000002"/>
    <n v="108559250.29000001"/>
    <n v="0.17519999999999999"/>
    <n v="1559.92"/>
    <n v="2468.38"/>
    <n v="43980"/>
    <n v="0.63200000000000001"/>
    <n v="4601"/>
    <n v="7838103.6799999997"/>
    <n v="1.2E-2"/>
    <n v="112.63"/>
    <n v="511.66"/>
    <n v="8087599.1399999997"/>
    <n v="1.3100000000000001E-2"/>
    <n v="116.21"/>
    <n v="527.95000000000005"/>
    <n v="15319"/>
    <n v="0.22009999999999999"/>
    <n v="958"/>
    <n v="41963322.829999998"/>
    <n v="6.4299999999999996E-2"/>
    <n v="602.98"/>
    <n v="24859.79"/>
    <n v="41938317.079999998"/>
    <n v="6.7699999999999996E-2"/>
    <n v="602.62"/>
    <n v="24844.97"/>
    <n v="1688"/>
    <n v="2.4299999999999999E-2"/>
    <n v="3508"/>
    <n v="6433638.6100000003"/>
    <n v="9.9000000000000008E-3"/>
    <n v="92.45"/>
    <n v="1117.3399999999999"/>
    <n v="6653020.1500000004"/>
    <n v="1.0699999999999999E-2"/>
    <n v="95.6"/>
    <n v="1155.44"/>
    <n v="5758"/>
    <n v="8.2699999999999996E-2"/>
    <n v="144"/>
    <n v="56447379.009999998"/>
    <n v="8.6499999999999994E-2"/>
    <n v="811.11"/>
    <n v="1038.07"/>
    <n v="58762901.380000003"/>
    <n v="9.4799999999999995E-2"/>
    <n v="844.38"/>
    <n v="1080.6600000000001"/>
    <n v="54377"/>
    <n v="0.78139999999999998"/>
    <n v="11284"/>
    <n v="34425002.909999996"/>
    <n v="5.28E-2"/>
    <n v="494.66"/>
    <n v="1078.51"/>
    <n v="34458796.969999999"/>
    <n v="5.5599999999999997E-2"/>
    <n v="495.15"/>
    <n v="1079.57"/>
    <n v="31919"/>
    <n v="0.4587"/>
    <n v="3505"/>
    <n v="9394363.1300000008"/>
    <n v="1.44E-2"/>
    <n v="134.99"/>
    <n v="239.99"/>
    <n v="9537529.9399999995"/>
    <n v="1.54E-2"/>
    <n v="137.05000000000001"/>
    <n v="243.65"/>
    <n v="39145"/>
    <n v="0.5625"/>
    <n v="3248"/>
    <n v="23428884"/>
    <n v="3.5900000000000001E-2"/>
    <n v="336.66"/>
    <n v="1312.4"/>
    <n v="25083737.960000001"/>
    <n v="4.0500000000000001E-2"/>
    <n v="360.43"/>
    <n v="1405.09"/>
    <n v="17852"/>
    <n v="0.25650000000000001"/>
    <n v="1991"/>
    <n v="14867238.869999999"/>
    <n v="2.2800000000000001E-2"/>
    <n v="213.63"/>
    <n v="344.55"/>
    <n v="14907472.43"/>
    <n v="2.41E-2"/>
    <n v="214.21"/>
    <n v="345.48"/>
    <n v="43150"/>
    <n v="0.62"/>
    <n v="5578"/>
    <n v="9206839.4299999997"/>
    <n v="1.41E-2"/>
    <n v="132.30000000000001"/>
    <n v="1101.18"/>
    <n v="9455942.6799999997"/>
    <n v="1.5299999999999999E-2"/>
    <n v="135.87"/>
    <n v="1130.97"/>
    <n v="8361"/>
    <n v="0.1201"/>
    <n v="363"/>
    <n v="30071663.190000001"/>
    <n v="4.6100000000000002E-2"/>
    <n v="432.11"/>
    <n v="1401.48"/>
    <n v="30161532.420000002"/>
    <n v="4.87E-2"/>
    <n v="433.4"/>
    <n v="1405.67"/>
    <n v="21457"/>
    <n v="0.30830000000000002"/>
    <n v="79079"/>
    <n v="3352"/>
    <n v="0.19750000000000001"/>
    <n v="1136"/>
    <n v="424"/>
    <n v="690"/>
    <n v="55"/>
    <n v="560"/>
    <n v="250"/>
    <n v="519"/>
    <n v="236"/>
    <n v="230"/>
    <n v="99"/>
  </r>
  <r>
    <x v="1"/>
    <x v="50"/>
    <n v="49"/>
    <n v="35824"/>
    <n v="26392"/>
    <n v="9432"/>
    <s v="26.33 %"/>
    <n v="49"/>
    <s v="48.51 %"/>
    <s v="51.49 %"/>
    <s v="85.68 %"/>
    <s v="1.58 %"/>
    <s v="7.69 %"/>
    <s v="5.05 %"/>
    <s v="46.98 %"/>
    <n v="1.02"/>
    <n v="193129989.19999999"/>
    <n v="198598942.56999999"/>
    <n v="209404120.15000001"/>
    <n v="7317.75"/>
    <n v="7524.97"/>
    <n v="7934.38"/>
    <n v="66092464.539999999"/>
    <n v="0.3422"/>
    <n v="2504.2600000000002"/>
    <n v="17082.57"/>
    <x v="442"/>
    <x v="321"/>
    <n v="2275.1999999999998"/>
    <n v="15520.04"/>
    <n v="3869"/>
    <n v="0.14660000000000001"/>
    <n v="245"/>
    <n v="1422"/>
    <n v="4395061.93"/>
    <x v="100"/>
    <n v="166.53"/>
    <n v="61902.28"/>
    <x v="421"/>
    <x v="143"/>
    <n v="176.24"/>
    <x v="421"/>
    <n v="71"/>
    <x v="6"/>
    <n v="3"/>
    <n v="100"/>
    <n v="1508146.15"/>
    <n v="7.7999999999999996E-3"/>
    <n v="57.14"/>
    <n v="15875.22"/>
    <n v="1606178.83"/>
    <x v="163"/>
    <n v="60.86"/>
    <x v="441"/>
    <n v="95"/>
    <x v="53"/>
    <n v="4"/>
    <n v="46"/>
    <n v="8903004.1799999997"/>
    <n v="4.6100000000000002E-2"/>
    <n v="337.34"/>
    <n v="12997.09"/>
    <n v="9816173.4199999999"/>
    <x v="254"/>
    <n v="371.94"/>
    <n v="14330.18"/>
    <n v="685"/>
    <n v="2.5999999999999999E-2"/>
    <n v="36"/>
    <n v="1012"/>
    <n v="8634030.6899999995"/>
    <n v="4.4699999999999997E-2"/>
    <n v="327.14999999999998"/>
    <n v="6316.04"/>
    <n v="9386071.9299999997"/>
    <n v="4.7300000000000002E-2"/>
    <n v="355.64"/>
    <n v="6866.18"/>
    <n v="1367"/>
    <n v="5.1799999999999999E-2"/>
    <n v="99"/>
    <n v="3263"/>
    <n v="3017643.09"/>
    <n v="1.5599999999999999E-2"/>
    <n v="114.34"/>
    <n v="11430.47"/>
    <n v="3074966.79"/>
    <n v="1.55E-2"/>
    <n v="116.51"/>
    <n v="11647.6"/>
    <n v="264"/>
    <n v="0.01"/>
    <n v="11"/>
    <n v="797"/>
    <n v="27717930.579999998"/>
    <n v="0.14349999999999999"/>
    <n v="1050.24"/>
    <n v="1630.95"/>
    <n v="31115105.59"/>
    <n v="0.15670000000000001"/>
    <n v="1178.96"/>
    <n v="1830.84"/>
    <n v="16995"/>
    <n v="0.64390000000000003"/>
    <n v="4539"/>
    <n v="555332.49"/>
    <n v="2.8999999999999998E-3"/>
    <n v="21.04"/>
    <n v="363.68"/>
    <n v="610972.68999999994"/>
    <n v="3.0999999999999999E-3"/>
    <n v="23.15"/>
    <n v="400.11"/>
    <n v="1527"/>
    <n v="5.79E-2"/>
    <n v="274"/>
    <n v="13326485.01"/>
    <n v="6.9000000000000006E-2"/>
    <n v="504.94"/>
    <n v="19831.080000000002"/>
    <n v="13756949.529999999"/>
    <n v="6.93E-2"/>
    <n v="521.25"/>
    <n v="20471.650000000001"/>
    <n v="672"/>
    <n v="2.5499999999999998E-2"/>
    <n v="3249"/>
    <n v="1040063.77"/>
    <n v="5.4000000000000003E-3"/>
    <n v="39.409999999999997"/>
    <n v="687.42"/>
    <n v="1207591.79"/>
    <n v="6.1000000000000004E-3"/>
    <n v="45.76"/>
    <n v="798.14"/>
    <n v="1513"/>
    <n v="5.7299999999999997E-2"/>
    <n v="94"/>
    <n v="15696052.640000001"/>
    <n v="8.1299999999999997E-2"/>
    <n v="594.73"/>
    <n v="731.78"/>
    <n v="18641337.870000001"/>
    <n v="9.3899999999999997E-2"/>
    <n v="706.33"/>
    <n v="869.1"/>
    <n v="21449"/>
    <n v="0.81269999999999998"/>
    <n v="11199"/>
    <n v="10658068.25"/>
    <n v="5.5199999999999999E-2"/>
    <n v="403.84"/>
    <n v="831.04"/>
    <n v="11919571.93"/>
    <n v="0.06"/>
    <n v="451.64"/>
    <n v="929.4"/>
    <n v="12825"/>
    <n v="0.4859"/>
    <n v="3181"/>
    <n v="3541526.77"/>
    <n v="1.83E-2"/>
    <n v="134.19"/>
    <n v="251.07"/>
    <n v="4073449.37"/>
    <n v="2.0500000000000001E-2"/>
    <n v="154.34"/>
    <n v="288.77"/>
    <n v="14106"/>
    <n v="0.53449999999999998"/>
    <n v="3002"/>
    <n v="9533395.8399999999"/>
    <n v="4.9399999999999999E-2"/>
    <n v="361.22"/>
    <n v="1264.71"/>
    <n v="9596521.0899999999"/>
    <n v="4.8300000000000003E-2"/>
    <n v="363.61"/>
    <n v="1273.0899999999999"/>
    <n v="7538"/>
    <n v="0.28560000000000002"/>
    <n v="2310"/>
    <n v="4179751.35"/>
    <n v="2.1600000000000001E-2"/>
    <n v="158.37"/>
    <n v="270.92"/>
    <n v="4527688.4000000004"/>
    <n v="2.2800000000000001E-2"/>
    <n v="171.56"/>
    <n v="293.47000000000003"/>
    <n v="15428"/>
    <n v="0.58460000000000001"/>
    <n v="5099"/>
    <n v="2126030.77"/>
    <n v="1.0999999999999999E-2"/>
    <n v="80.56"/>
    <n v="775.12"/>
    <n v="2209610.79"/>
    <n v="1.11E-2"/>
    <n v="83.72"/>
    <n v="805.59"/>
    <n v="2743"/>
    <n v="0.10390000000000001"/>
    <n v="227"/>
    <n v="10204924.800000001"/>
    <n v="5.28E-2"/>
    <n v="386.67"/>
    <n v="1097.8900000000001"/>
    <n v="10204924.800000001"/>
    <n v="5.1400000000000001E-2"/>
    <n v="386.67"/>
    <n v="1097.8900000000001"/>
    <n v="9295"/>
    <n v="0.35220000000000001"/>
    <n v="25532"/>
    <n v="1017"/>
    <n v="0.16550000000000001"/>
    <n v="967"/>
    <n v="466"/>
    <n v="686"/>
    <n v="42"/>
    <n v="417"/>
    <n v="178"/>
    <n v="830"/>
    <n v="246"/>
    <n v="526"/>
    <n v="64"/>
  </r>
  <r>
    <x v="5"/>
    <x v="50"/>
    <n v="49"/>
    <n v="37989"/>
    <n v="26916"/>
    <n v="11073"/>
    <s v="29.15 %"/>
    <n v="49"/>
    <s v="48.37 %"/>
    <s v="51.63 %"/>
    <s v="85.30 %"/>
    <s v="1.63 %"/>
    <s v="7.91 %"/>
    <s v="5.15 %"/>
    <s v="45.59 %"/>
    <n v="1.01"/>
    <n v="201866995.25999999"/>
    <n v="205248956"/>
    <n v="217242933.40000001"/>
    <n v="7499.89"/>
    <n v="7625.54"/>
    <n v="8071.14"/>
    <n v="68232426.599999994"/>
    <n v="0.33800000000000002"/>
    <n v="2535.0100000000002"/>
    <n v="17291.54"/>
    <x v="443"/>
    <x v="322"/>
    <n v="2235.3000000000002"/>
    <n v="15247.16"/>
    <n v="3946"/>
    <n v="0.14660000000000001"/>
    <n v="246"/>
    <n v="1334"/>
    <n v="3851353"/>
    <x v="134"/>
    <n v="143.09"/>
    <n v="44783.17"/>
    <x v="422"/>
    <x v="40"/>
    <n v="149.61000000000001"/>
    <x v="422"/>
    <n v="86"/>
    <x v="15"/>
    <n v="4"/>
    <n v="99"/>
    <n v="1343444.04"/>
    <n v="6.7000000000000002E-3"/>
    <n v="49.91"/>
    <n v="17912.59"/>
    <n v="1420674.49"/>
    <x v="151"/>
    <n v="52.78"/>
    <x v="442"/>
    <n v="75"/>
    <x v="89"/>
    <n v="3"/>
    <n v="37"/>
    <n v="9611152.6099999994"/>
    <n v="4.7600000000000003E-2"/>
    <n v="357.08"/>
    <n v="13076.4"/>
    <n v="10479254.380000001"/>
    <x v="255"/>
    <n v="389.33"/>
    <n v="14257.49"/>
    <n v="735"/>
    <n v="2.7300000000000001E-2"/>
    <n v="37"/>
    <n v="966"/>
    <n v="8354609.3300000001"/>
    <n v="4.1399999999999999E-2"/>
    <n v="310.39999999999998"/>
    <n v="5846.47"/>
    <n v="8919727.3100000005"/>
    <n v="4.3499999999999997E-2"/>
    <n v="331.39"/>
    <n v="6241.94"/>
    <n v="1429"/>
    <n v="5.3100000000000001E-2"/>
    <n v="101"/>
    <n v="2713"/>
    <n v="2972328.68"/>
    <n v="1.47E-2"/>
    <n v="110.43"/>
    <n v="10356.549999999999"/>
    <n v="3074809.83"/>
    <n v="1.4999999999999999E-2"/>
    <n v="114.24"/>
    <n v="10713.62"/>
    <n v="287"/>
    <n v="1.0699999999999999E-2"/>
    <n v="12"/>
    <n v="770"/>
    <n v="30054929.07"/>
    <n v="0.1489"/>
    <n v="1116.6199999999999"/>
    <n v="1751.66"/>
    <n v="33553910.149999999"/>
    <n v="0.16350000000000001"/>
    <n v="1246.6199999999999"/>
    <n v="1955.58"/>
    <n v="17158"/>
    <n v="0.63749999999999996"/>
    <n v="4499"/>
    <n v="557097.91"/>
    <n v="2.8E-3"/>
    <n v="20.7"/>
    <n v="352.82"/>
    <n v="609317.87"/>
    <n v="3.0000000000000001E-3"/>
    <n v="22.64"/>
    <n v="385.89"/>
    <n v="1579"/>
    <n v="5.8700000000000002E-2"/>
    <n v="268"/>
    <n v="13674991.720000001"/>
    <n v="6.7699999999999996E-2"/>
    <n v="508.06"/>
    <n v="20625.93"/>
    <n v="14031583.130000001"/>
    <n v="6.8400000000000002E-2"/>
    <n v="521.30999999999995"/>
    <n v="21163.78"/>
    <n v="663"/>
    <n v="2.46E-2"/>
    <n v="3150"/>
    <n v="1211475.3799999999"/>
    <n v="6.0000000000000001E-3"/>
    <n v="45.01"/>
    <n v="753.41"/>
    <n v="1431630.64"/>
    <n v="7.0000000000000001E-3"/>
    <n v="53.19"/>
    <n v="890.32"/>
    <n v="1608"/>
    <n v="5.9700000000000003E-2"/>
    <n v="102"/>
    <n v="17196792.120000001"/>
    <n v="8.5199999999999998E-2"/>
    <n v="638.91"/>
    <n v="791.71"/>
    <n v="20100536.210000001"/>
    <n v="9.7900000000000001E-2"/>
    <n v="746.79"/>
    <n v="925.4"/>
    <n v="21721"/>
    <n v="0.80700000000000005"/>
    <n v="11223"/>
    <n v="12060706.119999999"/>
    <n v="5.9700000000000003E-2"/>
    <n v="448.09"/>
    <n v="916.75"/>
    <n v="13611725.66"/>
    <n v="6.6299999999999998E-2"/>
    <n v="505.71"/>
    <n v="1034.6400000000001"/>
    <n v="13156"/>
    <n v="0.48880000000000001"/>
    <n v="3364"/>
    <n v="3497936.39"/>
    <n v="1.7299999999999999E-2"/>
    <n v="129.96"/>
    <n v="242.71"/>
    <n v="3915444.11"/>
    <n v="1.9099999999999999E-2"/>
    <n v="145.47"/>
    <n v="271.68"/>
    <n v="14412"/>
    <n v="0.53539999999999999"/>
    <n v="3017"/>
    <n v="10087928.220000001"/>
    <n v="0.05"/>
    <n v="374.79"/>
    <n v="1324.92"/>
    <n v="10157232.08"/>
    <n v="4.9500000000000002E-2"/>
    <n v="377.37"/>
    <n v="1334.02"/>
    <n v="7614"/>
    <n v="0.28289999999999998"/>
    <n v="2330"/>
    <n v="4644490.3899999997"/>
    <n v="2.3E-2"/>
    <n v="172.56"/>
    <n v="292.92"/>
    <n v="5000613.8899999997"/>
    <n v="2.4400000000000002E-2"/>
    <n v="185.79"/>
    <n v="315.38"/>
    <n v="15856"/>
    <n v="0.58909999999999996"/>
    <n v="5292"/>
    <n v="2185151.46"/>
    <n v="1.0800000000000001E-2"/>
    <n v="81.180000000000007"/>
    <n v="798.13"/>
    <n v="2259382.87"/>
    <n v="1.0999999999999999E-2"/>
    <n v="83.94"/>
    <n v="825.24"/>
    <n v="2738"/>
    <n v="0.1017"/>
    <n v="227"/>
    <n v="10459774.539999999"/>
    <n v="5.1799999999999999E-2"/>
    <n v="388.61"/>
    <n v="1062.99"/>
    <n v="10459774.539999999"/>
    <n v="5.0999999999999997E-2"/>
    <n v="388.61"/>
    <n v="1062.99"/>
    <n v="9840"/>
    <n v="0.36559999999999998"/>
    <n v="25618"/>
    <n v="1181"/>
    <n v="0.1812"/>
    <n v="952"/>
    <n v="424"/>
    <n v="683"/>
    <n v="45"/>
    <n v="442"/>
    <n v="260"/>
    <n v="847"/>
    <n v="349"/>
    <n v="285"/>
    <n v="45"/>
  </r>
  <r>
    <x v="8"/>
    <x v="41"/>
    <n v="16"/>
    <n v="41811"/>
    <n v="30448"/>
    <n v="11363"/>
    <s v="27.18 %"/>
    <n v="50"/>
    <s v="46.42 %"/>
    <s v="53.58 %"/>
    <s v="87.40 %"/>
    <s v="0.80 %"/>
    <s v="6.97 %"/>
    <s v="4.83 %"/>
    <s v="61.77 %"/>
    <n v="1.01"/>
    <n v="253670569.88999999"/>
    <n v="255710384.91999999"/>
    <n v="269187881.67000002"/>
    <n v="8331.27"/>
    <n v="8398.27"/>
    <n v="8840.91"/>
    <n v="83715409.969999999"/>
    <n v="0.33"/>
    <n v="2749.46"/>
    <n v="18901.650000000001"/>
    <x v="444"/>
    <x v="323"/>
    <n v="2521.23"/>
    <n v="17332.650000000001"/>
    <n v="4429"/>
    <n v="0.14549999999999999"/>
    <n v="238"/>
    <n v="1405"/>
    <n v="6887106.3099999996"/>
    <x v="251"/>
    <n v="226.19"/>
    <n v="50270.85"/>
    <x v="423"/>
    <x v="4"/>
    <n v="242.15"/>
    <x v="423"/>
    <n v="137"/>
    <x v="46"/>
    <n v="5"/>
    <n v="142"/>
    <n v="2081376.49"/>
    <n v="8.2000000000000007E-3"/>
    <n v="68.36"/>
    <n v="21457.49"/>
    <n v="2240651.92"/>
    <x v="89"/>
    <n v="73.59"/>
    <x v="443"/>
    <n v="97"/>
    <x v="95"/>
    <n v="3"/>
    <n v="43"/>
    <n v="8860909.1899999995"/>
    <n v="3.49E-2"/>
    <n v="291.02"/>
    <n v="14020.43"/>
    <n v="10009800.59"/>
    <x v="94"/>
    <n v="328.75"/>
    <n v="15838.29"/>
    <n v="632"/>
    <n v="2.0799999999999999E-2"/>
    <n v="28"/>
    <n v="734"/>
    <n v="7526478.0300000003"/>
    <n v="2.9700000000000001E-2"/>
    <n v="247.19"/>
    <n v="5266.95"/>
    <n v="8393371.2899999991"/>
    <n v="3.2800000000000003E-2"/>
    <n v="275.66000000000003"/>
    <n v="5873.6"/>
    <n v="1429"/>
    <n v="4.6899999999999997E-2"/>
    <n v="90"/>
    <n v="1652"/>
    <n v="3103835.62"/>
    <n v="1.2200000000000001E-2"/>
    <n v="101.94"/>
    <n v="11411.16"/>
    <n v="3362511.34"/>
    <n v="1.3100000000000001E-2"/>
    <n v="110.43"/>
    <n v="12362.17"/>
    <n v="272"/>
    <n v="8.8999999999999999E-3"/>
    <n v="10"/>
    <n v="683"/>
    <n v="56893937.189999998"/>
    <n v="0.2243"/>
    <n v="1868.56"/>
    <n v="2739.1"/>
    <n v="56099186.409999996"/>
    <n v="0.21940000000000001"/>
    <n v="1842.46"/>
    <n v="2700.84"/>
    <n v="20771"/>
    <n v="0.68220000000000003"/>
    <n v="6201"/>
    <n v="5483721.0199999996"/>
    <n v="2.1600000000000001E-2"/>
    <n v="180.1"/>
    <n v="595.09"/>
    <n v="6324076.4199999999"/>
    <n v="2.47E-2"/>
    <n v="207.7"/>
    <n v="686.28"/>
    <n v="9215"/>
    <n v="0.30259999999999998"/>
    <n v="1600"/>
    <n v="13920534.449999999"/>
    <n v="5.4899999999999997E-2"/>
    <n v="457.19"/>
    <n v="22971.18"/>
    <n v="14529820.93"/>
    <n v="5.6800000000000003E-2"/>
    <n v="477.2"/>
    <n v="23976.6"/>
    <n v="606"/>
    <n v="1.9900000000000001E-2"/>
    <n v="2996"/>
    <n v="2046002.58"/>
    <n v="8.0999999999999996E-3"/>
    <n v="67.2"/>
    <n v="946.79"/>
    <n v="2217429.65"/>
    <n v="8.6999999999999994E-3"/>
    <n v="72.83"/>
    <n v="1026.1099999999999"/>
    <n v="2161"/>
    <n v="7.0999999999999994E-2"/>
    <n v="122"/>
    <n v="19489388.91"/>
    <n v="7.6799999999999993E-2"/>
    <n v="640.09"/>
    <n v="835.63"/>
    <n v="22176459.57"/>
    <n v="8.6699999999999999E-2"/>
    <n v="728.34"/>
    <n v="950.84"/>
    <n v="23323"/>
    <n v="0.76600000000000001"/>
    <n v="10660"/>
    <n v="13169655.960000001"/>
    <n v="5.1900000000000002E-2"/>
    <n v="432.53"/>
    <n v="953.29"/>
    <n v="14402886.970000001"/>
    <n v="5.6300000000000003E-2"/>
    <n v="473.03"/>
    <n v="1042.55"/>
    <n v="13815"/>
    <n v="0.45369999999999999"/>
    <n v="3610"/>
    <n v="2988586.96"/>
    <n v="1.18E-2"/>
    <n v="98.15"/>
    <n v="178.38"/>
    <n v="3269095.31"/>
    <n v="1.2800000000000001E-2"/>
    <n v="107.37"/>
    <n v="195.12"/>
    <n v="16754"/>
    <n v="0.55020000000000002"/>
    <n v="2897"/>
    <n v="9038987.0199999996"/>
    <n v="3.56E-2"/>
    <n v="296.87"/>
    <n v="1094.57"/>
    <n v="9739638.6699999999"/>
    <n v="3.8100000000000002E-2"/>
    <n v="319.88"/>
    <n v="1179.42"/>
    <n v="8258"/>
    <n v="0.2712"/>
    <n v="2027"/>
    <n v="6056030.1799999997"/>
    <n v="2.3900000000000001E-2"/>
    <n v="198.9"/>
    <n v="326.33"/>
    <n v="6107503.4199999999"/>
    <n v="2.3900000000000001E-2"/>
    <n v="200.59"/>
    <n v="329.1"/>
    <n v="18558"/>
    <n v="0.60950000000000004"/>
    <n v="5245"/>
    <n v="3180005.69"/>
    <n v="1.2500000000000001E-2"/>
    <n v="104.44"/>
    <n v="1042.5999999999999"/>
    <n v="3332776.13"/>
    <n v="1.2999999999999999E-2"/>
    <n v="109.46"/>
    <n v="1092.68"/>
    <n v="3050"/>
    <n v="0.1002"/>
    <n v="227"/>
    <n v="6980044.0800000001"/>
    <n v="2.75E-2"/>
    <n v="229.24"/>
    <n v="870.87"/>
    <n v="7017417.71"/>
    <n v="2.7400000000000001E-2"/>
    <n v="230.47"/>
    <n v="875.54"/>
    <n v="8015"/>
    <n v="0.26319999999999999"/>
    <n v="32431"/>
    <n v="1066"/>
    <n v="0.16320000000000001"/>
    <n v="1065"/>
    <n v="332"/>
    <n v="675"/>
    <n v="53"/>
    <n v="424"/>
    <n v="181"/>
    <n v="427"/>
    <n v="171"/>
    <s v="*"/>
    <n v="72"/>
  </r>
  <r>
    <x v="6"/>
    <x v="41"/>
    <n v="16"/>
    <n v="40872"/>
    <n v="30498"/>
    <n v="10374"/>
    <s v="25.38 %"/>
    <n v="50"/>
    <s v="46.30 %"/>
    <s v="53.70 %"/>
    <s v="87.72 %"/>
    <s v="0.77 %"/>
    <s v="6.88 %"/>
    <s v="4.63 %"/>
    <s v="60.62 %"/>
    <n v="0.98"/>
    <n v="248476939.91999999"/>
    <n v="245941642.59"/>
    <n v="263734435.25999999"/>
    <n v="8147.32"/>
    <n v="8064.19"/>
    <n v="8647.6"/>
    <n v="84709320.299999997"/>
    <n v="0.34089999999999998"/>
    <n v="2777.54"/>
    <n v="18584.759999999998"/>
    <x v="445"/>
    <x v="233"/>
    <n v="2477.73"/>
    <n v="16578.7"/>
    <n v="4558"/>
    <n v="0.14949999999999999"/>
    <n v="247"/>
    <n v="1451"/>
    <n v="7821785.7300000004"/>
    <x v="252"/>
    <n v="256.47000000000003"/>
    <n v="50139.65"/>
    <x v="424"/>
    <x v="248"/>
    <n v="270.17"/>
    <x v="424"/>
    <n v="156"/>
    <x v="30"/>
    <n v="6"/>
    <n v="168"/>
    <n v="2585088.89"/>
    <n v="1.04E-2"/>
    <n v="84.76"/>
    <n v="25594.94"/>
    <n v="2825003.52"/>
    <x v="171"/>
    <n v="92.63"/>
    <x v="444"/>
    <n v="101"/>
    <x v="15"/>
    <n v="4"/>
    <n v="52"/>
    <n v="9138123.3699999992"/>
    <n v="3.6799999999999999E-2"/>
    <n v="299.63"/>
    <n v="13741.54"/>
    <n v="10289886.18"/>
    <x v="175"/>
    <n v="337.4"/>
    <n v="15473.51"/>
    <n v="665"/>
    <n v="2.18E-2"/>
    <n v="30"/>
    <n v="762"/>
    <n v="7191857.9800000004"/>
    <n v="2.8899999999999999E-2"/>
    <n v="235.81"/>
    <n v="5008.26"/>
    <n v="7977876.3799999999"/>
    <n v="3.2399999999999998E-2"/>
    <n v="261.58999999999997"/>
    <n v="5555.62"/>
    <n v="1436"/>
    <n v="4.7100000000000003E-2"/>
    <n v="88"/>
    <n v="1644"/>
    <n v="3002982.29"/>
    <n v="1.21E-2"/>
    <n v="98.46"/>
    <n v="12207.25"/>
    <n v="3274846.16"/>
    <n v="1.3299999999999999E-2"/>
    <n v="107.38"/>
    <n v="13312.38"/>
    <n v="246"/>
    <n v="8.0999999999999996E-3"/>
    <n v="9"/>
    <n v="676"/>
    <n v="54154170.469999999"/>
    <n v="0.21790000000000001"/>
    <n v="1775.66"/>
    <n v="2618.67"/>
    <n v="52994573.450000003"/>
    <n v="0.2155"/>
    <n v="1737.64"/>
    <n v="2562.6"/>
    <n v="20680"/>
    <n v="0.67810000000000004"/>
    <n v="5981"/>
    <n v="4941117.8600000003"/>
    <n v="1.9900000000000001E-2"/>
    <n v="162.01"/>
    <n v="547.54999999999995"/>
    <n v="5658204.2999999998"/>
    <n v="2.3E-2"/>
    <n v="185.53"/>
    <n v="627.02"/>
    <n v="9024"/>
    <n v="0.2959"/>
    <n v="1598"/>
    <n v="13912505.57"/>
    <n v="5.6000000000000001E-2"/>
    <n v="456.18"/>
    <n v="23863.65"/>
    <n v="14348477.789999999"/>
    <n v="5.8299999999999998E-2"/>
    <n v="470.47"/>
    <n v="24611.45"/>
    <n v="583"/>
    <n v="1.9099999999999999E-2"/>
    <n v="2992"/>
    <n v="1885220.98"/>
    <n v="7.6E-3"/>
    <n v="61.81"/>
    <n v="864.38"/>
    <n v="2059413.01"/>
    <n v="8.3999999999999995E-3"/>
    <n v="67.53"/>
    <n v="944.25"/>
    <n v="2181"/>
    <n v="7.1499999999999994E-2"/>
    <n v="122"/>
    <n v="19009714.399999999"/>
    <n v="7.6499999999999999E-2"/>
    <n v="623.30999999999995"/>
    <n v="812"/>
    <n v="21332210.75"/>
    <n v="8.6699999999999999E-2"/>
    <n v="699.46"/>
    <n v="911.2"/>
    <n v="23411"/>
    <n v="0.76759999999999995"/>
    <n v="10413"/>
    <n v="12998264.880000001"/>
    <n v="5.2299999999999999E-2"/>
    <n v="426.2"/>
    <n v="938.16"/>
    <n v="13386960.779999999"/>
    <n v="5.4399999999999997E-2"/>
    <n v="438.95"/>
    <n v="966.22"/>
    <n v="13855"/>
    <n v="0.45429999999999998"/>
    <n v="3478"/>
    <n v="2987100.56"/>
    <n v="1.2E-2"/>
    <n v="97.94"/>
    <n v="178.6"/>
    <n v="3268209.8"/>
    <n v="1.3299999999999999E-2"/>
    <n v="107.16"/>
    <n v="195.41"/>
    <n v="16725"/>
    <n v="0.5484"/>
    <n v="2873"/>
    <n v="8447243.6699999999"/>
    <n v="3.4000000000000002E-2"/>
    <n v="276.98"/>
    <n v="1026.02"/>
    <n v="9114135.7400000002"/>
    <n v="3.7100000000000001E-2"/>
    <n v="298.83999999999997"/>
    <n v="1107.02"/>
    <n v="8233"/>
    <n v="0.27"/>
    <n v="2108"/>
    <n v="5319771.29"/>
    <n v="2.1399999999999999E-2"/>
    <n v="174.43"/>
    <n v="288.05"/>
    <n v="4964166.3"/>
    <n v="2.0199999999999999E-2"/>
    <n v="162.77000000000001"/>
    <n v="268.8"/>
    <n v="18468"/>
    <n v="0.60550000000000004"/>
    <n v="5125"/>
    <n v="2942375.59"/>
    <n v="1.18E-2"/>
    <n v="96.48"/>
    <n v="976.86"/>
    <n v="3084704.6"/>
    <n v="1.2500000000000001E-2"/>
    <n v="101.14"/>
    <n v="1024.1099999999999"/>
    <n v="3012"/>
    <n v="9.8799999999999999E-2"/>
    <n v="222"/>
    <n v="4834433.58"/>
    <n v="1.95E-2"/>
    <n v="158.52000000000001"/>
    <n v="581.83000000000004"/>
    <n v="4862601.8499999996"/>
    <n v="1.9800000000000002E-2"/>
    <n v="159.44"/>
    <n v="585.22"/>
    <n v="8309"/>
    <n v="0.27239999999999998"/>
    <n v="31890"/>
    <n v="1137"/>
    <n v="0.16950000000000001"/>
    <n v="1046"/>
    <n v="315"/>
    <n v="671"/>
    <n v="46"/>
    <n v="387"/>
    <n v="193"/>
    <n v="439"/>
    <n v="207"/>
    <n v="182"/>
    <n v="79"/>
  </r>
  <r>
    <x v="0"/>
    <x v="41"/>
    <n v="16"/>
    <n v="29989"/>
    <n v="24467"/>
    <n v="5522"/>
    <s v="18.41 %"/>
    <n v="50"/>
    <s v="45.20 %"/>
    <s v="54.80 %"/>
    <s v="90.04 %"/>
    <s v="0.57 %"/>
    <s v="5.54 %"/>
    <s v="3.85 %"/>
    <s v="52.41 %"/>
    <n v="0.92"/>
    <n v="144561549.00999999"/>
    <n v="150636512.16"/>
    <n v="174354333.41999999"/>
    <n v="5908.43"/>
    <n v="6156.72"/>
    <n v="7126.1"/>
    <n v="52361155.359999999"/>
    <n v="0.36220000000000002"/>
    <n v="2140.0700000000002"/>
    <n v="13245.93"/>
    <x v="446"/>
    <x v="231"/>
    <n v="2049.66"/>
    <n v="12686.33"/>
    <n v="3953"/>
    <n v="0.16159999999999999"/>
    <n v="261"/>
    <n v="1571"/>
    <n v="816625.23"/>
    <x v="57"/>
    <n v="33.380000000000003"/>
    <n v="45368.07"/>
    <x v="425"/>
    <x v="16"/>
    <n v="34.659999999999997"/>
    <x v="425"/>
    <n v="18"/>
    <x v="95"/>
    <n v="1"/>
    <n v="29"/>
    <n v="1869754.07"/>
    <n v="1.29E-2"/>
    <n v="76.42"/>
    <n v="15078.66"/>
    <n v="1940885.03"/>
    <x v="49"/>
    <n v="79.33"/>
    <x v="445"/>
    <n v="124"/>
    <x v="30"/>
    <n v="5"/>
    <n v="56"/>
    <n v="5310524.16"/>
    <n v="3.6700000000000003E-2"/>
    <n v="217.05"/>
    <n v="10859.97"/>
    <n v="5925825.2300000004"/>
    <x v="71"/>
    <n v="242.2"/>
    <n v="12118.25"/>
    <n v="489"/>
    <n v="0.02"/>
    <n v="26"/>
    <n v="677"/>
    <n v="4216680.96"/>
    <n v="2.92E-2"/>
    <n v="172.34"/>
    <n v="4406.1499999999996"/>
    <n v="4764093.26"/>
    <n v="3.1600000000000003E-2"/>
    <n v="194.72"/>
    <n v="4978.1499999999996"/>
    <n v="957"/>
    <n v="3.9100000000000003E-2"/>
    <n v="76"/>
    <n v="1274"/>
    <n v="2268543.12"/>
    <n v="1.5699999999999999E-2"/>
    <n v="92.72"/>
    <n v="11815.33"/>
    <n v="2348965.41"/>
    <n v="1.5599999999999999E-2"/>
    <n v="96.01"/>
    <n v="12234.19"/>
    <n v="192"/>
    <n v="7.7999999999999996E-3"/>
    <n v="9"/>
    <n v="719"/>
    <n v="24921845.800000001"/>
    <n v="0.1724"/>
    <n v="1018.59"/>
    <n v="1623.15"/>
    <n v="26992955.309999999"/>
    <n v="0.1792"/>
    <n v="1103.24"/>
    <n v="1758.04"/>
    <n v="15354"/>
    <n v="0.62749999999999995"/>
    <n v="4704"/>
    <n v="1935277.06"/>
    <n v="1.34E-2"/>
    <n v="79.099999999999994"/>
    <n v="353.02"/>
    <n v="2083848.12"/>
    <n v="1.38E-2"/>
    <n v="85.17"/>
    <n v="380.13"/>
    <n v="5482"/>
    <n v="0.22409999999999999"/>
    <n v="1089"/>
    <n v="8927510.9299999997"/>
    <n v="6.1800000000000001E-2"/>
    <n v="364.88"/>
    <n v="20570.3"/>
    <n v="9210256.9399999995"/>
    <n v="6.1100000000000002E-2"/>
    <n v="376.44"/>
    <n v="21221.79"/>
    <n v="434"/>
    <n v="1.77E-2"/>
    <n v="2181"/>
    <n v="1372411.25"/>
    <n v="9.4999999999999998E-3"/>
    <n v="56.09"/>
    <n v="644.32000000000005"/>
    <n v="1541797.85"/>
    <n v="1.0200000000000001E-2"/>
    <n v="63.02"/>
    <n v="723.85"/>
    <n v="2130"/>
    <n v="8.7099999999999997E-2"/>
    <n v="153"/>
    <n v="10188887.720000001"/>
    <n v="7.0499999999999993E-2"/>
    <n v="416.43"/>
    <n v="537.02"/>
    <n v="11994950.48"/>
    <n v="7.9600000000000004E-2"/>
    <n v="490.25"/>
    <n v="632.21"/>
    <n v="18973"/>
    <n v="0.77549999999999997"/>
    <n v="8624"/>
    <n v="8602152.5600000005"/>
    <n v="5.9499999999999997E-2"/>
    <n v="351.58"/>
    <n v="792.53"/>
    <n v="9835019.2100000009"/>
    <n v="6.5299999999999997E-2"/>
    <n v="401.97"/>
    <n v="906.12"/>
    <n v="10854"/>
    <n v="0.44359999999999999"/>
    <n v="3014"/>
    <n v="3215632.9"/>
    <n v="2.2200000000000001E-2"/>
    <n v="131.43"/>
    <n v="248.27"/>
    <n v="3804666.69"/>
    <n v="2.53E-2"/>
    <n v="155.5"/>
    <n v="293.75"/>
    <n v="12952"/>
    <n v="0.52939999999999998"/>
    <n v="2678"/>
    <n v="8019038.7699999996"/>
    <n v="5.5500000000000001E-2"/>
    <n v="327.75"/>
    <n v="1166.24"/>
    <n v="8133855.5899999999"/>
    <n v="5.3999999999999999E-2"/>
    <n v="332.44"/>
    <n v="1182.93"/>
    <n v="6876"/>
    <n v="0.28100000000000003"/>
    <n v="2325"/>
    <n v="3260691.54"/>
    <n v="2.2599999999999999E-2"/>
    <n v="133.27000000000001"/>
    <n v="225.65"/>
    <n v="3581291.65"/>
    <n v="2.3800000000000002E-2"/>
    <n v="146.37"/>
    <n v="247.84"/>
    <n v="14450"/>
    <n v="0.59060000000000001"/>
    <n v="5195"/>
    <n v="1557288.33"/>
    <n v="1.0800000000000001E-2"/>
    <n v="63.65"/>
    <n v="687.09"/>
    <n v="1661782.08"/>
    <n v="1.0999999999999999E-2"/>
    <n v="67.92"/>
    <n v="733.19"/>
    <n v="2267"/>
    <n v="9.2600000000000002E-2"/>
    <n v="181"/>
    <n v="4630412.41"/>
    <n v="3.2000000000000001E-2"/>
    <n v="189.25"/>
    <n v="635.87"/>
    <n v="4630412.41"/>
    <n v="3.0700000000000002E-2"/>
    <n v="189.25"/>
    <n v="635.87"/>
    <n v="7282"/>
    <n v="0.29759999999999998"/>
    <n v="23291"/>
    <n v="925"/>
    <n v="0.16200000000000001"/>
    <n v="952"/>
    <n v="458"/>
    <n v="665"/>
    <n v="53"/>
    <n v="413"/>
    <n v="401"/>
    <n v="834"/>
    <n v="307"/>
    <s v="*"/>
    <n v="110"/>
  </r>
  <r>
    <x v="4"/>
    <x v="50"/>
    <n v="49"/>
    <n v="44738"/>
    <n v="28683"/>
    <n v="16055"/>
    <s v="35.89 %"/>
    <n v="49"/>
    <s v="47.67 %"/>
    <s v="52.33 %"/>
    <s v="83.96 %"/>
    <s v="1.67 %"/>
    <s v="8.40 %"/>
    <s v="5.98 %"/>
    <s v="43.32 %"/>
    <n v="1.06"/>
    <n v="227612361.87"/>
    <n v="237694188.93000001"/>
    <n v="237566915.49000001"/>
    <n v="7935.44"/>
    <n v="8286.94"/>
    <n v="8282.5"/>
    <n v="78519309.579999998"/>
    <n v="0.34499999999999997"/>
    <n v="2737.49"/>
    <n v="18523.07"/>
    <x v="447"/>
    <x v="324"/>
    <n v="2625.47"/>
    <n v="17765.09"/>
    <n v="4239"/>
    <n v="0.14779999999999999"/>
    <n v="251"/>
    <n v="1434"/>
    <n v="4447963.22"/>
    <x v="102"/>
    <n v="155.07"/>
    <n v="46820.67"/>
    <x v="426"/>
    <x v="249"/>
    <n v="165.14"/>
    <x v="426"/>
    <n v="95"/>
    <x v="1"/>
    <n v="4"/>
    <n v="114"/>
    <n v="2043078.88"/>
    <n v="8.9999999999999993E-3"/>
    <n v="71.23"/>
    <n v="18241.78"/>
    <n v="2434917.4300000002"/>
    <x v="77"/>
    <n v="84.89"/>
    <x v="446"/>
    <n v="112"/>
    <x v="46"/>
    <n v="4"/>
    <n v="54"/>
    <n v="11030833.4"/>
    <n v="4.8500000000000001E-2"/>
    <n v="384.58"/>
    <n v="13242.3"/>
    <n v="12184179.439999999"/>
    <x v="256"/>
    <n v="424.79"/>
    <n v="14626.87"/>
    <n v="833"/>
    <n v="2.9000000000000001E-2"/>
    <n v="39"/>
    <n v="1049"/>
    <n v="8356750.0199999996"/>
    <n v="3.6700000000000003E-2"/>
    <n v="291.35000000000002"/>
    <n v="5013.05"/>
    <n v="9247474.2799999993"/>
    <n v="3.8899999999999997E-2"/>
    <n v="322.39999999999998"/>
    <n v="5547.38"/>
    <n v="1667"/>
    <n v="5.8099999999999999E-2"/>
    <n v="107"/>
    <n v="2548"/>
    <n v="3814019.76"/>
    <n v="1.6799999999999999E-2"/>
    <n v="132.97"/>
    <n v="12629.2"/>
    <n v="4000428.32"/>
    <n v="1.6799999999999999E-2"/>
    <n v="139.47"/>
    <n v="13246.45"/>
    <n v="302"/>
    <n v="1.0500000000000001E-2"/>
    <n v="11"/>
    <n v="877"/>
    <n v="35490564.159999996"/>
    <n v="0.15590000000000001"/>
    <n v="1237.3399999999999"/>
    <n v="1992.62"/>
    <n v="38692462.170000002"/>
    <n v="0.1628"/>
    <n v="1348.97"/>
    <n v="2172.39"/>
    <n v="17811"/>
    <n v="0.621"/>
    <n v="4368"/>
    <n v="731014.99"/>
    <n v="3.2000000000000002E-3"/>
    <n v="25.49"/>
    <n v="411.14"/>
    <n v="793869.92"/>
    <n v="3.3E-3"/>
    <n v="27.68"/>
    <n v="446.5"/>
    <n v="1778"/>
    <n v="6.2E-2"/>
    <n v="288"/>
    <n v="17448169.460000001"/>
    <n v="7.6700000000000004E-2"/>
    <n v="608.30999999999995"/>
    <n v="23515.05"/>
    <n v="18358973.870000001"/>
    <n v="7.7200000000000005E-2"/>
    <n v="640.05999999999995"/>
    <n v="24742.55"/>
    <n v="742"/>
    <n v="2.5899999999999999E-2"/>
    <n v="3520"/>
    <n v="1217502.02"/>
    <n v="5.3E-3"/>
    <n v="42.45"/>
    <n v="896.54"/>
    <n v="1392400.33"/>
    <n v="5.8999999999999999E-3"/>
    <n v="48.54"/>
    <n v="1025.33"/>
    <n v="1358"/>
    <n v="4.7300000000000002E-2"/>
    <n v="71"/>
    <n v="19339685.309999999"/>
    <n v="8.5000000000000006E-2"/>
    <n v="674.26"/>
    <n v="853.55"/>
    <n v="22640668.43"/>
    <n v="9.5299999999999996E-2"/>
    <n v="789.34"/>
    <n v="999.24"/>
    <n v="22658"/>
    <n v="0.78990000000000005"/>
    <n v="10943"/>
    <n v="12998604.359999999"/>
    <n v="5.7099999999999998E-2"/>
    <n v="453.18"/>
    <n v="957.82"/>
    <n v="14450112.41"/>
    <n v="6.08E-2"/>
    <n v="503.79"/>
    <n v="1064.78"/>
    <n v="13571"/>
    <n v="0.47310000000000002"/>
    <n v="3371"/>
    <n v="2994489.65"/>
    <n v="1.32E-2"/>
    <n v="104.4"/>
    <n v="199.55"/>
    <n v="3327737.14"/>
    <n v="1.4E-2"/>
    <n v="116.02"/>
    <n v="221.76"/>
    <n v="15006"/>
    <n v="0.5232"/>
    <n v="2815"/>
    <n v="9401942.8699999992"/>
    <n v="4.1300000000000003E-2"/>
    <n v="327.79"/>
    <n v="1276.4000000000001"/>
    <n v="9831742.6999999993"/>
    <n v="4.1399999999999999E-2"/>
    <n v="342.77"/>
    <n v="1334.75"/>
    <n v="7366"/>
    <n v="0.25679999999999997"/>
    <n v="1864"/>
    <n v="4341285.16"/>
    <n v="1.9099999999999999E-2"/>
    <n v="151.35"/>
    <n v="257.17"/>
    <n v="4649468.82"/>
    <n v="1.9599999999999999E-2"/>
    <n v="162.1"/>
    <n v="275.43"/>
    <n v="16881"/>
    <n v="0.58850000000000002"/>
    <n v="4838"/>
    <n v="2635092.65"/>
    <n v="1.1599999999999999E-2"/>
    <n v="91.87"/>
    <n v="903.05"/>
    <n v="2701138.59"/>
    <n v="1.14E-2"/>
    <n v="94.17"/>
    <n v="925.68"/>
    <n v="2918"/>
    <n v="0.1017"/>
    <n v="260"/>
    <n v="10896980.16"/>
    <n v="4.7899999999999998E-2"/>
    <n v="379.91"/>
    <n v="1142.3599999999999"/>
    <n v="10928748.18"/>
    <n v="4.5999999999999999E-2"/>
    <n v="381.02"/>
    <n v="1145.69"/>
    <n v="9539"/>
    <n v="0.33260000000000001"/>
    <n v="27232"/>
    <n v="1101"/>
    <n v="0.16769999999999999"/>
    <n v="949"/>
    <n v="394"/>
    <n v="657"/>
    <n v="52"/>
    <n v="523"/>
    <n v="261"/>
    <n v="648"/>
    <n v="251"/>
    <n v="349"/>
    <n v="73"/>
  </r>
  <r>
    <x v="3"/>
    <x v="50"/>
    <n v="49"/>
    <n v="33893"/>
    <n v="26613"/>
    <n v="7280"/>
    <s v="21.48 %"/>
    <n v="49"/>
    <s v="48.16 %"/>
    <s v="51.84 %"/>
    <s v="85.98 %"/>
    <s v="1.55 %"/>
    <s v="7.55 %"/>
    <s v="4.92 %"/>
    <s v="47.98 %"/>
    <n v="1.03"/>
    <n v="186910124.46000001"/>
    <n v="190993884.02000001"/>
    <n v="210844790.47"/>
    <n v="7023.26"/>
    <n v="7176.71"/>
    <n v="7922.62"/>
    <n v="66228383.859999999"/>
    <n v="0.3543"/>
    <n v="2488.5700000000002"/>
    <n v="16711.68"/>
    <x v="448"/>
    <x v="325"/>
    <n v="2247.37"/>
    <n v="15091.91"/>
    <n v="3963"/>
    <n v="0.1489"/>
    <n v="244"/>
    <n v="1490"/>
    <n v="3043212.87"/>
    <x v="52"/>
    <n v="114.35"/>
    <n v="38521.68"/>
    <x v="427"/>
    <x v="10"/>
    <n v="119.43"/>
    <x v="427"/>
    <n v="79"/>
    <x v="18"/>
    <n v="3"/>
    <n v="97"/>
    <n v="1726408.64"/>
    <n v="9.1999999999999998E-3"/>
    <n v="64.87"/>
    <n v="18172.72"/>
    <n v="1770609.22"/>
    <x v="15"/>
    <n v="66.53"/>
    <x v="447"/>
    <n v="95"/>
    <x v="53"/>
    <n v="4"/>
    <n v="47"/>
    <n v="8301484.9800000004"/>
    <n v="4.4400000000000002E-2"/>
    <n v="311.93"/>
    <n v="12226.05"/>
    <n v="9114358.2799999993"/>
    <x v="257"/>
    <n v="342.48"/>
    <n v="13423.21"/>
    <n v="679"/>
    <n v="2.5499999999999998E-2"/>
    <n v="35"/>
    <n v="987"/>
    <n v="7317578.3499999996"/>
    <n v="3.9199999999999999E-2"/>
    <n v="274.95999999999998"/>
    <n v="5611.64"/>
    <n v="7788105.9900000002"/>
    <n v="4.0800000000000003E-2"/>
    <n v="292.64"/>
    <n v="5972.47"/>
    <n v="1304"/>
    <n v="4.9000000000000002E-2"/>
    <n v="90"/>
    <n v="2723"/>
    <n v="3250757.35"/>
    <n v="1.7399999999999999E-2"/>
    <n v="122.15"/>
    <n v="11820.94"/>
    <n v="3315860.65"/>
    <n v="1.7399999999999999E-2"/>
    <n v="124.6"/>
    <n v="12057.68"/>
    <n v="275"/>
    <n v="1.03E-2"/>
    <n v="11"/>
    <n v="882"/>
    <n v="26543972.84"/>
    <n v="0.14199999999999999"/>
    <n v="997.41"/>
    <n v="1520.71"/>
    <n v="29482009.219999999"/>
    <n v="0.15440000000000001"/>
    <n v="1107.8"/>
    <n v="1689.03"/>
    <n v="17455"/>
    <n v="0.65590000000000004"/>
    <n v="4707"/>
    <n v="490929.98"/>
    <n v="2.5999999999999999E-3"/>
    <n v="18.45"/>
    <n v="330.82"/>
    <n v="535823.03"/>
    <n v="2.8E-3"/>
    <n v="20.13"/>
    <n v="361.07"/>
    <n v="1484"/>
    <n v="5.5800000000000002E-2"/>
    <n v="248"/>
    <n v="12606260.07"/>
    <n v="6.7400000000000002E-2"/>
    <n v="473.69"/>
    <n v="19424.13"/>
    <n v="12986638.65"/>
    <n v="6.8000000000000005E-2"/>
    <n v="487.98"/>
    <n v="20010.23"/>
    <n v="649"/>
    <n v="2.4400000000000002E-2"/>
    <n v="3219"/>
    <n v="1047275.28"/>
    <n v="5.5999999999999999E-3"/>
    <n v="39.35"/>
    <n v="684.49"/>
    <n v="1375720.96"/>
    <n v="7.1999999999999998E-3"/>
    <n v="51.69"/>
    <n v="899.16"/>
    <n v="1530"/>
    <n v="5.7500000000000002E-2"/>
    <n v="95"/>
    <n v="14746127.529999999"/>
    <n v="7.8899999999999998E-2"/>
    <n v="554.09"/>
    <n v="682"/>
    <n v="17577307.199999999"/>
    <n v="9.1999999999999998E-2"/>
    <n v="660.48"/>
    <n v="812.94"/>
    <n v="21622"/>
    <n v="0.8125"/>
    <n v="11037"/>
    <n v="10420279.449999999"/>
    <n v="5.5800000000000002E-2"/>
    <n v="391.55"/>
    <n v="810.22"/>
    <n v="11789087.449999999"/>
    <n v="6.1699999999999998E-2"/>
    <n v="442.98"/>
    <n v="916.65"/>
    <n v="12861"/>
    <n v="0.48330000000000001"/>
    <n v="3110"/>
    <n v="3335362.11"/>
    <n v="1.78E-2"/>
    <n v="125.33"/>
    <n v="235.02"/>
    <n v="3878765.53"/>
    <n v="2.0299999999999999E-2"/>
    <n v="145.75"/>
    <n v="273.31"/>
    <n v="14192"/>
    <n v="0.5333"/>
    <n v="2857"/>
    <n v="10280408.130000001"/>
    <n v="5.5E-2"/>
    <n v="386.29"/>
    <n v="1390.37"/>
    <n v="10329050.02"/>
    <n v="5.4100000000000002E-2"/>
    <n v="388.12"/>
    <n v="1396.95"/>
    <n v="7394"/>
    <n v="0.27779999999999999"/>
    <n v="2388"/>
    <n v="3555214.69"/>
    <n v="1.9E-2"/>
    <n v="133.59"/>
    <n v="233.42"/>
    <n v="3866921.53"/>
    <n v="2.0199999999999999E-2"/>
    <n v="145.30000000000001"/>
    <n v="253.88"/>
    <n v="15231"/>
    <n v="0.57230000000000003"/>
    <n v="4879"/>
    <n v="2061351.47"/>
    <n v="1.0999999999999999E-2"/>
    <n v="77.459999999999994"/>
    <n v="727.32"/>
    <n v="2134586.6"/>
    <n v="1.12E-2"/>
    <n v="80.209999999999994"/>
    <n v="753.16"/>
    <n v="2834"/>
    <n v="0.1065"/>
    <n v="234"/>
    <n v="10220688.050000001"/>
    <n v="5.4699999999999999E-2"/>
    <n v="384.05"/>
    <n v="1149.43"/>
    <n v="10220688.050000001"/>
    <n v="5.3499999999999999E-2"/>
    <n v="384.05"/>
    <n v="1149.43"/>
    <n v="8892"/>
    <n v="0.33410000000000001"/>
    <n v="26068"/>
    <n v="982"/>
    <n v="0.1588"/>
    <n v="980"/>
    <n v="504"/>
    <n v="654"/>
    <n v="45"/>
    <n v="436"/>
    <n v="263"/>
    <n v="770"/>
    <n v="286"/>
    <n v="258"/>
    <n v="83"/>
  </r>
  <r>
    <x v="6"/>
    <x v="48"/>
    <n v="15"/>
    <n v="22817"/>
    <n v="12130"/>
    <n v="10687"/>
    <s v="46.84 %"/>
    <n v="51"/>
    <s v="41.03 %"/>
    <s v="58.97 %"/>
    <s v="35.38 %"/>
    <s v="2.88 %"/>
    <s v="9.69 %"/>
    <s v="52.05 %"/>
    <s v="40.80 %"/>
    <n v="1.38"/>
    <n v="122994315.67"/>
    <n v="103925623.01000001"/>
    <n v="68537821.489999995"/>
    <n v="10139.68"/>
    <n v="8567.65"/>
    <n v="5650.27"/>
    <n v="45782832.700000003"/>
    <n v="0.37219999999999998"/>
    <n v="3774.35"/>
    <n v="28740.01"/>
    <x v="449"/>
    <x v="326"/>
    <n v="2500.98"/>
    <n v="19043.84"/>
    <n v="1593"/>
    <n v="0.1313"/>
    <n v="226"/>
    <n v="1508"/>
    <m/>
    <x v="0"/>
    <m/>
    <m/>
    <x v="0"/>
    <x v="0"/>
    <m/>
    <x v="0"/>
    <m/>
    <x v="0"/>
    <m/>
    <m/>
    <n v="1046032.96"/>
    <n v="8.5000000000000006E-3"/>
    <n v="86.24"/>
    <n v="26150.82"/>
    <n v="961717.21"/>
    <x v="15"/>
    <n v="79.28"/>
    <x v="448"/>
    <n v="40"/>
    <x v="15"/>
    <n v="3"/>
    <n v="45"/>
    <n v="3204401.78"/>
    <n v="2.6100000000000002E-2"/>
    <n v="264.17"/>
    <n v="20807.8"/>
    <n v="2870641.41"/>
    <x v="171"/>
    <n v="236.66"/>
    <n v="18640.53"/>
    <n v="154"/>
    <n v="1.2699999999999999E-2"/>
    <n v="16"/>
    <n v="468"/>
    <n v="923309.38"/>
    <n v="7.4999999999999997E-3"/>
    <n v="76.12"/>
    <n v="4783.99"/>
    <n v="838226.72"/>
    <n v="8.0999999999999996E-3"/>
    <n v="69.099999999999994"/>
    <n v="4343.1400000000003"/>
    <n v="193"/>
    <n v="1.5900000000000001E-2"/>
    <n v="26"/>
    <n v="398"/>
    <n v="1047993.47"/>
    <n v="8.5000000000000006E-3"/>
    <n v="86.4"/>
    <n v="12185.97"/>
    <n v="930769.23"/>
    <n v="8.9999999999999993E-3"/>
    <n v="76.73"/>
    <n v="10822.9"/>
    <n v="86"/>
    <n v="7.1000000000000004E-3"/>
    <n v="8"/>
    <n v="482"/>
    <n v="15103337.17"/>
    <n v="0.12280000000000001"/>
    <n v="1245.1199999999999"/>
    <n v="2816.74"/>
    <n v="13965002.970000001"/>
    <n v="0.13439999999999999"/>
    <n v="1151.28"/>
    <n v="2604.44"/>
    <n v="5362"/>
    <n v="0.442"/>
    <n v="2533"/>
    <n v="965703.36"/>
    <n v="7.9000000000000008E-3"/>
    <n v="79.61"/>
    <n v="511.22"/>
    <n v="934579.93"/>
    <n v="8.9999999999999993E-3"/>
    <n v="77.05"/>
    <n v="494.75"/>
    <n v="1889"/>
    <n v="0.15570000000000001"/>
    <n v="867"/>
    <n v="26721417.710000001"/>
    <n v="0.21729999999999999"/>
    <n v="2202.92"/>
    <n v="27805.85"/>
    <n v="24757539.949999999"/>
    <n v="0.2382"/>
    <n v="2041.02"/>
    <n v="25762.27"/>
    <n v="961"/>
    <n v="7.9200000000000007E-2"/>
    <n v="11521"/>
    <n v="457873.81"/>
    <n v="3.7000000000000002E-3"/>
    <n v="37.75"/>
    <n v="1116.77"/>
    <n v="427578.7"/>
    <n v="4.1000000000000003E-3"/>
    <n v="35.25"/>
    <n v="1042.8699999999999"/>
    <n v="410"/>
    <n v="3.3799999999999997E-2"/>
    <n v="49"/>
    <n v="8940216.0999999996"/>
    <n v="7.2700000000000001E-2"/>
    <n v="737.03"/>
    <n v="1070.81"/>
    <n v="9307893.8699999992"/>
    <n v="8.9599999999999999E-2"/>
    <n v="767.34"/>
    <n v="1114.8499999999999"/>
    <n v="8349"/>
    <n v="0.68830000000000002"/>
    <n v="10522"/>
    <n v="5811935.8700000001"/>
    <n v="4.7300000000000002E-2"/>
    <n v="479.14"/>
    <n v="1249.3399999999999"/>
    <n v="5810087.2999999998"/>
    <n v="5.5899999999999998E-2"/>
    <n v="478.98"/>
    <n v="1248.94"/>
    <n v="4652"/>
    <n v="0.38350000000000001"/>
    <n v="3246"/>
    <n v="1352679.14"/>
    <n v="1.0999999999999999E-2"/>
    <n v="111.52"/>
    <n v="239.84"/>
    <n v="1360515.26"/>
    <n v="1.3100000000000001E-2"/>
    <n v="112.16"/>
    <n v="241.23"/>
    <n v="5640"/>
    <n v="0.46500000000000002"/>
    <n v="2507"/>
    <n v="1498115.06"/>
    <n v="1.2200000000000001E-2"/>
    <n v="123.5"/>
    <n v="910.71"/>
    <n v="1558415.82"/>
    <n v="1.4999999999999999E-2"/>
    <n v="128.47999999999999"/>
    <n v="947.37"/>
    <n v="1645"/>
    <n v="0.1356"/>
    <n v="829"/>
    <n v="2489856.59"/>
    <n v="2.0199999999999999E-2"/>
    <n v="205.26"/>
    <n v="362.42"/>
    <n v="2353437.19"/>
    <n v="2.2599999999999999E-2"/>
    <n v="194.02"/>
    <n v="342.57"/>
    <n v="6870"/>
    <n v="0.56640000000000001"/>
    <n v="7409"/>
    <n v="1554726.91"/>
    <n v="1.26E-2"/>
    <n v="128.16999999999999"/>
    <n v="1377.49"/>
    <n v="1443665.95"/>
    <n v="1.3899999999999999E-2"/>
    <n v="119.02"/>
    <n v="1279.0899999999999"/>
    <n v="1129"/>
    <n v="9.2999999999999999E-2"/>
    <n v="242"/>
    <n v="5551249.4699999997"/>
    <n v="4.5100000000000001E-2"/>
    <n v="457.65"/>
    <n v="2134.2800000000002"/>
    <n v="5553111.5099999998"/>
    <n v="5.3400000000000003E-2"/>
    <n v="457.8"/>
    <n v="2134.9899999999998"/>
    <n v="2601"/>
    <n v="0.21440000000000001"/>
    <n v="11304"/>
    <n v="602"/>
    <n v="0.21690000000000001"/>
    <n v="932"/>
    <n v="643"/>
    <n v="654"/>
    <s v="*"/>
    <n v="915"/>
    <n v="99"/>
    <n v="256"/>
    <n v="157"/>
    <n v="0"/>
    <n v="272"/>
  </r>
  <r>
    <x v="8"/>
    <x v="49"/>
    <n v="35"/>
    <n v="61614"/>
    <n v="43122"/>
    <n v="18492"/>
    <s v="30.01 %"/>
    <n v="51"/>
    <s v="45.05 %"/>
    <s v="54.95 %"/>
    <s v="40.28 %"/>
    <s v="2.74 %"/>
    <s v="44.22 %"/>
    <s v="12.76 %"/>
    <s v="60.29 %"/>
    <n v="1.08"/>
    <n v="352315517.35000002"/>
    <n v="333602225.44999999"/>
    <n v="311369563.93000001"/>
    <n v="8170.2"/>
    <n v="7736.24"/>
    <n v="7220.67"/>
    <n v="124791305.20999999"/>
    <n v="0.35420000000000001"/>
    <n v="2893.91"/>
    <n v="21438.12"/>
    <x v="450"/>
    <x v="327"/>
    <n v="2274.83"/>
    <n v="16851.93"/>
    <n v="5821"/>
    <n v="0.13500000000000001"/>
    <n v="229"/>
    <n v="1337"/>
    <n v="7127151.21"/>
    <x v="168"/>
    <n v="165.28"/>
    <n v="42172.49"/>
    <x v="428"/>
    <x v="127"/>
    <n v="180.2"/>
    <x v="428"/>
    <n v="169"/>
    <x v="52"/>
    <n v="4"/>
    <n v="125"/>
    <n v="5210536.3899999997"/>
    <n v="1.4800000000000001E-2"/>
    <n v="120.83"/>
    <n v="18878.759999999998"/>
    <n v="5349528.12"/>
    <x v="10"/>
    <n v="124.06"/>
    <x v="449"/>
    <n v="276"/>
    <x v="20"/>
    <n v="7"/>
    <n v="83"/>
    <n v="8509403.7799999993"/>
    <n v="2.4199999999999999E-2"/>
    <n v="197.33"/>
    <n v="12458.86"/>
    <n v="9185086.8499999996"/>
    <x v="258"/>
    <n v="213"/>
    <n v="13448.15"/>
    <n v="683"/>
    <n v="1.5800000000000002E-2"/>
    <n v="21"/>
    <n v="504"/>
    <n v="8447996.2200000007"/>
    <n v="2.4E-2"/>
    <n v="195.91"/>
    <n v="5132.4399999999996"/>
    <n v="9101496.1699999999"/>
    <n v="2.7300000000000001E-2"/>
    <n v="211.06"/>
    <n v="5529.46"/>
    <n v="1646"/>
    <n v="3.8199999999999998E-2"/>
    <n v="78"/>
    <n v="1272"/>
    <n v="3748459.11"/>
    <n v="1.06E-2"/>
    <n v="86.93"/>
    <n v="10740.57"/>
    <n v="3886360.79"/>
    <n v="1.1599999999999999E-2"/>
    <n v="90.12"/>
    <n v="11135.7"/>
    <n v="349"/>
    <n v="8.0999999999999996E-3"/>
    <n v="9"/>
    <n v="542"/>
    <n v="59327445.280000001"/>
    <n v="0.16839999999999999"/>
    <n v="1375.8"/>
    <n v="2122.86"/>
    <n v="59115105.789999999"/>
    <n v="0.1772"/>
    <n v="1370.88"/>
    <n v="2115.2600000000002"/>
    <n v="27947"/>
    <n v="0.64810000000000001"/>
    <n v="5127"/>
    <n v="4792520.43"/>
    <n v="1.3599999999999999E-2"/>
    <n v="111.14"/>
    <n v="558.11"/>
    <n v="5113678.24"/>
    <n v="1.5299999999999999E-2"/>
    <n v="118.59"/>
    <n v="595.51"/>
    <n v="8587"/>
    <n v="0.1991"/>
    <n v="995"/>
    <n v="34928093.579999998"/>
    <n v="9.9099999999999994E-2"/>
    <n v="809.98"/>
    <n v="23939.75"/>
    <n v="36178849.32"/>
    <n v="0.1084"/>
    <n v="838.99"/>
    <n v="24797.02"/>
    <n v="1459"/>
    <n v="3.3799999999999997E-2"/>
    <n v="4861"/>
    <n v="1630440.19"/>
    <n v="4.5999999999999999E-3"/>
    <n v="37.81"/>
    <n v="867.72"/>
    <n v="1788640.21"/>
    <n v="5.4000000000000003E-3"/>
    <n v="41.48"/>
    <n v="951.91"/>
    <n v="1879"/>
    <n v="4.36E-2"/>
    <n v="63"/>
    <n v="28547873.129999999"/>
    <n v="8.1000000000000003E-2"/>
    <n v="662.03"/>
    <n v="855.03"/>
    <n v="30875802.16"/>
    <n v="9.2600000000000002E-2"/>
    <n v="716.01"/>
    <n v="924.76"/>
    <n v="33388"/>
    <n v="0.77429999999999999"/>
    <n v="10037"/>
    <n v="17513031.809999999"/>
    <n v="4.9700000000000001E-2"/>
    <n v="406.13"/>
    <n v="966.98"/>
    <n v="18216505.25"/>
    <n v="5.4600000000000003E-2"/>
    <n v="422.44"/>
    <n v="1005.83"/>
    <n v="18111"/>
    <n v="0.42"/>
    <n v="2843"/>
    <n v="5152120.17"/>
    <n v="1.46E-2"/>
    <n v="119.48"/>
    <n v="218.27"/>
    <n v="5482438.8499999996"/>
    <n v="1.6400000000000001E-2"/>
    <n v="127.14"/>
    <n v="232.27"/>
    <n v="23604"/>
    <n v="0.5474"/>
    <n v="2933"/>
    <n v="10364999.1"/>
    <n v="2.9399999999999999E-2"/>
    <n v="240.36"/>
    <n v="1005.33"/>
    <n v="11286570.52"/>
    <n v="3.3799999999999997E-2"/>
    <n v="261.74"/>
    <n v="1094.72"/>
    <n v="10310"/>
    <n v="0.23910000000000001"/>
    <n v="1592"/>
    <n v="8121652.8899999997"/>
    <n v="2.3099999999999999E-2"/>
    <n v="188.34"/>
    <n v="333.46"/>
    <n v="8301468.8399999999"/>
    <n v="2.4899999999999999E-2"/>
    <n v="192.51"/>
    <n v="340.84"/>
    <n v="24356"/>
    <n v="0.56479999999999997"/>
    <n v="4651"/>
    <n v="8424645.6799999997"/>
    <n v="2.3900000000000001E-2"/>
    <n v="195.37"/>
    <n v="1648.23"/>
    <n v="8096905.8700000001"/>
    <n v="2.4299999999999999E-2"/>
    <n v="187.77"/>
    <n v="1584.11"/>
    <n v="5111"/>
    <n v="0.11849999999999999"/>
    <n v="299"/>
    <n v="13792660.68"/>
    <n v="3.9100000000000003E-2"/>
    <n v="319.85000000000002"/>
    <n v="1215.53"/>
    <n v="13836940.699999999"/>
    <n v="4.1500000000000002E-2"/>
    <n v="320.88"/>
    <n v="1219.44"/>
    <n v="11347"/>
    <n v="0.2631"/>
    <n v="40626"/>
    <n v="1734"/>
    <n v="0.1893"/>
    <n v="942"/>
    <n v="536"/>
    <n v="648"/>
    <n v="65"/>
    <n v="508"/>
    <n v="204"/>
    <n v="489"/>
    <n v="223"/>
    <n v="191"/>
    <n v="172"/>
  </r>
  <r>
    <x v="2"/>
    <x v="50"/>
    <n v="49"/>
    <n v="40628"/>
    <n v="27209"/>
    <n v="13419"/>
    <s v="33.03 %"/>
    <n v="49"/>
    <s v="47.57 %"/>
    <s v="52.43 %"/>
    <s v="84.76 %"/>
    <s v="1.59 %"/>
    <s v="8.13 %"/>
    <s v="5.52 %"/>
    <s v="44.56 %"/>
    <n v="1.01"/>
    <n v="213882926.37"/>
    <n v="222037840.5"/>
    <n v="233765133.09999999"/>
    <n v="7860.74"/>
    <n v="8160.46"/>
    <n v="8591.4599999999991"/>
    <n v="72149929.090000004"/>
    <n v="0.33729999999999999"/>
    <n v="2651.69"/>
    <n v="18173.79"/>
    <x v="451"/>
    <x v="328"/>
    <n v="2600.23"/>
    <n v="17821.060000000001"/>
    <n v="3970"/>
    <n v="0.1459"/>
    <n v="250"/>
    <n v="1367"/>
    <n v="5203882.55"/>
    <x v="253"/>
    <n v="191.26"/>
    <n v="50523.13"/>
    <x v="429"/>
    <x v="39"/>
    <n v="203.62"/>
    <x v="429"/>
    <n v="103"/>
    <x v="51"/>
    <n v="4"/>
    <n v="127"/>
    <n v="2190283.77"/>
    <n v="1.0200000000000001E-2"/>
    <n v="80.5"/>
    <n v="20094.349999999999"/>
    <n v="2386548.08"/>
    <x v="62"/>
    <n v="87.71"/>
    <x v="450"/>
    <n v="109"/>
    <x v="38"/>
    <n v="4"/>
    <n v="59"/>
    <n v="11394090.619999999"/>
    <n v="5.33E-2"/>
    <n v="418.76"/>
    <n v="14441.18"/>
    <n v="12401354.77"/>
    <x v="143"/>
    <n v="455.78"/>
    <n v="15717.81"/>
    <n v="789"/>
    <n v="2.9000000000000001E-2"/>
    <n v="39"/>
    <n v="1045"/>
    <n v="8306164.5800000001"/>
    <n v="3.8800000000000001E-2"/>
    <n v="305.27"/>
    <n v="5704.78"/>
    <n v="8994558.5500000007"/>
    <n v="4.0500000000000001E-2"/>
    <n v="330.57"/>
    <n v="6177.58"/>
    <n v="1456"/>
    <n v="5.3499999999999999E-2"/>
    <n v="104"/>
    <n v="2793"/>
    <n v="3209364.62"/>
    <n v="1.4999999999999999E-2"/>
    <n v="117.95"/>
    <n v="11755.91"/>
    <n v="3399314.46"/>
    <n v="1.5299999999999999E-2"/>
    <n v="124.93"/>
    <n v="12451.7"/>
    <n v="273"/>
    <n v="0.01"/>
    <n v="11"/>
    <n v="812"/>
    <n v="31594781.449999999"/>
    <n v="0.1477"/>
    <n v="1161.19"/>
    <n v="1850.79"/>
    <n v="32988620.02"/>
    <n v="0.14860000000000001"/>
    <n v="1212.42"/>
    <n v="1932.44"/>
    <n v="17071"/>
    <n v="0.62739999999999996"/>
    <n v="4533"/>
    <n v="616773.37"/>
    <n v="2.8999999999999998E-3"/>
    <n v="22.67"/>
    <n v="369.1"/>
    <n v="660356.44999999995"/>
    <n v="3.0000000000000001E-3"/>
    <n v="24.27"/>
    <n v="395.19"/>
    <n v="1671"/>
    <n v="6.1400000000000003E-2"/>
    <n v="282"/>
    <n v="15321561.42"/>
    <n v="7.1599999999999997E-2"/>
    <n v="563.11"/>
    <n v="21488.87"/>
    <n v="16142073.6"/>
    <n v="7.2700000000000001E-2"/>
    <n v="593.26"/>
    <n v="22639.65"/>
    <n v="713"/>
    <n v="2.6200000000000001E-2"/>
    <n v="3364"/>
    <n v="1197904.56"/>
    <n v="5.5999999999999999E-3"/>
    <n v="44.03"/>
    <n v="766.41"/>
    <n v="1335830.1599999999"/>
    <n v="6.0000000000000001E-3"/>
    <n v="49.1"/>
    <n v="854.66"/>
    <n v="1563"/>
    <n v="5.74E-2"/>
    <n v="89"/>
    <n v="17585506.260000002"/>
    <n v="8.2199999999999995E-2"/>
    <n v="646.30999999999995"/>
    <n v="816.26"/>
    <n v="20469532.129999999"/>
    <n v="9.2200000000000004E-2"/>
    <n v="752.31"/>
    <n v="950.13"/>
    <n v="21544"/>
    <n v="0.79179999999999995"/>
    <n v="11022"/>
    <n v="12739431.23"/>
    <n v="5.96E-2"/>
    <n v="468.21"/>
    <n v="961.03"/>
    <n v="13730903.109999999"/>
    <n v="6.1800000000000001E-2"/>
    <n v="504.65"/>
    <n v="1035.83"/>
    <n v="13256"/>
    <n v="0.48720000000000002"/>
    <n v="3383"/>
    <n v="3348156.57"/>
    <n v="1.5699999999999999E-2"/>
    <n v="123.05"/>
    <n v="233.53"/>
    <n v="3617437.11"/>
    <n v="1.6299999999999999E-2"/>
    <n v="132.94999999999999"/>
    <n v="252.31"/>
    <n v="14337"/>
    <n v="0.52690000000000003"/>
    <n v="2975"/>
    <n v="9554865.8100000005"/>
    <n v="4.4699999999999997E-2"/>
    <n v="351.17"/>
    <n v="1298.92"/>
    <n v="9639272.4499999993"/>
    <n v="4.3400000000000001E-2"/>
    <n v="354.27"/>
    <n v="1310.4000000000001"/>
    <n v="7356"/>
    <n v="0.27039999999999997"/>
    <n v="2159"/>
    <n v="4187498.93"/>
    <n v="1.9599999999999999E-2"/>
    <n v="153.9"/>
    <n v="263.68"/>
    <n v="4522653.3899999997"/>
    <n v="2.0400000000000001E-2"/>
    <n v="166.22"/>
    <n v="284.77999999999997"/>
    <n v="15881"/>
    <n v="0.5837"/>
    <n v="5017"/>
    <n v="2267946.69"/>
    <n v="1.06E-2"/>
    <n v="83.35"/>
    <n v="828.35"/>
    <n v="2347522.0299999998"/>
    <n v="1.06E-2"/>
    <n v="86.28"/>
    <n v="857.41"/>
    <n v="2738"/>
    <n v="0.10059999999999999"/>
    <n v="232"/>
    <n v="11042551.720000001"/>
    <n v="5.16E-2"/>
    <n v="405.84"/>
    <n v="1179.51"/>
    <n v="11068200.189999999"/>
    <n v="4.9799999999999997E-2"/>
    <n v="406.78"/>
    <n v="1182.25"/>
    <n v="9362"/>
    <n v="0.34410000000000002"/>
    <n v="25498"/>
    <n v="1279"/>
    <n v="0.18840000000000001"/>
    <n v="937"/>
    <n v="492"/>
    <n v="641"/>
    <s v="*"/>
    <n v="423"/>
    <n v="349"/>
    <n v="706"/>
    <n v="257"/>
    <s v="*"/>
    <n v="55"/>
  </r>
  <r>
    <x v="8"/>
    <x v="42"/>
    <n v="53"/>
    <n v="169952"/>
    <n v="122565"/>
    <n v="47387"/>
    <s v="27.88 %"/>
    <n v="51"/>
    <s v="46.32 %"/>
    <s v="53.68 %"/>
    <s v="78.77 %"/>
    <s v="6.50 %"/>
    <s v="6.57 %"/>
    <s v="8.16 %"/>
    <s v="55.99 %"/>
    <n v="1"/>
    <n v="1030310174.74"/>
    <n v="934596977.32000005"/>
    <n v="953838461.40999997"/>
    <n v="8406.23"/>
    <n v="7625.32"/>
    <n v="7782.31"/>
    <n v="400693601.83999997"/>
    <n v="0.38890000000000002"/>
    <n v="3269.23"/>
    <n v="24029.599999999999"/>
    <x v="452"/>
    <x v="121"/>
    <n v="2605.81"/>
    <n v="19153.27"/>
    <n v="16675"/>
    <n v="0.1361"/>
    <n v="234"/>
    <n v="1491"/>
    <n v="10952126.9"/>
    <x v="167"/>
    <n v="89.36"/>
    <n v="53686.9"/>
    <x v="430"/>
    <x v="200"/>
    <n v="81.3"/>
    <x v="430"/>
    <n v="204"/>
    <x v="39"/>
    <n v="2"/>
    <n v="57"/>
    <n v="7674918.1699999999"/>
    <n v="7.4000000000000003E-3"/>
    <n v="62.62"/>
    <n v="25583.06"/>
    <n v="6914352.1299999999"/>
    <x v="172"/>
    <n v="56.41"/>
    <x v="451"/>
    <n v="300"/>
    <x v="37"/>
    <n v="3"/>
    <n v="34"/>
    <n v="46327377.030000001"/>
    <n v="4.4999999999999998E-2"/>
    <n v="377.98"/>
    <n v="18325.7"/>
    <n v="42578496.829999998"/>
    <x v="259"/>
    <n v="347.4"/>
    <n v="16842.759999999998"/>
    <n v="2528"/>
    <n v="2.06E-2"/>
    <n v="28"/>
    <n v="742"/>
    <n v="18540889.75"/>
    <n v="1.7999999999999999E-2"/>
    <n v="151.27000000000001"/>
    <n v="5106.28"/>
    <n v="17159383.48"/>
    <n v="1.84E-2"/>
    <n v="140"/>
    <n v="4725.8"/>
    <n v="3631"/>
    <n v="2.9600000000000001E-2"/>
    <n v="53"/>
    <n v="724"/>
    <n v="8519586.0500000007"/>
    <n v="8.3000000000000001E-3"/>
    <n v="69.510000000000005"/>
    <n v="10203.1"/>
    <n v="7932926.4199999999"/>
    <n v="8.5000000000000006E-3"/>
    <n v="64.72"/>
    <n v="9500.51"/>
    <n v="835"/>
    <n v="6.7999999999999996E-3"/>
    <n v="7"/>
    <n v="381"/>
    <n v="188580495.25"/>
    <n v="0.183"/>
    <n v="1538.62"/>
    <n v="2529.48"/>
    <n v="175794691.80000001"/>
    <n v="0.18809999999999999"/>
    <n v="1434.3"/>
    <n v="2357.98"/>
    <n v="74553"/>
    <n v="0.60829999999999995"/>
    <n v="4444"/>
    <n v="17799497.379999999"/>
    <n v="1.7299999999999999E-2"/>
    <n v="145.22"/>
    <n v="559.61"/>
    <n v="17263994.43"/>
    <n v="1.8499999999999999E-2"/>
    <n v="140.86000000000001"/>
    <n v="542.77"/>
    <n v="31807"/>
    <n v="0.25950000000000001"/>
    <n v="1193"/>
    <n v="70992499.849999994"/>
    <n v="6.8900000000000003E-2"/>
    <n v="579.22"/>
    <n v="25076.83"/>
    <n v="67019152.969999999"/>
    <n v="7.17E-2"/>
    <n v="546.79999999999995"/>
    <n v="23673.31"/>
    <n v="2831"/>
    <n v="2.3099999999999999E-2"/>
    <n v="3137"/>
    <n v="7317622.5599999996"/>
    <n v="7.1000000000000004E-3"/>
    <n v="59.7"/>
    <n v="1017.04"/>
    <n v="7214708.2000000002"/>
    <n v="7.7000000000000002E-3"/>
    <n v="58.86"/>
    <n v="1002.74"/>
    <n v="7195"/>
    <n v="5.8700000000000002E-2"/>
    <n v="93"/>
    <n v="81484457.599999994"/>
    <n v="7.9100000000000004E-2"/>
    <n v="664.83"/>
    <n v="886.29"/>
    <n v="87424573.180000007"/>
    <n v="9.35E-2"/>
    <n v="713.29"/>
    <n v="950.9"/>
    <n v="91939"/>
    <n v="0.75009999999999999"/>
    <n v="9733"/>
    <n v="47095505.68"/>
    <n v="4.5699999999999998E-2"/>
    <n v="384.25"/>
    <n v="932.79"/>
    <n v="48943483.469999999"/>
    <n v="5.2400000000000002E-2"/>
    <n v="399.33"/>
    <n v="969.39"/>
    <n v="50489"/>
    <n v="0.41189999999999999"/>
    <n v="2958"/>
    <n v="14698722.310000001"/>
    <n v="1.43E-2"/>
    <n v="119.93"/>
    <n v="228.97"/>
    <n v="15053266.460000001"/>
    <n v="1.61E-2"/>
    <n v="122.82"/>
    <n v="234.5"/>
    <n v="64194"/>
    <n v="0.52380000000000004"/>
    <n v="2779"/>
    <n v="28663375.93"/>
    <n v="2.7799999999999998E-2"/>
    <n v="233.86"/>
    <n v="997.96"/>
    <n v="30878980.289999999"/>
    <n v="3.3000000000000002E-2"/>
    <n v="251.94"/>
    <n v="1075.0999999999999"/>
    <n v="28722"/>
    <n v="0.23430000000000001"/>
    <n v="1500"/>
    <n v="24712300.370000001"/>
    <n v="2.4E-2"/>
    <n v="201.63"/>
    <n v="333.98"/>
    <n v="24723717.420000002"/>
    <n v="2.6499999999999999E-2"/>
    <n v="201.72"/>
    <n v="334.13"/>
    <n v="73993"/>
    <n v="0.60370000000000001"/>
    <n v="5516"/>
    <n v="16549295.279999999"/>
    <n v="1.61E-2"/>
    <n v="135.02000000000001"/>
    <n v="1050.24"/>
    <n v="16530278.16"/>
    <n v="1.77E-2"/>
    <n v="134.87"/>
    <n v="1049.03"/>
    <n v="15758"/>
    <n v="0.12859999999999999"/>
    <n v="352"/>
    <n v="31965048.079999998"/>
    <n v="3.1E-2"/>
    <n v="260.8"/>
    <n v="926.82"/>
    <n v="32094551.23"/>
    <n v="3.4299999999999997E-2"/>
    <n v="261.86"/>
    <n v="930.57"/>
    <n v="34489"/>
    <n v="0.28139999999999998"/>
    <n v="127646"/>
    <n v="5541"/>
    <n v="0.20230000000000001"/>
    <n v="1041"/>
    <n v="502"/>
    <n v="636"/>
    <n v="68"/>
    <n v="659"/>
    <n v="232"/>
    <n v="343"/>
    <n v="195"/>
    <n v="120"/>
    <n v="116"/>
  </r>
  <r>
    <x v="6"/>
    <x v="50"/>
    <n v="49"/>
    <n v="45894"/>
    <n v="29156"/>
    <n v="16738"/>
    <s v="36.47 %"/>
    <n v="50"/>
    <s v="47.80 %"/>
    <s v="52.20 %"/>
    <s v="83.80 %"/>
    <s v="1.71 %"/>
    <s v="8.49 %"/>
    <s v="6.00 %"/>
    <s v="43.55 %"/>
    <n v="1.05"/>
    <n v="238862370.28999999"/>
    <n v="242860665.06"/>
    <n v="259486564.86000001"/>
    <n v="8192.56"/>
    <n v="8329.7000000000007"/>
    <n v="8899.94"/>
    <n v="80905693.709999993"/>
    <n v="0.3387"/>
    <n v="2774.92"/>
    <n v="19373.97"/>
    <x v="453"/>
    <x v="329"/>
    <n v="2627.75"/>
    <n v="18346.400000000001"/>
    <n v="4176"/>
    <n v="0.14319999999999999"/>
    <n v="238"/>
    <n v="1362"/>
    <n v="4546310.09"/>
    <x v="148"/>
    <n v="155.93"/>
    <n v="44571.67"/>
    <x v="431"/>
    <x v="14"/>
    <n v="163.96"/>
    <x v="431"/>
    <n v="102"/>
    <x v="12"/>
    <n v="4"/>
    <n v="104"/>
    <n v="2883295.39"/>
    <n v="1.21E-2"/>
    <n v="98.89"/>
    <n v="22009.89"/>
    <n v="3349825.91"/>
    <x v="40"/>
    <n v="114.89"/>
    <x v="452"/>
    <n v="131"/>
    <x v="39"/>
    <n v="5"/>
    <n v="65"/>
    <n v="11676559.369999999"/>
    <n v="4.8899999999999999E-2"/>
    <n v="400.49"/>
    <n v="13983.9"/>
    <n v="12729386.810000001"/>
    <x v="200"/>
    <n v="436.6"/>
    <n v="15244.77"/>
    <n v="835"/>
    <n v="2.86E-2"/>
    <n v="38"/>
    <n v="1002"/>
    <n v="8524005.6300000008"/>
    <n v="3.5700000000000003E-2"/>
    <n v="292.36"/>
    <n v="5203.91"/>
    <n v="9263820.9800000004"/>
    <n v="3.8100000000000002E-2"/>
    <n v="317.73"/>
    <n v="5655.57"/>
    <n v="1638"/>
    <n v="5.62E-2"/>
    <n v="109"/>
    <n v="2515"/>
    <n v="3851297.07"/>
    <n v="1.61E-2"/>
    <n v="132.09"/>
    <n v="12111"/>
    <n v="4128781.87"/>
    <n v="1.7000000000000001E-2"/>
    <n v="141.61000000000001"/>
    <n v="12983.59"/>
    <n v="318"/>
    <n v="1.09E-2"/>
    <n v="12"/>
    <n v="893"/>
    <n v="39726657.189999998"/>
    <n v="0.1663"/>
    <n v="1362.56"/>
    <n v="2221.23"/>
    <n v="40897988.770000003"/>
    <n v="0.16839999999999999"/>
    <n v="1402.73"/>
    <n v="2286.7199999999998"/>
    <n v="17885"/>
    <n v="0.61339999999999995"/>
    <n v="4193"/>
    <n v="747671.15"/>
    <n v="3.0999999999999999E-3"/>
    <n v="25.64"/>
    <n v="395.18"/>
    <n v="806171.85"/>
    <n v="3.3E-3"/>
    <n v="27.65"/>
    <n v="426.1"/>
    <n v="1892"/>
    <n v="6.4899999999999999E-2"/>
    <n v="292"/>
    <n v="17708961.91"/>
    <n v="7.4099999999999999E-2"/>
    <n v="607.39"/>
    <n v="23179.27"/>
    <n v="18082061.460000001"/>
    <n v="7.4499999999999997E-2"/>
    <n v="620.17999999999995"/>
    <n v="23667.62"/>
    <n v="764"/>
    <n v="2.6200000000000001E-2"/>
    <n v="3525"/>
    <n v="1260517.0900000001"/>
    <n v="5.3E-3"/>
    <n v="43.23"/>
    <n v="885.82"/>
    <n v="1415291.76"/>
    <n v="5.7999999999999996E-3"/>
    <n v="48.54"/>
    <n v="994.58"/>
    <n v="1423"/>
    <n v="4.8800000000000003E-2"/>
    <n v="74"/>
    <n v="21532915.829999998"/>
    <n v="9.01E-2"/>
    <n v="738.54"/>
    <n v="927.22"/>
    <n v="23839987.469999999"/>
    <n v="9.8199999999999996E-2"/>
    <n v="817.67"/>
    <n v="1026.57"/>
    <n v="23223"/>
    <n v="0.79649999999999999"/>
    <n v="11334"/>
    <n v="13245186.23"/>
    <n v="5.5500000000000001E-2"/>
    <n v="454.29"/>
    <n v="949"/>
    <n v="13850646.029999999"/>
    <n v="5.7000000000000002E-2"/>
    <n v="475.05"/>
    <n v="992.38"/>
    <n v="13957"/>
    <n v="0.47870000000000001"/>
    <n v="3325"/>
    <n v="2969111.52"/>
    <n v="1.24E-2"/>
    <n v="101.84"/>
    <n v="193.53"/>
    <n v="3221441.54"/>
    <n v="1.3299999999999999E-2"/>
    <n v="110.49"/>
    <n v="209.98"/>
    <n v="15342"/>
    <n v="0.5262"/>
    <n v="2832"/>
    <n v="8450343"/>
    <n v="3.5400000000000001E-2"/>
    <n v="289.83"/>
    <n v="1166.05"/>
    <n v="9060132.9199999999"/>
    <n v="3.73E-2"/>
    <n v="310.75"/>
    <n v="1250.19"/>
    <n v="7247"/>
    <n v="0.24859999999999999"/>
    <n v="1796"/>
    <n v="4964165.99"/>
    <n v="2.0799999999999999E-2"/>
    <n v="170.26"/>
    <n v="287.33"/>
    <n v="4686051.57"/>
    <n v="1.9300000000000001E-2"/>
    <n v="160.72"/>
    <n v="271.23"/>
    <n v="17277"/>
    <n v="0.59260000000000002"/>
    <n v="4826"/>
    <n v="2822878.84"/>
    <n v="1.18E-2"/>
    <n v="96.82"/>
    <n v="962.4"/>
    <n v="2969861.8"/>
    <n v="1.2200000000000001E-2"/>
    <n v="101.86"/>
    <n v="1012.51"/>
    <n v="2933"/>
    <n v="0.10059999999999999"/>
    <n v="260"/>
    <n v="10499068.140000001"/>
    <n v="4.3999999999999997E-2"/>
    <n v="360.1"/>
    <n v="1061.58"/>
    <n v="10526521.710000001"/>
    <n v="4.3299999999999998E-2"/>
    <n v="361.04"/>
    <n v="1064.3599999999999"/>
    <n v="9890"/>
    <n v="0.3392"/>
    <n v="28473"/>
    <n v="1105"/>
    <n v="0.1714"/>
    <n v="977"/>
    <n v="391"/>
    <n v="636"/>
    <n v="38"/>
    <n v="480"/>
    <n v="285"/>
    <n v="624"/>
    <n v="213"/>
    <s v="*"/>
    <n v="130"/>
  </r>
  <r>
    <x v="4"/>
    <x v="41"/>
    <n v="16"/>
    <n v="39722"/>
    <n v="30029"/>
    <n v="9693"/>
    <s v="24.40 %"/>
    <n v="50"/>
    <s v="46.45 %"/>
    <s v="53.55 %"/>
    <s v="87.96 %"/>
    <s v="0.77 %"/>
    <s v="6.75 %"/>
    <s v="4.51 %"/>
    <s v="59.60 %"/>
    <n v="0.98"/>
    <n v="228825433.31"/>
    <n v="230820835.84"/>
    <n v="253867087.37"/>
    <n v="7620.15"/>
    <n v="7686.6"/>
    <n v="8454.06"/>
    <n v="80119345.769999996"/>
    <n v="0.35010000000000002"/>
    <n v="2668.07"/>
    <n v="17670.79"/>
    <x v="454"/>
    <x v="330"/>
    <n v="2449.38"/>
    <n v="16222.38"/>
    <n v="4534"/>
    <n v="0.151"/>
    <n v="247"/>
    <n v="1403"/>
    <n v="6655858.1900000004"/>
    <x v="254"/>
    <n v="221.65"/>
    <n v="47883.87"/>
    <x v="432"/>
    <x v="250"/>
    <n v="239.35"/>
    <x v="432"/>
    <n v="139"/>
    <x v="27"/>
    <n v="5"/>
    <n v="155"/>
    <n v="1752721.78"/>
    <n v="7.7000000000000002E-3"/>
    <n v="58.37"/>
    <n v="19693.5"/>
    <n v="1826062.07"/>
    <x v="95"/>
    <n v="60.81"/>
    <x v="453"/>
    <n v="89"/>
    <x v="101"/>
    <n v="3"/>
    <n v="38"/>
    <n v="7840128.5599999996"/>
    <n v="3.4299999999999997E-2"/>
    <n v="261.08999999999997"/>
    <n v="12484.28"/>
    <n v="8785641.3200000003"/>
    <x v="137"/>
    <n v="292.57"/>
    <n v="13989.87"/>
    <n v="628"/>
    <n v="2.0899999999999998E-2"/>
    <n v="28"/>
    <n v="693"/>
    <n v="7094798.7699999996"/>
    <n v="3.1E-2"/>
    <n v="236.26"/>
    <n v="4764.8100000000004"/>
    <n v="7958338.3499999996"/>
    <n v="3.4500000000000003E-2"/>
    <n v="265.02"/>
    <n v="5344.75"/>
    <n v="1489"/>
    <n v="4.9599999999999998E-2"/>
    <n v="92"/>
    <n v="1616"/>
    <n v="2586426.1"/>
    <n v="1.1299999999999999E-2"/>
    <n v="86.13"/>
    <n v="9986.2000000000007"/>
    <n v="2744367.7"/>
    <n v="1.1900000000000001E-2"/>
    <n v="91.39"/>
    <n v="10596.01"/>
    <n v="259"/>
    <n v="8.6E-3"/>
    <n v="10"/>
    <n v="582"/>
    <n v="48561550.740000002"/>
    <n v="0.2122"/>
    <n v="1617.16"/>
    <n v="2384.91"/>
    <n v="47841423.5"/>
    <n v="0.20730000000000001"/>
    <n v="1593.17"/>
    <n v="2349.54"/>
    <n v="20362"/>
    <n v="0.67810000000000004"/>
    <n v="5951"/>
    <n v="4447258.67"/>
    <n v="1.9400000000000001E-2"/>
    <n v="148.1"/>
    <n v="520.09"/>
    <n v="5193182.92"/>
    <n v="2.2499999999999999E-2"/>
    <n v="172.94"/>
    <n v="607.32000000000005"/>
    <n v="8551"/>
    <n v="0.2848"/>
    <n v="1510"/>
    <n v="12978359.41"/>
    <n v="5.67E-2"/>
    <n v="432.19"/>
    <n v="23469"/>
    <n v="13372613.57"/>
    <n v="5.79E-2"/>
    <n v="445.32"/>
    <n v="24181.94"/>
    <n v="553"/>
    <n v="1.84E-2"/>
    <n v="2783"/>
    <n v="1787120.71"/>
    <n v="7.7999999999999996E-3"/>
    <n v="59.51"/>
    <n v="808.29"/>
    <n v="1972739.09"/>
    <n v="8.5000000000000006E-3"/>
    <n v="65.69"/>
    <n v="892.24"/>
    <n v="2211"/>
    <n v="7.3599999999999999E-2"/>
    <n v="129"/>
    <n v="16666860.970000001"/>
    <n v="7.2800000000000004E-2"/>
    <n v="555.03"/>
    <n v="722.01"/>
    <n v="19858634.949999999"/>
    <n v="8.5999999999999993E-2"/>
    <n v="661.32"/>
    <n v="860.28"/>
    <n v="23084"/>
    <n v="0.76870000000000005"/>
    <n v="9766"/>
    <n v="12234891.039999999"/>
    <n v="5.3499999999999999E-2"/>
    <n v="407.44"/>
    <n v="902.94"/>
    <n v="13588609.630000001"/>
    <n v="5.8900000000000001E-2"/>
    <n v="452.52"/>
    <n v="1002.85"/>
    <n v="13550"/>
    <n v="0.45119999999999999"/>
    <n v="3315"/>
    <n v="3044620.63"/>
    <n v="1.3299999999999999E-2"/>
    <n v="101.39"/>
    <n v="187.27"/>
    <n v="3372543.23"/>
    <n v="1.46E-2"/>
    <n v="112.31"/>
    <n v="207.44"/>
    <n v="16258"/>
    <n v="0.54139999999999999"/>
    <n v="2802"/>
    <n v="9374373.9000000004"/>
    <n v="4.1000000000000002E-2"/>
    <n v="312.18"/>
    <n v="1113.3499999999999"/>
    <n v="9928761.9000000004"/>
    <n v="4.2999999999999997E-2"/>
    <n v="330.64"/>
    <n v="1179.19"/>
    <n v="8420"/>
    <n v="0.28039999999999998"/>
    <n v="2303"/>
    <n v="4679586.91"/>
    <n v="2.0500000000000001E-2"/>
    <n v="155.84"/>
    <n v="256.98"/>
    <n v="4942790.62"/>
    <n v="2.1399999999999999E-2"/>
    <n v="164.6"/>
    <n v="271.43"/>
    <n v="18210"/>
    <n v="0.60640000000000005"/>
    <n v="5171"/>
    <n v="2778846.89"/>
    <n v="1.21E-2"/>
    <n v="92.54"/>
    <n v="949.9"/>
    <n v="2334674.38"/>
    <n v="1.01E-2"/>
    <n v="77.75"/>
    <n v="798.07"/>
    <n v="2925"/>
    <n v="9.74E-2"/>
    <n v="209"/>
    <n v="4429047.7"/>
    <n v="1.9400000000000001E-2"/>
    <n v="147.49"/>
    <n v="533.29999999999995"/>
    <n v="4465469.7699999996"/>
    <n v="1.9300000000000001E-2"/>
    <n v="148.71"/>
    <n v="537.67999999999995"/>
    <n v="8305"/>
    <n v="0.27660000000000001"/>
    <n v="29673"/>
    <n v="1074"/>
    <n v="0.1613"/>
    <n v="988"/>
    <n v="316"/>
    <n v="633"/>
    <n v="50"/>
    <n v="300"/>
    <n v="200"/>
    <n v="553"/>
    <n v="186"/>
    <n v="249"/>
    <n v="63"/>
  </r>
  <r>
    <x v="0"/>
    <x v="50"/>
    <n v="49"/>
    <n v="32152"/>
    <n v="26244"/>
    <n v="5908"/>
    <s v="18.38 %"/>
    <n v="49"/>
    <s v="47.54 %"/>
    <s v="52.46 %"/>
    <s v="86.26 %"/>
    <s v="1.50 %"/>
    <s v="7.45 %"/>
    <s v="4.80 %"/>
    <s v="48.92 %"/>
    <n v="1.03"/>
    <n v="168109387.83000001"/>
    <n v="172554267.38"/>
    <n v="179986315.34999999"/>
    <n v="6405.63"/>
    <n v="6575"/>
    <n v="6858.19"/>
    <n v="58602411.579999998"/>
    <n v="0.34860000000000002"/>
    <n v="2232.98"/>
    <n v="14668.94"/>
    <x v="455"/>
    <x v="316"/>
    <n v="2036.22"/>
    <n v="13376.35"/>
    <n v="3995"/>
    <n v="0.1522"/>
    <n v="248"/>
    <n v="1476"/>
    <n v="2977153.45"/>
    <x v="1"/>
    <n v="113.44"/>
    <n v="42530.76"/>
    <x v="433"/>
    <x v="21"/>
    <n v="118.26"/>
    <x v="433"/>
    <n v="70"/>
    <x v="6"/>
    <n v="3"/>
    <n v="92"/>
    <n v="1567893.64"/>
    <n v="9.2999999999999992E-3"/>
    <n v="59.74"/>
    <n v="17816.97"/>
    <n v="1563903.92"/>
    <x v="68"/>
    <n v="59.59"/>
    <x v="454"/>
    <n v="88"/>
    <x v="60"/>
    <n v="4"/>
    <n v="45"/>
    <n v="7029836.4400000004"/>
    <n v="4.1799999999999997E-2"/>
    <n v="267.86"/>
    <n v="10966.98"/>
    <n v="7738824.71"/>
    <x v="213"/>
    <n v="294.88"/>
    <n v="12073.05"/>
    <n v="641"/>
    <n v="2.4400000000000002E-2"/>
    <n v="33"/>
    <n v="945"/>
    <n v="6172038.6500000004"/>
    <n v="3.6700000000000003E-2"/>
    <n v="235.18"/>
    <n v="5001.6499999999996"/>
    <n v="6751992"/>
    <n v="3.9100000000000003E-2"/>
    <n v="257.27999999999997"/>
    <n v="5471.63"/>
    <n v="1234"/>
    <n v="4.7E-2"/>
    <n v="85"/>
    <n v="2414"/>
    <n v="3798311.61"/>
    <n v="2.2599999999999999E-2"/>
    <n v="144.72999999999999"/>
    <n v="13327.41"/>
    <n v="3928041.43"/>
    <n v="2.2800000000000001E-2"/>
    <n v="149.66999999999999"/>
    <n v="13782.6"/>
    <n v="285"/>
    <n v="1.09E-2"/>
    <n v="12"/>
    <n v="1100"/>
    <n v="22856256.059999999"/>
    <n v="0.13600000000000001"/>
    <n v="870.91"/>
    <n v="1331.87"/>
    <n v="25278504.579999998"/>
    <n v="0.14649999999999999"/>
    <n v="963.21"/>
    <n v="1473.02"/>
    <n v="17161"/>
    <n v="0.65390000000000004"/>
    <n v="4716"/>
    <n v="455095.45"/>
    <n v="2.7000000000000001E-3"/>
    <n v="17.34"/>
    <n v="301.39"/>
    <n v="492137.95"/>
    <n v="2.8999999999999998E-3"/>
    <n v="18.75"/>
    <n v="325.92"/>
    <n v="1510"/>
    <n v="5.7500000000000002E-2"/>
    <n v="240"/>
    <n v="11705422.560000001"/>
    <n v="6.9599999999999995E-2"/>
    <n v="446.02"/>
    <n v="18910.21"/>
    <n v="12052864.369999999"/>
    <n v="6.9800000000000001E-2"/>
    <n v="459.26"/>
    <n v="19471.509999999998"/>
    <n v="619"/>
    <n v="2.3599999999999999E-2"/>
    <n v="2434"/>
    <n v="920839.29"/>
    <n v="5.4999999999999997E-3"/>
    <n v="35.090000000000003"/>
    <n v="611.04"/>
    <n v="1092989.19"/>
    <n v="6.3E-3"/>
    <n v="41.65"/>
    <n v="725.27"/>
    <n v="1507"/>
    <n v="5.74E-2"/>
    <n v="91"/>
    <n v="13712330.449999999"/>
    <n v="8.1600000000000006E-2"/>
    <n v="522.49"/>
    <n v="643.23"/>
    <n v="16483690.439999999"/>
    <n v="9.5500000000000002E-2"/>
    <n v="628.09"/>
    <n v="773.23"/>
    <n v="21318"/>
    <n v="0.81230000000000002"/>
    <n v="10638"/>
    <n v="9806978.9499999993"/>
    <n v="5.8299999999999998E-2"/>
    <n v="373.68"/>
    <n v="792.8"/>
    <n v="11122273.26"/>
    <n v="6.4500000000000002E-2"/>
    <n v="423.8"/>
    <n v="899.13"/>
    <n v="12370"/>
    <n v="0.4713"/>
    <n v="2879"/>
    <n v="3193146.51"/>
    <n v="1.9E-2"/>
    <n v="121.67"/>
    <n v="232.6"/>
    <n v="3706277.6"/>
    <n v="2.1499999999999998E-2"/>
    <n v="141.22"/>
    <n v="269.98"/>
    <n v="13728"/>
    <n v="0.52310000000000001"/>
    <n v="2772"/>
    <n v="9623654.8599999994"/>
    <n v="5.7200000000000001E-2"/>
    <n v="366.7"/>
    <n v="1350.12"/>
    <n v="9665294.9499999993"/>
    <n v="5.6000000000000001E-2"/>
    <n v="368.29"/>
    <n v="1355.96"/>
    <n v="7128"/>
    <n v="0.27160000000000001"/>
    <n v="2320"/>
    <n v="3028447.84"/>
    <n v="1.7999999999999999E-2"/>
    <n v="115.4"/>
    <n v="207.68"/>
    <n v="3302587.23"/>
    <n v="1.9099999999999999E-2"/>
    <n v="125.84"/>
    <n v="226.48"/>
    <n v="14582"/>
    <n v="0.55559999999999998"/>
    <n v="4585"/>
    <n v="1940795.62"/>
    <n v="1.15E-2"/>
    <n v="73.95"/>
    <n v="722.69"/>
    <n v="1981015.12"/>
    <n v="1.15E-2"/>
    <n v="75.48"/>
    <n v="737.67"/>
    <n v="2686"/>
    <n v="0.1023"/>
    <n v="230"/>
    <n v="9105604.1099999994"/>
    <n v="5.4199999999999998E-2"/>
    <n v="346.96"/>
    <n v="1019.21"/>
    <n v="9105604.1099999994"/>
    <n v="5.28E-2"/>
    <n v="346.96"/>
    <n v="1019.21"/>
    <n v="8934"/>
    <n v="0.34039999999999998"/>
    <n v="25276"/>
    <n v="1066"/>
    <n v="0.17319999999999999"/>
    <n v="963"/>
    <n v="507"/>
    <n v="590"/>
    <n v="50"/>
    <n v="583"/>
    <n v="400"/>
    <n v="884"/>
    <n v="309"/>
    <s v="*"/>
    <n v="69"/>
  </r>
  <r>
    <x v="7"/>
    <x v="41"/>
    <n v="16"/>
    <n v="38158"/>
    <n v="29108"/>
    <n v="9050"/>
    <s v="23.72 %"/>
    <n v="50"/>
    <s v="46.14 %"/>
    <s v="53.86 %"/>
    <s v="88.25 %"/>
    <s v="0.74 %"/>
    <s v="6.58 %"/>
    <s v="4.44 %"/>
    <s v="58.50 %"/>
    <n v="0.95"/>
    <n v="220180548.71000001"/>
    <n v="217913218.44"/>
    <n v="247482554.28"/>
    <n v="7564.26"/>
    <n v="7486.37"/>
    <n v="8502.2199999999993"/>
    <n v="78697036.640000001"/>
    <n v="0.3574"/>
    <n v="2703.62"/>
    <n v="17930.52"/>
    <x v="456"/>
    <x v="331"/>
    <n v="2411.6799999999998"/>
    <n v="15994.37"/>
    <n v="4389"/>
    <n v="0.15079999999999999"/>
    <n v="250"/>
    <n v="1457"/>
    <n v="5397748.3499999996"/>
    <x v="96"/>
    <n v="185.44"/>
    <n v="47348.67"/>
    <x v="434"/>
    <x v="235"/>
    <n v="195.81"/>
    <x v="434"/>
    <n v="114"/>
    <x v="52"/>
    <n v="5"/>
    <n v="121"/>
    <n v="1948041.24"/>
    <n v="8.8000000000000005E-3"/>
    <n v="66.92"/>
    <n v="20723.84"/>
    <n v="2053168.89"/>
    <x v="70"/>
    <n v="70.540000000000006"/>
    <x v="455"/>
    <n v="94"/>
    <x v="95"/>
    <n v="3"/>
    <n v="44"/>
    <n v="8168641.0999999996"/>
    <n v="3.7100000000000001E-2"/>
    <n v="280.63"/>
    <n v="12528.59"/>
    <n v="9087577.8800000008"/>
    <x v="260"/>
    <n v="312.2"/>
    <n v="13938"/>
    <n v="652"/>
    <n v="2.24E-2"/>
    <n v="30"/>
    <n v="762"/>
    <n v="6217014.4000000004"/>
    <n v="2.8199999999999999E-2"/>
    <n v="213.58"/>
    <n v="4797.08"/>
    <n v="6902179.5599999996"/>
    <n v="3.1699999999999999E-2"/>
    <n v="237.12"/>
    <n v="5325.76"/>
    <n v="1296"/>
    <n v="4.4499999999999998E-2"/>
    <n v="82"/>
    <n v="1426"/>
    <n v="2816567.97"/>
    <n v="1.2800000000000001E-2"/>
    <n v="96.76"/>
    <n v="12299.42"/>
    <n v="2963780.32"/>
    <n v="1.3599999999999999E-2"/>
    <n v="101.82"/>
    <n v="12942.27"/>
    <n v="229"/>
    <n v="7.9000000000000008E-3"/>
    <n v="9"/>
    <n v="653"/>
    <n v="45081340.619999997"/>
    <n v="0.20469999999999999"/>
    <n v="1548.76"/>
    <n v="2324.02"/>
    <n v="43685722.57"/>
    <n v="0.20050000000000001"/>
    <n v="1500.81"/>
    <n v="2252.0700000000002"/>
    <n v="19398"/>
    <n v="0.66639999999999999"/>
    <n v="5787"/>
    <n v="3605876.79"/>
    <n v="1.6400000000000001E-2"/>
    <n v="123.88"/>
    <n v="472.04"/>
    <n v="4309699.28"/>
    <n v="1.9800000000000002E-2"/>
    <n v="148.06"/>
    <n v="564.16999999999996"/>
    <n v="7639"/>
    <n v="0.26240000000000002"/>
    <n v="1360"/>
    <n v="12053346.779999999"/>
    <n v="5.4699999999999999E-2"/>
    <n v="414.09"/>
    <n v="24203.51"/>
    <n v="12538179.67"/>
    <n v="5.7500000000000002E-2"/>
    <n v="430.75"/>
    <n v="25177.07"/>
    <n v="498"/>
    <n v="1.7100000000000001E-2"/>
    <n v="2666"/>
    <n v="1701127.17"/>
    <n v="7.7000000000000002E-3"/>
    <n v="58.44"/>
    <n v="764.21"/>
    <n v="1831948.46"/>
    <n v="8.3999999999999995E-3"/>
    <n v="62.94"/>
    <n v="822.98"/>
    <n v="2226"/>
    <n v="7.6499999999999999E-2"/>
    <n v="132"/>
    <n v="15505778.43"/>
    <n v="7.0400000000000004E-2"/>
    <n v="532.70000000000005"/>
    <n v="697.45"/>
    <n v="18113849.309999999"/>
    <n v="8.3099999999999993E-2"/>
    <n v="622.29999999999995"/>
    <n v="814.76"/>
    <n v="22232"/>
    <n v="0.76380000000000003"/>
    <n v="9357"/>
    <n v="11815456.640000001"/>
    <n v="5.3699999999999998E-2"/>
    <n v="405.92"/>
    <n v="912.18"/>
    <n v="12977932.779999999"/>
    <n v="5.96E-2"/>
    <n v="445.85"/>
    <n v="1001.92"/>
    <n v="12953"/>
    <n v="0.44500000000000001"/>
    <n v="3266"/>
    <n v="3148705.93"/>
    <n v="1.43E-2"/>
    <n v="108.17"/>
    <n v="202.76"/>
    <n v="3427249.64"/>
    <n v="1.5699999999999999E-2"/>
    <n v="117.74"/>
    <n v="220.7"/>
    <n v="15529"/>
    <n v="0.53349999999999997"/>
    <n v="2848"/>
    <n v="10189257.5"/>
    <n v="4.6300000000000001E-2"/>
    <n v="350.05"/>
    <n v="1208.26"/>
    <n v="10400396.609999999"/>
    <n v="4.7699999999999999E-2"/>
    <n v="357.3"/>
    <n v="1233.3"/>
    <n v="8433"/>
    <n v="0.28970000000000001"/>
    <n v="2456"/>
    <n v="4707459.1500000004"/>
    <n v="2.1399999999999999E-2"/>
    <n v="161.72"/>
    <n v="268"/>
    <n v="5030098.5199999996"/>
    <n v="2.3099999999999999E-2"/>
    <n v="172.81"/>
    <n v="286.37"/>
    <n v="17565"/>
    <n v="0.60340000000000005"/>
    <n v="5225"/>
    <n v="2820528.15"/>
    <n v="1.2800000000000001E-2"/>
    <n v="96.9"/>
    <n v="997.18"/>
    <n v="2255083.1800000002"/>
    <n v="1.03E-2"/>
    <n v="77.47"/>
    <n v="797.27"/>
    <n v="2829"/>
    <n v="9.7199999999999995E-2"/>
    <n v="209"/>
    <n v="4401581.0199999996"/>
    <n v="0.02"/>
    <n v="151.22"/>
    <n v="555.19000000000005"/>
    <n v="4428381.93"/>
    <n v="2.0299999999999999E-2"/>
    <n v="152.13999999999999"/>
    <n v="558.57000000000005"/>
    <n v="7928"/>
    <n v="0.27239999999999998"/>
    <n v="29149"/>
    <n v="1139"/>
    <n v="0.17230000000000001"/>
    <n v="1001"/>
    <n v="392"/>
    <n v="580"/>
    <n v="62"/>
    <n v="399"/>
    <n v="227"/>
    <n v="581"/>
    <n v="234"/>
    <s v="*"/>
    <n v="55"/>
  </r>
  <r>
    <x v="8"/>
    <x v="50"/>
    <n v="49"/>
    <n v="46591"/>
    <n v="28803"/>
    <n v="17788"/>
    <s v="38.18 %"/>
    <n v="50"/>
    <s v="47.43 %"/>
    <s v="52.57 %"/>
    <s v="83.58 %"/>
    <s v="1.77 %"/>
    <s v="8.47 %"/>
    <s v="6.17 %"/>
    <s v="43.52 %"/>
    <n v="1.07"/>
    <n v="249413109.84"/>
    <n v="253091294.83000001"/>
    <n v="254049318.63"/>
    <n v="8659.2800000000007"/>
    <n v="8786.98"/>
    <n v="8820.24"/>
    <n v="84565324.209999993"/>
    <n v="0.33910000000000001"/>
    <n v="2935.99"/>
    <n v="20441.22"/>
    <x v="457"/>
    <x v="187"/>
    <n v="2737.82"/>
    <n v="19061.52"/>
    <n v="4137"/>
    <n v="0.14360000000000001"/>
    <n v="247"/>
    <n v="1415"/>
    <n v="5008510.6399999997"/>
    <x v="98"/>
    <n v="173.89"/>
    <n v="45949.64"/>
    <x v="435"/>
    <x v="176"/>
    <n v="183.98"/>
    <x v="435"/>
    <n v="109"/>
    <x v="51"/>
    <n v="4"/>
    <n v="112"/>
    <n v="3231644.01"/>
    <n v="1.2999999999999999E-2"/>
    <n v="112.2"/>
    <n v="22919.46"/>
    <n v="3669750.38"/>
    <x v="3"/>
    <n v="127.41"/>
    <x v="456"/>
    <n v="141"/>
    <x v="44"/>
    <n v="6"/>
    <n v="73"/>
    <n v="12516130.02"/>
    <n v="5.0200000000000002E-2"/>
    <n v="434.54"/>
    <n v="13619.29"/>
    <n v="13553351.890000001"/>
    <x v="261"/>
    <n v="470.55"/>
    <n v="14747.93"/>
    <n v="919"/>
    <n v="3.1899999999999998E-2"/>
    <n v="44"/>
    <n v="1034"/>
    <n v="8838059.7200000007"/>
    <n v="3.5400000000000001E-2"/>
    <n v="306.85000000000002"/>
    <n v="5204.9799999999996"/>
    <n v="9502804.1600000001"/>
    <n v="3.7499999999999999E-2"/>
    <n v="329.92"/>
    <n v="5596.47"/>
    <n v="1698"/>
    <n v="5.8999999999999997E-2"/>
    <n v="113"/>
    <n v="2699"/>
    <n v="3668236.81"/>
    <n v="1.47E-2"/>
    <n v="127.36"/>
    <n v="11948.65"/>
    <n v="3879153.2"/>
    <n v="1.5299999999999999E-2"/>
    <n v="134.68"/>
    <n v="12635.68"/>
    <n v="307"/>
    <n v="1.0699999999999999E-2"/>
    <n v="12"/>
    <n v="840"/>
    <n v="41259684.5"/>
    <n v="0.16539999999999999"/>
    <n v="1432.48"/>
    <n v="2300.38"/>
    <n v="42906866.700000003"/>
    <n v="0.16950000000000001"/>
    <n v="1489.67"/>
    <n v="2392.2199999999998"/>
    <n v="17936"/>
    <n v="0.62270000000000003"/>
    <n v="4471"/>
    <n v="894787.41"/>
    <n v="3.5999999999999999E-3"/>
    <n v="31.07"/>
    <n v="447.17"/>
    <n v="954906.08"/>
    <n v="3.8E-3"/>
    <n v="33.15"/>
    <n v="477.21"/>
    <n v="2001"/>
    <n v="6.9500000000000006E-2"/>
    <n v="318"/>
    <n v="17834658.030000001"/>
    <n v="7.1499999999999994E-2"/>
    <n v="619.19000000000005"/>
    <n v="23374.39"/>
    <n v="18143051.699999999"/>
    <n v="7.17E-2"/>
    <n v="629.9"/>
    <n v="23778.57"/>
    <n v="763"/>
    <n v="2.6499999999999999E-2"/>
    <n v="3567"/>
    <n v="1482106.97"/>
    <n v="5.8999999999999999E-3"/>
    <n v="51.46"/>
    <n v="1048.17"/>
    <n v="1645975.88"/>
    <n v="6.4999999999999997E-3"/>
    <n v="57.15"/>
    <n v="1164.06"/>
    <n v="1414"/>
    <n v="4.9099999999999998E-2"/>
    <n v="74"/>
    <n v="21781380.829999998"/>
    <n v="8.7300000000000003E-2"/>
    <n v="756.22"/>
    <n v="959.41"/>
    <n v="24170289.32"/>
    <n v="9.5500000000000002E-2"/>
    <n v="839.16"/>
    <n v="1064.6300000000001"/>
    <n v="22703"/>
    <n v="0.78820000000000001"/>
    <n v="11426"/>
    <n v="13211663.710000001"/>
    <n v="5.2999999999999999E-2"/>
    <n v="458.69"/>
    <n v="968.24"/>
    <n v="14135694.4"/>
    <n v="5.5899999999999998E-2"/>
    <n v="490.77"/>
    <n v="1035.96"/>
    <n v="13645"/>
    <n v="0.47370000000000001"/>
    <n v="3412"/>
    <n v="2911620.58"/>
    <n v="1.17E-2"/>
    <n v="101.09"/>
    <n v="194.13"/>
    <n v="3144720.58"/>
    <n v="1.24E-2"/>
    <n v="109.18"/>
    <n v="209.68"/>
    <n v="14998"/>
    <n v="0.52070000000000005"/>
    <n v="2836"/>
    <n v="9315385.8699999992"/>
    <n v="3.73E-2"/>
    <n v="323.42"/>
    <n v="1303.22"/>
    <n v="10011748.279999999"/>
    <n v="3.9600000000000003E-2"/>
    <n v="347.59"/>
    <n v="1400.64"/>
    <n v="7148"/>
    <n v="0.2482"/>
    <n v="1820"/>
    <n v="5787672.0300000003"/>
    <n v="2.3199999999999998E-2"/>
    <n v="200.94"/>
    <n v="341.96"/>
    <n v="5865441.0199999996"/>
    <n v="2.3199999999999998E-2"/>
    <n v="203.64"/>
    <n v="346.55"/>
    <n v="16925"/>
    <n v="0.58760000000000001"/>
    <n v="4728"/>
    <n v="2962742.72"/>
    <n v="1.1900000000000001E-2"/>
    <n v="102.86"/>
    <n v="1017.96"/>
    <n v="3110315.24"/>
    <n v="1.23E-2"/>
    <n v="107.99"/>
    <n v="1068.6600000000001"/>
    <n v="2910"/>
    <n v="0.10100000000000001"/>
    <n v="276"/>
    <n v="12090535.34"/>
    <n v="4.8500000000000001E-2"/>
    <n v="419.77"/>
    <n v="1256.29"/>
    <n v="12123755.18"/>
    <n v="4.7899999999999998E-2"/>
    <n v="420.92"/>
    <n v="1259.74"/>
    <n v="9624"/>
    <n v="0.33410000000000001"/>
    <n v="28203"/>
    <n v="1141"/>
    <n v="0.17560000000000001"/>
    <n v="979"/>
    <n v="312"/>
    <n v="572"/>
    <s v="*"/>
    <n v="490"/>
    <n v="226"/>
    <n v="535"/>
    <n v="212"/>
    <n v="272"/>
    <n v="115"/>
  </r>
  <r>
    <x v="7"/>
    <x v="50"/>
    <n v="49"/>
    <n v="42899"/>
    <n v="27910"/>
    <n v="14989"/>
    <s v="34.94 %"/>
    <n v="49"/>
    <s v="47.57 %"/>
    <s v="52.43 %"/>
    <s v="84.25 %"/>
    <s v="1.64 %"/>
    <s v="8.38 %"/>
    <s v="5.73 %"/>
    <s v="44.64 %"/>
    <n v="1.05"/>
    <n v="225868476.09"/>
    <n v="231680626.19999999"/>
    <n v="243084387.24000001"/>
    <n v="8092.74"/>
    <n v="8300.99"/>
    <n v="8709.58"/>
    <n v="77817801.109999999"/>
    <n v="0.34449999999999997"/>
    <n v="2788.17"/>
    <n v="18846.650000000001"/>
    <x v="458"/>
    <x v="260"/>
    <n v="2631.38"/>
    <n v="17786.86"/>
    <n v="4129"/>
    <n v="0.1479"/>
    <n v="253"/>
    <n v="1426"/>
    <n v="4861315.0199999996"/>
    <x v="142"/>
    <n v="174.18"/>
    <n v="47197.23"/>
    <x v="436"/>
    <x v="23"/>
    <n v="187.33"/>
    <x v="436"/>
    <n v="103"/>
    <x v="17"/>
    <n v="4"/>
    <n v="122"/>
    <n v="2283105.9300000002"/>
    <n v="1.01E-2"/>
    <n v="81.8"/>
    <n v="20027.25"/>
    <n v="2720685.5"/>
    <x v="173"/>
    <n v="97.48"/>
    <x v="457"/>
    <n v="114"/>
    <x v="36"/>
    <n v="5"/>
    <n v="60"/>
    <n v="11109180.5"/>
    <n v="4.9200000000000001E-2"/>
    <n v="398.04"/>
    <n v="13938.75"/>
    <n v="12300394.42"/>
    <x v="262"/>
    <n v="440.72"/>
    <n v="15433.37"/>
    <n v="797"/>
    <n v="2.86E-2"/>
    <n v="40"/>
    <n v="1077"/>
    <n v="8586020.0500000007"/>
    <n v="3.7999999999999999E-2"/>
    <n v="307.63"/>
    <n v="5553.7"/>
    <n v="9274813.3499999996"/>
    <n v="0.04"/>
    <n v="332.31"/>
    <n v="5999.23"/>
    <n v="1546"/>
    <n v="5.5399999999999998E-2"/>
    <n v="106"/>
    <n v="2690"/>
    <n v="3108352.17"/>
    <n v="1.38E-2"/>
    <n v="111.37"/>
    <n v="11685.53"/>
    <n v="3265421.02"/>
    <n v="1.41E-2"/>
    <n v="117"/>
    <n v="12276.02"/>
    <n v="266"/>
    <n v="9.4999999999999998E-3"/>
    <n v="10"/>
    <n v="742"/>
    <n v="34580265.969999999"/>
    <n v="0.15310000000000001"/>
    <n v="1238.99"/>
    <n v="1994.94"/>
    <n v="35745190.729999997"/>
    <n v="0.15429999999999999"/>
    <n v="1280.73"/>
    <n v="2062.14"/>
    <n v="17334"/>
    <n v="0.62109999999999999"/>
    <n v="4471"/>
    <n v="697194.27"/>
    <n v="3.0999999999999999E-3"/>
    <n v="24.98"/>
    <n v="395.23"/>
    <n v="743829.68"/>
    <n v="3.2000000000000002E-3"/>
    <n v="26.65"/>
    <n v="421.67"/>
    <n v="1764"/>
    <n v="6.3200000000000006E-2"/>
    <n v="289"/>
    <n v="17075728.859999999"/>
    <n v="7.5600000000000001E-2"/>
    <n v="611.80999999999995"/>
    <n v="23716.29"/>
    <n v="18132877.57"/>
    <n v="7.8299999999999995E-2"/>
    <n v="649.69000000000005"/>
    <n v="25184.55"/>
    <n v="720"/>
    <n v="2.58E-2"/>
    <n v="3559"/>
    <n v="1335537.26"/>
    <n v="5.8999999999999999E-3"/>
    <n v="47.85"/>
    <n v="882.13"/>
    <n v="1454394.83"/>
    <n v="6.3E-3"/>
    <n v="52.11"/>
    <n v="960.63"/>
    <n v="1514"/>
    <n v="5.4199999999999998E-2"/>
    <n v="81"/>
    <n v="18223511.890000001"/>
    <n v="8.0699999999999994E-2"/>
    <n v="652.94000000000005"/>
    <n v="827.78"/>
    <n v="21100277.329999998"/>
    <n v="9.11E-2"/>
    <n v="756.01"/>
    <n v="958.45"/>
    <n v="22015"/>
    <n v="0.78879999999999995"/>
    <n v="10883"/>
    <n v="13467990.1"/>
    <n v="5.96E-2"/>
    <n v="482.55"/>
    <n v="1008.61"/>
    <n v="14649386.380000001"/>
    <n v="6.3200000000000006E-2"/>
    <n v="524.88"/>
    <n v="1097.0899999999999"/>
    <n v="13353"/>
    <n v="0.47839999999999999"/>
    <n v="3451"/>
    <n v="3085623.37"/>
    <n v="1.37E-2"/>
    <n v="110.56"/>
    <n v="211.76"/>
    <n v="3363080.59"/>
    <n v="1.4500000000000001E-2"/>
    <n v="120.5"/>
    <n v="230.81"/>
    <n v="14571"/>
    <n v="0.52210000000000001"/>
    <n v="2905"/>
    <n v="9851947.6500000004"/>
    <n v="4.36E-2"/>
    <n v="352.99"/>
    <n v="1331.34"/>
    <n v="9974140.9100000001"/>
    <n v="4.3099999999999999E-2"/>
    <n v="357.37"/>
    <n v="1347.86"/>
    <n v="7400"/>
    <n v="0.2651"/>
    <n v="2016"/>
    <n v="4380307.9400000004"/>
    <n v="1.9400000000000001E-2"/>
    <n v="156.94"/>
    <n v="269.44"/>
    <n v="4728812.8899999997"/>
    <n v="2.0400000000000001E-2"/>
    <n v="169.43"/>
    <n v="290.88"/>
    <n v="16257"/>
    <n v="0.58250000000000002"/>
    <n v="4893"/>
    <n v="2654248.77"/>
    <n v="1.18E-2"/>
    <n v="95.1"/>
    <n v="922.44"/>
    <n v="2686875.3"/>
    <n v="1.1599999999999999E-2"/>
    <n v="96.27"/>
    <n v="933.78"/>
    <n v="2877"/>
    <n v="0.1031"/>
    <n v="265"/>
    <n v="10801453.17"/>
    <n v="4.7800000000000002E-2"/>
    <n v="387.01"/>
    <n v="1158.08"/>
    <n v="10826916.640000001"/>
    <n v="4.6699999999999998E-2"/>
    <n v="387.92"/>
    <n v="1160.81"/>
    <n v="9327"/>
    <n v="0.3342"/>
    <n v="26617"/>
    <n v="1245"/>
    <n v="0.1832"/>
    <n v="954"/>
    <n v="423"/>
    <n v="548"/>
    <n v="79"/>
    <n v="423"/>
    <n v="222"/>
    <n v="738"/>
    <n v="258"/>
    <n v="323"/>
    <n v="7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16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1">
  <location ref="B4:BA13" firstHeaderRow="0" firstDataRow="1" firstDataCol="1" rowPageCount="1" colPageCount="1"/>
  <pivotFields count="227">
    <pivotField axis="axisRow" showAll="0">
      <items count="10">
        <item x="0"/>
        <item x="3"/>
        <item x="1"/>
        <item x="5"/>
        <item x="2"/>
        <item x="7"/>
        <item x="4"/>
        <item x="6"/>
        <item x="8"/>
        <item t="default"/>
      </items>
    </pivotField>
    <pivotField axis="axisPage" multipleItemSelectionAllowed="1" showAll="0">
      <items count="52">
        <item h="1" x="0"/>
        <item h="1" x="10"/>
        <item h="1" x="33"/>
        <item h="1" x="40"/>
        <item h="1" x="44"/>
        <item h="1" x="43"/>
        <item h="1" x="28"/>
        <item h="1" x="15"/>
        <item h="1" x="11"/>
        <item h="1" x="25"/>
        <item h="1" x="48"/>
        <item h="1" x="30"/>
        <item h="1" x="41"/>
        <item h="1" x="7"/>
        <item h="1" x="3"/>
        <item h="1" x="20"/>
        <item x="1"/>
        <item h="1" x="23"/>
        <item h="1" x="14"/>
        <item h="1" x="8"/>
        <item h="1" x="37"/>
        <item h="1" x="13"/>
        <item h="1" x="39"/>
        <item h="1" x="16"/>
        <item h="1" x="12"/>
        <item h="1" x="46"/>
        <item h="1" x="22"/>
        <item h="1" x="19"/>
        <item h="1" x="45"/>
        <item h="1" x="31"/>
        <item h="1" x="27"/>
        <item h="1" x="18"/>
        <item h="1" x="49"/>
        <item h="1" x="21"/>
        <item h="1" x="36"/>
        <item h="1" x="4"/>
        <item h="1" x="9"/>
        <item h="1" x="47"/>
        <item h="1" x="24"/>
        <item h="1" x="5"/>
        <item h="1" x="29"/>
        <item h="1" x="35"/>
        <item h="1" x="2"/>
        <item h="1" x="32"/>
        <item h="1" x="50"/>
        <item h="1" x="26"/>
        <item h="1" x="34"/>
        <item h="1" x="42"/>
        <item h="1" x="38"/>
        <item h="1" x="6"/>
        <item h="1" x="17"/>
        <item t="default"/>
      </items>
    </pivotField>
    <pivotField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8" showAll="0"/>
    <pivotField dataField="1" numFmtId="10" showAll="0"/>
    <pivotField numFmtId="8" showAll="0"/>
    <pivotField dataField="1" numFmtId="8" showAll="0"/>
    <pivotField numFmtId="3" showAll="0"/>
    <pivotField dataField="1" numFmtId="10" showAll="0"/>
    <pivotField numFmtId="3" showAll="0"/>
    <pivotField numFmtId="3" showAll="0"/>
    <pivotField showAll="0"/>
    <pivotField showAll="0"/>
    <pivotField showAll="0"/>
    <pivotField showAll="0"/>
    <pivotField showAll="0"/>
    <pivotField dataField="1" showAll="0">
      <items count="252">
        <item x="241"/>
        <item x="214"/>
        <item x="210"/>
        <item x="216"/>
        <item x="205"/>
        <item x="225"/>
        <item x="79"/>
        <item x="209"/>
        <item x="208"/>
        <item x="211"/>
        <item x="203"/>
        <item x="5"/>
        <item x="206"/>
        <item x="230"/>
        <item x="61"/>
        <item x="57"/>
        <item x="140"/>
        <item x="22"/>
        <item x="54"/>
        <item x="51"/>
        <item x="147"/>
        <item x="62"/>
        <item x="218"/>
        <item x="55"/>
        <item x="16"/>
        <item x="58"/>
        <item x="194"/>
        <item x="197"/>
        <item x="64"/>
        <item x="189"/>
        <item x="90"/>
        <item x="172"/>
        <item x="89"/>
        <item x="162"/>
        <item x="129"/>
        <item x="119"/>
        <item x="44"/>
        <item x="32"/>
        <item x="229"/>
        <item x="239"/>
        <item x="27"/>
        <item x="67"/>
        <item x="108"/>
        <item x="36"/>
        <item x="122"/>
        <item x="240"/>
        <item x="70"/>
        <item x="124"/>
        <item x="199"/>
        <item x="243"/>
        <item x="217"/>
        <item x="81"/>
        <item x="200"/>
        <item x="118"/>
        <item x="111"/>
        <item x="178"/>
        <item x="112"/>
        <item x="109"/>
        <item x="156"/>
        <item x="158"/>
        <item x="133"/>
        <item x="192"/>
        <item x="15"/>
        <item x="153"/>
        <item x="128"/>
        <item x="126"/>
        <item x="238"/>
        <item x="207"/>
        <item x="110"/>
        <item x="213"/>
        <item x="94"/>
        <item x="138"/>
        <item x="2"/>
        <item x="50"/>
        <item x="65"/>
        <item x="95"/>
        <item x="13"/>
        <item x="56"/>
        <item x="83"/>
        <item x="47"/>
        <item x="24"/>
        <item x="59"/>
        <item x="117"/>
        <item x="202"/>
        <item x="80"/>
        <item x="41"/>
        <item x="164"/>
        <item x="157"/>
        <item x="87"/>
        <item x="123"/>
        <item x="29"/>
        <item x="114"/>
        <item x="78"/>
        <item x="26"/>
        <item x="105"/>
        <item x="121"/>
        <item x="38"/>
        <item x="145"/>
        <item x="10"/>
        <item x="31"/>
        <item x="175"/>
        <item x="222"/>
        <item x="174"/>
        <item x="226"/>
        <item x="6"/>
        <item x="42"/>
        <item x="75"/>
        <item x="92"/>
        <item x="74"/>
        <item x="21"/>
        <item x="19"/>
        <item x="69"/>
        <item x="63"/>
        <item x="115"/>
        <item x="53"/>
        <item x="18"/>
        <item x="60"/>
        <item x="152"/>
        <item x="116"/>
        <item x="142"/>
        <item x="1"/>
        <item x="86"/>
        <item x="40"/>
        <item x="14"/>
        <item x="66"/>
        <item x="249"/>
        <item x="43"/>
        <item x="177"/>
        <item x="103"/>
        <item x="137"/>
        <item x="96"/>
        <item x="35"/>
        <item x="82"/>
        <item x="176"/>
        <item x="160"/>
        <item x="113"/>
        <item x="77"/>
        <item x="33"/>
        <item x="135"/>
        <item x="144"/>
        <item x="101"/>
        <item x="181"/>
        <item x="165"/>
        <item x="106"/>
        <item x="159"/>
        <item x="132"/>
        <item x="125"/>
        <item x="23"/>
        <item x="179"/>
        <item x="170"/>
        <item x="227"/>
        <item x="168"/>
        <item x="127"/>
        <item x="143"/>
        <item x="148"/>
        <item x="139"/>
        <item x="107"/>
        <item x="151"/>
        <item x="72"/>
        <item x="149"/>
        <item x="182"/>
        <item x="228"/>
        <item x="246"/>
        <item x="245"/>
        <item x="39"/>
        <item x="99"/>
        <item x="242"/>
        <item x="91"/>
        <item x="68"/>
        <item x="52"/>
        <item x="17"/>
        <item x="235"/>
        <item x="45"/>
        <item x="215"/>
        <item x="20"/>
        <item x="3"/>
        <item x="171"/>
        <item x="247"/>
        <item x="244"/>
        <item x="85"/>
        <item x="8"/>
        <item x="12"/>
        <item x="185"/>
        <item x="146"/>
        <item x="231"/>
        <item x="9"/>
        <item x="7"/>
        <item x="4"/>
        <item x="169"/>
        <item x="49"/>
        <item x="223"/>
        <item x="224"/>
        <item x="219"/>
        <item x="187"/>
        <item x="186"/>
        <item x="173"/>
        <item x="195"/>
        <item x="11"/>
        <item x="25"/>
        <item x="250"/>
        <item x="233"/>
        <item x="73"/>
        <item x="234"/>
        <item x="248"/>
        <item x="221"/>
        <item x="237"/>
        <item x="48"/>
        <item x="191"/>
        <item x="236"/>
        <item x="204"/>
        <item x="34"/>
        <item x="184"/>
        <item x="98"/>
        <item x="134"/>
        <item x="220"/>
        <item x="76"/>
        <item x="102"/>
        <item x="161"/>
        <item x="100"/>
        <item x="136"/>
        <item x="150"/>
        <item x="93"/>
        <item x="37"/>
        <item x="97"/>
        <item x="30"/>
        <item x="46"/>
        <item x="28"/>
        <item x="141"/>
        <item x="71"/>
        <item x="84"/>
        <item x="167"/>
        <item x="155"/>
        <item x="88"/>
        <item x="180"/>
        <item x="130"/>
        <item x="163"/>
        <item x="212"/>
        <item x="232"/>
        <item x="196"/>
        <item x="190"/>
        <item x="188"/>
        <item x="198"/>
        <item x="104"/>
        <item x="154"/>
        <item x="201"/>
        <item x="166"/>
        <item x="183"/>
        <item x="131"/>
        <item x="193"/>
        <item x="120"/>
        <item x="0"/>
        <item t="default"/>
      </items>
    </pivotField>
    <pivotField showAll="0"/>
    <pivotField dataField="1" showAll="0">
      <items count="438">
        <item x="407"/>
        <item x="92"/>
        <item x="5"/>
        <item x="60"/>
        <item x="283"/>
        <item x="300"/>
        <item x="265"/>
        <item x="279"/>
        <item x="285"/>
        <item x="295"/>
        <item x="25"/>
        <item x="65"/>
        <item x="280"/>
        <item x="67"/>
        <item x="68"/>
        <item x="18"/>
        <item x="74"/>
        <item x="101"/>
        <item x="305"/>
        <item x="108"/>
        <item x="242"/>
        <item x="64"/>
        <item x="289"/>
        <item x="296"/>
        <item x="51"/>
        <item x="325"/>
        <item x="81"/>
        <item x="319"/>
        <item x="236"/>
        <item x="110"/>
        <item x="298"/>
        <item x="269"/>
        <item x="241"/>
        <item x="170"/>
        <item x="130"/>
        <item x="291"/>
        <item x="302"/>
        <item x="334"/>
        <item x="380"/>
        <item x="206"/>
        <item x="198"/>
        <item x="358"/>
        <item x="29"/>
        <item x="189"/>
        <item x="322"/>
        <item x="282"/>
        <item x="160"/>
        <item x="297"/>
        <item x="123"/>
        <item x="308"/>
        <item x="83"/>
        <item x="315"/>
        <item x="200"/>
        <item x="119"/>
        <item x="141"/>
        <item x="251"/>
        <item x="126"/>
        <item x="405"/>
        <item x="307"/>
        <item x="290"/>
        <item x="118"/>
        <item x="149"/>
        <item x="109"/>
        <item x="369"/>
        <item x="183"/>
        <item x="205"/>
        <item x="73"/>
        <item x="262"/>
        <item x="163"/>
        <item x="272"/>
        <item x="229"/>
        <item x="221"/>
        <item x="304"/>
        <item x="151"/>
        <item x="247"/>
        <item x="382"/>
        <item x="235"/>
        <item x="147"/>
        <item x="182"/>
        <item x="78"/>
        <item x="137"/>
        <item x="365"/>
        <item x="161"/>
        <item x="419"/>
        <item x="138"/>
        <item x="216"/>
        <item x="53"/>
        <item x="427"/>
        <item x="217"/>
        <item x="139"/>
        <item x="17"/>
        <item x="238"/>
        <item x="213"/>
        <item x="41"/>
        <item x="343"/>
        <item x="372"/>
        <item x="52"/>
        <item x="398"/>
        <item x="99"/>
        <item x="37"/>
        <item x="311"/>
        <item x="136"/>
        <item x="345"/>
        <item x="233"/>
        <item x="129"/>
        <item x="76"/>
        <item x="309"/>
        <item x="57"/>
        <item x="79"/>
        <item x="208"/>
        <item x="150"/>
        <item x="47"/>
        <item x="220"/>
        <item x="332"/>
        <item x="165"/>
        <item x="250"/>
        <item x="50"/>
        <item x="113"/>
        <item x="152"/>
        <item x="303"/>
        <item x="40"/>
        <item x="75"/>
        <item x="196"/>
        <item x="30"/>
        <item x="214"/>
        <item x="276"/>
        <item x="77"/>
        <item x="63"/>
        <item x="258"/>
        <item x="148"/>
        <item x="288"/>
        <item x="33"/>
        <item x="48"/>
        <item x="226"/>
        <item x="330"/>
        <item x="281"/>
        <item x="391"/>
        <item x="181"/>
        <item x="411"/>
        <item x="143"/>
        <item x="339"/>
        <item x="124"/>
        <item x="157"/>
        <item x="263"/>
        <item x="120"/>
        <item x="91"/>
        <item x="142"/>
        <item x="192"/>
        <item x="224"/>
        <item x="93"/>
        <item x="80"/>
        <item x="145"/>
        <item x="35"/>
        <item x="360"/>
        <item x="201"/>
        <item x="103"/>
        <item x="239"/>
        <item x="418"/>
        <item x="228"/>
        <item x="31"/>
        <item x="248"/>
        <item x="66"/>
        <item x="82"/>
        <item x="90"/>
        <item x="179"/>
        <item x="88"/>
        <item x="158"/>
        <item x="266"/>
        <item x="128"/>
        <item x="246"/>
        <item x="284"/>
        <item x="186"/>
        <item x="323"/>
        <item x="359"/>
        <item x="199"/>
        <item x="159"/>
        <item x="27"/>
        <item x="59"/>
        <item x="204"/>
        <item x="154"/>
        <item x="2"/>
        <item x="104"/>
        <item x="261"/>
        <item x="175"/>
        <item x="433"/>
        <item x="155"/>
        <item x="327"/>
        <item x="115"/>
        <item x="197"/>
        <item x="286"/>
        <item x="61"/>
        <item x="23"/>
        <item x="122"/>
        <item x="253"/>
        <item x="21"/>
        <item x="3"/>
        <item x="20"/>
        <item x="278"/>
        <item x="15"/>
        <item x="178"/>
        <item x="177"/>
        <item x="8"/>
        <item x="169"/>
        <item x="386"/>
        <item x="234"/>
        <item x="240"/>
        <item x="86"/>
        <item x="313"/>
        <item x="293"/>
        <item x="167"/>
        <item x="10"/>
        <item x="164"/>
        <item x="321"/>
        <item x="14"/>
        <item x="210"/>
        <item x="342"/>
        <item x="195"/>
        <item x="98"/>
        <item x="356"/>
        <item x="187"/>
        <item x="193"/>
        <item x="7"/>
        <item x="42"/>
        <item x="400"/>
        <item x="346"/>
        <item x="1"/>
        <item x="166"/>
        <item x="413"/>
        <item x="338"/>
        <item x="275"/>
        <item x="69"/>
        <item x="114"/>
        <item x="428"/>
        <item x="100"/>
        <item x="244"/>
        <item x="237"/>
        <item x="254"/>
        <item x="225"/>
        <item x="256"/>
        <item x="112"/>
        <item x="287"/>
        <item x="353"/>
        <item x="156"/>
        <item x="402"/>
        <item x="326"/>
        <item x="16"/>
        <item x="215"/>
        <item x="416"/>
        <item x="203"/>
        <item x="131"/>
        <item x="19"/>
        <item x="184"/>
        <item x="134"/>
        <item x="172"/>
        <item x="144"/>
        <item x="393"/>
        <item x="277"/>
        <item x="202"/>
        <item x="38"/>
        <item x="422"/>
        <item x="431"/>
        <item x="259"/>
        <item x="94"/>
        <item x="111"/>
        <item x="243"/>
        <item x="218"/>
        <item x="168"/>
        <item x="194"/>
        <item x="22"/>
        <item x="425"/>
        <item x="401"/>
        <item x="260"/>
        <item x="299"/>
        <item x="392"/>
        <item x="320"/>
        <item x="270"/>
        <item x="133"/>
        <item x="385"/>
        <item x="316"/>
        <item x="84"/>
        <item x="371"/>
        <item x="328"/>
        <item x="232"/>
        <item x="273"/>
        <item x="390"/>
        <item x="257"/>
        <item x="230"/>
        <item x="173"/>
        <item x="106"/>
        <item x="185"/>
        <item x="85"/>
        <item x="174"/>
        <item x="105"/>
        <item x="95"/>
        <item x="255"/>
        <item x="335"/>
        <item x="12"/>
        <item x="176"/>
        <item x="317"/>
        <item x="347"/>
        <item x="406"/>
        <item x="367"/>
        <item x="364"/>
        <item x="408"/>
        <item x="252"/>
        <item x="340"/>
        <item x="11"/>
        <item x="211"/>
        <item x="361"/>
        <item x="212"/>
        <item x="271"/>
        <item x="209"/>
        <item x="362"/>
        <item x="354"/>
        <item x="4"/>
        <item x="375"/>
        <item x="70"/>
        <item x="394"/>
        <item x="349"/>
        <item x="146"/>
        <item x="435"/>
        <item x="43"/>
        <item x="397"/>
        <item x="36"/>
        <item x="9"/>
        <item x="318"/>
        <item x="102"/>
        <item x="13"/>
        <item x="219"/>
        <item x="430"/>
        <item x="54"/>
        <item x="44"/>
        <item x="191"/>
        <item x="107"/>
        <item x="403"/>
        <item x="306"/>
        <item x="171"/>
        <item x="341"/>
        <item x="350"/>
        <item x="337"/>
        <item x="312"/>
        <item x="34"/>
        <item x="55"/>
        <item x="188"/>
        <item x="46"/>
        <item x="125"/>
        <item x="62"/>
        <item x="227"/>
        <item x="32"/>
        <item x="268"/>
        <item x="274"/>
        <item x="426"/>
        <item x="415"/>
        <item x="6"/>
        <item x="267"/>
        <item x="434"/>
        <item x="357"/>
        <item x="294"/>
        <item x="351"/>
        <item x="49"/>
        <item x="58"/>
        <item x="127"/>
        <item x="28"/>
        <item x="45"/>
        <item x="97"/>
        <item x="264"/>
        <item x="222"/>
        <item x="180"/>
        <item x="301"/>
        <item x="39"/>
        <item x="436"/>
        <item x="245"/>
        <item x="292"/>
        <item x="26"/>
        <item x="377"/>
        <item x="344"/>
        <item x="87"/>
        <item x="132"/>
        <item x="117"/>
        <item x="414"/>
        <item x="249"/>
        <item x="89"/>
        <item x="231"/>
        <item x="412"/>
        <item x="352"/>
        <item x="432"/>
        <item x="24"/>
        <item x="96"/>
        <item x="363"/>
        <item x="384"/>
        <item x="135"/>
        <item x="121"/>
        <item x="348"/>
        <item x="388"/>
        <item x="153"/>
        <item x="223"/>
        <item x="72"/>
        <item x="116"/>
        <item x="424"/>
        <item x="329"/>
        <item x="207"/>
        <item x="378"/>
        <item x="314"/>
        <item x="410"/>
        <item x="429"/>
        <item x="423"/>
        <item x="56"/>
        <item x="409"/>
        <item x="140"/>
        <item x="404"/>
        <item x="310"/>
        <item x="190"/>
        <item x="376"/>
        <item x="399"/>
        <item x="71"/>
        <item x="370"/>
        <item x="420"/>
        <item x="379"/>
        <item x="383"/>
        <item x="324"/>
        <item x="162"/>
        <item x="366"/>
        <item x="396"/>
        <item x="373"/>
        <item x="336"/>
        <item x="368"/>
        <item x="355"/>
        <item x="417"/>
        <item x="421"/>
        <item x="395"/>
        <item x="387"/>
        <item x="331"/>
        <item x="389"/>
        <item x="381"/>
        <item x="333"/>
        <item x="374"/>
        <item x="0"/>
        <item t="default"/>
      </items>
    </pivotField>
    <pivotField showAll="0"/>
    <pivotField dataField="1" showAll="0">
      <items count="104">
        <item x="102"/>
        <item x="98"/>
        <item x="92"/>
        <item x="97"/>
        <item x="101"/>
        <item x="95"/>
        <item x="44"/>
        <item x="94"/>
        <item x="5"/>
        <item x="87"/>
        <item x="42"/>
        <item x="63"/>
        <item x="72"/>
        <item x="16"/>
        <item x="14"/>
        <item x="39"/>
        <item x="40"/>
        <item x="78"/>
        <item x="31"/>
        <item x="69"/>
        <item x="11"/>
        <item x="24"/>
        <item x="29"/>
        <item x="13"/>
        <item x="43"/>
        <item x="6"/>
        <item x="2"/>
        <item x="34"/>
        <item x="18"/>
        <item x="21"/>
        <item x="15"/>
        <item x="1"/>
        <item x="41"/>
        <item x="12"/>
        <item x="37"/>
        <item x="17"/>
        <item x="51"/>
        <item x="52"/>
        <item x="25"/>
        <item x="19"/>
        <item x="45"/>
        <item x="55"/>
        <item x="53"/>
        <item x="46"/>
        <item x="27"/>
        <item x="22"/>
        <item x="48"/>
        <item x="38"/>
        <item x="62"/>
        <item x="30"/>
        <item x="71"/>
        <item x="66"/>
        <item x="7"/>
        <item x="3"/>
        <item x="8"/>
        <item x="36"/>
        <item x="9"/>
        <item x="4"/>
        <item x="10"/>
        <item x="49"/>
        <item x="26"/>
        <item x="35"/>
        <item x="32"/>
        <item x="54"/>
        <item x="81"/>
        <item x="58"/>
        <item x="76"/>
        <item x="73"/>
        <item x="86"/>
        <item x="50"/>
        <item x="91"/>
        <item x="60"/>
        <item x="57"/>
        <item x="23"/>
        <item x="28"/>
        <item x="33"/>
        <item x="100"/>
        <item x="56"/>
        <item x="47"/>
        <item x="20"/>
        <item x="70"/>
        <item x="67"/>
        <item x="68"/>
        <item x="59"/>
        <item x="99"/>
        <item x="75"/>
        <item x="96"/>
        <item x="82"/>
        <item x="80"/>
        <item x="88"/>
        <item x="85"/>
        <item x="84"/>
        <item x="89"/>
        <item x="77"/>
        <item x="61"/>
        <item x="90"/>
        <item x="74"/>
        <item x="93"/>
        <item x="65"/>
        <item x="83"/>
        <item x="79"/>
        <item x="6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175">
        <item x="158"/>
        <item x="44"/>
        <item x="31"/>
        <item x="55"/>
        <item x="52"/>
        <item x="25"/>
        <item x="66"/>
        <item x="80"/>
        <item x="168"/>
        <item x="53"/>
        <item x="161"/>
        <item x="152"/>
        <item x="162"/>
        <item x="167"/>
        <item x="127"/>
        <item x="76"/>
        <item x="140"/>
        <item x="99"/>
        <item x="101"/>
        <item x="164"/>
        <item x="166"/>
        <item x="159"/>
        <item x="109"/>
        <item x="151"/>
        <item x="165"/>
        <item x="172"/>
        <item x="146"/>
        <item x="17"/>
        <item x="157"/>
        <item x="95"/>
        <item x="154"/>
        <item x="163"/>
        <item x="96"/>
        <item x="134"/>
        <item x="145"/>
        <item x="141"/>
        <item x="156"/>
        <item x="78"/>
        <item x="89"/>
        <item x="142"/>
        <item x="136"/>
        <item x="68"/>
        <item x="118"/>
        <item x="15"/>
        <item x="70"/>
        <item x="67"/>
        <item x="54"/>
        <item x="4"/>
        <item x="8"/>
        <item x="5"/>
        <item x="33"/>
        <item x="58"/>
        <item x="77"/>
        <item x="48"/>
        <item x="47"/>
        <item x="34"/>
        <item x="26"/>
        <item x="62"/>
        <item x="102"/>
        <item x="63"/>
        <item x="90"/>
        <item x="12"/>
        <item x="88"/>
        <item x="74"/>
        <item x="171"/>
        <item x="155"/>
        <item x="173"/>
        <item x="18"/>
        <item x="94"/>
        <item x="57"/>
        <item x="43"/>
        <item x="60"/>
        <item x="28"/>
        <item x="41"/>
        <item x="2"/>
        <item x="56"/>
        <item x="9"/>
        <item x="45"/>
        <item x="49"/>
        <item x="16"/>
        <item x="91"/>
        <item x="22"/>
        <item x="27"/>
        <item x="30"/>
        <item x="85"/>
        <item x="42"/>
        <item x="51"/>
        <item x="40"/>
        <item x="1"/>
        <item x="107"/>
        <item x="65"/>
        <item x="36"/>
        <item x="24"/>
        <item x="14"/>
        <item x="3"/>
        <item x="39"/>
        <item x="59"/>
        <item x="75"/>
        <item x="19"/>
        <item x="148"/>
        <item x="21"/>
        <item x="61"/>
        <item x="23"/>
        <item x="83"/>
        <item x="131"/>
        <item x="11"/>
        <item x="6"/>
        <item x="111"/>
        <item x="29"/>
        <item x="10"/>
        <item x="37"/>
        <item x="71"/>
        <item x="79"/>
        <item x="35"/>
        <item x="7"/>
        <item x="38"/>
        <item x="160"/>
        <item x="13"/>
        <item x="32"/>
        <item x="46"/>
        <item x="98"/>
        <item x="20"/>
        <item x="72"/>
        <item x="110"/>
        <item x="113"/>
        <item x="138"/>
        <item x="84"/>
        <item x="139"/>
        <item x="64"/>
        <item x="169"/>
        <item x="129"/>
        <item x="50"/>
        <item x="153"/>
        <item x="122"/>
        <item x="144"/>
        <item x="114"/>
        <item x="119"/>
        <item x="105"/>
        <item x="130"/>
        <item x="170"/>
        <item x="106"/>
        <item x="124"/>
        <item x="137"/>
        <item x="73"/>
        <item x="104"/>
        <item x="123"/>
        <item x="147"/>
        <item x="103"/>
        <item x="115"/>
        <item x="133"/>
        <item x="121"/>
        <item x="128"/>
        <item x="116"/>
        <item x="108"/>
        <item x="82"/>
        <item x="81"/>
        <item x="93"/>
        <item x="92"/>
        <item x="143"/>
        <item x="117"/>
        <item x="125"/>
        <item x="132"/>
        <item x="112"/>
        <item x="69"/>
        <item x="149"/>
        <item x="150"/>
        <item x="100"/>
        <item x="97"/>
        <item x="86"/>
        <item x="87"/>
        <item x="120"/>
        <item x="126"/>
        <item x="135"/>
        <item x="0"/>
        <item t="default"/>
      </items>
    </pivotField>
    <pivotField showAll="0"/>
    <pivotField dataField="1" showAll="0">
      <items count="459">
        <item x="308"/>
        <item x="424"/>
        <item x="221"/>
        <item x="351"/>
        <item x="368"/>
        <item x="445"/>
        <item x="319"/>
        <item x="382"/>
        <item x="248"/>
        <item x="153"/>
        <item x="5"/>
        <item x="317"/>
        <item x="370"/>
        <item x="330"/>
        <item x="80"/>
        <item x="52"/>
        <item x="230"/>
        <item x="321"/>
        <item x="35"/>
        <item x="25"/>
        <item x="10"/>
        <item x="331"/>
        <item x="363"/>
        <item x="293"/>
        <item x="170"/>
        <item x="393"/>
        <item x="31"/>
        <item x="286"/>
        <item x="185"/>
        <item x="161"/>
        <item x="118"/>
        <item x="441"/>
        <item x="220"/>
        <item x="57"/>
        <item x="327"/>
        <item x="312"/>
        <item x="378"/>
        <item x="9"/>
        <item x="306"/>
        <item x="17"/>
        <item x="438"/>
        <item x="313"/>
        <item x="252"/>
        <item x="160"/>
        <item x="178"/>
        <item x="8"/>
        <item x="202"/>
        <item x="92"/>
        <item x="328"/>
        <item x="237"/>
        <item x="325"/>
        <item x="88"/>
        <item x="119"/>
        <item x="285"/>
        <item x="384"/>
        <item x="63"/>
        <item x="242"/>
        <item x="149"/>
        <item x="337"/>
        <item x="53"/>
        <item x="206"/>
        <item x="16"/>
        <item x="198"/>
        <item x="267"/>
        <item x="224"/>
        <item x="249"/>
        <item x="299"/>
        <item x="126"/>
        <item x="42"/>
        <item x="250"/>
        <item x="78"/>
        <item x="376"/>
        <item x="2"/>
        <item x="373"/>
        <item x="329"/>
        <item x="432"/>
        <item x="82"/>
        <item x="282"/>
        <item x="18"/>
        <item x="421"/>
        <item x="94"/>
        <item x="236"/>
        <item x="214"/>
        <item x="239"/>
        <item x="48"/>
        <item x="367"/>
        <item x="181"/>
        <item x="1"/>
        <item x="454"/>
        <item x="67"/>
        <item x="29"/>
        <item x="61"/>
        <item x="139"/>
        <item x="348"/>
        <item x="408"/>
        <item x="3"/>
        <item x="280"/>
        <item x="386"/>
        <item x="257"/>
        <item x="302"/>
        <item x="271"/>
        <item x="73"/>
        <item x="333"/>
        <item x="182"/>
        <item x="369"/>
        <item x="156"/>
        <item x="143"/>
        <item x="332"/>
        <item x="7"/>
        <item x="51"/>
        <item x="113"/>
        <item x="150"/>
        <item x="388"/>
        <item x="383"/>
        <item x="148"/>
        <item x="101"/>
        <item x="114"/>
        <item x="407"/>
        <item x="405"/>
        <item x="270"/>
        <item x="396"/>
        <item x="410"/>
        <item x="129"/>
        <item x="46"/>
        <item x="431"/>
        <item x="381"/>
        <item x="186"/>
        <item x="120"/>
        <item x="4"/>
        <item x="100"/>
        <item x="415"/>
        <item x="217"/>
        <item x="338"/>
        <item x="275"/>
        <item x="243"/>
        <item x="305"/>
        <item x="377"/>
        <item x="310"/>
        <item x="23"/>
        <item x="200"/>
        <item x="144"/>
        <item x="289"/>
        <item x="15"/>
        <item x="341"/>
        <item x="183"/>
        <item x="344"/>
        <item x="387"/>
        <item x="157"/>
        <item x="32"/>
        <item x="41"/>
        <item x="30"/>
        <item x="375"/>
        <item x="99"/>
        <item x="134"/>
        <item x="403"/>
        <item x="349"/>
        <item x="27"/>
        <item x="81"/>
        <item x="447"/>
        <item x="212"/>
        <item x="264"/>
        <item x="314"/>
        <item x="79"/>
        <item x="397"/>
        <item x="417"/>
        <item x="366"/>
        <item x="147"/>
        <item x="133"/>
        <item x="107"/>
        <item x="343"/>
        <item x="253"/>
        <item x="12"/>
        <item x="256"/>
        <item x="37"/>
        <item x="47"/>
        <item x="339"/>
        <item x="165"/>
        <item x="86"/>
        <item x="197"/>
        <item x="64"/>
        <item x="13"/>
        <item x="295"/>
        <item x="353"/>
        <item x="195"/>
        <item x="164"/>
        <item x="174"/>
        <item x="117"/>
        <item x="442"/>
        <item x="83"/>
        <item x="175"/>
        <item x="277"/>
        <item x="357"/>
        <item x="28"/>
        <item x="159"/>
        <item x="229"/>
        <item x="142"/>
        <item x="75"/>
        <item x="45"/>
        <item x="300"/>
        <item x="163"/>
        <item x="71"/>
        <item x="402"/>
        <item x="371"/>
        <item x="58"/>
        <item x="104"/>
        <item x="219"/>
        <item x="188"/>
        <item x="110"/>
        <item x="326"/>
        <item x="76"/>
        <item x="21"/>
        <item x="115"/>
        <item x="39"/>
        <item x="292"/>
        <item x="36"/>
        <item x="433"/>
        <item x="54"/>
        <item x="14"/>
        <item x="385"/>
        <item x="210"/>
        <item x="208"/>
        <item x="213"/>
        <item x="362"/>
        <item x="33"/>
        <item x="93"/>
        <item x="145"/>
        <item x="261"/>
        <item x="269"/>
        <item x="398"/>
        <item x="380"/>
        <item x="435"/>
        <item x="135"/>
        <item x="123"/>
        <item x="50"/>
        <item x="449"/>
        <item x="111"/>
        <item x="340"/>
        <item x="436"/>
        <item x="409"/>
        <item x="281"/>
        <item x="40"/>
        <item x="187"/>
        <item x="84"/>
        <item x="226"/>
        <item x="361"/>
        <item x="19"/>
        <item x="155"/>
        <item x="227"/>
        <item x="350"/>
        <item x="336"/>
        <item x="429"/>
        <item x="207"/>
        <item x="169"/>
        <item x="108"/>
        <item x="437"/>
        <item x="90"/>
        <item x="272"/>
        <item x="440"/>
        <item x="184"/>
        <item x="128"/>
        <item x="283"/>
        <item x="95"/>
        <item x="205"/>
        <item x="365"/>
        <item x="209"/>
        <item x="43"/>
        <item x="309"/>
        <item x="345"/>
        <item x="389"/>
        <item x="91"/>
        <item x="26"/>
        <item x="416"/>
        <item x="359"/>
        <item x="112"/>
        <item x="258"/>
        <item x="411"/>
        <item x="342"/>
        <item x="318"/>
        <item x="294"/>
        <item x="278"/>
        <item x="77"/>
        <item x="68"/>
        <item x="244"/>
        <item x="151"/>
        <item x="20"/>
        <item x="11"/>
        <item x="231"/>
        <item x="262"/>
        <item x="412"/>
        <item x="189"/>
        <item x="166"/>
        <item x="355"/>
        <item x="232"/>
        <item x="297"/>
        <item x="223"/>
        <item x="167"/>
        <item x="55"/>
        <item x="311"/>
        <item x="425"/>
        <item x="62"/>
        <item x="102"/>
        <item x="196"/>
        <item x="85"/>
        <item x="234"/>
        <item x="316"/>
        <item x="395"/>
        <item x="65"/>
        <item x="124"/>
        <item x="109"/>
        <item x="191"/>
        <item x="276"/>
        <item x="152"/>
        <item x="320"/>
        <item x="360"/>
        <item x="96"/>
        <item x="356"/>
        <item x="97"/>
        <item x="268"/>
        <item x="233"/>
        <item x="60"/>
        <item x="130"/>
        <item x="418"/>
        <item x="399"/>
        <item x="453"/>
        <item x="419"/>
        <item x="211"/>
        <item x="247"/>
        <item x="74"/>
        <item x="287"/>
        <item x="204"/>
        <item x="168"/>
        <item x="24"/>
        <item x="98"/>
        <item x="322"/>
        <item x="346"/>
        <item x="173"/>
        <item x="201"/>
        <item x="324"/>
        <item x="423"/>
        <item x="323"/>
        <item x="141"/>
        <item x="266"/>
        <item x="279"/>
        <item x="192"/>
        <item x="87"/>
        <item x="66"/>
        <item x="240"/>
        <item x="116"/>
        <item x="190"/>
        <item x="59"/>
        <item x="22"/>
        <item x="6"/>
        <item x="304"/>
        <item x="288"/>
        <item x="434"/>
        <item x="260"/>
        <item x="56"/>
        <item x="374"/>
        <item x="171"/>
        <item x="158"/>
        <item x="251"/>
        <item x="137"/>
        <item x="358"/>
        <item x="372"/>
        <item x="259"/>
        <item x="400"/>
        <item x="131"/>
        <item x="413"/>
        <item x="315"/>
        <item x="194"/>
        <item x="284"/>
        <item x="354"/>
        <item x="132"/>
        <item x="140"/>
        <item x="218"/>
        <item x="303"/>
        <item x="439"/>
        <item x="34"/>
        <item x="203"/>
        <item x="335"/>
        <item x="127"/>
        <item x="216"/>
        <item x="392"/>
        <item x="38"/>
        <item x="154"/>
        <item x="422"/>
        <item x="177"/>
        <item x="136"/>
        <item x="49"/>
        <item x="44"/>
        <item x="238"/>
        <item x="72"/>
        <item x="263"/>
        <item x="401"/>
        <item x="103"/>
        <item x="290"/>
        <item x="162"/>
        <item x="235"/>
        <item x="125"/>
        <item x="179"/>
        <item x="301"/>
        <item x="274"/>
        <item x="446"/>
        <item x="255"/>
        <item x="394"/>
        <item x="89"/>
        <item x="222"/>
        <item x="455"/>
        <item x="428"/>
        <item x="291"/>
        <item x="450"/>
        <item x="254"/>
        <item x="105"/>
        <item x="106"/>
        <item x="172"/>
        <item x="379"/>
        <item x="347"/>
        <item x="70"/>
        <item x="426"/>
        <item x="121"/>
        <item x="406"/>
        <item x="176"/>
        <item x="427"/>
        <item x="69"/>
        <item x="414"/>
        <item x="265"/>
        <item x="241"/>
        <item x="146"/>
        <item x="215"/>
        <item x="307"/>
        <item x="245"/>
        <item x="122"/>
        <item x="420"/>
        <item x="246"/>
        <item x="364"/>
        <item x="451"/>
        <item x="443"/>
        <item x="193"/>
        <item x="391"/>
        <item x="180"/>
        <item x="199"/>
        <item x="457"/>
        <item x="138"/>
        <item x="448"/>
        <item x="404"/>
        <item x="334"/>
        <item x="273"/>
        <item x="228"/>
        <item x="430"/>
        <item x="296"/>
        <item x="352"/>
        <item x="298"/>
        <item x="452"/>
        <item x="456"/>
        <item x="444"/>
        <item x="225"/>
        <item x="390"/>
        <item x="0"/>
        <item t="default"/>
      </items>
    </pivotField>
    <pivotField showAll="0"/>
    <pivotField dataField="1" showAll="0">
      <items count="105">
        <item x="98"/>
        <item x="103"/>
        <item x="99"/>
        <item x="100"/>
        <item x="68"/>
        <item x="97"/>
        <item x="102"/>
        <item x="32"/>
        <item x="27"/>
        <item x="42"/>
        <item x="37"/>
        <item x="92"/>
        <item x="22"/>
        <item x="83"/>
        <item x="89"/>
        <item x="64"/>
        <item x="101"/>
        <item x="66"/>
        <item x="95"/>
        <item x="15"/>
        <item x="60"/>
        <item x="61"/>
        <item x="53"/>
        <item x="76"/>
        <item x="67"/>
        <item x="46"/>
        <item x="38"/>
        <item x="36"/>
        <item x="19"/>
        <item x="5"/>
        <item x="72"/>
        <item x="39"/>
        <item x="29"/>
        <item x="48"/>
        <item x="41"/>
        <item x="44"/>
        <item x="34"/>
        <item x="30"/>
        <item x="4"/>
        <item x="31"/>
        <item x="52"/>
        <item x="9"/>
        <item x="8"/>
        <item x="24"/>
        <item x="25"/>
        <item x="6"/>
        <item x="1"/>
        <item x="16"/>
        <item x="13"/>
        <item x="12"/>
        <item x="20"/>
        <item x="14"/>
        <item x="2"/>
        <item x="18"/>
        <item x="26"/>
        <item x="45"/>
        <item x="28"/>
        <item x="43"/>
        <item x="21"/>
        <item x="35"/>
        <item x="40"/>
        <item x="3"/>
        <item x="17"/>
        <item x="10"/>
        <item x="11"/>
        <item x="7"/>
        <item x="85"/>
        <item x="33"/>
        <item x="73"/>
        <item x="23"/>
        <item x="84"/>
        <item x="96"/>
        <item x="77"/>
        <item x="47"/>
        <item x="88"/>
        <item x="63"/>
        <item x="71"/>
        <item x="70"/>
        <item x="50"/>
        <item x="57"/>
        <item x="75"/>
        <item x="51"/>
        <item x="91"/>
        <item x="55"/>
        <item x="69"/>
        <item x="74"/>
        <item x="81"/>
        <item x="54"/>
        <item x="56"/>
        <item x="62"/>
        <item x="80"/>
        <item x="87"/>
        <item x="79"/>
        <item x="94"/>
        <item x="86"/>
        <item x="93"/>
        <item x="49"/>
        <item x="65"/>
        <item x="58"/>
        <item x="59"/>
        <item x="78"/>
        <item x="82"/>
        <item x="90"/>
        <item x="0"/>
        <item t="default"/>
      </items>
    </pivotField>
    <pivotField showAll="0"/>
    <pivotField showAll="0"/>
    <pivotField numFmtId="8" showAll="0"/>
    <pivotField numFmtId="10" showAll="0"/>
    <pivotField numFmtId="8" showAll="0"/>
    <pivotField numFmtId="8" showAll="0"/>
    <pivotField numFmtId="8" showAll="0"/>
    <pivotField dataField="1" numFmtId="10" showAll="0"/>
    <pivotField numFmtId="8" showAll="0"/>
    <pivotField dataField="1" numFmtId="8" showAll="0"/>
    <pivotField numFmtId="3" showAll="0"/>
    <pivotField dataField="1" numFmtId="10" showAll="0"/>
    <pivotField numFmtId="3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dataField="1" numFmtId="10" showAll="0"/>
    <pivotField numFmtId="8" showAll="0"/>
    <pivotField dataField="1" numFmtId="8" showAll="0"/>
    <pivotField numFmtId="3" showAll="0"/>
    <pivotField dataField="1" numFmtId="10" showAll="0"/>
    <pivotField numFmtId="3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dataField="1" numFmtId="10" showAll="0"/>
    <pivotField numFmtId="8" showAll="0"/>
    <pivotField dataField="1" numFmtId="8" showAll="0"/>
    <pivotField numFmtId="3" showAll="0"/>
    <pivotField dataField="1" numFmtId="10" showAll="0"/>
    <pivotField numFmtId="3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dataField="1" numFmtId="10" showAll="0"/>
    <pivotField numFmtId="8" showAll="0"/>
    <pivotField dataField="1" numFmtId="8" showAll="0"/>
    <pivotField numFmtId="3" showAll="0"/>
    <pivotField dataField="1" numFmtId="10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dataField="1" numFmtId="10" showAll="0"/>
    <pivotField numFmtId="8" showAll="0"/>
    <pivotField dataField="1" numFmtId="8" showAll="0"/>
    <pivotField numFmtId="3" showAll="0"/>
    <pivotField dataField="1" numFmtId="10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dataField="1" numFmtId="10" showAll="0"/>
    <pivotField numFmtId="8" showAll="0"/>
    <pivotField dataField="1" numFmtId="8" showAll="0"/>
    <pivotField numFmtId="3" showAll="0"/>
    <pivotField dataField="1" numFmtId="10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dataField="1" numFmtId="10" showAll="0"/>
    <pivotField numFmtId="8" showAll="0"/>
    <pivotField dataField="1" numFmtId="8" showAll="0"/>
    <pivotField numFmtId="3" showAll="0"/>
    <pivotField dataField="1" numFmtId="10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dataField="1" numFmtId="10" showAll="0"/>
    <pivotField numFmtId="8" showAll="0"/>
    <pivotField dataField="1" numFmtId="8" showAll="0"/>
    <pivotField numFmtId="3" showAll="0"/>
    <pivotField dataField="1" numFmtId="10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dataField="1" numFmtId="10" showAll="0"/>
    <pivotField numFmtId="8" showAll="0"/>
    <pivotField dataField="1" numFmtId="8" showAll="0"/>
    <pivotField numFmtId="3" showAll="0"/>
    <pivotField dataField="1" numFmtId="10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dataField="1" numFmtId="10" showAll="0"/>
    <pivotField numFmtId="8" showAll="0"/>
    <pivotField dataField="1" numFmtId="8" showAll="0"/>
    <pivotField numFmtId="3" showAll="0"/>
    <pivotField dataField="1" numFmtId="10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dataField="1" numFmtId="10" showAll="0"/>
    <pivotField numFmtId="8" showAll="0"/>
    <pivotField dataField="1" numFmtId="8" showAll="0"/>
    <pivotField numFmtId="3" showAll="0"/>
    <pivotField dataField="1" numFmtId="10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dataField="1" numFmtId="10" showAll="0"/>
    <pivotField numFmtId="8" showAll="0"/>
    <pivotField dataField="1" numFmtId="8" showAll="0"/>
    <pivotField numFmtId="3" showAll="0"/>
    <pivotField dataField="1" numFmtId="10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dataField="1" numFmtId="10" showAll="0"/>
    <pivotField numFmtId="8" showAll="0"/>
    <pivotField dataField="1" numFmtId="8" showAll="0"/>
    <pivotField numFmtId="3" showAll="0"/>
    <pivotField dataField="1" numFmtId="10" showAll="0"/>
    <pivotField showAll="0"/>
    <pivotField numFmtId="8" showAll="0"/>
    <pivotField numFmtId="10" showAll="0"/>
    <pivotField numFmtId="8" showAll="0"/>
    <pivotField numFmtId="8" showAll="0"/>
    <pivotField numFmtId="8" showAll="0"/>
    <pivotField dataField="1" numFmtId="10" showAll="0"/>
    <pivotField numFmtId="8" showAll="0"/>
    <pivotField dataField="1" numFmtId="8" showAll="0"/>
    <pivotField numFmtId="3" showAll="0"/>
    <pivotField dataField="1" numFmtId="10" showAll="0"/>
    <pivotField numFmtId="3" showAll="0"/>
    <pivotField numFmtId="3" showAll="0"/>
    <pivotField numFmtId="10" showAll="0"/>
    <pivotField showAll="0"/>
    <pivotField numFmtId="3" showAll="0"/>
    <pivotField showAll="0"/>
    <pivotField showAll="0"/>
    <pivotField numFmtId="3" showAll="0"/>
    <pivotField showAll="0"/>
    <pivotField showAll="0"/>
    <pivotField showAll="0"/>
    <pivotField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-2"/>
  </colFields>
  <colItems count="5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</colItems>
  <pageFields count="1">
    <pageField fld="1" hier="-1"/>
  </pageFields>
  <dataFields count="51">
    <dataField name="Sum of IP Standardized Costs as % of Total Standardized Costs" fld="27" baseField="0" baseItem="0"/>
    <dataField name="Sum of IP Per User Standardized Costs" fld="29" baseField="0" baseItem="0"/>
    <dataField name="Sum of % of Beneficiaries Using IP" fld="31" baseField="0" baseItem="0"/>
    <dataField name="Sum of PAC: LTCHStandardized Costs as % of Total Standardized Costs" fld="39" baseField="0" baseItem="1"/>
    <dataField name="Sum of PAC: LTCHPer User Standardized Costs" fld="41" baseField="0" baseItem="1"/>
    <dataField name="Sum of % of Beneficiaries Using PAC: LTCH" fld="43" baseField="0" baseItem="1"/>
    <dataField name="Sum of PAC: IRF Standardized Costs as % of Total Standardized Costs" fld="51" baseField="0" baseItem="1"/>
    <dataField name="Sum of PAC: IRF Per User Standardized Costs" fld="53" baseField="0" baseItem="1"/>
    <dataField name="Sum of % of Beneficiaries Using PAC: IRF" fld="55" baseField="53" baseItem="20"/>
    <dataField name="Sum of PAC: SNF Standardized Costs as % of Total Standardized Costs" fld="63" baseField="0" baseItem="0"/>
    <dataField name="Sum of PAC: SNF Per User Standardized Costs" fld="65" baseField="0" baseItem="0"/>
    <dataField name="Sum of % of Beneficiaries Using PAC: SNF" fld="67" baseField="0" baseItem="0"/>
    <dataField name="Sum of PAC: HH Standardized Costs as % of Total Standardized Costs" fld="75" baseField="0" baseItem="0"/>
    <dataField name="Sum of PAC: HH Per User Standardized Costs" fld="77" baseField="0" baseItem="0"/>
    <dataField name="Sum of % of Beneficiaries Using PAC: HH" fld="79" baseField="0" baseItem="0"/>
    <dataField name="Sum of HospiceStandardized Costs as % of Total Standardized Costs" fld="87" baseField="0" baseItem="0"/>
    <dataField name="Sum of HospicePer User Standardized Costs" fld="89" baseField="0" baseItem="0"/>
    <dataField name="Sum of % of Beneficiaries Using Hospice" fld="91" baseField="0" baseItem="0"/>
    <dataField name="Sum of OP Standardized Costs as % of Total Standardized Costs" fld="99" baseField="0" baseItem="0"/>
    <dataField name="Sum of OP Per User Standardized Costs" fld="101" baseField="0" baseItem="0"/>
    <dataField name="Sum of % of Beneficiaries Using OP" fld="103" baseField="0" baseItem="0"/>
    <dataField name="Sum of FQHC/RHC Standardized Costs as % of Total Standardized Costs" fld="110" baseField="0" baseItem="0"/>
    <dataField name="Sum of FQHC/RHC Per User Standardized Costs" fld="112" baseField="0" baseItem="0"/>
    <dataField name="Sum of % of Beneficiaries Using FQHC/RHC" fld="114" baseField="0" baseItem="0"/>
    <dataField name="Sum of Outpatient Dialysis Facility Standardized Costs as % of Total Standardized Costs" fld="121" baseField="0" baseItem="0"/>
    <dataField name="Sum of Outpatient Dialysis Facility Per User Standardized Costs" fld="123" baseField="0" baseItem="0"/>
    <dataField name="Sum of % of Beneficiaries Using Outpatient Dialysis Facility" fld="125" baseField="0" baseItem="0"/>
    <dataField name="Sum of ASC Standardized Costs as % of Total Standardized Costs" fld="132" baseField="0" baseItem="0"/>
    <dataField name="Sum of ASC Per User Standardized Costs" fld="134" baseField="0" baseItem="0"/>
    <dataField name="Sum of % of Beneficiaries Using ASC" fld="136" baseField="0" baseItem="0"/>
    <dataField name="Sum of E&amp;M Standardized Costs as % of Total Standardized Costs" fld="143" baseField="0" baseItem="0"/>
    <dataField name="Sum of E&amp;M Per User Standardized Costs" fld="145" baseField="0" baseItem="0"/>
    <dataField name="Sum of % of Beneficiaries Using E&amp;M" fld="147" baseField="0" baseItem="0"/>
    <dataField name="Sum of Procedures Standardized Costs as % of Total Standardized Costs" fld="154" baseField="0" baseItem="0"/>
    <dataField name="Sum of Procedures Per User Standardized Costs" fld="156" baseField="0" baseItem="0"/>
    <dataField name="Sum of % of Beneficiaries Using Procedures" fld="158" baseField="0" baseItem="0"/>
    <dataField name="Sum of Imaging Standardized Costs as % of Total Standardized Costs" fld="165" baseField="0" baseItem="0"/>
    <dataField name="Sum of Imaging Per User Standardized Costs" fld="167" baseField="0" baseItem="0"/>
    <dataField name="Sum of % of Beneficiaries Using Imaging" fld="169" baseField="0" baseItem="0"/>
    <dataField name="Sum of DME Standardized Costs as % of Total Standardized Costs" fld="176" baseField="0" baseItem="0"/>
    <dataField name="Sum of DME Per User Standardized Costs" fld="178" baseField="0" baseItem="0"/>
    <dataField name="Sum of % of Beneficiaries Using DME" fld="180" baseField="0" baseItem="0"/>
    <dataField name="Sum of Tests Standardized Costs as % of Total Standardized Costs" fld="187" baseField="0" baseItem="0"/>
    <dataField name="Sum of Tests Per User Standardized Costs" fld="189" baseField="0" baseItem="0"/>
    <dataField name="Sum of % of Beneficiaries Using Tests" fld="191" baseField="0" baseItem="0"/>
    <dataField name="Sum of Ambulance Standardized Costs as % of Total Standardized Costs" fld="198" baseField="0" baseItem="0"/>
    <dataField name="Sum of Ambulance Per User Standardized Costs" fld="200" baseField="0" baseItem="0"/>
    <dataField name="Sum of % of Beneficiaries Using Ambulance" fld="202" baseField="0" baseItem="0"/>
    <dataField name="Sum of Part B Drugs Standardized Costs as % of Total Standardized Costs" fld="209" baseField="0" baseItem="0"/>
    <dataField name="Sum of Part B Drugs Per User Standardized Costs" fld="211" baseField="0" baseItem="0"/>
    <dataField name="Sum of % of Beneficiaries Using Part B Drugs" fld="213" baseField="0" baseItem="0"/>
  </dataFields>
  <formats count="5">
    <format dxfId="6">
      <pivotArea field="39" type="button" dataOnly="0" labelOnly="1" outline="0"/>
    </format>
    <format dxfId="5">
      <pivotArea dataOnly="0" labelOnly="1" outline="0" fieldPosition="0">
        <references count="1">
          <reference field="4294967294" count="45">
            <x v="0"/>
            <x v="1"/>
            <x v="2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4">
      <pivotArea field="0" type="button" dataOnly="0" labelOnly="1" outline="0" axis="axisRow" fieldPosition="0"/>
    </format>
    <format dxfId="3">
      <pivotArea dataOnly="0" labelOnly="1" outline="0" fieldPosition="0">
        <references count="1">
          <reference field="429496729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50"/>
          </reference>
        </references>
      </pivotArea>
    </format>
  </formats>
  <chartFormats count="5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4294967294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4294967294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4294967294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4294967294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4294967294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4294967294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4294967294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4294967294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4294967294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4294967294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4294967294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4294967294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4294967294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4294967294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4294967294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4294967294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4294967294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4294967294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4294967294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4294967294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4294967294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4294967294" count="1" selected="0">
            <x v="41"/>
          </reference>
        </references>
      </pivotArea>
    </chartFormat>
    <chartFormat chart="0" format="42" series="1">
      <pivotArea type="data" outline="0" fieldPosition="0">
        <references count="1">
          <reference field="4294967294" count="1" selected="0">
            <x v="42"/>
          </reference>
        </references>
      </pivotArea>
    </chartFormat>
    <chartFormat chart="0" format="43" series="1">
      <pivotArea type="data" outline="0" fieldPosition="0">
        <references count="1">
          <reference field="4294967294" count="1" selected="0">
            <x v="43"/>
          </reference>
        </references>
      </pivotArea>
    </chartFormat>
    <chartFormat chart="0" format="44" series="1">
      <pivotArea type="data" outline="0" fieldPosition="0">
        <references count="1">
          <reference field="4294967294" count="1" selected="0">
            <x v="44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45"/>
          </reference>
        </references>
      </pivotArea>
    </chartFormat>
    <chartFormat chart="0" format="46" series="1">
      <pivotArea type="data" outline="0" fieldPosition="0">
        <references count="1">
          <reference field="4294967294" count="1" selected="0">
            <x v="46"/>
          </reference>
        </references>
      </pivotArea>
    </chartFormat>
    <chartFormat chart="0" format="47" series="1">
      <pivotArea type="data" outline="0" fieldPosition="0">
        <references count="1">
          <reference field="4294967294" count="1" selected="0">
            <x v="47"/>
          </reference>
        </references>
      </pivotArea>
    </chartFormat>
    <chartFormat chart="0" format="48" series="1">
      <pivotArea type="data" outline="0" fieldPosition="0">
        <references count="1">
          <reference field="4294967294" count="1" selected="0">
            <x v="48"/>
          </reference>
        </references>
      </pivotArea>
    </chartFormat>
    <chartFormat chart="0" format="49" series="1">
      <pivotArea type="data" outline="0" fieldPosition="0">
        <references count="1">
          <reference field="4294967294" count="1" selected="0">
            <x v="49"/>
          </reference>
        </references>
      </pivotArea>
    </chartFormat>
    <chartFormat chart="0" format="50" series="1">
      <pivotArea type="data" outline="0" fieldPosition="0">
        <references count="1">
          <reference field="4294967294" count="1" selected="0">
            <x v="5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1">
  <location ref="B102:C111" firstHeaderRow="1" firstDataRow="1" firstDataCol="1" rowPageCount="1" colPageCount="1"/>
  <pivotFields count="227">
    <pivotField axis="axisRow" showAll="0">
      <items count="10">
        <item x="0"/>
        <item x="3"/>
        <item x="1"/>
        <item x="5"/>
        <item x="2"/>
        <item x="7"/>
        <item x="4"/>
        <item x="6"/>
        <item x="8"/>
        <item t="default"/>
      </items>
    </pivotField>
    <pivotField axis="axisPage" multipleItemSelectionAllowed="1" showAll="0">
      <items count="52">
        <item h="1" x="0"/>
        <item h="1" x="10"/>
        <item h="1" x="33"/>
        <item h="1" x="40"/>
        <item h="1" x="44"/>
        <item h="1" x="43"/>
        <item h="1" x="28"/>
        <item h="1" x="15"/>
        <item h="1" x="11"/>
        <item h="1" x="25"/>
        <item h="1" x="48"/>
        <item h="1" x="30"/>
        <item h="1" x="41"/>
        <item h="1" x="7"/>
        <item h="1" x="3"/>
        <item h="1" x="20"/>
        <item h="1" x="1"/>
        <item h="1" x="23"/>
        <item h="1" x="14"/>
        <item h="1" x="8"/>
        <item h="1" x="37"/>
        <item h="1" x="13"/>
        <item h="1" x="39"/>
        <item h="1" x="16"/>
        <item h="1" x="12"/>
        <item h="1" x="46"/>
        <item x="22"/>
        <item h="1" x="19"/>
        <item h="1" x="45"/>
        <item h="1" x="31"/>
        <item h="1" x="27"/>
        <item h="1" x="18"/>
        <item h="1" x="49"/>
        <item h="1" x="21"/>
        <item h="1" x="36"/>
        <item h="1" x="4"/>
        <item h="1" x="9"/>
        <item h="1" x="47"/>
        <item h="1" x="24"/>
        <item h="1" x="5"/>
        <item h="1" x="29"/>
        <item h="1" x="35"/>
        <item h="1" x="2"/>
        <item h="1" x="32"/>
        <item h="1" x="50"/>
        <item h="1" x="26"/>
        <item h="1" x="34"/>
        <item h="1" x="42"/>
        <item h="1" x="38"/>
        <item h="1" x="6"/>
        <item h="1" x="17"/>
        <item t="default"/>
      </items>
    </pivotField>
    <pivotField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numFmtId="8" showAll="0"/>
    <pivotField dataField="1" numFmtId="8" showAll="0"/>
    <pivotField numFmtId="8" showAll="0"/>
    <pivotField numFmtId="8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numFmtId="3" showAll="0"/>
    <pivotField numFmtId="3" showAll="0"/>
    <pivotField showAll="0"/>
    <pivotField showAll="0"/>
    <pivotField showAll="0"/>
    <pivotField showAll="0"/>
    <pivotField showAll="0"/>
    <pivotField showAll="0">
      <items count="252">
        <item x="241"/>
        <item x="214"/>
        <item x="210"/>
        <item x="216"/>
        <item x="205"/>
        <item x="225"/>
        <item x="79"/>
        <item x="209"/>
        <item x="208"/>
        <item x="211"/>
        <item x="203"/>
        <item x="5"/>
        <item x="206"/>
        <item x="230"/>
        <item x="61"/>
        <item x="57"/>
        <item x="140"/>
        <item x="22"/>
        <item x="54"/>
        <item x="51"/>
        <item x="147"/>
        <item x="62"/>
        <item x="218"/>
        <item x="55"/>
        <item x="16"/>
        <item x="58"/>
        <item x="194"/>
        <item x="197"/>
        <item x="64"/>
        <item x="189"/>
        <item x="90"/>
        <item x="172"/>
        <item x="89"/>
        <item x="162"/>
        <item x="129"/>
        <item x="119"/>
        <item x="44"/>
        <item x="32"/>
        <item x="229"/>
        <item x="239"/>
        <item x="27"/>
        <item x="67"/>
        <item x="108"/>
        <item x="36"/>
        <item x="122"/>
        <item x="240"/>
        <item x="70"/>
        <item x="124"/>
        <item x="199"/>
        <item x="243"/>
        <item x="217"/>
        <item x="81"/>
        <item x="200"/>
        <item x="118"/>
        <item x="111"/>
        <item x="178"/>
        <item x="112"/>
        <item x="109"/>
        <item x="156"/>
        <item x="158"/>
        <item x="133"/>
        <item x="192"/>
        <item x="15"/>
        <item x="153"/>
        <item x="128"/>
        <item x="126"/>
        <item x="238"/>
        <item x="207"/>
        <item x="110"/>
        <item x="213"/>
        <item x="94"/>
        <item x="138"/>
        <item x="2"/>
        <item x="50"/>
        <item x="65"/>
        <item x="95"/>
        <item x="13"/>
        <item x="56"/>
        <item x="83"/>
        <item x="47"/>
        <item x="24"/>
        <item x="59"/>
        <item x="117"/>
        <item x="202"/>
        <item x="80"/>
        <item x="41"/>
        <item x="164"/>
        <item x="157"/>
        <item x="87"/>
        <item x="123"/>
        <item x="29"/>
        <item x="114"/>
        <item x="78"/>
        <item x="26"/>
        <item x="105"/>
        <item x="121"/>
        <item x="38"/>
        <item x="145"/>
        <item x="10"/>
        <item x="31"/>
        <item x="175"/>
        <item x="222"/>
        <item x="174"/>
        <item x="226"/>
        <item x="6"/>
        <item x="42"/>
        <item x="75"/>
        <item x="92"/>
        <item x="74"/>
        <item x="21"/>
        <item x="19"/>
        <item x="69"/>
        <item x="63"/>
        <item x="115"/>
        <item x="53"/>
        <item x="18"/>
        <item x="60"/>
        <item x="152"/>
        <item x="116"/>
        <item x="142"/>
        <item x="1"/>
        <item x="86"/>
        <item x="40"/>
        <item x="14"/>
        <item x="66"/>
        <item x="249"/>
        <item x="43"/>
        <item x="177"/>
        <item x="103"/>
        <item x="137"/>
        <item x="96"/>
        <item x="35"/>
        <item x="82"/>
        <item x="176"/>
        <item x="160"/>
        <item x="113"/>
        <item x="77"/>
        <item x="33"/>
        <item x="135"/>
        <item x="144"/>
        <item x="101"/>
        <item x="181"/>
        <item x="165"/>
        <item x="106"/>
        <item x="159"/>
        <item x="132"/>
        <item x="125"/>
        <item x="23"/>
        <item x="179"/>
        <item x="170"/>
        <item x="227"/>
        <item x="168"/>
        <item x="127"/>
        <item x="143"/>
        <item x="148"/>
        <item x="139"/>
        <item x="107"/>
        <item x="151"/>
        <item x="72"/>
        <item x="149"/>
        <item x="182"/>
        <item x="228"/>
        <item x="246"/>
        <item x="245"/>
        <item x="39"/>
        <item x="99"/>
        <item x="242"/>
        <item x="91"/>
        <item x="68"/>
        <item x="52"/>
        <item x="17"/>
        <item x="235"/>
        <item x="45"/>
        <item x="215"/>
        <item x="20"/>
        <item x="3"/>
        <item x="171"/>
        <item x="247"/>
        <item x="244"/>
        <item x="85"/>
        <item x="8"/>
        <item x="12"/>
        <item x="185"/>
        <item x="146"/>
        <item x="231"/>
        <item x="9"/>
        <item x="7"/>
        <item x="4"/>
        <item x="169"/>
        <item x="49"/>
        <item x="223"/>
        <item x="224"/>
        <item x="219"/>
        <item x="187"/>
        <item x="186"/>
        <item x="173"/>
        <item x="195"/>
        <item x="11"/>
        <item x="25"/>
        <item x="250"/>
        <item x="233"/>
        <item x="73"/>
        <item x="234"/>
        <item x="248"/>
        <item x="221"/>
        <item x="237"/>
        <item x="48"/>
        <item x="191"/>
        <item x="236"/>
        <item x="204"/>
        <item x="34"/>
        <item x="184"/>
        <item x="98"/>
        <item x="134"/>
        <item x="220"/>
        <item x="76"/>
        <item x="102"/>
        <item x="161"/>
        <item x="100"/>
        <item x="136"/>
        <item x="150"/>
        <item x="93"/>
        <item x="37"/>
        <item x="97"/>
        <item x="30"/>
        <item x="46"/>
        <item x="28"/>
        <item x="141"/>
        <item x="71"/>
        <item x="84"/>
        <item x="167"/>
        <item x="155"/>
        <item x="88"/>
        <item x="180"/>
        <item x="130"/>
        <item x="163"/>
        <item x="212"/>
        <item x="232"/>
        <item x="196"/>
        <item x="190"/>
        <item x="188"/>
        <item x="198"/>
        <item x="104"/>
        <item x="154"/>
        <item x="201"/>
        <item x="166"/>
        <item x="183"/>
        <item x="131"/>
        <item x="193"/>
        <item x="120"/>
        <item x="0"/>
        <item t="default"/>
      </items>
    </pivotField>
    <pivotField showAll="0"/>
    <pivotField showAll="0">
      <items count="438">
        <item x="407"/>
        <item x="92"/>
        <item x="5"/>
        <item x="60"/>
        <item x="283"/>
        <item x="300"/>
        <item x="265"/>
        <item x="279"/>
        <item x="285"/>
        <item x="295"/>
        <item x="25"/>
        <item x="65"/>
        <item x="280"/>
        <item x="67"/>
        <item x="68"/>
        <item x="18"/>
        <item x="74"/>
        <item x="101"/>
        <item x="305"/>
        <item x="108"/>
        <item x="242"/>
        <item x="64"/>
        <item x="289"/>
        <item x="296"/>
        <item x="51"/>
        <item x="325"/>
        <item x="81"/>
        <item x="319"/>
        <item x="236"/>
        <item x="110"/>
        <item x="298"/>
        <item x="269"/>
        <item x="241"/>
        <item x="170"/>
        <item x="130"/>
        <item x="291"/>
        <item x="302"/>
        <item x="334"/>
        <item x="380"/>
        <item x="206"/>
        <item x="198"/>
        <item x="358"/>
        <item x="29"/>
        <item x="189"/>
        <item x="322"/>
        <item x="282"/>
        <item x="160"/>
        <item x="297"/>
        <item x="123"/>
        <item x="308"/>
        <item x="83"/>
        <item x="315"/>
        <item x="200"/>
        <item x="119"/>
        <item x="141"/>
        <item x="251"/>
        <item x="126"/>
        <item x="405"/>
        <item x="307"/>
        <item x="290"/>
        <item x="118"/>
        <item x="149"/>
        <item x="109"/>
        <item x="369"/>
        <item x="183"/>
        <item x="205"/>
        <item x="73"/>
        <item x="262"/>
        <item x="163"/>
        <item x="272"/>
        <item x="229"/>
        <item x="221"/>
        <item x="304"/>
        <item x="151"/>
        <item x="247"/>
        <item x="382"/>
        <item x="235"/>
        <item x="147"/>
        <item x="182"/>
        <item x="78"/>
        <item x="137"/>
        <item x="365"/>
        <item x="161"/>
        <item x="419"/>
        <item x="138"/>
        <item x="216"/>
        <item x="53"/>
        <item x="427"/>
        <item x="217"/>
        <item x="139"/>
        <item x="17"/>
        <item x="238"/>
        <item x="213"/>
        <item x="41"/>
        <item x="343"/>
        <item x="372"/>
        <item x="52"/>
        <item x="398"/>
        <item x="99"/>
        <item x="37"/>
        <item x="311"/>
        <item x="136"/>
        <item x="345"/>
        <item x="233"/>
        <item x="129"/>
        <item x="76"/>
        <item x="309"/>
        <item x="57"/>
        <item x="79"/>
        <item x="208"/>
        <item x="150"/>
        <item x="47"/>
        <item x="220"/>
        <item x="332"/>
        <item x="165"/>
        <item x="250"/>
        <item x="50"/>
        <item x="113"/>
        <item x="152"/>
        <item x="303"/>
        <item x="40"/>
        <item x="75"/>
        <item x="196"/>
        <item x="30"/>
        <item x="214"/>
        <item x="276"/>
        <item x="77"/>
        <item x="63"/>
        <item x="258"/>
        <item x="148"/>
        <item x="288"/>
        <item x="33"/>
        <item x="48"/>
        <item x="226"/>
        <item x="330"/>
        <item x="281"/>
        <item x="391"/>
        <item x="181"/>
        <item x="411"/>
        <item x="143"/>
        <item x="339"/>
        <item x="124"/>
        <item x="157"/>
        <item x="263"/>
        <item x="120"/>
        <item x="91"/>
        <item x="142"/>
        <item x="192"/>
        <item x="224"/>
        <item x="93"/>
        <item x="80"/>
        <item x="145"/>
        <item x="35"/>
        <item x="360"/>
        <item x="201"/>
        <item x="103"/>
        <item x="239"/>
        <item x="418"/>
        <item x="228"/>
        <item x="31"/>
        <item x="248"/>
        <item x="66"/>
        <item x="82"/>
        <item x="90"/>
        <item x="179"/>
        <item x="88"/>
        <item x="158"/>
        <item x="266"/>
        <item x="128"/>
        <item x="246"/>
        <item x="284"/>
        <item x="186"/>
        <item x="323"/>
        <item x="359"/>
        <item x="199"/>
        <item x="159"/>
        <item x="27"/>
        <item x="59"/>
        <item x="204"/>
        <item x="154"/>
        <item x="2"/>
        <item x="104"/>
        <item x="261"/>
        <item x="175"/>
        <item x="433"/>
        <item x="155"/>
        <item x="327"/>
        <item x="115"/>
        <item x="197"/>
        <item x="286"/>
        <item x="61"/>
        <item x="23"/>
        <item x="122"/>
        <item x="253"/>
        <item x="21"/>
        <item x="3"/>
        <item x="20"/>
        <item x="278"/>
        <item x="15"/>
        <item x="178"/>
        <item x="177"/>
        <item x="8"/>
        <item x="169"/>
        <item x="386"/>
        <item x="234"/>
        <item x="240"/>
        <item x="86"/>
        <item x="313"/>
        <item x="293"/>
        <item x="167"/>
        <item x="10"/>
        <item x="164"/>
        <item x="321"/>
        <item x="14"/>
        <item x="210"/>
        <item x="342"/>
        <item x="195"/>
        <item x="98"/>
        <item x="356"/>
        <item x="187"/>
        <item x="193"/>
        <item x="7"/>
        <item x="42"/>
        <item x="400"/>
        <item x="346"/>
        <item x="1"/>
        <item x="166"/>
        <item x="413"/>
        <item x="338"/>
        <item x="275"/>
        <item x="69"/>
        <item x="114"/>
        <item x="428"/>
        <item x="100"/>
        <item x="244"/>
        <item x="237"/>
        <item x="254"/>
        <item x="225"/>
        <item x="256"/>
        <item x="112"/>
        <item x="287"/>
        <item x="353"/>
        <item x="156"/>
        <item x="402"/>
        <item x="326"/>
        <item x="16"/>
        <item x="215"/>
        <item x="416"/>
        <item x="203"/>
        <item x="131"/>
        <item x="19"/>
        <item x="184"/>
        <item x="134"/>
        <item x="172"/>
        <item x="144"/>
        <item x="393"/>
        <item x="277"/>
        <item x="202"/>
        <item x="38"/>
        <item x="422"/>
        <item x="431"/>
        <item x="259"/>
        <item x="94"/>
        <item x="111"/>
        <item x="243"/>
        <item x="218"/>
        <item x="168"/>
        <item x="194"/>
        <item x="22"/>
        <item x="425"/>
        <item x="401"/>
        <item x="260"/>
        <item x="299"/>
        <item x="392"/>
        <item x="320"/>
        <item x="270"/>
        <item x="133"/>
        <item x="385"/>
        <item x="316"/>
        <item x="84"/>
        <item x="371"/>
        <item x="328"/>
        <item x="232"/>
        <item x="273"/>
        <item x="390"/>
        <item x="257"/>
        <item x="230"/>
        <item x="173"/>
        <item x="106"/>
        <item x="185"/>
        <item x="85"/>
        <item x="174"/>
        <item x="105"/>
        <item x="95"/>
        <item x="255"/>
        <item x="335"/>
        <item x="12"/>
        <item x="176"/>
        <item x="317"/>
        <item x="347"/>
        <item x="406"/>
        <item x="367"/>
        <item x="364"/>
        <item x="408"/>
        <item x="252"/>
        <item x="340"/>
        <item x="11"/>
        <item x="211"/>
        <item x="361"/>
        <item x="212"/>
        <item x="271"/>
        <item x="209"/>
        <item x="362"/>
        <item x="354"/>
        <item x="4"/>
        <item x="375"/>
        <item x="70"/>
        <item x="394"/>
        <item x="349"/>
        <item x="146"/>
        <item x="435"/>
        <item x="43"/>
        <item x="397"/>
        <item x="36"/>
        <item x="9"/>
        <item x="318"/>
        <item x="102"/>
        <item x="13"/>
        <item x="219"/>
        <item x="430"/>
        <item x="54"/>
        <item x="44"/>
        <item x="191"/>
        <item x="107"/>
        <item x="403"/>
        <item x="306"/>
        <item x="171"/>
        <item x="341"/>
        <item x="350"/>
        <item x="337"/>
        <item x="312"/>
        <item x="34"/>
        <item x="55"/>
        <item x="188"/>
        <item x="46"/>
        <item x="125"/>
        <item x="62"/>
        <item x="227"/>
        <item x="32"/>
        <item x="268"/>
        <item x="274"/>
        <item x="426"/>
        <item x="415"/>
        <item x="6"/>
        <item x="267"/>
        <item x="434"/>
        <item x="357"/>
        <item x="294"/>
        <item x="351"/>
        <item x="49"/>
        <item x="58"/>
        <item x="127"/>
        <item x="28"/>
        <item x="45"/>
        <item x="97"/>
        <item x="264"/>
        <item x="222"/>
        <item x="180"/>
        <item x="301"/>
        <item x="39"/>
        <item x="436"/>
        <item x="245"/>
        <item x="292"/>
        <item x="26"/>
        <item x="377"/>
        <item x="344"/>
        <item x="87"/>
        <item x="132"/>
        <item x="117"/>
        <item x="414"/>
        <item x="249"/>
        <item x="89"/>
        <item x="231"/>
        <item x="412"/>
        <item x="352"/>
        <item x="432"/>
        <item x="24"/>
        <item x="96"/>
        <item x="363"/>
        <item x="384"/>
        <item x="135"/>
        <item x="121"/>
        <item x="348"/>
        <item x="388"/>
        <item x="153"/>
        <item x="223"/>
        <item x="72"/>
        <item x="116"/>
        <item x="424"/>
        <item x="329"/>
        <item x="207"/>
        <item x="378"/>
        <item x="314"/>
        <item x="410"/>
        <item x="429"/>
        <item x="423"/>
        <item x="56"/>
        <item x="409"/>
        <item x="140"/>
        <item x="404"/>
        <item x="310"/>
        <item x="190"/>
        <item x="376"/>
        <item x="399"/>
        <item x="71"/>
        <item x="370"/>
        <item x="420"/>
        <item x="379"/>
        <item x="383"/>
        <item x="324"/>
        <item x="162"/>
        <item x="366"/>
        <item x="396"/>
        <item x="373"/>
        <item x="336"/>
        <item x="368"/>
        <item x="355"/>
        <item x="417"/>
        <item x="421"/>
        <item x="395"/>
        <item x="387"/>
        <item x="331"/>
        <item x="389"/>
        <item x="381"/>
        <item x="333"/>
        <item x="374"/>
        <item x="0"/>
        <item t="default"/>
      </items>
    </pivotField>
    <pivotField showAll="0"/>
    <pivotField showAll="0">
      <items count="104">
        <item x="102"/>
        <item x="98"/>
        <item x="92"/>
        <item x="97"/>
        <item x="101"/>
        <item x="95"/>
        <item x="44"/>
        <item x="94"/>
        <item x="5"/>
        <item x="87"/>
        <item x="42"/>
        <item x="63"/>
        <item x="72"/>
        <item x="16"/>
        <item x="14"/>
        <item x="39"/>
        <item x="40"/>
        <item x="78"/>
        <item x="31"/>
        <item x="69"/>
        <item x="11"/>
        <item x="24"/>
        <item x="29"/>
        <item x="13"/>
        <item x="43"/>
        <item x="6"/>
        <item x="2"/>
        <item x="34"/>
        <item x="18"/>
        <item x="21"/>
        <item x="15"/>
        <item x="1"/>
        <item x="41"/>
        <item x="12"/>
        <item x="37"/>
        <item x="17"/>
        <item x="51"/>
        <item x="52"/>
        <item x="25"/>
        <item x="19"/>
        <item x="45"/>
        <item x="55"/>
        <item x="53"/>
        <item x="46"/>
        <item x="27"/>
        <item x="22"/>
        <item x="48"/>
        <item x="38"/>
        <item x="62"/>
        <item x="30"/>
        <item x="71"/>
        <item x="66"/>
        <item x="7"/>
        <item x="3"/>
        <item x="8"/>
        <item x="36"/>
        <item x="9"/>
        <item x="4"/>
        <item x="10"/>
        <item x="49"/>
        <item x="26"/>
        <item x="35"/>
        <item x="32"/>
        <item x="54"/>
        <item x="81"/>
        <item x="58"/>
        <item x="76"/>
        <item x="73"/>
        <item x="86"/>
        <item x="50"/>
        <item x="91"/>
        <item x="60"/>
        <item x="57"/>
        <item x="23"/>
        <item x="28"/>
        <item x="33"/>
        <item x="100"/>
        <item x="56"/>
        <item x="47"/>
        <item x="20"/>
        <item x="70"/>
        <item x="67"/>
        <item x="68"/>
        <item x="59"/>
        <item x="99"/>
        <item x="75"/>
        <item x="96"/>
        <item x="82"/>
        <item x="80"/>
        <item x="88"/>
        <item x="85"/>
        <item x="84"/>
        <item x="89"/>
        <item x="77"/>
        <item x="61"/>
        <item x="90"/>
        <item x="74"/>
        <item x="93"/>
        <item x="65"/>
        <item x="83"/>
        <item x="79"/>
        <item x="6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75">
        <item x="158"/>
        <item x="44"/>
        <item x="31"/>
        <item x="55"/>
        <item x="52"/>
        <item x="25"/>
        <item x="66"/>
        <item x="80"/>
        <item x="168"/>
        <item x="53"/>
        <item x="161"/>
        <item x="152"/>
        <item x="162"/>
        <item x="167"/>
        <item x="127"/>
        <item x="76"/>
        <item x="140"/>
        <item x="99"/>
        <item x="101"/>
        <item x="164"/>
        <item x="166"/>
        <item x="159"/>
        <item x="109"/>
        <item x="151"/>
        <item x="165"/>
        <item x="172"/>
        <item x="146"/>
        <item x="17"/>
        <item x="157"/>
        <item x="95"/>
        <item x="154"/>
        <item x="163"/>
        <item x="96"/>
        <item x="134"/>
        <item x="145"/>
        <item x="141"/>
        <item x="156"/>
        <item x="78"/>
        <item x="89"/>
        <item x="142"/>
        <item x="136"/>
        <item x="68"/>
        <item x="118"/>
        <item x="15"/>
        <item x="70"/>
        <item x="67"/>
        <item x="54"/>
        <item x="4"/>
        <item x="8"/>
        <item x="5"/>
        <item x="33"/>
        <item x="58"/>
        <item x="77"/>
        <item x="48"/>
        <item x="47"/>
        <item x="34"/>
        <item x="26"/>
        <item x="62"/>
        <item x="102"/>
        <item x="63"/>
        <item x="90"/>
        <item x="12"/>
        <item x="88"/>
        <item x="74"/>
        <item x="171"/>
        <item x="155"/>
        <item x="173"/>
        <item x="18"/>
        <item x="94"/>
        <item x="57"/>
        <item x="43"/>
        <item x="60"/>
        <item x="28"/>
        <item x="41"/>
        <item x="2"/>
        <item x="56"/>
        <item x="9"/>
        <item x="45"/>
        <item x="49"/>
        <item x="16"/>
        <item x="91"/>
        <item x="22"/>
        <item x="27"/>
        <item x="30"/>
        <item x="85"/>
        <item x="42"/>
        <item x="51"/>
        <item x="40"/>
        <item x="1"/>
        <item x="107"/>
        <item x="65"/>
        <item x="36"/>
        <item x="24"/>
        <item x="14"/>
        <item x="3"/>
        <item x="39"/>
        <item x="59"/>
        <item x="75"/>
        <item x="19"/>
        <item x="148"/>
        <item x="21"/>
        <item x="61"/>
        <item x="23"/>
        <item x="83"/>
        <item x="131"/>
        <item x="11"/>
        <item x="6"/>
        <item x="111"/>
        <item x="29"/>
        <item x="10"/>
        <item x="37"/>
        <item x="71"/>
        <item x="79"/>
        <item x="35"/>
        <item x="7"/>
        <item x="38"/>
        <item x="160"/>
        <item x="13"/>
        <item x="32"/>
        <item x="46"/>
        <item x="98"/>
        <item x="20"/>
        <item x="72"/>
        <item x="110"/>
        <item x="113"/>
        <item x="138"/>
        <item x="84"/>
        <item x="139"/>
        <item x="64"/>
        <item x="169"/>
        <item x="129"/>
        <item x="50"/>
        <item x="153"/>
        <item x="122"/>
        <item x="144"/>
        <item x="114"/>
        <item x="119"/>
        <item x="105"/>
        <item x="130"/>
        <item x="170"/>
        <item x="106"/>
        <item x="124"/>
        <item x="137"/>
        <item x="73"/>
        <item x="104"/>
        <item x="123"/>
        <item x="147"/>
        <item x="103"/>
        <item x="115"/>
        <item x="133"/>
        <item x="121"/>
        <item x="128"/>
        <item x="116"/>
        <item x="108"/>
        <item x="82"/>
        <item x="81"/>
        <item x="93"/>
        <item x="92"/>
        <item x="143"/>
        <item x="117"/>
        <item x="125"/>
        <item x="132"/>
        <item x="112"/>
        <item x="69"/>
        <item x="149"/>
        <item x="150"/>
        <item x="100"/>
        <item x="97"/>
        <item x="86"/>
        <item x="87"/>
        <item x="120"/>
        <item x="126"/>
        <item x="135"/>
        <item x="0"/>
        <item t="default"/>
      </items>
    </pivotField>
    <pivotField showAll="0"/>
    <pivotField showAll="0">
      <items count="459">
        <item x="308"/>
        <item x="424"/>
        <item x="221"/>
        <item x="351"/>
        <item x="368"/>
        <item x="445"/>
        <item x="319"/>
        <item x="382"/>
        <item x="248"/>
        <item x="153"/>
        <item x="5"/>
        <item x="317"/>
        <item x="370"/>
        <item x="330"/>
        <item x="80"/>
        <item x="52"/>
        <item x="230"/>
        <item x="321"/>
        <item x="35"/>
        <item x="25"/>
        <item x="10"/>
        <item x="331"/>
        <item x="363"/>
        <item x="293"/>
        <item x="170"/>
        <item x="393"/>
        <item x="31"/>
        <item x="286"/>
        <item x="185"/>
        <item x="161"/>
        <item x="118"/>
        <item x="441"/>
        <item x="220"/>
        <item x="57"/>
        <item x="327"/>
        <item x="312"/>
        <item x="378"/>
        <item x="9"/>
        <item x="306"/>
        <item x="17"/>
        <item x="438"/>
        <item x="313"/>
        <item x="252"/>
        <item x="160"/>
        <item x="178"/>
        <item x="8"/>
        <item x="202"/>
        <item x="92"/>
        <item x="328"/>
        <item x="237"/>
        <item x="325"/>
        <item x="88"/>
        <item x="119"/>
        <item x="285"/>
        <item x="384"/>
        <item x="63"/>
        <item x="242"/>
        <item x="149"/>
        <item x="337"/>
        <item x="53"/>
        <item x="206"/>
        <item x="16"/>
        <item x="198"/>
        <item x="267"/>
        <item x="224"/>
        <item x="249"/>
        <item x="299"/>
        <item x="126"/>
        <item x="42"/>
        <item x="250"/>
        <item x="78"/>
        <item x="376"/>
        <item x="2"/>
        <item x="373"/>
        <item x="329"/>
        <item x="432"/>
        <item x="82"/>
        <item x="282"/>
        <item x="18"/>
        <item x="421"/>
        <item x="94"/>
        <item x="236"/>
        <item x="214"/>
        <item x="239"/>
        <item x="48"/>
        <item x="367"/>
        <item x="181"/>
        <item x="1"/>
        <item x="454"/>
        <item x="67"/>
        <item x="29"/>
        <item x="61"/>
        <item x="139"/>
        <item x="348"/>
        <item x="408"/>
        <item x="3"/>
        <item x="280"/>
        <item x="386"/>
        <item x="257"/>
        <item x="302"/>
        <item x="271"/>
        <item x="73"/>
        <item x="333"/>
        <item x="182"/>
        <item x="369"/>
        <item x="156"/>
        <item x="143"/>
        <item x="332"/>
        <item x="7"/>
        <item x="51"/>
        <item x="113"/>
        <item x="150"/>
        <item x="388"/>
        <item x="383"/>
        <item x="148"/>
        <item x="101"/>
        <item x="114"/>
        <item x="407"/>
        <item x="405"/>
        <item x="270"/>
        <item x="396"/>
        <item x="410"/>
        <item x="129"/>
        <item x="46"/>
        <item x="431"/>
        <item x="381"/>
        <item x="186"/>
        <item x="120"/>
        <item x="4"/>
        <item x="100"/>
        <item x="415"/>
        <item x="217"/>
        <item x="338"/>
        <item x="275"/>
        <item x="243"/>
        <item x="305"/>
        <item x="377"/>
        <item x="310"/>
        <item x="23"/>
        <item x="200"/>
        <item x="144"/>
        <item x="289"/>
        <item x="15"/>
        <item x="341"/>
        <item x="183"/>
        <item x="344"/>
        <item x="387"/>
        <item x="157"/>
        <item x="32"/>
        <item x="41"/>
        <item x="30"/>
        <item x="375"/>
        <item x="99"/>
        <item x="134"/>
        <item x="403"/>
        <item x="349"/>
        <item x="27"/>
        <item x="81"/>
        <item x="447"/>
        <item x="212"/>
        <item x="264"/>
        <item x="314"/>
        <item x="79"/>
        <item x="397"/>
        <item x="417"/>
        <item x="366"/>
        <item x="147"/>
        <item x="133"/>
        <item x="107"/>
        <item x="343"/>
        <item x="253"/>
        <item x="12"/>
        <item x="256"/>
        <item x="37"/>
        <item x="47"/>
        <item x="339"/>
        <item x="165"/>
        <item x="86"/>
        <item x="197"/>
        <item x="64"/>
        <item x="13"/>
        <item x="295"/>
        <item x="353"/>
        <item x="195"/>
        <item x="164"/>
        <item x="174"/>
        <item x="117"/>
        <item x="442"/>
        <item x="83"/>
        <item x="175"/>
        <item x="277"/>
        <item x="357"/>
        <item x="28"/>
        <item x="159"/>
        <item x="229"/>
        <item x="142"/>
        <item x="75"/>
        <item x="45"/>
        <item x="300"/>
        <item x="163"/>
        <item x="71"/>
        <item x="402"/>
        <item x="371"/>
        <item x="58"/>
        <item x="104"/>
        <item x="219"/>
        <item x="188"/>
        <item x="110"/>
        <item x="326"/>
        <item x="76"/>
        <item x="21"/>
        <item x="115"/>
        <item x="39"/>
        <item x="292"/>
        <item x="36"/>
        <item x="433"/>
        <item x="54"/>
        <item x="14"/>
        <item x="385"/>
        <item x="210"/>
        <item x="208"/>
        <item x="213"/>
        <item x="362"/>
        <item x="33"/>
        <item x="93"/>
        <item x="145"/>
        <item x="261"/>
        <item x="269"/>
        <item x="398"/>
        <item x="380"/>
        <item x="435"/>
        <item x="135"/>
        <item x="123"/>
        <item x="50"/>
        <item x="449"/>
        <item x="111"/>
        <item x="340"/>
        <item x="436"/>
        <item x="409"/>
        <item x="281"/>
        <item x="40"/>
        <item x="187"/>
        <item x="84"/>
        <item x="226"/>
        <item x="361"/>
        <item x="19"/>
        <item x="155"/>
        <item x="227"/>
        <item x="350"/>
        <item x="336"/>
        <item x="429"/>
        <item x="207"/>
        <item x="169"/>
        <item x="108"/>
        <item x="437"/>
        <item x="90"/>
        <item x="272"/>
        <item x="440"/>
        <item x="184"/>
        <item x="128"/>
        <item x="283"/>
        <item x="95"/>
        <item x="205"/>
        <item x="365"/>
        <item x="209"/>
        <item x="43"/>
        <item x="309"/>
        <item x="345"/>
        <item x="389"/>
        <item x="91"/>
        <item x="26"/>
        <item x="416"/>
        <item x="359"/>
        <item x="112"/>
        <item x="258"/>
        <item x="411"/>
        <item x="342"/>
        <item x="318"/>
        <item x="294"/>
        <item x="278"/>
        <item x="77"/>
        <item x="68"/>
        <item x="244"/>
        <item x="151"/>
        <item x="20"/>
        <item x="11"/>
        <item x="231"/>
        <item x="262"/>
        <item x="412"/>
        <item x="189"/>
        <item x="166"/>
        <item x="355"/>
        <item x="232"/>
        <item x="297"/>
        <item x="223"/>
        <item x="167"/>
        <item x="55"/>
        <item x="311"/>
        <item x="425"/>
        <item x="62"/>
        <item x="102"/>
        <item x="196"/>
        <item x="85"/>
        <item x="234"/>
        <item x="316"/>
        <item x="395"/>
        <item x="65"/>
        <item x="124"/>
        <item x="109"/>
        <item x="191"/>
        <item x="276"/>
        <item x="152"/>
        <item x="320"/>
        <item x="360"/>
        <item x="96"/>
        <item x="356"/>
        <item x="97"/>
        <item x="268"/>
        <item x="233"/>
        <item x="60"/>
        <item x="130"/>
        <item x="418"/>
        <item x="399"/>
        <item x="453"/>
        <item x="419"/>
        <item x="211"/>
        <item x="247"/>
        <item x="74"/>
        <item x="287"/>
        <item x="204"/>
        <item x="168"/>
        <item x="24"/>
        <item x="98"/>
        <item x="322"/>
        <item x="346"/>
        <item x="173"/>
        <item x="201"/>
        <item x="324"/>
        <item x="423"/>
        <item x="323"/>
        <item x="141"/>
        <item x="266"/>
        <item x="279"/>
        <item x="192"/>
        <item x="87"/>
        <item x="66"/>
        <item x="240"/>
        <item x="116"/>
        <item x="190"/>
        <item x="59"/>
        <item x="22"/>
        <item x="6"/>
        <item x="304"/>
        <item x="288"/>
        <item x="434"/>
        <item x="260"/>
        <item x="56"/>
        <item x="374"/>
        <item x="171"/>
        <item x="158"/>
        <item x="251"/>
        <item x="137"/>
        <item x="358"/>
        <item x="372"/>
        <item x="259"/>
        <item x="400"/>
        <item x="131"/>
        <item x="413"/>
        <item x="315"/>
        <item x="194"/>
        <item x="284"/>
        <item x="354"/>
        <item x="132"/>
        <item x="140"/>
        <item x="218"/>
        <item x="303"/>
        <item x="439"/>
        <item x="34"/>
        <item x="203"/>
        <item x="335"/>
        <item x="127"/>
        <item x="216"/>
        <item x="392"/>
        <item x="38"/>
        <item x="154"/>
        <item x="422"/>
        <item x="177"/>
        <item x="136"/>
        <item x="49"/>
        <item x="44"/>
        <item x="238"/>
        <item x="72"/>
        <item x="263"/>
        <item x="401"/>
        <item x="103"/>
        <item x="290"/>
        <item x="162"/>
        <item x="235"/>
        <item x="125"/>
        <item x="179"/>
        <item x="301"/>
        <item x="274"/>
        <item x="446"/>
        <item x="255"/>
        <item x="394"/>
        <item x="89"/>
        <item x="222"/>
        <item x="455"/>
        <item x="428"/>
        <item x="291"/>
        <item x="450"/>
        <item x="254"/>
        <item x="105"/>
        <item x="106"/>
        <item x="172"/>
        <item x="379"/>
        <item x="347"/>
        <item x="70"/>
        <item x="426"/>
        <item x="121"/>
        <item x="406"/>
        <item x="176"/>
        <item x="427"/>
        <item x="69"/>
        <item x="414"/>
        <item x="265"/>
        <item x="241"/>
        <item x="146"/>
        <item x="215"/>
        <item x="307"/>
        <item x="245"/>
        <item x="122"/>
        <item x="420"/>
        <item x="246"/>
        <item x="364"/>
        <item x="451"/>
        <item x="443"/>
        <item x="193"/>
        <item x="391"/>
        <item x="180"/>
        <item x="199"/>
        <item x="457"/>
        <item x="138"/>
        <item x="448"/>
        <item x="404"/>
        <item x="334"/>
        <item x="273"/>
        <item x="228"/>
        <item x="430"/>
        <item x="296"/>
        <item x="352"/>
        <item x="298"/>
        <item x="452"/>
        <item x="456"/>
        <item x="444"/>
        <item x="225"/>
        <item x="390"/>
        <item x="0"/>
        <item t="default"/>
      </items>
    </pivotField>
    <pivotField showAll="0"/>
    <pivotField showAll="0">
      <items count="105">
        <item x="98"/>
        <item x="103"/>
        <item x="99"/>
        <item x="100"/>
        <item x="68"/>
        <item x="97"/>
        <item x="102"/>
        <item x="32"/>
        <item x="27"/>
        <item x="42"/>
        <item x="37"/>
        <item x="92"/>
        <item x="22"/>
        <item x="83"/>
        <item x="89"/>
        <item x="64"/>
        <item x="101"/>
        <item x="66"/>
        <item x="95"/>
        <item x="15"/>
        <item x="60"/>
        <item x="61"/>
        <item x="53"/>
        <item x="76"/>
        <item x="67"/>
        <item x="46"/>
        <item x="38"/>
        <item x="36"/>
        <item x="19"/>
        <item x="5"/>
        <item x="72"/>
        <item x="39"/>
        <item x="29"/>
        <item x="48"/>
        <item x="41"/>
        <item x="44"/>
        <item x="34"/>
        <item x="30"/>
        <item x="4"/>
        <item x="31"/>
        <item x="52"/>
        <item x="9"/>
        <item x="8"/>
        <item x="24"/>
        <item x="25"/>
        <item x="6"/>
        <item x="1"/>
        <item x="16"/>
        <item x="13"/>
        <item x="12"/>
        <item x="20"/>
        <item x="14"/>
        <item x="2"/>
        <item x="18"/>
        <item x="26"/>
        <item x="45"/>
        <item x="28"/>
        <item x="43"/>
        <item x="21"/>
        <item x="35"/>
        <item x="40"/>
        <item x="3"/>
        <item x="17"/>
        <item x="10"/>
        <item x="11"/>
        <item x="7"/>
        <item x="85"/>
        <item x="33"/>
        <item x="73"/>
        <item x="23"/>
        <item x="84"/>
        <item x="96"/>
        <item x="77"/>
        <item x="47"/>
        <item x="88"/>
        <item x="63"/>
        <item x="71"/>
        <item x="70"/>
        <item x="50"/>
        <item x="57"/>
        <item x="75"/>
        <item x="51"/>
        <item x="91"/>
        <item x="55"/>
        <item x="69"/>
        <item x="74"/>
        <item x="81"/>
        <item x="54"/>
        <item x="56"/>
        <item x="62"/>
        <item x="80"/>
        <item x="87"/>
        <item x="79"/>
        <item x="94"/>
        <item x="86"/>
        <item x="93"/>
        <item x="49"/>
        <item x="65"/>
        <item x="58"/>
        <item x="59"/>
        <item x="78"/>
        <item x="82"/>
        <item x="90"/>
        <item x="0"/>
        <item t="default"/>
      </items>
    </pivotField>
    <pivotField showAll="0"/>
    <pivotField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numFmtId="3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numFmtId="3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numFmtId="3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numFmtId="3" showAll="0"/>
    <pivotField numFmtId="3" showAll="0"/>
    <pivotField numFmtId="10" showAll="0"/>
    <pivotField showAll="0"/>
    <pivotField numFmtId="3" showAll="0"/>
    <pivotField showAll="0"/>
    <pivotField showAll="0"/>
    <pivotField numFmtId="3" showAll="0"/>
    <pivotField showAll="0"/>
    <pivotField showAll="0"/>
    <pivotField showAll="0"/>
    <pivotField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pageFields count="1">
    <pageField fld="1" hier="-1"/>
  </pageFields>
  <dataFields count="1">
    <dataField name="Sum of Total Standardized Costs" fld="17" baseField="0" baseItem="0"/>
  </dataFields>
  <formats count="2">
    <format dxfId="8">
      <pivotArea field="39" type="button" dataOnly="0" labelOnly="1" outline="0"/>
    </format>
    <format dxfId="7">
      <pivotArea field="0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0" dataOnRows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16">
  <location ref="B4:C5" firstHeaderRow="1" firstDataRow="1" firstDataCol="1" rowPageCount="2" colPageCount="1"/>
  <pivotFields count="227">
    <pivotField axis="axisPage" multipleItemSelectionAllowed="1" showAll="0">
      <items count="10">
        <item h="1" x="0"/>
        <item h="1" x="3"/>
        <item h="1" x="1"/>
        <item h="1" x="5"/>
        <item h="1" x="2"/>
        <item h="1" x="7"/>
        <item h="1" x="4"/>
        <item h="1" x="6"/>
        <item x="8"/>
        <item t="default"/>
      </items>
    </pivotField>
    <pivotField axis="axisPage" multipleItemSelectionAllowed="1" showAll="0">
      <items count="52">
        <item h="1" x="0"/>
        <item h="1" x="10"/>
        <item h="1" x="33"/>
        <item h="1" x="40"/>
        <item h="1" x="44"/>
        <item h="1" x="43"/>
        <item h="1" x="28"/>
        <item h="1" x="15"/>
        <item h="1" x="11"/>
        <item h="1" x="25"/>
        <item h="1" x="48"/>
        <item h="1" x="30"/>
        <item h="1" x="41"/>
        <item h="1" x="7"/>
        <item h="1" x="3"/>
        <item h="1" x="20"/>
        <item x="1"/>
        <item h="1" x="23"/>
        <item h="1" x="14"/>
        <item h="1" x="8"/>
        <item h="1" x="37"/>
        <item h="1" x="13"/>
        <item h="1" x="39"/>
        <item h="1" x="16"/>
        <item h="1" x="12"/>
        <item h="1" x="46"/>
        <item h="1" x="22"/>
        <item h="1" x="19"/>
        <item h="1" x="45"/>
        <item h="1" x="31"/>
        <item h="1" x="27"/>
        <item h="1" x="18"/>
        <item h="1" x="49"/>
        <item h="1" x="21"/>
        <item h="1" x="36"/>
        <item h="1" x="4"/>
        <item h="1" x="9"/>
        <item h="1" x="47"/>
        <item h="1" x="24"/>
        <item h="1" x="5"/>
        <item h="1" x="29"/>
        <item h="1" x="35"/>
        <item h="1" x="2"/>
        <item h="1" x="32"/>
        <item h="1" x="50"/>
        <item h="1" x="26"/>
        <item h="1" x="34"/>
        <item h="1" x="42"/>
        <item h="1" x="38"/>
        <item h="1" x="6"/>
        <item h="1" x="17"/>
        <item t="default"/>
      </items>
    </pivotField>
    <pivotField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dataField="1" numFmtId="8" showAll="0">
      <items count="460">
        <item x="0"/>
        <item x="315"/>
        <item x="153"/>
        <item x="425"/>
        <item x="387"/>
        <item x="334"/>
        <item x="309"/>
        <item x="380"/>
        <item x="80"/>
        <item x="270"/>
        <item x="342"/>
        <item x="347"/>
        <item x="340"/>
        <item x="352"/>
        <item x="266"/>
        <item x="449"/>
        <item x="402"/>
        <item x="385"/>
        <item x="319"/>
        <item x="316"/>
        <item x="413"/>
        <item x="433"/>
        <item x="371"/>
        <item x="405"/>
        <item x="377"/>
        <item x="423"/>
        <item x="392"/>
        <item x="427"/>
        <item x="440"/>
        <item x="394"/>
        <item x="308"/>
        <item x="406"/>
        <item x="331"/>
        <item x="288"/>
        <item x="344"/>
        <item x="408"/>
        <item x="383"/>
        <item x="372"/>
        <item x="403"/>
        <item x="395"/>
        <item x="246"/>
        <item x="353"/>
        <item x="273"/>
        <item x="364"/>
        <item x="299"/>
        <item x="248"/>
        <item x="323"/>
        <item x="328"/>
        <item x="369"/>
        <item x="317"/>
        <item x="225"/>
        <item x="298"/>
        <item x="391"/>
        <item x="322"/>
        <item x="389"/>
        <item x="354"/>
        <item x="418"/>
        <item x="382"/>
        <item x="374"/>
        <item x="356"/>
        <item x="446"/>
        <item x="416"/>
        <item x="355"/>
        <item x="92"/>
        <item x="411"/>
        <item x="455"/>
        <item x="330"/>
        <item x="5"/>
        <item x="448"/>
        <item x="442"/>
        <item x="379"/>
        <item x="443"/>
        <item x="396"/>
        <item x="214"/>
        <item x="271"/>
        <item x="25"/>
        <item x="293"/>
        <item x="242"/>
        <item x="18"/>
        <item x="437"/>
        <item x="67"/>
        <item x="456"/>
        <item x="109"/>
        <item x="156"/>
        <item x="451"/>
        <item x="239"/>
        <item x="458"/>
        <item x="454"/>
        <item x="129"/>
        <item x="175"/>
        <item x="65"/>
        <item x="281"/>
        <item x="229"/>
        <item x="447"/>
        <item x="445"/>
        <item x="453"/>
        <item x="444"/>
        <item x="68"/>
        <item x="439"/>
        <item x="221"/>
        <item x="457"/>
        <item x="60"/>
        <item x="209"/>
        <item x="226"/>
        <item x="59"/>
        <item x="105"/>
        <item x="66"/>
        <item x="178"/>
        <item x="327"/>
        <item x="397"/>
        <item x="234"/>
        <item x="202"/>
        <item x="164"/>
        <item x="332"/>
        <item x="294"/>
        <item x="388"/>
        <item x="174"/>
        <item x="260"/>
        <item x="434"/>
        <item x="222"/>
        <item x="450"/>
        <item x="302"/>
        <item x="251"/>
        <item x="438"/>
        <item x="198"/>
        <item x="436"/>
        <item x="146"/>
        <item x="435"/>
        <item x="419"/>
        <item x="313"/>
        <item x="285"/>
        <item x="363"/>
        <item x="326"/>
        <item x="296"/>
        <item x="422"/>
        <item x="119"/>
        <item x="314"/>
        <item x="311"/>
        <item x="301"/>
        <item x="381"/>
        <item x="163"/>
        <item x="417"/>
        <item x="165"/>
        <item x="284"/>
        <item x="409"/>
        <item x="414"/>
        <item x="263"/>
        <item x="170"/>
        <item x="230"/>
        <item x="255"/>
        <item x="335"/>
        <item x="348"/>
        <item x="426"/>
        <item x="118"/>
        <item x="432"/>
        <item x="185"/>
        <item x="337"/>
        <item x="186"/>
        <item x="430"/>
        <item x="421"/>
        <item x="161"/>
        <item x="350"/>
        <item x="431"/>
        <item x="145"/>
        <item x="83"/>
        <item x="208"/>
        <item x="278"/>
        <item x="224"/>
        <item x="295"/>
        <item x="41"/>
        <item x="359"/>
        <item x="277"/>
        <item x="257"/>
        <item x="376"/>
        <item x="320"/>
        <item x="46"/>
        <item x="390"/>
        <item x="410"/>
        <item x="280"/>
        <item x="292"/>
        <item x="258"/>
        <item x="420"/>
        <item x="441"/>
        <item x="287"/>
        <item x="368"/>
        <item x="318"/>
        <item x="43"/>
        <item x="324"/>
        <item x="197"/>
        <item x="200"/>
        <item x="69"/>
        <item x="137"/>
        <item x="213"/>
        <item x="24"/>
        <item x="14"/>
        <item x="151"/>
        <item x="429"/>
        <item x="62"/>
        <item x="264"/>
        <item x="6"/>
        <item x="401"/>
        <item x="329"/>
        <item x="325"/>
        <item x="138"/>
        <item x="399"/>
        <item x="375"/>
        <item x="220"/>
        <item x="339"/>
        <item x="312"/>
        <item x="336"/>
        <item x="404"/>
        <item x="321"/>
        <item x="252"/>
        <item x="181"/>
        <item x="343"/>
        <item x="52"/>
        <item x="349"/>
        <item x="256"/>
        <item x="262"/>
        <item x="231"/>
        <item x="272"/>
        <item x="219"/>
        <item x="310"/>
        <item x="35"/>
        <item x="192"/>
        <item x="370"/>
        <item x="345"/>
        <item x="386"/>
        <item x="305"/>
        <item x="338"/>
        <item x="361"/>
        <item x="31"/>
        <item x="333"/>
        <item x="42"/>
        <item x="86"/>
        <item x="365"/>
        <item x="378"/>
        <item x="358"/>
        <item x="398"/>
        <item x="393"/>
        <item x="100"/>
        <item x="107"/>
        <item x="367"/>
        <item x="412"/>
        <item x="424"/>
        <item x="357"/>
        <item x="346"/>
        <item x="39"/>
        <item x="360"/>
        <item x="84"/>
        <item x="428"/>
        <item x="112"/>
        <item x="452"/>
        <item x="250"/>
        <item x="171"/>
        <item x="190"/>
        <item x="54"/>
        <item x="121"/>
        <item x="117"/>
        <item x="207"/>
        <item x="89"/>
        <item x="116"/>
        <item x="150"/>
        <item x="253"/>
        <item x="57"/>
        <item x="143"/>
        <item x="291"/>
        <item x="147"/>
        <item x="227"/>
        <item x="235"/>
        <item x="233"/>
        <item x="74"/>
        <item x="63"/>
        <item x="108"/>
        <item x="243"/>
        <item x="196"/>
        <item x="269"/>
        <item x="297"/>
        <item x="124"/>
        <item x="275"/>
        <item x="7"/>
        <item x="279"/>
        <item x="10"/>
        <item x="290"/>
        <item x="216"/>
        <item x="128"/>
        <item x="268"/>
        <item x="158"/>
        <item x="78"/>
        <item x="64"/>
        <item x="101"/>
        <item x="33"/>
        <item x="99"/>
        <item x="72"/>
        <item x="1"/>
        <item x="47"/>
        <item x="148"/>
        <item x="3"/>
        <item x="155"/>
        <item x="91"/>
        <item x="160"/>
        <item x="179"/>
        <item x="15"/>
        <item x="37"/>
        <item x="193"/>
        <item x="245"/>
        <item x="199"/>
        <item x="265"/>
        <item x="122"/>
        <item x="136"/>
        <item x="169"/>
        <item x="82"/>
        <item x="23"/>
        <item x="51"/>
        <item x="21"/>
        <item x="106"/>
        <item x="20"/>
        <item x="71"/>
        <item x="38"/>
        <item x="149"/>
        <item x="26"/>
        <item x="30"/>
        <item x="87"/>
        <item x="189"/>
        <item x="53"/>
        <item x="45"/>
        <item x="201"/>
        <item x="204"/>
        <item x="94"/>
        <item x="81"/>
        <item x="50"/>
        <item x="17"/>
        <item x="12"/>
        <item x="79"/>
        <item x="131"/>
        <item x="141"/>
        <item x="56"/>
        <item x="27"/>
        <item x="28"/>
        <item x="110"/>
        <item x="96"/>
        <item x="144"/>
        <item x="130"/>
        <item x="223"/>
        <item x="11"/>
        <item x="2"/>
        <item x="132"/>
        <item x="22"/>
        <item x="104"/>
        <item x="36"/>
        <item x="123"/>
        <item x="44"/>
        <item x="184"/>
        <item x="135"/>
        <item x="173"/>
        <item x="238"/>
        <item x="194"/>
        <item x="115"/>
        <item x="140"/>
        <item x="162"/>
        <item x="212"/>
        <item x="237"/>
        <item x="142"/>
        <item x="206"/>
        <item x="134"/>
        <item x="228"/>
        <item x="188"/>
        <item x="195"/>
        <item x="126"/>
        <item x="176"/>
        <item x="247"/>
        <item x="127"/>
        <item x="114"/>
        <item x="125"/>
        <item x="191"/>
        <item x="183"/>
        <item x="61"/>
        <item x="88"/>
        <item x="97"/>
        <item x="205"/>
        <item x="133"/>
        <item x="73"/>
        <item x="85"/>
        <item x="8"/>
        <item x="29"/>
        <item x="167"/>
        <item x="180"/>
        <item x="215"/>
        <item x="240"/>
        <item x="152"/>
        <item x="40"/>
        <item x="154"/>
        <item x="203"/>
        <item x="232"/>
        <item x="172"/>
        <item x="211"/>
        <item x="9"/>
        <item x="177"/>
        <item x="48"/>
        <item x="241"/>
        <item x="76"/>
        <item x="16"/>
        <item x="77"/>
        <item x="90"/>
        <item x="166"/>
        <item x="19"/>
        <item x="55"/>
        <item x="32"/>
        <item x="58"/>
        <item x="95"/>
        <item x="98"/>
        <item x="4"/>
        <item x="103"/>
        <item x="13"/>
        <item x="306"/>
        <item x="182"/>
        <item x="286"/>
        <item x="113"/>
        <item x="267"/>
        <item x="303"/>
        <item x="282"/>
        <item x="283"/>
        <item x="304"/>
        <item x="300"/>
        <item x="289"/>
        <item x="75"/>
        <item x="249"/>
        <item x="93"/>
        <item x="70"/>
        <item x="217"/>
        <item x="102"/>
        <item x="49"/>
        <item x="111"/>
        <item x="34"/>
        <item x="384"/>
        <item x="307"/>
        <item x="157"/>
        <item x="341"/>
        <item x="210"/>
        <item x="415"/>
        <item x="407"/>
        <item x="274"/>
        <item x="276"/>
        <item x="261"/>
        <item x="259"/>
        <item x="351"/>
        <item x="362"/>
        <item x="366"/>
        <item x="400"/>
        <item x="373"/>
        <item x="236"/>
        <item x="139"/>
        <item x="120"/>
        <item x="159"/>
        <item x="254"/>
        <item x="218"/>
        <item x="244"/>
        <item x="187"/>
        <item x="168"/>
        <item t="default"/>
      </items>
    </pivotField>
    <pivotField numFmtId="10" showAll="0">
      <items count="333">
        <item x="235"/>
        <item x="241"/>
        <item x="175"/>
        <item x="253"/>
        <item x="110"/>
        <item x="206"/>
        <item x="326"/>
        <item x="215"/>
        <item x="139"/>
        <item x="322"/>
        <item x="204"/>
        <item x="227"/>
        <item x="327"/>
        <item x="275"/>
        <item x="169"/>
        <item x="292"/>
        <item x="181"/>
        <item x="200"/>
        <item x="216"/>
        <item x="105"/>
        <item x="319"/>
        <item x="323"/>
        <item x="140"/>
        <item x="165"/>
        <item x="321"/>
        <item x="243"/>
        <item x="190"/>
        <item x="180"/>
        <item x="84"/>
        <item x="251"/>
        <item x="233"/>
        <item x="320"/>
        <item x="225"/>
        <item x="214"/>
        <item x="315"/>
        <item x="316"/>
        <item x="188"/>
        <item x="166"/>
        <item x="197"/>
        <item x="248"/>
        <item x="305"/>
        <item x="187"/>
        <item x="244"/>
        <item x="325"/>
        <item x="154"/>
        <item x="151"/>
        <item x="308"/>
        <item x="295"/>
        <item x="192"/>
        <item x="205"/>
        <item x="174"/>
        <item x="102"/>
        <item x="329"/>
        <item x="157"/>
        <item x="113"/>
        <item x="324"/>
        <item x="260"/>
        <item x="297"/>
        <item x="301"/>
        <item x="82"/>
        <item x="198"/>
        <item x="106"/>
        <item x="114"/>
        <item x="328"/>
        <item x="330"/>
        <item x="318"/>
        <item x="44"/>
        <item x="314"/>
        <item x="116"/>
        <item x="230"/>
        <item x="306"/>
        <item x="228"/>
        <item x="222"/>
        <item x="221"/>
        <item x="207"/>
        <item x="191"/>
        <item x="304"/>
        <item x="250"/>
        <item x="331"/>
        <item x="144"/>
        <item x="247"/>
        <item x="158"/>
        <item x="156"/>
        <item x="111"/>
        <item x="91"/>
        <item x="282"/>
        <item x="79"/>
        <item x="203"/>
        <item x="179"/>
        <item x="296"/>
        <item x="132"/>
        <item x="55"/>
        <item x="119"/>
        <item x="127"/>
        <item x="22"/>
        <item x="291"/>
        <item x="124"/>
        <item x="103"/>
        <item x="266"/>
        <item x="182"/>
        <item x="317"/>
        <item x="273"/>
        <item x="92"/>
        <item x="208"/>
        <item x="70"/>
        <item x="48"/>
        <item x="232"/>
        <item x="148"/>
        <item x="312"/>
        <item x="270"/>
        <item x="88"/>
        <item x="42"/>
        <item x="11"/>
        <item x="23"/>
        <item x="189"/>
        <item x="138"/>
        <item x="286"/>
        <item x="186"/>
        <item x="66"/>
        <item x="265"/>
        <item x="236"/>
        <item x="112"/>
        <item x="146"/>
        <item x="117"/>
        <item x="152"/>
        <item x="278"/>
        <item x="27"/>
        <item x="128"/>
        <item x="303"/>
        <item x="54"/>
        <item x="231"/>
        <item x="284"/>
        <item x="147"/>
        <item x="34"/>
        <item x="290"/>
        <item x="145"/>
        <item x="101"/>
        <item x="289"/>
        <item x="213"/>
        <item x="224"/>
        <item x="53"/>
        <item x="36"/>
        <item x="56"/>
        <item x="20"/>
        <item x="93"/>
        <item x="300"/>
        <item x="80"/>
        <item x="95"/>
        <item x="163"/>
        <item x="72"/>
        <item x="97"/>
        <item x="176"/>
        <item x="38"/>
        <item x="28"/>
        <item x="261"/>
        <item x="3"/>
        <item x="122"/>
        <item x="7"/>
        <item x="162"/>
        <item x="167"/>
        <item x="141"/>
        <item x="164"/>
        <item x="13"/>
        <item x="90"/>
        <item x="120"/>
        <item x="65"/>
        <item x="100"/>
        <item x="39"/>
        <item x="196"/>
        <item x="195"/>
        <item x="19"/>
        <item x="81"/>
        <item x="129"/>
        <item x="262"/>
        <item x="218"/>
        <item x="108"/>
        <item x="123"/>
        <item x="246"/>
        <item x="85"/>
        <item x="283"/>
        <item x="26"/>
        <item x="121"/>
        <item x="170"/>
        <item x="257"/>
        <item x="125"/>
        <item x="12"/>
        <item x="313"/>
        <item x="99"/>
        <item x="40"/>
        <item x="237"/>
        <item x="32"/>
        <item x="86"/>
        <item x="2"/>
        <item x="299"/>
        <item x="183"/>
        <item x="118"/>
        <item x="255"/>
        <item x="311"/>
        <item x="302"/>
        <item x="271"/>
        <item x="234"/>
        <item x="31"/>
        <item x="130"/>
        <item x="310"/>
        <item x="35"/>
        <item x="109"/>
        <item x="159"/>
        <item x="131"/>
        <item x="268"/>
        <item x="172"/>
        <item x="178"/>
        <item x="135"/>
        <item x="168"/>
        <item x="211"/>
        <item x="209"/>
        <item x="68"/>
        <item x="16"/>
        <item x="201"/>
        <item x="71"/>
        <item x="143"/>
        <item x="76"/>
        <item x="24"/>
        <item x="107"/>
        <item x="64"/>
        <item x="185"/>
        <item x="17"/>
        <item x="177"/>
        <item x="63"/>
        <item x="173"/>
        <item x="263"/>
        <item x="62"/>
        <item x="126"/>
        <item x="50"/>
        <item x="57"/>
        <item x="272"/>
        <item x="153"/>
        <item x="18"/>
        <item x="6"/>
        <item x="52"/>
        <item x="267"/>
        <item x="4"/>
        <item x="98"/>
        <item x="287"/>
        <item x="309"/>
        <item x="89"/>
        <item x="33"/>
        <item x="161"/>
        <item x="149"/>
        <item x="171"/>
        <item x="220"/>
        <item x="51"/>
        <item x="21"/>
        <item x="238"/>
        <item x="279"/>
        <item x="256"/>
        <item x="258"/>
        <item x="69"/>
        <item x="155"/>
        <item x="104"/>
        <item x="9"/>
        <item x="15"/>
        <item x="96"/>
        <item x="58"/>
        <item x="60"/>
        <item x="280"/>
        <item x="136"/>
        <item x="137"/>
        <item x="277"/>
        <item x="298"/>
        <item x="276"/>
        <item x="294"/>
        <item x="67"/>
        <item x="293"/>
        <item x="115"/>
        <item x="74"/>
        <item x="43"/>
        <item x="59"/>
        <item x="254"/>
        <item x="8"/>
        <item x="184"/>
        <item x="47"/>
        <item x="264"/>
        <item x="281"/>
        <item x="285"/>
        <item x="288"/>
        <item x="240"/>
        <item x="307"/>
        <item x="274"/>
        <item x="45"/>
        <item x="134"/>
        <item x="1"/>
        <item x="199"/>
        <item x="10"/>
        <item x="61"/>
        <item x="160"/>
        <item x="77"/>
        <item x="217"/>
        <item x="202"/>
        <item x="142"/>
        <item x="14"/>
        <item x="219"/>
        <item x="226"/>
        <item x="193"/>
        <item x="133"/>
        <item x="150"/>
        <item x="269"/>
        <item x="245"/>
        <item x="46"/>
        <item x="41"/>
        <item x="194"/>
        <item x="83"/>
        <item x="29"/>
        <item x="25"/>
        <item x="249"/>
        <item x="229"/>
        <item x="210"/>
        <item x="239"/>
        <item x="78"/>
        <item x="223"/>
        <item x="94"/>
        <item x="5"/>
        <item x="87"/>
        <item x="212"/>
        <item x="0"/>
        <item x="75"/>
        <item x="259"/>
        <item x="242"/>
        <item x="252"/>
        <item x="49"/>
        <item x="30"/>
        <item x="37"/>
        <item x="73"/>
        <item t="default"/>
      </items>
    </pivotField>
    <pivotField numFmtId="8" showAll="0"/>
    <pivotField numFmtId="8" showAll="0"/>
    <pivotField numFmtId="3" showAll="0"/>
    <pivotField numFmtId="10" showAll="0"/>
    <pivotField numFmtId="3" showAll="0"/>
    <pivotField numFmtId="3" showAll="0"/>
    <pivotField showAll="0"/>
    <pivotField showAll="0"/>
    <pivotField showAll="0"/>
    <pivotField showAll="0"/>
    <pivotField axis="axisRow" showAll="0">
      <items count="438">
        <item x="407"/>
        <item x="92"/>
        <item x="308"/>
        <item x="307"/>
        <item x="5"/>
        <item x="323"/>
        <item x="296"/>
        <item x="282"/>
        <item x="318"/>
        <item x="354"/>
        <item x="305"/>
        <item x="309"/>
        <item x="67"/>
        <item x="153"/>
        <item x="25"/>
        <item x="425"/>
        <item x="325"/>
        <item x="338"/>
        <item x="303"/>
        <item x="302"/>
        <item x="80"/>
        <item x="18"/>
        <item x="60"/>
        <item x="369"/>
        <item x="268"/>
        <item x="269"/>
        <item x="65"/>
        <item x="322"/>
        <item x="246"/>
        <item x="320"/>
        <item x="289"/>
        <item x="241"/>
        <item x="68"/>
        <item x="405"/>
        <item x="264"/>
        <item x="310"/>
        <item x="109"/>
        <item x="294"/>
        <item x="170"/>
        <item x="311"/>
        <item x="380"/>
        <item x="343"/>
        <item x="347"/>
        <item x="315"/>
        <item x="156"/>
        <item x="378"/>
        <item x="345"/>
        <item x="398"/>
        <item x="129"/>
        <item x="233"/>
        <item x="399"/>
        <item x="368"/>
        <item x="360"/>
        <item x="209"/>
        <item x="225"/>
        <item x="290"/>
        <item x="393"/>
        <item x="185"/>
        <item x="238"/>
        <item x="258"/>
        <item x="214"/>
        <item x="361"/>
        <item x="278"/>
        <item x="363"/>
        <item x="413"/>
        <item x="346"/>
        <item x="376"/>
        <item x="400"/>
        <item x="175"/>
        <item x="371"/>
        <item x="370"/>
        <item x="433"/>
        <item x="59"/>
        <item x="427"/>
        <item x="228"/>
        <item x="344"/>
        <item x="396"/>
        <item x="66"/>
        <item x="389"/>
        <item x="186"/>
        <item x="395"/>
        <item x="331"/>
        <item x="387"/>
        <item x="333"/>
        <item x="335"/>
        <item x="105"/>
        <item x="208"/>
        <item x="145"/>
        <item x="221"/>
        <item x="410"/>
        <item x="422"/>
        <item x="367"/>
        <item x="374"/>
        <item x="419"/>
        <item x="406"/>
        <item x="411"/>
        <item x="83"/>
        <item x="41"/>
        <item x="412"/>
        <item x="421"/>
        <item x="382"/>
        <item x="403"/>
        <item x="426"/>
        <item x="71"/>
        <item x="431"/>
        <item x="388"/>
        <item x="417"/>
        <item x="436"/>
        <item x="435"/>
        <item x="313"/>
        <item x="359"/>
        <item x="275"/>
        <item x="274"/>
        <item x="202"/>
        <item x="429"/>
        <item x="200"/>
        <item x="64"/>
        <item x="434"/>
        <item x="178"/>
        <item x="164"/>
        <item x="291"/>
        <item x="197"/>
        <item x="324"/>
        <item x="151"/>
        <item x="381"/>
        <item x="174"/>
        <item x="213"/>
        <item x="249"/>
        <item x="146"/>
        <item x="72"/>
        <item x="137"/>
        <item x="375"/>
        <item x="262"/>
        <item x="138"/>
        <item x="284"/>
        <item x="317"/>
        <item x="432"/>
        <item x="366"/>
        <item x="306"/>
        <item x="383"/>
        <item x="423"/>
        <item x="300"/>
        <item x="394"/>
        <item x="277"/>
        <item x="46"/>
        <item x="74"/>
        <item x="414"/>
        <item x="272"/>
        <item x="418"/>
        <item x="295"/>
        <item x="222"/>
        <item x="428"/>
        <item x="283"/>
        <item x="14"/>
        <item x="285"/>
        <item x="415"/>
        <item x="292"/>
        <item x="297"/>
        <item x="340"/>
        <item x="416"/>
        <item x="424"/>
        <item x="404"/>
        <item x="37"/>
        <item x="265"/>
        <item x="78"/>
        <item x="279"/>
        <item x="108"/>
        <item x="298"/>
        <item x="314"/>
        <item x="280"/>
        <item x="69"/>
        <item x="43"/>
        <item x="358"/>
        <item x="408"/>
        <item x="62"/>
        <item x="50"/>
        <item x="30"/>
        <item x="401"/>
        <item x="336"/>
        <item x="365"/>
        <item x="430"/>
        <item x="334"/>
        <item x="229"/>
        <item x="352"/>
        <item x="391"/>
        <item x="6"/>
        <item x="128"/>
        <item x="379"/>
        <item x="24"/>
        <item x="118"/>
        <item x="339"/>
        <item x="161"/>
        <item x="304"/>
        <item x="319"/>
        <item x="355"/>
        <item x="373"/>
        <item x="149"/>
        <item x="299"/>
        <item x="386"/>
        <item x="160"/>
        <item x="328"/>
        <item x="224"/>
        <item x="169"/>
        <item x="119"/>
        <item x="321"/>
        <item x="330"/>
        <item x="220"/>
        <item x="163"/>
        <item x="155"/>
        <item x="94"/>
        <item x="248"/>
        <item x="402"/>
        <item x="198"/>
        <item x="341"/>
        <item x="261"/>
        <item x="281"/>
        <item x="150"/>
        <item x="201"/>
        <item x="392"/>
        <item x="143"/>
        <item x="226"/>
        <item x="329"/>
        <item x="244"/>
        <item x="288"/>
        <item x="263"/>
        <item x="144"/>
        <item x="327"/>
        <item x="99"/>
        <item x="204"/>
        <item x="350"/>
        <item x="255"/>
        <item x="131"/>
        <item x="349"/>
        <item x="337"/>
        <item x="250"/>
        <item x="364"/>
        <item x="316"/>
        <item x="357"/>
        <item x="47"/>
        <item x="17"/>
        <item x="409"/>
        <item x="351"/>
        <item x="165"/>
        <item x="420"/>
        <item x="253"/>
        <item x="384"/>
        <item x="256"/>
        <item x="348"/>
        <item x="377"/>
        <item x="10"/>
        <item x="260"/>
        <item x="312"/>
        <item x="326"/>
        <item x="33"/>
        <item x="192"/>
        <item x="287"/>
        <item x="63"/>
        <item x="148"/>
        <item x="293"/>
        <item x="53"/>
        <item x="234"/>
        <item x="2"/>
        <item x="181"/>
        <item x="232"/>
        <item x="91"/>
        <item x="267"/>
        <item x="254"/>
        <item x="27"/>
        <item x="135"/>
        <item x="195"/>
        <item x="219"/>
        <item x="82"/>
        <item x="1"/>
        <item x="132"/>
        <item x="106"/>
        <item x="79"/>
        <item x="136"/>
        <item x="223"/>
        <item x="230"/>
        <item x="21"/>
        <item x="270"/>
        <item x="15"/>
        <item x="199"/>
        <item x="36"/>
        <item x="140"/>
        <item x="133"/>
        <item x="20"/>
        <item x="179"/>
        <item x="104"/>
        <item x="87"/>
        <item x="114"/>
        <item x="193"/>
        <item x="96"/>
        <item x="56"/>
        <item x="141"/>
        <item x="45"/>
        <item x="86"/>
        <item x="122"/>
        <item x="167"/>
        <item x="38"/>
        <item x="173"/>
        <item x="115"/>
        <item x="162"/>
        <item x="26"/>
        <item x="29"/>
        <item x="57"/>
        <item x="142"/>
        <item x="236"/>
        <item x="237"/>
        <item x="88"/>
        <item x="101"/>
        <item x="194"/>
        <item x="184"/>
        <item x="52"/>
        <item x="242"/>
        <item x="7"/>
        <item x="206"/>
        <item x="125"/>
        <item x="189"/>
        <item x="3"/>
        <item x="51"/>
        <item x="215"/>
        <item x="212"/>
        <item x="211"/>
        <item x="54"/>
        <item x="35"/>
        <item x="39"/>
        <item x="182"/>
        <item x="130"/>
        <item x="81"/>
        <item x="231"/>
        <item x="203"/>
        <item x="134"/>
        <item x="73"/>
        <item x="110"/>
        <item x="97"/>
        <item x="48"/>
        <item x="123"/>
        <item x="113"/>
        <item x="23"/>
        <item x="180"/>
        <item x="126"/>
        <item x="31"/>
        <item x="76"/>
        <item x="183"/>
        <item x="42"/>
        <item x="44"/>
        <item x="188"/>
        <item x="22"/>
        <item x="117"/>
        <item x="11"/>
        <item x="12"/>
        <item x="205"/>
        <item x="100"/>
        <item x="172"/>
        <item x="58"/>
        <item x="28"/>
        <item x="112"/>
        <item x="75"/>
        <item x="55"/>
        <item x="40"/>
        <item x="207"/>
        <item x="95"/>
        <item x="84"/>
        <item x="176"/>
        <item x="191"/>
        <item x="89"/>
        <item x="61"/>
        <item x="107"/>
        <item x="152"/>
        <item x="227"/>
        <item x="77"/>
        <item x="190"/>
        <item x="127"/>
        <item x="121"/>
        <item x="171"/>
        <item x="177"/>
        <item x="85"/>
        <item x="93"/>
        <item x="103"/>
        <item x="239"/>
        <item x="116"/>
        <item x="245"/>
        <item x="154"/>
        <item x="166"/>
        <item x="90"/>
        <item x="240"/>
        <item x="8"/>
        <item x="98"/>
        <item x="9"/>
        <item x="111"/>
        <item x="16"/>
        <item x="19"/>
        <item x="70"/>
        <item x="251"/>
        <item x="372"/>
        <item x="32"/>
        <item x="34"/>
        <item x="102"/>
        <item x="4"/>
        <item x="124"/>
        <item x="49"/>
        <item x="13"/>
        <item x="147"/>
        <item x="332"/>
        <item x="196"/>
        <item x="276"/>
        <item x="216"/>
        <item x="286"/>
        <item x="397"/>
        <item x="158"/>
        <item x="266"/>
        <item x="390"/>
        <item x="342"/>
        <item x="353"/>
        <item x="356"/>
        <item x="362"/>
        <item x="385"/>
        <item x="247"/>
        <item x="217"/>
        <item x="157"/>
        <item x="301"/>
        <item x="210"/>
        <item x="271"/>
        <item x="259"/>
        <item x="257"/>
        <item x="273"/>
        <item x="235"/>
        <item x="139"/>
        <item x="120"/>
        <item x="159"/>
        <item x="252"/>
        <item x="187"/>
        <item x="218"/>
        <item x="168"/>
        <item x="243"/>
        <item x="0"/>
        <item t="default"/>
      </items>
    </pivotField>
    <pivotField showAll="0">
      <items count="252">
        <item x="241"/>
        <item x="214"/>
        <item x="210"/>
        <item x="216"/>
        <item x="205"/>
        <item x="225"/>
        <item x="79"/>
        <item x="209"/>
        <item x="208"/>
        <item x="211"/>
        <item x="203"/>
        <item x="5"/>
        <item x="206"/>
        <item x="230"/>
        <item x="61"/>
        <item x="57"/>
        <item x="140"/>
        <item x="22"/>
        <item x="54"/>
        <item x="51"/>
        <item x="147"/>
        <item x="62"/>
        <item x="218"/>
        <item x="55"/>
        <item x="16"/>
        <item x="58"/>
        <item x="194"/>
        <item x="197"/>
        <item x="64"/>
        <item x="189"/>
        <item x="90"/>
        <item x="172"/>
        <item x="89"/>
        <item x="162"/>
        <item x="129"/>
        <item x="119"/>
        <item x="44"/>
        <item x="32"/>
        <item x="229"/>
        <item x="239"/>
        <item x="27"/>
        <item x="67"/>
        <item x="108"/>
        <item x="36"/>
        <item x="122"/>
        <item x="240"/>
        <item x="70"/>
        <item x="124"/>
        <item x="199"/>
        <item x="243"/>
        <item x="217"/>
        <item x="81"/>
        <item x="200"/>
        <item x="118"/>
        <item x="111"/>
        <item x="178"/>
        <item x="112"/>
        <item x="109"/>
        <item x="156"/>
        <item x="158"/>
        <item x="133"/>
        <item x="192"/>
        <item x="15"/>
        <item x="153"/>
        <item x="128"/>
        <item x="126"/>
        <item x="238"/>
        <item x="207"/>
        <item x="110"/>
        <item x="213"/>
        <item x="94"/>
        <item x="138"/>
        <item x="2"/>
        <item x="50"/>
        <item x="65"/>
        <item x="95"/>
        <item x="13"/>
        <item x="56"/>
        <item x="83"/>
        <item x="47"/>
        <item x="24"/>
        <item x="59"/>
        <item x="117"/>
        <item x="202"/>
        <item x="80"/>
        <item x="41"/>
        <item x="164"/>
        <item x="157"/>
        <item x="87"/>
        <item x="123"/>
        <item x="29"/>
        <item x="114"/>
        <item x="78"/>
        <item x="26"/>
        <item x="105"/>
        <item x="121"/>
        <item x="38"/>
        <item x="145"/>
        <item x="10"/>
        <item x="31"/>
        <item x="175"/>
        <item x="222"/>
        <item x="174"/>
        <item x="226"/>
        <item x="6"/>
        <item x="42"/>
        <item x="75"/>
        <item x="92"/>
        <item x="74"/>
        <item x="21"/>
        <item x="19"/>
        <item x="69"/>
        <item x="63"/>
        <item x="115"/>
        <item x="53"/>
        <item x="18"/>
        <item x="60"/>
        <item x="152"/>
        <item x="116"/>
        <item x="142"/>
        <item x="1"/>
        <item x="86"/>
        <item x="40"/>
        <item x="14"/>
        <item x="66"/>
        <item x="249"/>
        <item x="43"/>
        <item x="177"/>
        <item x="103"/>
        <item x="137"/>
        <item x="96"/>
        <item x="35"/>
        <item x="82"/>
        <item x="176"/>
        <item x="160"/>
        <item x="113"/>
        <item x="77"/>
        <item x="33"/>
        <item x="135"/>
        <item x="144"/>
        <item x="101"/>
        <item x="181"/>
        <item x="165"/>
        <item x="106"/>
        <item x="159"/>
        <item x="132"/>
        <item x="125"/>
        <item x="23"/>
        <item x="179"/>
        <item x="170"/>
        <item x="227"/>
        <item x="168"/>
        <item x="127"/>
        <item x="143"/>
        <item x="148"/>
        <item x="139"/>
        <item x="107"/>
        <item x="151"/>
        <item x="72"/>
        <item x="149"/>
        <item x="182"/>
        <item x="228"/>
        <item x="246"/>
        <item x="245"/>
        <item x="39"/>
        <item x="99"/>
        <item x="242"/>
        <item x="91"/>
        <item x="68"/>
        <item x="52"/>
        <item x="17"/>
        <item x="235"/>
        <item x="45"/>
        <item x="215"/>
        <item x="20"/>
        <item x="3"/>
        <item x="171"/>
        <item x="247"/>
        <item x="244"/>
        <item x="85"/>
        <item x="8"/>
        <item x="12"/>
        <item x="185"/>
        <item x="146"/>
        <item x="231"/>
        <item x="9"/>
        <item x="7"/>
        <item x="4"/>
        <item x="169"/>
        <item x="49"/>
        <item x="223"/>
        <item x="224"/>
        <item x="219"/>
        <item x="187"/>
        <item x="186"/>
        <item x="173"/>
        <item x="195"/>
        <item x="11"/>
        <item x="25"/>
        <item x="250"/>
        <item x="233"/>
        <item x="73"/>
        <item x="234"/>
        <item x="248"/>
        <item x="221"/>
        <item x="237"/>
        <item x="48"/>
        <item x="191"/>
        <item x="236"/>
        <item x="204"/>
        <item x="34"/>
        <item x="184"/>
        <item x="98"/>
        <item x="134"/>
        <item x="220"/>
        <item x="76"/>
        <item x="102"/>
        <item x="161"/>
        <item x="100"/>
        <item x="136"/>
        <item x="150"/>
        <item x="93"/>
        <item x="37"/>
        <item x="97"/>
        <item x="30"/>
        <item x="46"/>
        <item x="28"/>
        <item x="141"/>
        <item x="71"/>
        <item x="84"/>
        <item x="167"/>
        <item x="155"/>
        <item x="88"/>
        <item x="180"/>
        <item x="130"/>
        <item x="163"/>
        <item x="212"/>
        <item x="232"/>
        <item x="196"/>
        <item x="190"/>
        <item x="188"/>
        <item x="198"/>
        <item x="104"/>
        <item x="154"/>
        <item x="201"/>
        <item x="166"/>
        <item x="183"/>
        <item x="131"/>
        <item x="193"/>
        <item x="120"/>
        <item x="0"/>
        <item t="default"/>
      </items>
    </pivotField>
    <pivotField showAll="0"/>
    <pivotField showAll="0">
      <items count="438">
        <item x="407"/>
        <item x="92"/>
        <item x="5"/>
        <item x="60"/>
        <item x="283"/>
        <item x="300"/>
        <item x="265"/>
        <item x="279"/>
        <item x="285"/>
        <item x="295"/>
        <item x="25"/>
        <item x="65"/>
        <item x="280"/>
        <item x="67"/>
        <item x="68"/>
        <item x="18"/>
        <item x="74"/>
        <item x="101"/>
        <item x="305"/>
        <item x="108"/>
        <item x="242"/>
        <item x="64"/>
        <item x="289"/>
        <item x="296"/>
        <item x="51"/>
        <item x="325"/>
        <item x="81"/>
        <item x="319"/>
        <item x="236"/>
        <item x="110"/>
        <item x="298"/>
        <item x="269"/>
        <item x="241"/>
        <item x="170"/>
        <item x="130"/>
        <item x="291"/>
        <item x="302"/>
        <item x="334"/>
        <item x="380"/>
        <item x="206"/>
        <item x="198"/>
        <item x="358"/>
        <item x="29"/>
        <item x="189"/>
        <item x="322"/>
        <item x="282"/>
        <item x="160"/>
        <item x="297"/>
        <item x="123"/>
        <item x="308"/>
        <item x="83"/>
        <item x="315"/>
        <item x="200"/>
        <item x="119"/>
        <item x="141"/>
        <item x="251"/>
        <item x="126"/>
        <item x="405"/>
        <item x="307"/>
        <item x="290"/>
        <item x="118"/>
        <item x="149"/>
        <item x="109"/>
        <item x="369"/>
        <item x="183"/>
        <item x="205"/>
        <item x="73"/>
        <item x="262"/>
        <item x="163"/>
        <item x="272"/>
        <item x="229"/>
        <item x="221"/>
        <item x="304"/>
        <item x="151"/>
        <item x="247"/>
        <item x="382"/>
        <item x="235"/>
        <item x="147"/>
        <item x="182"/>
        <item x="78"/>
        <item x="137"/>
        <item x="365"/>
        <item x="161"/>
        <item x="419"/>
        <item x="138"/>
        <item x="216"/>
        <item x="53"/>
        <item x="427"/>
        <item x="217"/>
        <item x="139"/>
        <item x="17"/>
        <item x="238"/>
        <item x="213"/>
        <item x="41"/>
        <item x="343"/>
        <item x="372"/>
        <item x="52"/>
        <item x="398"/>
        <item x="99"/>
        <item x="37"/>
        <item x="311"/>
        <item x="136"/>
        <item x="345"/>
        <item x="233"/>
        <item x="129"/>
        <item x="76"/>
        <item x="309"/>
        <item x="57"/>
        <item x="79"/>
        <item x="208"/>
        <item x="150"/>
        <item x="47"/>
        <item x="220"/>
        <item x="332"/>
        <item x="165"/>
        <item x="250"/>
        <item x="50"/>
        <item x="113"/>
        <item x="152"/>
        <item x="303"/>
        <item x="40"/>
        <item x="75"/>
        <item x="196"/>
        <item x="30"/>
        <item x="214"/>
        <item x="276"/>
        <item x="77"/>
        <item x="63"/>
        <item x="258"/>
        <item x="148"/>
        <item x="288"/>
        <item x="33"/>
        <item x="48"/>
        <item x="226"/>
        <item x="330"/>
        <item x="281"/>
        <item x="391"/>
        <item x="181"/>
        <item x="411"/>
        <item x="143"/>
        <item x="339"/>
        <item x="124"/>
        <item x="157"/>
        <item x="263"/>
        <item x="120"/>
        <item x="91"/>
        <item x="142"/>
        <item x="192"/>
        <item x="224"/>
        <item x="93"/>
        <item x="80"/>
        <item x="145"/>
        <item x="35"/>
        <item x="360"/>
        <item x="201"/>
        <item x="103"/>
        <item x="239"/>
        <item x="418"/>
        <item x="228"/>
        <item x="31"/>
        <item x="248"/>
        <item x="66"/>
        <item x="82"/>
        <item x="90"/>
        <item x="179"/>
        <item x="88"/>
        <item x="158"/>
        <item x="266"/>
        <item x="128"/>
        <item x="246"/>
        <item x="284"/>
        <item x="186"/>
        <item x="323"/>
        <item x="359"/>
        <item x="199"/>
        <item x="159"/>
        <item x="27"/>
        <item x="59"/>
        <item x="204"/>
        <item x="154"/>
        <item x="2"/>
        <item x="104"/>
        <item x="261"/>
        <item x="175"/>
        <item x="433"/>
        <item x="155"/>
        <item x="327"/>
        <item x="115"/>
        <item x="197"/>
        <item x="286"/>
        <item x="61"/>
        <item x="23"/>
        <item x="122"/>
        <item x="253"/>
        <item x="21"/>
        <item x="3"/>
        <item x="20"/>
        <item x="278"/>
        <item x="15"/>
        <item x="178"/>
        <item x="177"/>
        <item x="8"/>
        <item x="169"/>
        <item x="386"/>
        <item x="234"/>
        <item x="240"/>
        <item x="86"/>
        <item x="313"/>
        <item x="293"/>
        <item x="167"/>
        <item x="10"/>
        <item x="164"/>
        <item x="321"/>
        <item x="14"/>
        <item x="210"/>
        <item x="342"/>
        <item x="195"/>
        <item x="98"/>
        <item x="356"/>
        <item x="187"/>
        <item x="193"/>
        <item x="7"/>
        <item x="42"/>
        <item x="400"/>
        <item x="346"/>
        <item x="1"/>
        <item x="166"/>
        <item x="413"/>
        <item x="338"/>
        <item x="275"/>
        <item x="69"/>
        <item x="114"/>
        <item x="428"/>
        <item x="100"/>
        <item x="244"/>
        <item x="237"/>
        <item x="254"/>
        <item x="225"/>
        <item x="256"/>
        <item x="112"/>
        <item x="287"/>
        <item x="353"/>
        <item x="156"/>
        <item x="402"/>
        <item x="326"/>
        <item x="16"/>
        <item x="215"/>
        <item x="416"/>
        <item x="203"/>
        <item x="131"/>
        <item x="19"/>
        <item x="184"/>
        <item x="134"/>
        <item x="172"/>
        <item x="144"/>
        <item x="393"/>
        <item x="277"/>
        <item x="202"/>
        <item x="38"/>
        <item x="422"/>
        <item x="431"/>
        <item x="259"/>
        <item x="94"/>
        <item x="111"/>
        <item x="243"/>
        <item x="218"/>
        <item x="168"/>
        <item x="194"/>
        <item x="22"/>
        <item x="425"/>
        <item x="401"/>
        <item x="260"/>
        <item x="299"/>
        <item x="392"/>
        <item x="320"/>
        <item x="270"/>
        <item x="133"/>
        <item x="385"/>
        <item x="316"/>
        <item x="84"/>
        <item x="371"/>
        <item x="328"/>
        <item x="232"/>
        <item x="273"/>
        <item x="390"/>
        <item x="257"/>
        <item x="230"/>
        <item x="173"/>
        <item x="106"/>
        <item x="185"/>
        <item x="85"/>
        <item x="174"/>
        <item x="105"/>
        <item x="95"/>
        <item x="255"/>
        <item x="335"/>
        <item x="12"/>
        <item x="176"/>
        <item x="317"/>
        <item x="347"/>
        <item x="406"/>
        <item x="367"/>
        <item x="364"/>
        <item x="408"/>
        <item x="252"/>
        <item x="340"/>
        <item x="11"/>
        <item x="211"/>
        <item x="361"/>
        <item x="212"/>
        <item x="271"/>
        <item x="209"/>
        <item x="362"/>
        <item x="354"/>
        <item x="4"/>
        <item x="375"/>
        <item x="70"/>
        <item x="394"/>
        <item x="349"/>
        <item x="146"/>
        <item x="435"/>
        <item x="43"/>
        <item x="397"/>
        <item x="36"/>
        <item x="9"/>
        <item x="318"/>
        <item x="102"/>
        <item x="13"/>
        <item x="219"/>
        <item x="430"/>
        <item x="54"/>
        <item x="44"/>
        <item x="191"/>
        <item x="107"/>
        <item x="403"/>
        <item x="306"/>
        <item x="171"/>
        <item x="341"/>
        <item x="350"/>
        <item x="337"/>
        <item x="312"/>
        <item x="34"/>
        <item x="55"/>
        <item x="188"/>
        <item x="46"/>
        <item x="125"/>
        <item x="62"/>
        <item x="227"/>
        <item x="32"/>
        <item x="268"/>
        <item x="274"/>
        <item x="426"/>
        <item x="415"/>
        <item x="6"/>
        <item x="267"/>
        <item x="434"/>
        <item x="357"/>
        <item x="294"/>
        <item x="351"/>
        <item x="49"/>
        <item x="58"/>
        <item x="127"/>
        <item x="28"/>
        <item x="45"/>
        <item x="97"/>
        <item x="264"/>
        <item x="222"/>
        <item x="180"/>
        <item x="301"/>
        <item x="39"/>
        <item x="436"/>
        <item x="245"/>
        <item x="292"/>
        <item x="26"/>
        <item x="377"/>
        <item x="344"/>
        <item x="87"/>
        <item x="132"/>
        <item x="117"/>
        <item x="414"/>
        <item x="249"/>
        <item x="89"/>
        <item x="231"/>
        <item x="412"/>
        <item x="352"/>
        <item x="432"/>
        <item x="24"/>
        <item x="96"/>
        <item x="363"/>
        <item x="384"/>
        <item x="135"/>
        <item x="121"/>
        <item x="348"/>
        <item x="388"/>
        <item x="153"/>
        <item x="223"/>
        <item x="72"/>
        <item x="116"/>
        <item x="424"/>
        <item x="329"/>
        <item x="207"/>
        <item x="378"/>
        <item x="314"/>
        <item x="410"/>
        <item x="429"/>
        <item x="423"/>
        <item x="56"/>
        <item x="409"/>
        <item x="140"/>
        <item x="404"/>
        <item x="310"/>
        <item x="190"/>
        <item x="376"/>
        <item x="399"/>
        <item x="71"/>
        <item x="370"/>
        <item x="420"/>
        <item x="379"/>
        <item x="383"/>
        <item x="324"/>
        <item x="162"/>
        <item x="366"/>
        <item x="396"/>
        <item x="373"/>
        <item x="336"/>
        <item x="368"/>
        <item x="355"/>
        <item x="417"/>
        <item x="421"/>
        <item x="395"/>
        <item x="387"/>
        <item x="331"/>
        <item x="389"/>
        <item x="381"/>
        <item x="333"/>
        <item x="374"/>
        <item x="0"/>
        <item t="default"/>
      </items>
    </pivotField>
    <pivotField showAll="0"/>
    <pivotField showAll="0">
      <items count="104">
        <item x="102"/>
        <item x="98"/>
        <item x="92"/>
        <item x="97"/>
        <item x="101"/>
        <item x="95"/>
        <item x="44"/>
        <item x="94"/>
        <item x="5"/>
        <item x="87"/>
        <item x="42"/>
        <item x="63"/>
        <item x="72"/>
        <item x="16"/>
        <item x="14"/>
        <item x="39"/>
        <item x="40"/>
        <item x="78"/>
        <item x="31"/>
        <item x="69"/>
        <item x="11"/>
        <item x="24"/>
        <item x="29"/>
        <item x="13"/>
        <item x="43"/>
        <item x="6"/>
        <item x="2"/>
        <item x="34"/>
        <item x="18"/>
        <item x="21"/>
        <item x="15"/>
        <item x="1"/>
        <item x="41"/>
        <item x="12"/>
        <item x="37"/>
        <item x="17"/>
        <item x="51"/>
        <item x="52"/>
        <item x="25"/>
        <item x="19"/>
        <item x="45"/>
        <item x="55"/>
        <item x="53"/>
        <item x="46"/>
        <item x="27"/>
        <item x="22"/>
        <item x="48"/>
        <item x="38"/>
        <item x="62"/>
        <item x="30"/>
        <item x="71"/>
        <item x="66"/>
        <item x="7"/>
        <item x="3"/>
        <item x="8"/>
        <item x="36"/>
        <item x="9"/>
        <item x="4"/>
        <item x="10"/>
        <item x="49"/>
        <item x="26"/>
        <item x="35"/>
        <item x="32"/>
        <item x="54"/>
        <item x="81"/>
        <item x="58"/>
        <item x="76"/>
        <item x="73"/>
        <item x="86"/>
        <item x="50"/>
        <item x="91"/>
        <item x="60"/>
        <item x="57"/>
        <item x="23"/>
        <item x="28"/>
        <item x="33"/>
        <item x="100"/>
        <item x="56"/>
        <item x="47"/>
        <item x="20"/>
        <item x="70"/>
        <item x="67"/>
        <item x="68"/>
        <item x="59"/>
        <item x="99"/>
        <item x="75"/>
        <item x="96"/>
        <item x="82"/>
        <item x="80"/>
        <item x="88"/>
        <item x="85"/>
        <item x="84"/>
        <item x="89"/>
        <item x="77"/>
        <item x="61"/>
        <item x="90"/>
        <item x="74"/>
        <item x="93"/>
        <item x="65"/>
        <item x="83"/>
        <item x="79"/>
        <item x="6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75">
        <item x="158"/>
        <item x="44"/>
        <item x="31"/>
        <item x="55"/>
        <item x="52"/>
        <item x="25"/>
        <item x="66"/>
        <item x="80"/>
        <item x="168"/>
        <item x="53"/>
        <item x="161"/>
        <item x="152"/>
        <item x="162"/>
        <item x="167"/>
        <item x="127"/>
        <item x="76"/>
        <item x="140"/>
        <item x="99"/>
        <item x="101"/>
        <item x="164"/>
        <item x="166"/>
        <item x="159"/>
        <item x="109"/>
        <item x="151"/>
        <item x="165"/>
        <item x="172"/>
        <item x="146"/>
        <item x="17"/>
        <item x="157"/>
        <item x="95"/>
        <item x="154"/>
        <item x="163"/>
        <item x="96"/>
        <item x="134"/>
        <item x="145"/>
        <item x="141"/>
        <item x="156"/>
        <item x="78"/>
        <item x="89"/>
        <item x="142"/>
        <item x="136"/>
        <item x="68"/>
        <item x="118"/>
        <item x="15"/>
        <item x="70"/>
        <item x="67"/>
        <item x="54"/>
        <item x="4"/>
        <item x="8"/>
        <item x="5"/>
        <item x="33"/>
        <item x="58"/>
        <item x="77"/>
        <item x="48"/>
        <item x="47"/>
        <item x="34"/>
        <item x="26"/>
        <item x="62"/>
        <item x="102"/>
        <item x="63"/>
        <item x="90"/>
        <item x="12"/>
        <item x="88"/>
        <item x="74"/>
        <item x="171"/>
        <item x="155"/>
        <item x="173"/>
        <item x="18"/>
        <item x="94"/>
        <item x="57"/>
        <item x="43"/>
        <item x="60"/>
        <item x="28"/>
        <item x="41"/>
        <item x="2"/>
        <item x="56"/>
        <item x="9"/>
        <item x="45"/>
        <item x="49"/>
        <item x="16"/>
        <item x="91"/>
        <item x="22"/>
        <item x="27"/>
        <item x="30"/>
        <item x="85"/>
        <item x="42"/>
        <item x="51"/>
        <item x="40"/>
        <item x="1"/>
        <item x="107"/>
        <item x="65"/>
        <item x="36"/>
        <item x="24"/>
        <item x="14"/>
        <item x="3"/>
        <item x="39"/>
        <item x="59"/>
        <item x="75"/>
        <item x="19"/>
        <item x="148"/>
        <item x="21"/>
        <item x="61"/>
        <item x="23"/>
        <item x="83"/>
        <item x="131"/>
        <item x="11"/>
        <item x="6"/>
        <item x="111"/>
        <item x="29"/>
        <item x="10"/>
        <item x="37"/>
        <item x="71"/>
        <item x="79"/>
        <item x="35"/>
        <item x="7"/>
        <item x="38"/>
        <item x="160"/>
        <item x="13"/>
        <item x="32"/>
        <item x="46"/>
        <item x="98"/>
        <item x="20"/>
        <item x="72"/>
        <item x="110"/>
        <item x="113"/>
        <item x="138"/>
        <item x="84"/>
        <item x="139"/>
        <item x="64"/>
        <item x="169"/>
        <item x="129"/>
        <item x="50"/>
        <item x="153"/>
        <item x="122"/>
        <item x="144"/>
        <item x="114"/>
        <item x="119"/>
        <item x="105"/>
        <item x="130"/>
        <item x="170"/>
        <item x="106"/>
        <item x="124"/>
        <item x="137"/>
        <item x="73"/>
        <item x="104"/>
        <item x="123"/>
        <item x="147"/>
        <item x="103"/>
        <item x="115"/>
        <item x="133"/>
        <item x="121"/>
        <item x="128"/>
        <item x="116"/>
        <item x="108"/>
        <item x="82"/>
        <item x="81"/>
        <item x="93"/>
        <item x="92"/>
        <item x="143"/>
        <item x="117"/>
        <item x="125"/>
        <item x="132"/>
        <item x="112"/>
        <item x="69"/>
        <item x="149"/>
        <item x="150"/>
        <item x="100"/>
        <item x="97"/>
        <item x="86"/>
        <item x="87"/>
        <item x="120"/>
        <item x="126"/>
        <item x="135"/>
        <item x="0"/>
        <item t="default"/>
      </items>
    </pivotField>
    <pivotField showAll="0"/>
    <pivotField showAll="0">
      <items count="459">
        <item x="308"/>
        <item x="424"/>
        <item x="221"/>
        <item x="351"/>
        <item x="368"/>
        <item x="445"/>
        <item x="319"/>
        <item x="382"/>
        <item x="248"/>
        <item x="153"/>
        <item x="5"/>
        <item x="317"/>
        <item x="370"/>
        <item x="330"/>
        <item x="80"/>
        <item x="52"/>
        <item x="230"/>
        <item x="321"/>
        <item x="35"/>
        <item x="25"/>
        <item x="10"/>
        <item x="331"/>
        <item x="363"/>
        <item x="293"/>
        <item x="170"/>
        <item x="393"/>
        <item x="31"/>
        <item x="286"/>
        <item x="185"/>
        <item x="161"/>
        <item x="118"/>
        <item x="441"/>
        <item x="220"/>
        <item x="57"/>
        <item x="327"/>
        <item x="312"/>
        <item x="378"/>
        <item x="9"/>
        <item x="306"/>
        <item x="17"/>
        <item x="438"/>
        <item x="313"/>
        <item x="252"/>
        <item x="160"/>
        <item x="178"/>
        <item x="8"/>
        <item x="202"/>
        <item x="92"/>
        <item x="328"/>
        <item x="237"/>
        <item x="325"/>
        <item x="88"/>
        <item x="119"/>
        <item x="285"/>
        <item x="384"/>
        <item x="63"/>
        <item x="242"/>
        <item x="149"/>
        <item x="337"/>
        <item x="53"/>
        <item x="206"/>
        <item x="16"/>
        <item x="198"/>
        <item x="267"/>
        <item x="224"/>
        <item x="249"/>
        <item x="299"/>
        <item x="126"/>
        <item x="42"/>
        <item x="250"/>
        <item x="78"/>
        <item x="376"/>
        <item x="2"/>
        <item x="373"/>
        <item x="329"/>
        <item x="432"/>
        <item x="82"/>
        <item x="282"/>
        <item x="18"/>
        <item x="421"/>
        <item x="94"/>
        <item x="236"/>
        <item x="214"/>
        <item x="239"/>
        <item x="48"/>
        <item x="367"/>
        <item x="181"/>
        <item x="1"/>
        <item x="454"/>
        <item x="67"/>
        <item x="29"/>
        <item x="61"/>
        <item x="139"/>
        <item x="348"/>
        <item x="408"/>
        <item x="3"/>
        <item x="280"/>
        <item x="386"/>
        <item x="257"/>
        <item x="302"/>
        <item x="271"/>
        <item x="73"/>
        <item x="333"/>
        <item x="182"/>
        <item x="369"/>
        <item x="156"/>
        <item x="143"/>
        <item x="332"/>
        <item x="7"/>
        <item x="51"/>
        <item x="113"/>
        <item x="150"/>
        <item x="388"/>
        <item x="383"/>
        <item x="148"/>
        <item x="101"/>
        <item x="114"/>
        <item x="407"/>
        <item x="405"/>
        <item x="270"/>
        <item x="396"/>
        <item x="410"/>
        <item x="129"/>
        <item x="46"/>
        <item x="431"/>
        <item x="381"/>
        <item x="186"/>
        <item x="120"/>
        <item x="4"/>
        <item x="100"/>
        <item x="415"/>
        <item x="217"/>
        <item x="338"/>
        <item x="275"/>
        <item x="243"/>
        <item x="305"/>
        <item x="377"/>
        <item x="310"/>
        <item x="23"/>
        <item x="200"/>
        <item x="144"/>
        <item x="289"/>
        <item x="15"/>
        <item x="341"/>
        <item x="183"/>
        <item x="344"/>
        <item x="387"/>
        <item x="157"/>
        <item x="32"/>
        <item x="41"/>
        <item x="30"/>
        <item x="375"/>
        <item x="99"/>
        <item x="134"/>
        <item x="403"/>
        <item x="349"/>
        <item x="27"/>
        <item x="81"/>
        <item x="447"/>
        <item x="212"/>
        <item x="264"/>
        <item x="314"/>
        <item x="79"/>
        <item x="397"/>
        <item x="417"/>
        <item x="366"/>
        <item x="147"/>
        <item x="133"/>
        <item x="107"/>
        <item x="343"/>
        <item x="253"/>
        <item x="12"/>
        <item x="256"/>
        <item x="37"/>
        <item x="47"/>
        <item x="339"/>
        <item x="165"/>
        <item x="86"/>
        <item x="197"/>
        <item x="64"/>
        <item x="13"/>
        <item x="295"/>
        <item x="353"/>
        <item x="195"/>
        <item x="164"/>
        <item x="174"/>
        <item x="117"/>
        <item x="442"/>
        <item x="83"/>
        <item x="175"/>
        <item x="277"/>
        <item x="357"/>
        <item x="28"/>
        <item x="159"/>
        <item x="229"/>
        <item x="142"/>
        <item x="75"/>
        <item x="45"/>
        <item x="300"/>
        <item x="163"/>
        <item x="71"/>
        <item x="402"/>
        <item x="371"/>
        <item x="58"/>
        <item x="104"/>
        <item x="219"/>
        <item x="188"/>
        <item x="110"/>
        <item x="326"/>
        <item x="76"/>
        <item x="21"/>
        <item x="115"/>
        <item x="39"/>
        <item x="292"/>
        <item x="36"/>
        <item x="433"/>
        <item x="54"/>
        <item x="14"/>
        <item x="385"/>
        <item x="210"/>
        <item x="208"/>
        <item x="213"/>
        <item x="362"/>
        <item x="33"/>
        <item x="93"/>
        <item x="145"/>
        <item x="261"/>
        <item x="269"/>
        <item x="398"/>
        <item x="380"/>
        <item x="435"/>
        <item x="135"/>
        <item x="123"/>
        <item x="50"/>
        <item x="449"/>
        <item x="111"/>
        <item x="340"/>
        <item x="436"/>
        <item x="409"/>
        <item x="281"/>
        <item x="40"/>
        <item x="187"/>
        <item x="84"/>
        <item x="226"/>
        <item x="361"/>
        <item x="19"/>
        <item x="155"/>
        <item x="227"/>
        <item x="350"/>
        <item x="336"/>
        <item x="429"/>
        <item x="207"/>
        <item x="169"/>
        <item x="108"/>
        <item x="437"/>
        <item x="90"/>
        <item x="272"/>
        <item x="440"/>
        <item x="184"/>
        <item x="128"/>
        <item x="283"/>
        <item x="95"/>
        <item x="205"/>
        <item x="365"/>
        <item x="209"/>
        <item x="43"/>
        <item x="309"/>
        <item x="345"/>
        <item x="389"/>
        <item x="91"/>
        <item x="26"/>
        <item x="416"/>
        <item x="359"/>
        <item x="112"/>
        <item x="258"/>
        <item x="411"/>
        <item x="342"/>
        <item x="318"/>
        <item x="294"/>
        <item x="278"/>
        <item x="77"/>
        <item x="68"/>
        <item x="244"/>
        <item x="151"/>
        <item x="20"/>
        <item x="11"/>
        <item x="231"/>
        <item x="262"/>
        <item x="412"/>
        <item x="189"/>
        <item x="166"/>
        <item x="355"/>
        <item x="232"/>
        <item x="297"/>
        <item x="223"/>
        <item x="167"/>
        <item x="55"/>
        <item x="311"/>
        <item x="425"/>
        <item x="62"/>
        <item x="102"/>
        <item x="196"/>
        <item x="85"/>
        <item x="234"/>
        <item x="316"/>
        <item x="395"/>
        <item x="65"/>
        <item x="124"/>
        <item x="109"/>
        <item x="191"/>
        <item x="276"/>
        <item x="152"/>
        <item x="320"/>
        <item x="360"/>
        <item x="96"/>
        <item x="356"/>
        <item x="97"/>
        <item x="268"/>
        <item x="233"/>
        <item x="60"/>
        <item x="130"/>
        <item x="418"/>
        <item x="399"/>
        <item x="453"/>
        <item x="419"/>
        <item x="211"/>
        <item x="247"/>
        <item x="74"/>
        <item x="287"/>
        <item x="204"/>
        <item x="168"/>
        <item x="24"/>
        <item x="98"/>
        <item x="322"/>
        <item x="346"/>
        <item x="173"/>
        <item x="201"/>
        <item x="324"/>
        <item x="423"/>
        <item x="323"/>
        <item x="141"/>
        <item x="266"/>
        <item x="279"/>
        <item x="192"/>
        <item x="87"/>
        <item x="66"/>
        <item x="240"/>
        <item x="116"/>
        <item x="190"/>
        <item x="59"/>
        <item x="22"/>
        <item x="6"/>
        <item x="304"/>
        <item x="288"/>
        <item x="434"/>
        <item x="260"/>
        <item x="56"/>
        <item x="374"/>
        <item x="171"/>
        <item x="158"/>
        <item x="251"/>
        <item x="137"/>
        <item x="358"/>
        <item x="372"/>
        <item x="259"/>
        <item x="400"/>
        <item x="131"/>
        <item x="413"/>
        <item x="315"/>
        <item x="194"/>
        <item x="284"/>
        <item x="354"/>
        <item x="132"/>
        <item x="140"/>
        <item x="218"/>
        <item x="303"/>
        <item x="439"/>
        <item x="34"/>
        <item x="203"/>
        <item x="335"/>
        <item x="127"/>
        <item x="216"/>
        <item x="392"/>
        <item x="38"/>
        <item x="154"/>
        <item x="422"/>
        <item x="177"/>
        <item x="136"/>
        <item x="49"/>
        <item x="44"/>
        <item x="238"/>
        <item x="72"/>
        <item x="263"/>
        <item x="401"/>
        <item x="103"/>
        <item x="290"/>
        <item x="162"/>
        <item x="235"/>
        <item x="125"/>
        <item x="179"/>
        <item x="301"/>
        <item x="274"/>
        <item x="446"/>
        <item x="255"/>
        <item x="394"/>
        <item x="89"/>
        <item x="222"/>
        <item x="455"/>
        <item x="428"/>
        <item x="291"/>
        <item x="450"/>
        <item x="254"/>
        <item x="105"/>
        <item x="106"/>
        <item x="172"/>
        <item x="379"/>
        <item x="347"/>
        <item x="70"/>
        <item x="426"/>
        <item x="121"/>
        <item x="406"/>
        <item x="176"/>
        <item x="427"/>
        <item x="69"/>
        <item x="414"/>
        <item x="265"/>
        <item x="241"/>
        <item x="146"/>
        <item x="215"/>
        <item x="307"/>
        <item x="245"/>
        <item x="122"/>
        <item x="420"/>
        <item x="246"/>
        <item x="364"/>
        <item x="451"/>
        <item x="443"/>
        <item x="193"/>
        <item x="391"/>
        <item x="180"/>
        <item x="199"/>
        <item x="457"/>
        <item x="138"/>
        <item x="448"/>
        <item x="404"/>
        <item x="334"/>
        <item x="273"/>
        <item x="228"/>
        <item x="430"/>
        <item x="296"/>
        <item x="352"/>
        <item x="298"/>
        <item x="452"/>
        <item x="456"/>
        <item x="444"/>
        <item x="225"/>
        <item x="390"/>
        <item x="0"/>
        <item t="default"/>
      </items>
    </pivotField>
    <pivotField showAll="0"/>
    <pivotField showAll="0">
      <items count="105">
        <item x="98"/>
        <item x="103"/>
        <item x="99"/>
        <item x="100"/>
        <item x="68"/>
        <item x="97"/>
        <item x="102"/>
        <item x="32"/>
        <item x="27"/>
        <item x="42"/>
        <item x="37"/>
        <item x="92"/>
        <item x="22"/>
        <item x="83"/>
        <item x="89"/>
        <item x="64"/>
        <item x="101"/>
        <item x="66"/>
        <item x="95"/>
        <item x="15"/>
        <item x="60"/>
        <item x="61"/>
        <item x="53"/>
        <item x="76"/>
        <item x="67"/>
        <item x="46"/>
        <item x="38"/>
        <item x="36"/>
        <item x="19"/>
        <item x="5"/>
        <item x="72"/>
        <item x="39"/>
        <item x="29"/>
        <item x="48"/>
        <item x="41"/>
        <item x="44"/>
        <item x="34"/>
        <item x="30"/>
        <item x="4"/>
        <item x="31"/>
        <item x="52"/>
        <item x="9"/>
        <item x="8"/>
        <item x="24"/>
        <item x="25"/>
        <item x="6"/>
        <item x="1"/>
        <item x="16"/>
        <item x="13"/>
        <item x="12"/>
        <item x="20"/>
        <item x="14"/>
        <item x="2"/>
        <item x="18"/>
        <item x="26"/>
        <item x="45"/>
        <item x="28"/>
        <item x="43"/>
        <item x="21"/>
        <item x="35"/>
        <item x="40"/>
        <item x="3"/>
        <item x="17"/>
        <item x="10"/>
        <item x="11"/>
        <item x="7"/>
        <item x="85"/>
        <item x="33"/>
        <item x="73"/>
        <item x="23"/>
        <item x="84"/>
        <item x="96"/>
        <item x="77"/>
        <item x="47"/>
        <item x="88"/>
        <item x="63"/>
        <item x="71"/>
        <item x="70"/>
        <item x="50"/>
        <item x="57"/>
        <item x="75"/>
        <item x="51"/>
        <item x="91"/>
        <item x="55"/>
        <item x="69"/>
        <item x="74"/>
        <item x="81"/>
        <item x="54"/>
        <item x="56"/>
        <item x="62"/>
        <item x="80"/>
        <item x="87"/>
        <item x="79"/>
        <item x="94"/>
        <item x="86"/>
        <item x="93"/>
        <item x="49"/>
        <item x="65"/>
        <item x="58"/>
        <item x="59"/>
        <item x="78"/>
        <item x="82"/>
        <item x="90"/>
        <item x="0"/>
        <item t="default"/>
      </items>
    </pivotField>
    <pivotField showAll="0"/>
    <pivotField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numFmtId="3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numFmtId="3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numFmtId="3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numFmtId="3"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showAll="0"/>
    <pivotField numFmtId="8" showAll="0"/>
    <pivotField numFmtId="10" showAll="0"/>
    <pivotField numFmtId="8" showAll="0"/>
    <pivotField numFmtId="8" showAll="0"/>
    <pivotField numFmtId="8" showAll="0"/>
    <pivotField numFmtId="10" showAll="0"/>
    <pivotField numFmtId="8" showAll="0"/>
    <pivotField numFmtId="8" showAll="0"/>
    <pivotField numFmtId="3" showAll="0"/>
    <pivotField numFmtId="10" showAll="0"/>
    <pivotField numFmtId="3" showAll="0"/>
    <pivotField numFmtId="3" showAll="0"/>
    <pivotField numFmtId="10" showAll="0"/>
    <pivotField showAll="0"/>
    <pivotField numFmtId="3" showAll="0"/>
    <pivotField showAll="0"/>
    <pivotField showAll="0"/>
    <pivotField numFmtId="3" showAll="0"/>
    <pivotField showAll="0"/>
    <pivotField showAll="0"/>
    <pivotField showAll="0"/>
    <pivotField showAll="0"/>
    <pivotField showAll="0"/>
  </pivotFields>
  <rowFields count="1">
    <field x="38"/>
  </rowFields>
  <rowItems count="1">
    <i>
      <x v="299"/>
    </i>
  </rowItems>
  <colItems count="1">
    <i/>
  </colItems>
  <pageFields count="2">
    <pageField fld="1" hier="-1"/>
    <pageField fld="0" hier="-1"/>
  </pageFields>
  <dataFields count="1">
    <dataField name="Sum of IP Standardized Costs" fld="26" baseField="0" baseItem="0"/>
  </dataFields>
  <formats count="2">
    <format dxfId="1">
      <pivotArea field="39" type="button" dataOnly="0" labelOnly="1" outline="0"/>
    </format>
    <format dxfId="0">
      <pivotArea field="0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8"/>
  <sheetViews>
    <sheetView tabSelected="1" zoomScale="70" zoomScaleNormal="70" workbookViewId="0">
      <selection activeCell="AT61" sqref="AT61"/>
    </sheetView>
  </sheetViews>
  <sheetFormatPr defaultRowHeight="15" x14ac:dyDescent="0.25"/>
  <sheetData>
    <row r="1" spans="1:36" x14ac:dyDescent="0.25">
      <c r="A1" s="61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3"/>
    </row>
    <row r="2" spans="1:36" x14ac:dyDescent="0.25">
      <c r="A2" s="64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6"/>
    </row>
    <row r="3" spans="1:36" x14ac:dyDescent="0.25">
      <c r="A3" s="64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  <c r="AA3" s="65"/>
      <c r="AB3" s="65"/>
      <c r="AC3" s="65"/>
      <c r="AD3" s="65"/>
      <c r="AE3" s="65"/>
      <c r="AF3" s="65"/>
      <c r="AG3" s="65"/>
      <c r="AH3" s="65"/>
      <c r="AI3" s="65"/>
      <c r="AJ3" s="66"/>
    </row>
    <row r="4" spans="1:36" x14ac:dyDescent="0.25">
      <c r="A4" s="64"/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6"/>
    </row>
    <row r="5" spans="1:36" x14ac:dyDescent="0.25">
      <c r="A5" s="64"/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6"/>
    </row>
    <row r="6" spans="1:36" x14ac:dyDescent="0.25">
      <c r="A6" s="64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6"/>
    </row>
    <row r="7" spans="1:36" x14ac:dyDescent="0.25">
      <c r="A7" s="64"/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6"/>
    </row>
    <row r="8" spans="1:36" x14ac:dyDescent="0.25">
      <c r="A8" s="64"/>
      <c r="B8" s="65"/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6"/>
    </row>
    <row r="9" spans="1:36" x14ac:dyDescent="0.25">
      <c r="A9" s="64"/>
      <c r="B9" s="65"/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6"/>
    </row>
    <row r="10" spans="1:36" x14ac:dyDescent="0.25">
      <c r="A10" s="64"/>
      <c r="B10" s="65"/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6"/>
    </row>
    <row r="11" spans="1:36" x14ac:dyDescent="0.25">
      <c r="A11" s="64"/>
      <c r="B11" s="65"/>
      <c r="C11" s="65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6"/>
    </row>
    <row r="12" spans="1:36" x14ac:dyDescent="0.25">
      <c r="A12" s="64"/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6"/>
    </row>
    <row r="13" spans="1:36" x14ac:dyDescent="0.25">
      <c r="A13" s="64"/>
      <c r="B13" s="65"/>
      <c r="C13" s="65"/>
      <c r="D13" s="6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6"/>
    </row>
    <row r="14" spans="1:36" x14ac:dyDescent="0.25">
      <c r="A14" s="64"/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6"/>
    </row>
    <row r="15" spans="1:36" x14ac:dyDescent="0.25">
      <c r="A15" s="64"/>
      <c r="B15" s="65"/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6"/>
    </row>
    <row r="16" spans="1:36" x14ac:dyDescent="0.25">
      <c r="A16" s="64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6"/>
    </row>
    <row r="17" spans="1:36" x14ac:dyDescent="0.25">
      <c r="A17" s="64"/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6"/>
    </row>
    <row r="18" spans="1:36" x14ac:dyDescent="0.25">
      <c r="A18" s="64"/>
      <c r="B18" s="65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6"/>
    </row>
    <row r="19" spans="1:36" x14ac:dyDescent="0.25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6"/>
    </row>
    <row r="20" spans="1:36" x14ac:dyDescent="0.25">
      <c r="A20" s="64"/>
      <c r="B20" s="65"/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6"/>
    </row>
    <row r="21" spans="1:36" x14ac:dyDescent="0.25">
      <c r="A21" s="64"/>
      <c r="B21" s="65"/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6"/>
    </row>
    <row r="22" spans="1:36" x14ac:dyDescent="0.25">
      <c r="A22" s="64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6"/>
    </row>
    <row r="23" spans="1:36" x14ac:dyDescent="0.25">
      <c r="A23" s="64"/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6"/>
    </row>
    <row r="24" spans="1:36" ht="15.75" customHeight="1" x14ac:dyDescent="0.25">
      <c r="A24" s="64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6"/>
    </row>
    <row r="25" spans="1:36" x14ac:dyDescent="0.25">
      <c r="A25" s="64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6"/>
    </row>
    <row r="26" spans="1:36" x14ac:dyDescent="0.25">
      <c r="A26" s="64"/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6"/>
    </row>
    <row r="27" spans="1:36" x14ac:dyDescent="0.25">
      <c r="A27" s="64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6"/>
    </row>
    <row r="28" spans="1:36" x14ac:dyDescent="0.25">
      <c r="A28" s="64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6"/>
    </row>
    <row r="29" spans="1:36" x14ac:dyDescent="0.25">
      <c r="A29" s="64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6"/>
    </row>
    <row r="30" spans="1:36" x14ac:dyDescent="0.25">
      <c r="A30" s="64"/>
      <c r="B30" s="65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6"/>
    </row>
    <row r="31" spans="1:36" x14ac:dyDescent="0.25">
      <c r="A31" s="64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6"/>
    </row>
    <row r="32" spans="1:36" x14ac:dyDescent="0.25">
      <c r="A32" s="64"/>
      <c r="B32" s="65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6"/>
    </row>
    <row r="33" spans="1:36" x14ac:dyDescent="0.25">
      <c r="A33" s="64"/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6"/>
    </row>
    <row r="34" spans="1:36" x14ac:dyDescent="0.25">
      <c r="A34" s="64"/>
      <c r="B34" s="65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6"/>
    </row>
    <row r="35" spans="1:36" x14ac:dyDescent="0.25">
      <c r="A35" s="64"/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6"/>
    </row>
    <row r="36" spans="1:36" x14ac:dyDescent="0.25">
      <c r="A36" s="64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6"/>
    </row>
    <row r="37" spans="1:36" x14ac:dyDescent="0.25">
      <c r="A37" s="64"/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6"/>
    </row>
    <row r="38" spans="1:36" x14ac:dyDescent="0.25">
      <c r="A38" s="64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6"/>
    </row>
    <row r="39" spans="1:36" x14ac:dyDescent="0.25">
      <c r="A39" s="64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6"/>
    </row>
    <row r="40" spans="1:36" x14ac:dyDescent="0.25">
      <c r="A40" s="64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6"/>
    </row>
    <row r="41" spans="1:36" x14ac:dyDescent="0.25">
      <c r="A41" s="64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6"/>
    </row>
    <row r="42" spans="1:36" x14ac:dyDescent="0.25">
      <c r="A42" s="64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6"/>
    </row>
    <row r="43" spans="1:36" x14ac:dyDescent="0.25">
      <c r="A43" s="64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6"/>
    </row>
    <row r="44" spans="1:36" x14ac:dyDescent="0.25">
      <c r="A44" s="64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6"/>
    </row>
    <row r="45" spans="1:36" x14ac:dyDescent="0.25">
      <c r="A45" s="64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6"/>
    </row>
    <row r="46" spans="1:36" x14ac:dyDescent="0.25">
      <c r="A46" s="64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6"/>
    </row>
    <row r="47" spans="1:36" x14ac:dyDescent="0.25">
      <c r="A47" s="64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6"/>
    </row>
    <row r="48" spans="1:36" x14ac:dyDescent="0.25">
      <c r="A48" s="64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6"/>
    </row>
    <row r="49" spans="1:36" x14ac:dyDescent="0.25">
      <c r="A49" s="64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6"/>
    </row>
    <row r="50" spans="1:36" x14ac:dyDescent="0.25">
      <c r="A50" s="64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6"/>
    </row>
    <row r="51" spans="1:36" x14ac:dyDescent="0.25">
      <c r="A51" s="64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6"/>
    </row>
    <row r="52" spans="1:36" x14ac:dyDescent="0.25">
      <c r="A52" s="64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6"/>
    </row>
    <row r="53" spans="1:36" x14ac:dyDescent="0.25">
      <c r="A53" s="64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6"/>
    </row>
    <row r="54" spans="1:36" x14ac:dyDescent="0.25">
      <c r="A54" s="64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6"/>
    </row>
    <row r="55" spans="1:36" x14ac:dyDescent="0.25">
      <c r="A55" s="64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6"/>
    </row>
    <row r="56" spans="1:36" x14ac:dyDescent="0.25">
      <c r="A56" s="64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6"/>
    </row>
    <row r="57" spans="1:36" x14ac:dyDescent="0.25">
      <c r="A57" s="64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6"/>
    </row>
    <row r="58" spans="1:36" x14ac:dyDescent="0.25">
      <c r="A58" s="64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6"/>
    </row>
    <row r="59" spans="1:36" x14ac:dyDescent="0.25">
      <c r="A59" s="64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6"/>
    </row>
    <row r="60" spans="1:36" x14ac:dyDescent="0.25">
      <c r="A60" s="64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6"/>
    </row>
    <row r="61" spans="1:36" x14ac:dyDescent="0.25">
      <c r="A61" s="64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6"/>
    </row>
    <row r="62" spans="1:36" x14ac:dyDescent="0.25">
      <c r="A62" s="64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6"/>
    </row>
    <row r="63" spans="1:36" x14ac:dyDescent="0.25">
      <c r="A63" s="64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6"/>
    </row>
    <row r="64" spans="1:36" x14ac:dyDescent="0.25">
      <c r="A64" s="64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6"/>
    </row>
    <row r="65" spans="1:36" x14ac:dyDescent="0.25">
      <c r="A65" s="64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6"/>
    </row>
    <row r="66" spans="1:36" x14ac:dyDescent="0.25">
      <c r="A66" s="64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6"/>
    </row>
    <row r="67" spans="1:36" x14ac:dyDescent="0.25">
      <c r="A67" s="64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6"/>
    </row>
    <row r="68" spans="1:36" x14ac:dyDescent="0.25">
      <c r="A68" s="64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6"/>
    </row>
    <row r="69" spans="1:36" x14ac:dyDescent="0.25">
      <c r="A69" s="64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6"/>
    </row>
    <row r="70" spans="1:36" x14ac:dyDescent="0.25">
      <c r="A70" s="64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6"/>
    </row>
    <row r="71" spans="1:36" x14ac:dyDescent="0.25">
      <c r="A71" s="64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6"/>
    </row>
    <row r="72" spans="1:36" x14ac:dyDescent="0.25">
      <c r="A72" s="64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6"/>
    </row>
    <row r="73" spans="1:36" x14ac:dyDescent="0.25">
      <c r="A73" s="64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6"/>
    </row>
    <row r="74" spans="1:36" x14ac:dyDescent="0.25">
      <c r="A74" s="64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6"/>
    </row>
    <row r="75" spans="1:36" x14ac:dyDescent="0.25">
      <c r="A75" s="64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6"/>
    </row>
    <row r="76" spans="1:36" x14ac:dyDescent="0.25">
      <c r="A76" s="64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6"/>
    </row>
    <row r="77" spans="1:36" x14ac:dyDescent="0.25">
      <c r="A77" s="64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6"/>
    </row>
    <row r="78" spans="1:36" ht="15.75" thickBot="1" x14ac:dyDescent="0.3">
      <c r="A78" s="67"/>
      <c r="B78" s="68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B125"/>
  <sheetViews>
    <sheetView zoomScale="54" zoomScaleNormal="54" workbookViewId="0">
      <selection activeCell="B70" sqref="B70"/>
    </sheetView>
  </sheetViews>
  <sheetFormatPr defaultRowHeight="15" x14ac:dyDescent="0.25"/>
  <cols>
    <col min="1" max="1" width="13" customWidth="1"/>
    <col min="2" max="2" width="14.140625" customWidth="1"/>
    <col min="3" max="3" width="30.28515625" customWidth="1"/>
    <col min="4" max="52" width="42.28515625" customWidth="1"/>
    <col min="53" max="53" width="34.42578125" customWidth="1"/>
    <col min="54" max="54" width="12.7109375" bestFit="1" customWidth="1"/>
  </cols>
  <sheetData>
    <row r="2" spans="2:53" x14ac:dyDescent="0.25">
      <c r="B2" s="32" t="s">
        <v>0</v>
      </c>
      <c r="C2" t="s">
        <v>695</v>
      </c>
    </row>
    <row r="4" spans="2:53" s="30" customFormat="1" ht="45" x14ac:dyDescent="0.25">
      <c r="B4" s="34" t="s">
        <v>3076</v>
      </c>
      <c r="C4" s="30" t="s">
        <v>3073</v>
      </c>
      <c r="D4" s="30" t="s">
        <v>3074</v>
      </c>
      <c r="E4" s="30" t="s">
        <v>3075</v>
      </c>
      <c r="F4" s="30" t="s">
        <v>3176</v>
      </c>
      <c r="G4" s="30" t="s">
        <v>3177</v>
      </c>
      <c r="H4" s="30" t="s">
        <v>3117</v>
      </c>
      <c r="I4" s="30" t="s">
        <v>3118</v>
      </c>
      <c r="J4" s="30" t="s">
        <v>3119</v>
      </c>
      <c r="K4" s="30" t="s">
        <v>3116</v>
      </c>
      <c r="L4" s="30" t="s">
        <v>3077</v>
      </c>
      <c r="M4" s="30" t="s">
        <v>3078</v>
      </c>
      <c r="N4" s="30" t="s">
        <v>3079</v>
      </c>
      <c r="O4" s="30" t="s">
        <v>3080</v>
      </c>
      <c r="P4" s="30" t="s">
        <v>3081</v>
      </c>
      <c r="Q4" s="30" t="s">
        <v>3082</v>
      </c>
      <c r="R4" s="30" t="s">
        <v>3174</v>
      </c>
      <c r="S4" s="30" t="s">
        <v>3175</v>
      </c>
      <c r="T4" s="30" t="s">
        <v>3083</v>
      </c>
      <c r="U4" s="30" t="s">
        <v>3084</v>
      </c>
      <c r="V4" s="30" t="s">
        <v>3085</v>
      </c>
      <c r="W4" s="30" t="s">
        <v>3086</v>
      </c>
      <c r="X4" s="30" t="s">
        <v>3087</v>
      </c>
      <c r="Y4" s="30" t="s">
        <v>3088</v>
      </c>
      <c r="Z4" s="30" t="s">
        <v>3089</v>
      </c>
      <c r="AA4" s="30" t="s">
        <v>3090</v>
      </c>
      <c r="AB4" s="30" t="s">
        <v>3091</v>
      </c>
      <c r="AC4" s="30" t="s">
        <v>3092</v>
      </c>
      <c r="AD4" s="30" t="s">
        <v>3093</v>
      </c>
      <c r="AE4" s="30" t="s">
        <v>3094</v>
      </c>
      <c r="AF4" s="30" t="s">
        <v>3095</v>
      </c>
      <c r="AG4" s="30" t="s">
        <v>3096</v>
      </c>
      <c r="AH4" s="30" t="s">
        <v>3097</v>
      </c>
      <c r="AI4" s="30" t="s">
        <v>3098</v>
      </c>
      <c r="AJ4" s="30" t="s">
        <v>3099</v>
      </c>
      <c r="AK4" s="30" t="s">
        <v>3100</v>
      </c>
      <c r="AL4" s="30" t="s">
        <v>3101</v>
      </c>
      <c r="AM4" s="30" t="s">
        <v>3102</v>
      </c>
      <c r="AN4" s="30" t="s">
        <v>3103</v>
      </c>
      <c r="AO4" s="30" t="s">
        <v>3104</v>
      </c>
      <c r="AP4" s="30" t="s">
        <v>3105</v>
      </c>
      <c r="AQ4" s="30" t="s">
        <v>3106</v>
      </c>
      <c r="AR4" s="30" t="s">
        <v>3107</v>
      </c>
      <c r="AS4" s="30" t="s">
        <v>3108</v>
      </c>
      <c r="AT4" s="30" t="s">
        <v>3109</v>
      </c>
      <c r="AU4" s="30" t="s">
        <v>3110</v>
      </c>
      <c r="AV4" s="30" t="s">
        <v>3072</v>
      </c>
      <c r="AW4" s="30" t="s">
        <v>3111</v>
      </c>
      <c r="AX4" s="30" t="s">
        <v>3112</v>
      </c>
      <c r="AY4" s="30" t="s">
        <v>3113</v>
      </c>
      <c r="AZ4" s="30" t="s">
        <v>3114</v>
      </c>
      <c r="BA4" s="30" t="s">
        <v>3115</v>
      </c>
    </row>
    <row r="5" spans="2:53" x14ac:dyDescent="0.25">
      <c r="B5" s="33">
        <v>2007</v>
      </c>
      <c r="C5">
        <v>0.36749999999999999</v>
      </c>
      <c r="D5">
        <v>13379.1</v>
      </c>
      <c r="E5">
        <v>0.1895</v>
      </c>
      <c r="F5">
        <v>1.8599999999999998E-2</v>
      </c>
      <c r="G5">
        <v>42427.68</v>
      </c>
      <c r="H5">
        <v>3.0000000000000001E-3</v>
      </c>
      <c r="I5">
        <v>1.5100000000000001E-2</v>
      </c>
      <c r="J5">
        <v>17276.89</v>
      </c>
      <c r="K5">
        <v>6.0000000000000001E-3</v>
      </c>
      <c r="L5">
        <v>2.7400000000000001E-2</v>
      </c>
      <c r="M5">
        <v>11788.62</v>
      </c>
      <c r="N5">
        <v>1.6E-2</v>
      </c>
      <c r="O5">
        <v>3.32E-2</v>
      </c>
      <c r="P5">
        <v>4982.76</v>
      </c>
      <c r="Q5">
        <v>4.5999999999999999E-2</v>
      </c>
      <c r="R5">
        <v>7.1999999999999998E-3</v>
      </c>
      <c r="S5">
        <v>9312.67</v>
      </c>
      <c r="T5">
        <v>5.3E-3</v>
      </c>
      <c r="U5">
        <v>0.13719999999999999</v>
      </c>
      <c r="V5">
        <v>1460.89</v>
      </c>
      <c r="W5">
        <v>0.64790000000000003</v>
      </c>
      <c r="X5">
        <v>8.6999999999999994E-3</v>
      </c>
      <c r="Y5">
        <v>331.54</v>
      </c>
      <c r="Z5">
        <v>0.1817</v>
      </c>
      <c r="AA5">
        <v>4.3799999999999999E-2</v>
      </c>
      <c r="AB5">
        <v>21958.78</v>
      </c>
      <c r="AC5">
        <v>1.38E-2</v>
      </c>
      <c r="AD5">
        <v>5.1999999999999998E-3</v>
      </c>
      <c r="AE5">
        <v>837.36</v>
      </c>
      <c r="AF5">
        <v>4.2599999999999999E-2</v>
      </c>
      <c r="AG5">
        <v>9.9699999999999997E-2</v>
      </c>
      <c r="AH5">
        <v>819.34</v>
      </c>
      <c r="AI5">
        <v>0.8397</v>
      </c>
      <c r="AJ5">
        <v>5.9299999999999999E-2</v>
      </c>
      <c r="AK5">
        <v>848.2</v>
      </c>
      <c r="AL5">
        <v>0.4824</v>
      </c>
      <c r="AM5">
        <v>3.5499999999999997E-2</v>
      </c>
      <c r="AN5">
        <v>392.73</v>
      </c>
      <c r="AO5">
        <v>0.62390000000000001</v>
      </c>
      <c r="AP5">
        <v>5.1700000000000003E-2</v>
      </c>
      <c r="AQ5">
        <v>1126.04</v>
      </c>
      <c r="AR5">
        <v>0.31690000000000002</v>
      </c>
      <c r="AS5">
        <v>3.1399999999999997E-2</v>
      </c>
      <c r="AT5">
        <v>313.11</v>
      </c>
      <c r="AU5">
        <v>0.69140000000000001</v>
      </c>
      <c r="AV5">
        <v>2.2700000000000001E-2</v>
      </c>
      <c r="AW5">
        <v>1352.09</v>
      </c>
      <c r="AX5">
        <v>0.11600000000000001</v>
      </c>
      <c r="AY5">
        <v>2.7300000000000001E-2</v>
      </c>
      <c r="AZ5">
        <v>480.15</v>
      </c>
      <c r="BA5">
        <v>0.39250000000000002</v>
      </c>
    </row>
    <row r="6" spans="2:53" x14ac:dyDescent="0.25">
      <c r="B6" s="33">
        <v>2008</v>
      </c>
      <c r="C6">
        <v>0.36699999999999999</v>
      </c>
      <c r="D6">
        <v>14030.25</v>
      </c>
      <c r="E6">
        <v>0.18859999999999999</v>
      </c>
      <c r="F6">
        <v>1.66E-2</v>
      </c>
      <c r="G6">
        <v>45056.69</v>
      </c>
      <c r="H6">
        <v>2.7000000000000001E-3</v>
      </c>
      <c r="I6">
        <v>1.2699999999999999E-2</v>
      </c>
      <c r="J6">
        <v>16621.400000000001</v>
      </c>
      <c r="K6">
        <v>5.4999999999999997E-3</v>
      </c>
      <c r="L6">
        <v>2.9499999999999998E-2</v>
      </c>
      <c r="M6">
        <v>12566.57</v>
      </c>
      <c r="N6">
        <v>1.6899999999999998E-2</v>
      </c>
      <c r="O6">
        <v>3.2800000000000003E-2</v>
      </c>
      <c r="P6">
        <v>5015.46</v>
      </c>
      <c r="Q6">
        <v>4.7199999999999999E-2</v>
      </c>
      <c r="R6">
        <v>7.7000000000000002E-3</v>
      </c>
      <c r="S6">
        <v>9372.18</v>
      </c>
      <c r="T6">
        <v>5.8999999999999999E-3</v>
      </c>
      <c r="U6">
        <v>0.14050000000000001</v>
      </c>
      <c r="V6">
        <v>1537.74</v>
      </c>
      <c r="W6">
        <v>0.65849999999999997</v>
      </c>
      <c r="X6">
        <v>9.2999999999999992E-3</v>
      </c>
      <c r="Y6">
        <v>345.71</v>
      </c>
      <c r="Z6">
        <v>0.19370000000000001</v>
      </c>
      <c r="AA6">
        <v>4.4200000000000003E-2</v>
      </c>
      <c r="AB6">
        <v>22808.26</v>
      </c>
      <c r="AC6">
        <v>1.4E-2</v>
      </c>
      <c r="AD6">
        <v>5.3E-3</v>
      </c>
      <c r="AE6">
        <v>843.72</v>
      </c>
      <c r="AF6">
        <v>4.5400000000000003E-2</v>
      </c>
      <c r="AG6">
        <v>9.7000000000000003E-2</v>
      </c>
      <c r="AH6">
        <v>832.08</v>
      </c>
      <c r="AI6">
        <v>0.83989999999999998</v>
      </c>
      <c r="AJ6">
        <v>5.8599999999999999E-2</v>
      </c>
      <c r="AK6">
        <v>865.47</v>
      </c>
      <c r="AL6">
        <v>0.48780000000000001</v>
      </c>
      <c r="AM6">
        <v>3.4299999999999997E-2</v>
      </c>
      <c r="AN6">
        <v>388.55</v>
      </c>
      <c r="AO6">
        <v>0.63560000000000005</v>
      </c>
      <c r="AP6">
        <v>5.21E-2</v>
      </c>
      <c r="AQ6">
        <v>1162.3499999999999</v>
      </c>
      <c r="AR6">
        <v>0.3231</v>
      </c>
      <c r="AS6">
        <v>3.3099999999999997E-2</v>
      </c>
      <c r="AT6">
        <v>341.64</v>
      </c>
      <c r="AU6">
        <v>0.69879999999999998</v>
      </c>
      <c r="AV6">
        <v>2.41E-2</v>
      </c>
      <c r="AW6">
        <v>1468.04</v>
      </c>
      <c r="AX6">
        <v>0.1183</v>
      </c>
      <c r="AY6">
        <v>2.6700000000000002E-2</v>
      </c>
      <c r="AZ6">
        <v>488.31</v>
      </c>
      <c r="BA6">
        <v>0.39439999999999997</v>
      </c>
    </row>
    <row r="7" spans="2:53" x14ac:dyDescent="0.25">
      <c r="B7" s="33">
        <v>2009</v>
      </c>
      <c r="C7">
        <v>0.36580000000000001</v>
      </c>
      <c r="D7">
        <v>14790.39</v>
      </c>
      <c r="E7">
        <v>0.19070000000000001</v>
      </c>
      <c r="F7">
        <v>1.9300000000000001E-2</v>
      </c>
      <c r="G7">
        <v>45748.12</v>
      </c>
      <c r="H7">
        <v>3.3E-3</v>
      </c>
      <c r="I7">
        <v>1.3899999999999999E-2</v>
      </c>
      <c r="J7">
        <v>17724.05</v>
      </c>
      <c r="K7">
        <v>6.0000000000000001E-3</v>
      </c>
      <c r="L7">
        <v>3.1E-2</v>
      </c>
      <c r="M7">
        <v>13883.91</v>
      </c>
      <c r="N7">
        <v>1.72E-2</v>
      </c>
      <c r="O7">
        <v>3.5700000000000003E-2</v>
      </c>
      <c r="P7">
        <v>5461.03</v>
      </c>
      <c r="Q7">
        <v>5.04E-2</v>
      </c>
      <c r="R7">
        <v>7.4999999999999997E-3</v>
      </c>
      <c r="S7">
        <v>9460.76</v>
      </c>
      <c r="T7">
        <v>6.1000000000000004E-3</v>
      </c>
      <c r="U7">
        <v>0.14810000000000001</v>
      </c>
      <c r="V7">
        <v>1715.69</v>
      </c>
      <c r="W7">
        <v>0.6653</v>
      </c>
      <c r="X7">
        <v>9.1999999999999998E-3</v>
      </c>
      <c r="Y7">
        <v>356.05</v>
      </c>
      <c r="Z7">
        <v>0.20030000000000001</v>
      </c>
      <c r="AA7">
        <v>4.2099999999999999E-2</v>
      </c>
      <c r="AB7">
        <v>22354.76</v>
      </c>
      <c r="AC7">
        <v>1.4500000000000001E-2</v>
      </c>
      <c r="AD7">
        <v>4.8999999999999998E-3</v>
      </c>
      <c r="AE7">
        <v>816.37</v>
      </c>
      <c r="AF7">
        <v>4.6399999999999997E-2</v>
      </c>
      <c r="AG7">
        <v>9.6199999999999994E-2</v>
      </c>
      <c r="AH7">
        <v>881.9</v>
      </c>
      <c r="AI7">
        <v>0.84079999999999999</v>
      </c>
      <c r="AJ7">
        <v>5.67E-2</v>
      </c>
      <c r="AK7">
        <v>877.94</v>
      </c>
      <c r="AL7">
        <v>0.49769999999999998</v>
      </c>
      <c r="AM7">
        <v>3.0200000000000001E-2</v>
      </c>
      <c r="AN7">
        <v>364.21</v>
      </c>
      <c r="AO7">
        <v>0.63959999999999995</v>
      </c>
      <c r="AP7">
        <v>4.6199999999999998E-2</v>
      </c>
      <c r="AQ7">
        <v>1085.74</v>
      </c>
      <c r="AR7">
        <v>0.32829999999999998</v>
      </c>
      <c r="AS7">
        <v>3.56E-2</v>
      </c>
      <c r="AT7">
        <v>390.29</v>
      </c>
      <c r="AU7">
        <v>0.70340000000000003</v>
      </c>
      <c r="AV7">
        <v>2.4799999999999999E-2</v>
      </c>
      <c r="AW7">
        <v>1557.75</v>
      </c>
      <c r="AX7">
        <v>0.1227</v>
      </c>
      <c r="AY7">
        <v>2.3800000000000002E-2</v>
      </c>
      <c r="AZ7">
        <v>458.37</v>
      </c>
      <c r="BA7">
        <v>0.40079999999999999</v>
      </c>
    </row>
    <row r="8" spans="2:53" x14ac:dyDescent="0.25">
      <c r="B8" s="33">
        <v>2010</v>
      </c>
      <c r="C8">
        <v>0.35699999999999998</v>
      </c>
      <c r="D8">
        <v>15054.63</v>
      </c>
      <c r="E8">
        <v>0.1875</v>
      </c>
      <c r="F8">
        <v>1.9699999999999999E-2</v>
      </c>
      <c r="G8">
        <v>44800.97</v>
      </c>
      <c r="H8">
        <v>3.5000000000000001E-3</v>
      </c>
      <c r="I8">
        <v>1.44E-2</v>
      </c>
      <c r="J8">
        <v>18377.080000000002</v>
      </c>
      <c r="K8">
        <v>6.1999999999999998E-3</v>
      </c>
      <c r="L8">
        <v>3.2599999999999997E-2</v>
      </c>
      <c r="M8">
        <v>14224.89</v>
      </c>
      <c r="N8">
        <v>1.8100000000000002E-2</v>
      </c>
      <c r="O8">
        <v>3.8100000000000002E-2</v>
      </c>
      <c r="P8">
        <v>5722.77</v>
      </c>
      <c r="Q8">
        <v>5.2600000000000001E-2</v>
      </c>
      <c r="R8">
        <v>7.7000000000000002E-3</v>
      </c>
      <c r="S8">
        <v>9594.39</v>
      </c>
      <c r="T8">
        <v>6.4000000000000003E-3</v>
      </c>
      <c r="U8">
        <v>0.15279999999999999</v>
      </c>
      <c r="V8">
        <v>1825.18</v>
      </c>
      <c r="W8">
        <v>0.66169999999999995</v>
      </c>
      <c r="X8">
        <v>9.1999999999999998E-3</v>
      </c>
      <c r="Y8">
        <v>353.35</v>
      </c>
      <c r="Z8">
        <v>0.20469999999999999</v>
      </c>
      <c r="AA8">
        <v>3.9899999999999998E-2</v>
      </c>
      <c r="AB8">
        <v>22609.31</v>
      </c>
      <c r="AC8">
        <v>1.3899999999999999E-2</v>
      </c>
      <c r="AD8">
        <v>4.5999999999999999E-3</v>
      </c>
      <c r="AE8">
        <v>806.31</v>
      </c>
      <c r="AF8">
        <v>4.53E-2</v>
      </c>
      <c r="AG8">
        <v>9.8400000000000001E-2</v>
      </c>
      <c r="AH8">
        <v>929.37</v>
      </c>
      <c r="AI8">
        <v>0.83679999999999999</v>
      </c>
      <c r="AJ8">
        <v>5.67E-2</v>
      </c>
      <c r="AK8">
        <v>903.87</v>
      </c>
      <c r="AL8">
        <v>0.49590000000000001</v>
      </c>
      <c r="AM8">
        <v>2.63E-2</v>
      </c>
      <c r="AN8">
        <v>327.76</v>
      </c>
      <c r="AO8">
        <v>0.63349999999999995</v>
      </c>
      <c r="AP8">
        <v>4.6800000000000001E-2</v>
      </c>
      <c r="AQ8">
        <v>1117.29</v>
      </c>
      <c r="AR8">
        <v>0.33079999999999998</v>
      </c>
      <c r="AS8">
        <v>3.8199999999999998E-2</v>
      </c>
      <c r="AT8">
        <v>427.24</v>
      </c>
      <c r="AU8">
        <v>0.70609999999999995</v>
      </c>
      <c r="AV8">
        <v>2.4899999999999999E-2</v>
      </c>
      <c r="AW8">
        <v>1554.6</v>
      </c>
      <c r="AX8">
        <v>0.1265</v>
      </c>
      <c r="AY8">
        <v>2.3800000000000002E-2</v>
      </c>
      <c r="AZ8">
        <v>446.53</v>
      </c>
      <c r="BA8">
        <v>0.42070000000000002</v>
      </c>
    </row>
    <row r="9" spans="2:53" x14ac:dyDescent="0.25">
      <c r="B9" s="33">
        <v>2011</v>
      </c>
      <c r="C9">
        <v>0.3553</v>
      </c>
      <c r="D9">
        <v>15385.39</v>
      </c>
      <c r="E9">
        <v>0.18440000000000001</v>
      </c>
      <c r="F9">
        <v>1.8100000000000002E-2</v>
      </c>
      <c r="G9">
        <v>44790.52</v>
      </c>
      <c r="H9">
        <v>3.2000000000000002E-3</v>
      </c>
      <c r="I9">
        <v>1.49E-2</v>
      </c>
      <c r="J9">
        <v>19125.93</v>
      </c>
      <c r="K9">
        <v>6.1999999999999998E-3</v>
      </c>
      <c r="L9">
        <v>3.6400000000000002E-2</v>
      </c>
      <c r="M9">
        <v>15566.9</v>
      </c>
      <c r="N9">
        <v>1.8599999999999998E-2</v>
      </c>
      <c r="O9">
        <v>3.6700000000000003E-2</v>
      </c>
      <c r="P9">
        <v>5487.06</v>
      </c>
      <c r="Q9">
        <v>5.3400000000000003E-2</v>
      </c>
      <c r="R9">
        <v>8.0000000000000002E-3</v>
      </c>
      <c r="S9">
        <v>10092.99</v>
      </c>
      <c r="T9">
        <v>6.3E-3</v>
      </c>
      <c r="U9">
        <v>0.156</v>
      </c>
      <c r="V9">
        <v>1864.14</v>
      </c>
      <c r="W9">
        <v>0.66800000000000004</v>
      </c>
      <c r="X9">
        <v>1.04E-2</v>
      </c>
      <c r="Y9">
        <v>405.07</v>
      </c>
      <c r="Z9">
        <v>0.2054</v>
      </c>
      <c r="AA9">
        <v>3.9600000000000003E-2</v>
      </c>
      <c r="AB9">
        <v>22921.71</v>
      </c>
      <c r="AC9">
        <v>1.38E-2</v>
      </c>
      <c r="AD9">
        <v>4.4999999999999997E-3</v>
      </c>
      <c r="AE9">
        <v>818.5</v>
      </c>
      <c r="AF9">
        <v>4.36E-2</v>
      </c>
      <c r="AG9">
        <v>0.1007</v>
      </c>
      <c r="AH9">
        <v>960.26</v>
      </c>
      <c r="AI9">
        <v>0.83720000000000006</v>
      </c>
      <c r="AJ9">
        <v>5.57E-2</v>
      </c>
      <c r="AK9">
        <v>885.54</v>
      </c>
      <c r="AL9">
        <v>0.50229999999999997</v>
      </c>
      <c r="AM9">
        <v>2.3E-2</v>
      </c>
      <c r="AN9">
        <v>288.18</v>
      </c>
      <c r="AO9">
        <v>0.63590000000000002</v>
      </c>
      <c r="AP9">
        <v>4.5999999999999999E-2</v>
      </c>
      <c r="AQ9">
        <v>1098.1300000000001</v>
      </c>
      <c r="AR9">
        <v>0.3342</v>
      </c>
      <c r="AS9">
        <v>4.0899999999999999E-2</v>
      </c>
      <c r="AT9">
        <v>457.36</v>
      </c>
      <c r="AU9">
        <v>0.71360000000000001</v>
      </c>
      <c r="AV9">
        <v>2.01E-2</v>
      </c>
      <c r="AW9">
        <v>1241.92</v>
      </c>
      <c r="AX9">
        <v>0.129</v>
      </c>
      <c r="AY9">
        <v>2.4500000000000001E-2</v>
      </c>
      <c r="AZ9">
        <v>474.31</v>
      </c>
      <c r="BA9">
        <v>0.41220000000000001</v>
      </c>
    </row>
    <row r="10" spans="2:53" x14ac:dyDescent="0.25">
      <c r="B10" s="33">
        <v>2012</v>
      </c>
      <c r="C10">
        <v>0.3402</v>
      </c>
      <c r="D10">
        <v>15802.25</v>
      </c>
      <c r="E10">
        <v>0.1787</v>
      </c>
      <c r="F10">
        <v>1.9599999999999999E-2</v>
      </c>
      <c r="G10">
        <v>50217.79</v>
      </c>
      <c r="H10">
        <v>3.2000000000000002E-3</v>
      </c>
      <c r="I10">
        <v>1.46E-2</v>
      </c>
      <c r="J10">
        <v>19019.13</v>
      </c>
      <c r="K10">
        <v>6.4000000000000003E-3</v>
      </c>
      <c r="L10">
        <v>3.3000000000000002E-2</v>
      </c>
      <c r="M10">
        <v>14593.64</v>
      </c>
      <c r="N10">
        <v>1.8800000000000001E-2</v>
      </c>
      <c r="O10">
        <v>3.4700000000000002E-2</v>
      </c>
      <c r="P10">
        <v>5310.44</v>
      </c>
      <c r="Q10">
        <v>5.4199999999999998E-2</v>
      </c>
      <c r="R10">
        <v>8.0999999999999996E-3</v>
      </c>
      <c r="S10">
        <v>10100.780000000001</v>
      </c>
      <c r="T10">
        <v>6.7000000000000002E-3</v>
      </c>
      <c r="U10">
        <v>0.16750000000000001</v>
      </c>
      <c r="V10">
        <v>2047.63</v>
      </c>
      <c r="W10">
        <v>0.67889999999999995</v>
      </c>
      <c r="X10">
        <v>1.0800000000000001E-2</v>
      </c>
      <c r="Y10">
        <v>429.63</v>
      </c>
      <c r="Z10">
        <v>0.2094</v>
      </c>
      <c r="AA10">
        <v>4.0500000000000001E-2</v>
      </c>
      <c r="AB10">
        <v>24077.84</v>
      </c>
      <c r="AC10">
        <v>1.4E-2</v>
      </c>
      <c r="AD10">
        <v>4.4999999999999997E-3</v>
      </c>
      <c r="AE10">
        <v>849.79</v>
      </c>
      <c r="AF10">
        <v>4.3700000000000003E-2</v>
      </c>
      <c r="AG10">
        <v>0.1027</v>
      </c>
      <c r="AH10">
        <v>1009.56</v>
      </c>
      <c r="AI10">
        <v>0.84419999999999995</v>
      </c>
      <c r="AJ10">
        <v>5.4699999999999999E-2</v>
      </c>
      <c r="AK10">
        <v>898.23</v>
      </c>
      <c r="AL10">
        <v>0.50570000000000004</v>
      </c>
      <c r="AM10">
        <v>2.0299999999999999E-2</v>
      </c>
      <c r="AN10">
        <v>263.79000000000002</v>
      </c>
      <c r="AO10">
        <v>0.63890000000000002</v>
      </c>
      <c r="AP10">
        <v>4.4299999999999999E-2</v>
      </c>
      <c r="AQ10">
        <v>1087.96</v>
      </c>
      <c r="AR10">
        <v>0.3377</v>
      </c>
      <c r="AS10">
        <v>5.21E-2</v>
      </c>
      <c r="AT10">
        <v>594.35</v>
      </c>
      <c r="AU10">
        <v>0.72760000000000002</v>
      </c>
      <c r="AV10">
        <v>1.9599999999999999E-2</v>
      </c>
      <c r="AW10">
        <v>1227.76</v>
      </c>
      <c r="AX10">
        <v>0.1326</v>
      </c>
      <c r="AY10">
        <v>2.29E-2</v>
      </c>
      <c r="AZ10">
        <v>463.11</v>
      </c>
      <c r="BA10">
        <v>0.4103</v>
      </c>
    </row>
    <row r="11" spans="2:53" x14ac:dyDescent="0.25">
      <c r="B11" s="33">
        <v>2013</v>
      </c>
      <c r="C11">
        <v>0.33479999999999999</v>
      </c>
      <c r="D11">
        <v>16404.21</v>
      </c>
      <c r="E11">
        <v>0.17119999999999999</v>
      </c>
      <c r="F11">
        <v>1.8700000000000001E-2</v>
      </c>
      <c r="G11">
        <v>44796.46</v>
      </c>
      <c r="H11">
        <v>3.5000000000000001E-3</v>
      </c>
      <c r="I11">
        <v>1.5599999999999999E-2</v>
      </c>
      <c r="J11">
        <v>20010.23</v>
      </c>
      <c r="K11">
        <v>6.4999999999999997E-3</v>
      </c>
      <c r="L11">
        <v>3.4099999999999998E-2</v>
      </c>
      <c r="M11">
        <v>14434.97</v>
      </c>
      <c r="N11">
        <v>1.9800000000000002E-2</v>
      </c>
      <c r="O11">
        <v>3.2800000000000003E-2</v>
      </c>
      <c r="P11">
        <v>5160.3999999999996</v>
      </c>
      <c r="Q11">
        <v>5.33E-2</v>
      </c>
      <c r="R11">
        <v>8.0000000000000002E-3</v>
      </c>
      <c r="S11">
        <v>9762.99</v>
      </c>
      <c r="T11">
        <v>6.7999999999999996E-3</v>
      </c>
      <c r="U11">
        <v>0.17180000000000001</v>
      </c>
      <c r="V11">
        <v>2117.9699999999998</v>
      </c>
      <c r="W11">
        <v>0.68020000000000003</v>
      </c>
      <c r="X11">
        <v>1.18E-2</v>
      </c>
      <c r="Y11">
        <v>452.25</v>
      </c>
      <c r="Z11">
        <v>0.21840000000000001</v>
      </c>
      <c r="AA11">
        <v>4.1799999999999997E-2</v>
      </c>
      <c r="AB11">
        <v>24351.24</v>
      </c>
      <c r="AC11">
        <v>1.44E-2</v>
      </c>
      <c r="AD11">
        <v>4.7999999999999996E-3</v>
      </c>
      <c r="AE11">
        <v>939.54</v>
      </c>
      <c r="AF11">
        <v>4.2799999999999998E-2</v>
      </c>
      <c r="AG11">
        <v>0.1036</v>
      </c>
      <c r="AH11">
        <v>1030.8</v>
      </c>
      <c r="AI11">
        <v>0.84319999999999995</v>
      </c>
      <c r="AJ11">
        <v>5.8599999999999999E-2</v>
      </c>
      <c r="AK11">
        <v>973.66</v>
      </c>
      <c r="AL11">
        <v>0.505</v>
      </c>
      <c r="AM11">
        <v>1.9300000000000001E-2</v>
      </c>
      <c r="AN11">
        <v>254.45</v>
      </c>
      <c r="AO11">
        <v>0.63519999999999999</v>
      </c>
      <c r="AP11">
        <v>3.9899999999999998E-2</v>
      </c>
      <c r="AQ11">
        <v>1017.48</v>
      </c>
      <c r="AR11">
        <v>0.32879999999999998</v>
      </c>
      <c r="AS11">
        <v>5.6500000000000002E-2</v>
      </c>
      <c r="AT11">
        <v>649.16</v>
      </c>
      <c r="AU11">
        <v>0.72950000000000004</v>
      </c>
      <c r="AV11">
        <v>1.9199999999999998E-2</v>
      </c>
      <c r="AW11">
        <v>1241.4100000000001</v>
      </c>
      <c r="AX11">
        <v>0.12970000000000001</v>
      </c>
      <c r="AY11">
        <v>1.9699999999999999E-2</v>
      </c>
      <c r="AZ11">
        <v>399.73</v>
      </c>
      <c r="BA11">
        <v>0.41260000000000002</v>
      </c>
    </row>
    <row r="12" spans="2:53" x14ac:dyDescent="0.25">
      <c r="B12" s="33">
        <v>2014</v>
      </c>
      <c r="C12">
        <v>0.34160000000000001</v>
      </c>
      <c r="D12">
        <v>16856.599999999999</v>
      </c>
      <c r="E12">
        <v>0.17080000000000001</v>
      </c>
      <c r="F12">
        <v>2.2599999999999999E-2</v>
      </c>
      <c r="G12">
        <v>51049.46</v>
      </c>
      <c r="H12">
        <v>3.7000000000000002E-3</v>
      </c>
      <c r="I12">
        <v>1.5100000000000001E-2</v>
      </c>
      <c r="J12">
        <v>19762.330000000002</v>
      </c>
      <c r="K12">
        <v>6.4000000000000003E-3</v>
      </c>
      <c r="L12">
        <v>3.49E-2</v>
      </c>
      <c r="M12">
        <v>14682.38</v>
      </c>
      <c r="N12">
        <v>0.02</v>
      </c>
      <c r="O12">
        <v>3.2899999999999999E-2</v>
      </c>
      <c r="P12">
        <v>5142.42</v>
      </c>
      <c r="Q12">
        <v>5.3900000000000003E-2</v>
      </c>
      <c r="R12">
        <v>6.6E-3</v>
      </c>
      <c r="S12">
        <v>8086.33</v>
      </c>
      <c r="T12">
        <v>6.7999999999999996E-3</v>
      </c>
      <c r="U12">
        <v>0.17780000000000001</v>
      </c>
      <c r="V12">
        <v>2222.7199999999998</v>
      </c>
      <c r="W12">
        <v>0.67430000000000001</v>
      </c>
      <c r="X12">
        <v>1.24E-2</v>
      </c>
      <c r="Y12">
        <v>464.76</v>
      </c>
      <c r="Z12">
        <v>0.22489999999999999</v>
      </c>
      <c r="AA12">
        <v>4.3299999999999998E-2</v>
      </c>
      <c r="AB12">
        <v>24652.11</v>
      </c>
      <c r="AC12">
        <v>1.4800000000000001E-2</v>
      </c>
      <c r="AD12">
        <v>4.4999999999999997E-3</v>
      </c>
      <c r="AE12">
        <v>986.74</v>
      </c>
      <c r="AF12">
        <v>3.8699999999999998E-2</v>
      </c>
      <c r="AG12">
        <v>0.10299999999999999</v>
      </c>
      <c r="AH12">
        <v>1032.04</v>
      </c>
      <c r="AI12">
        <v>0.84119999999999995</v>
      </c>
      <c r="AJ12">
        <v>5.04E-2</v>
      </c>
      <c r="AK12">
        <v>854.35</v>
      </c>
      <c r="AL12">
        <v>0.49759999999999999</v>
      </c>
      <c r="AM12">
        <v>1.7899999999999999E-2</v>
      </c>
      <c r="AN12">
        <v>236.37</v>
      </c>
      <c r="AO12">
        <v>0.63719999999999999</v>
      </c>
      <c r="AP12">
        <v>3.6700000000000003E-2</v>
      </c>
      <c r="AQ12">
        <v>970.34</v>
      </c>
      <c r="AR12">
        <v>0.31879999999999997</v>
      </c>
      <c r="AS12">
        <v>4.6100000000000002E-2</v>
      </c>
      <c r="AT12">
        <v>534.65</v>
      </c>
      <c r="AU12">
        <v>0.72660000000000002</v>
      </c>
      <c r="AV12">
        <v>2.3300000000000001E-2</v>
      </c>
      <c r="AW12">
        <v>1458.27</v>
      </c>
      <c r="AX12">
        <v>0.13439999999999999</v>
      </c>
      <c r="AY12">
        <v>1.9199999999999998E-2</v>
      </c>
      <c r="AZ12">
        <v>396.68</v>
      </c>
      <c r="BA12">
        <v>0.40710000000000002</v>
      </c>
    </row>
    <row r="13" spans="2:53" x14ac:dyDescent="0.25">
      <c r="B13" s="33">
        <v>2015</v>
      </c>
      <c r="C13">
        <v>0.33639999999999998</v>
      </c>
      <c r="D13">
        <v>17573.63</v>
      </c>
      <c r="E13">
        <v>0.1681</v>
      </c>
      <c r="F13">
        <v>2.1399999999999999E-2</v>
      </c>
      <c r="G13">
        <v>46813.09</v>
      </c>
      <c r="H13">
        <v>4.0000000000000001E-3</v>
      </c>
      <c r="I13">
        <v>1.7000000000000001E-2</v>
      </c>
      <c r="J13">
        <v>21319.31</v>
      </c>
      <c r="K13">
        <v>7.0000000000000001E-3</v>
      </c>
      <c r="L13">
        <v>3.6400000000000002E-2</v>
      </c>
      <c r="M13">
        <v>15048.5</v>
      </c>
      <c r="N13">
        <v>2.1299999999999999E-2</v>
      </c>
      <c r="O13">
        <v>3.2300000000000002E-2</v>
      </c>
      <c r="P13">
        <v>5228.5200000000004</v>
      </c>
      <c r="Q13">
        <v>5.4300000000000001E-2</v>
      </c>
      <c r="R13">
        <v>7.1999999999999998E-3</v>
      </c>
      <c r="S13">
        <v>9332.1200000000008</v>
      </c>
      <c r="T13">
        <v>6.7999999999999996E-3</v>
      </c>
      <c r="U13">
        <v>0.18</v>
      </c>
      <c r="V13">
        <v>2287.98</v>
      </c>
      <c r="W13">
        <v>0.69069999999999998</v>
      </c>
      <c r="X13">
        <v>1.3899999999999999E-2</v>
      </c>
      <c r="Y13">
        <v>512.74</v>
      </c>
      <c r="Z13">
        <v>0.23760000000000001</v>
      </c>
      <c r="AA13">
        <v>4.3499999999999997E-2</v>
      </c>
      <c r="AB13">
        <v>24332.98</v>
      </c>
      <c r="AC13">
        <v>1.5699999999999999E-2</v>
      </c>
      <c r="AD13">
        <v>4.8999999999999998E-3</v>
      </c>
      <c r="AE13">
        <v>1079.68</v>
      </c>
      <c r="AF13">
        <v>3.9800000000000002E-2</v>
      </c>
      <c r="AG13">
        <v>0.1009</v>
      </c>
      <c r="AH13">
        <v>1058.1500000000001</v>
      </c>
      <c r="AI13">
        <v>0.83740000000000003</v>
      </c>
      <c r="AJ13">
        <v>0.05</v>
      </c>
      <c r="AK13">
        <v>874.03</v>
      </c>
      <c r="AL13">
        <v>0.50229999999999997</v>
      </c>
      <c r="AM13">
        <v>1.6500000000000001E-2</v>
      </c>
      <c r="AN13">
        <v>229.09</v>
      </c>
      <c r="AO13">
        <v>0.63339999999999996</v>
      </c>
      <c r="AP13">
        <v>3.8699999999999998E-2</v>
      </c>
      <c r="AQ13">
        <v>1068.42</v>
      </c>
      <c r="AR13">
        <v>0.31780000000000003</v>
      </c>
      <c r="AS13">
        <v>4.7800000000000002E-2</v>
      </c>
      <c r="AT13">
        <v>580.01</v>
      </c>
      <c r="AU13">
        <v>0.72340000000000004</v>
      </c>
      <c r="AV13">
        <v>2.23E-2</v>
      </c>
      <c r="AW13">
        <v>1468.88</v>
      </c>
      <c r="AX13">
        <v>0.13320000000000001</v>
      </c>
      <c r="AY13">
        <v>1.9699999999999999E-2</v>
      </c>
      <c r="AZ13">
        <v>442.55</v>
      </c>
      <c r="BA13">
        <v>0.3916</v>
      </c>
    </row>
    <row r="16" spans="2:53" ht="33" customHeight="1" x14ac:dyDescent="0.25">
      <c r="C16" s="35" t="s">
        <v>3073</v>
      </c>
      <c r="D16" s="35" t="s">
        <v>3074</v>
      </c>
      <c r="E16" s="35" t="s">
        <v>3075</v>
      </c>
      <c r="F16" s="35" t="s">
        <v>3176</v>
      </c>
      <c r="G16" s="35" t="s">
        <v>3177</v>
      </c>
      <c r="H16" s="35" t="s">
        <v>3117</v>
      </c>
      <c r="I16" s="35" t="s">
        <v>3118</v>
      </c>
      <c r="J16" s="35" t="s">
        <v>3119</v>
      </c>
      <c r="K16" s="35" t="s">
        <v>3116</v>
      </c>
      <c r="L16" s="35" t="s">
        <v>3077</v>
      </c>
      <c r="M16" s="35" t="s">
        <v>3078</v>
      </c>
      <c r="N16" s="35" t="s">
        <v>3079</v>
      </c>
      <c r="O16" s="35" t="s">
        <v>3080</v>
      </c>
      <c r="P16" s="35" t="s">
        <v>3081</v>
      </c>
      <c r="Q16" s="35" t="s">
        <v>3082</v>
      </c>
      <c r="R16" s="35" t="s">
        <v>3174</v>
      </c>
      <c r="S16" s="35" t="s">
        <v>3175</v>
      </c>
      <c r="T16" s="35" t="s">
        <v>3083</v>
      </c>
      <c r="U16" s="35" t="s">
        <v>3084</v>
      </c>
      <c r="V16" s="35" t="s">
        <v>3085</v>
      </c>
      <c r="W16" s="35" t="s">
        <v>3086</v>
      </c>
      <c r="X16" s="35" t="s">
        <v>3087</v>
      </c>
      <c r="Y16" s="35" t="s">
        <v>3088</v>
      </c>
      <c r="Z16" s="35" t="s">
        <v>3089</v>
      </c>
      <c r="AA16" s="35" t="s">
        <v>3090</v>
      </c>
      <c r="AB16" s="35" t="s">
        <v>3091</v>
      </c>
      <c r="AC16" s="35" t="s">
        <v>3092</v>
      </c>
      <c r="AD16" s="35" t="s">
        <v>3093</v>
      </c>
      <c r="AE16" s="35" t="s">
        <v>3094</v>
      </c>
      <c r="AF16" s="35" t="s">
        <v>3095</v>
      </c>
      <c r="AG16" s="35" t="s">
        <v>3096</v>
      </c>
      <c r="AH16" s="35" t="s">
        <v>3097</v>
      </c>
      <c r="AI16" s="35" t="s">
        <v>3098</v>
      </c>
      <c r="AJ16" s="35" t="s">
        <v>3099</v>
      </c>
      <c r="AK16" s="35" t="s">
        <v>3100</v>
      </c>
      <c r="AL16" s="35" t="s">
        <v>3101</v>
      </c>
      <c r="AM16" s="35" t="s">
        <v>3102</v>
      </c>
      <c r="AN16" s="35" t="s">
        <v>3103</v>
      </c>
      <c r="AO16" s="35" t="s">
        <v>3104</v>
      </c>
      <c r="AP16" s="35" t="s">
        <v>3105</v>
      </c>
      <c r="AQ16" s="35" t="s">
        <v>3106</v>
      </c>
      <c r="AR16" s="35" t="s">
        <v>3107</v>
      </c>
      <c r="AS16" s="35" t="s">
        <v>3108</v>
      </c>
      <c r="AT16" s="35" t="s">
        <v>3109</v>
      </c>
      <c r="AU16" s="35" t="s">
        <v>3110</v>
      </c>
      <c r="AV16" s="35" t="s">
        <v>3072</v>
      </c>
      <c r="AW16" s="35" t="s">
        <v>3111</v>
      </c>
      <c r="AX16" s="35" t="s">
        <v>3112</v>
      </c>
      <c r="AY16" s="35" t="s">
        <v>3113</v>
      </c>
      <c r="AZ16" s="35" t="s">
        <v>3114</v>
      </c>
      <c r="BA16" s="35" t="s">
        <v>3115</v>
      </c>
    </row>
    <row r="17" spans="1:53" x14ac:dyDescent="0.25">
      <c r="C17">
        <f>SLOPE(C5:C13,$B$5:$B$13)</f>
        <v>-4.6566666666666675E-3</v>
      </c>
      <c r="D17">
        <f t="shared" ref="D17:BA17" si="0">SLOPE(D5:D13,$B$5:$B$13)</f>
        <v>487.20716666666669</v>
      </c>
      <c r="E17">
        <f t="shared" si="0"/>
        <v>-3.1133333333333334E-3</v>
      </c>
      <c r="F17">
        <f t="shared" si="0"/>
        <v>4.6499999999999997E-4</v>
      </c>
      <c r="G17">
        <f t="shared" si="0"/>
        <v>650.55749999999944</v>
      </c>
      <c r="H17">
        <f t="shared" si="0"/>
        <v>1.1833333333333334E-4</v>
      </c>
      <c r="I17">
        <f t="shared" si="0"/>
        <v>3.0666666666666678E-4</v>
      </c>
      <c r="J17">
        <f t="shared" si="0"/>
        <v>513.44800000000009</v>
      </c>
      <c r="K17">
        <f t="shared" si="0"/>
        <v>1.3166666666666668E-4</v>
      </c>
      <c r="L17">
        <f t="shared" si="0"/>
        <v>9.8000000000000019E-4</v>
      </c>
      <c r="M17">
        <f t="shared" si="0"/>
        <v>347.63033333333323</v>
      </c>
      <c r="N17">
        <f t="shared" si="0"/>
        <v>6.066666666666667E-4</v>
      </c>
      <c r="O17">
        <f t="shared" si="0"/>
        <v>-2.083333333333334E-4</v>
      </c>
      <c r="P17">
        <f t="shared" si="0"/>
        <v>5.8388333333333318</v>
      </c>
      <c r="Q17">
        <f t="shared" si="0"/>
        <v>1.011666666666667E-3</v>
      </c>
      <c r="R17">
        <f t="shared" si="0"/>
        <v>-3.166666666666668E-5</v>
      </c>
      <c r="S17">
        <f t="shared" si="0"/>
        <v>-44.481666666666634</v>
      </c>
      <c r="T17">
        <f t="shared" si="0"/>
        <v>1.7333333333333325E-4</v>
      </c>
      <c r="U17">
        <f t="shared" si="0"/>
        <v>5.7533333333333343E-3</v>
      </c>
      <c r="V17">
        <f t="shared" si="0"/>
        <v>106.50516666666664</v>
      </c>
      <c r="W17">
        <f t="shared" si="0"/>
        <v>4.4266666666666656E-3</v>
      </c>
      <c r="X17">
        <f t="shared" si="0"/>
        <v>6.1499999999999999E-4</v>
      </c>
      <c r="Y17">
        <f t="shared" si="0"/>
        <v>22.510499999999997</v>
      </c>
      <c r="Z17">
        <f t="shared" si="0"/>
        <v>5.9683333333333333E-3</v>
      </c>
      <c r="AA17">
        <f t="shared" si="0"/>
        <v>-6.500000000000036E-5</v>
      </c>
      <c r="AB17">
        <f t="shared" si="0"/>
        <v>341.49733333333359</v>
      </c>
      <c r="AC17">
        <f t="shared" si="0"/>
        <v>1.6499999999999992E-4</v>
      </c>
      <c r="AD17">
        <f t="shared" si="0"/>
        <v>-6.5000000000000021E-5</v>
      </c>
      <c r="AE17">
        <f t="shared" si="0"/>
        <v>28.136000000000003</v>
      </c>
      <c r="AF17">
        <f t="shared" si="0"/>
        <v>-6.6833333333333328E-4</v>
      </c>
      <c r="AG17">
        <f t="shared" si="0"/>
        <v>6.9833333333333347E-4</v>
      </c>
      <c r="AH17">
        <f t="shared" si="0"/>
        <v>32.218499999999999</v>
      </c>
      <c r="AI17">
        <f t="shared" si="0"/>
        <v>1.1499999999999843E-4</v>
      </c>
      <c r="AJ17">
        <f t="shared" si="0"/>
        <v>-9.999999999999998E-4</v>
      </c>
      <c r="AK17">
        <f t="shared" si="0"/>
        <v>4.2626666666666591</v>
      </c>
      <c r="AL17">
        <f t="shared" si="0"/>
        <v>2.2233333333333319E-3</v>
      </c>
      <c r="AM17">
        <f t="shared" si="0"/>
        <v>-2.5499999999999993E-3</v>
      </c>
      <c r="AN17">
        <f t="shared" si="0"/>
        <v>-23.243166666666671</v>
      </c>
      <c r="AO17">
        <f t="shared" si="0"/>
        <v>6.5666666666666282E-4</v>
      </c>
      <c r="AP17">
        <f t="shared" si="0"/>
        <v>-1.8883333333333334E-3</v>
      </c>
      <c r="AQ17">
        <f t="shared" si="0"/>
        <v>-16.205999999999985</v>
      </c>
      <c r="AR17">
        <f t="shared" si="0"/>
        <v>-2.3333333333333539E-5</v>
      </c>
      <c r="AS17">
        <f t="shared" si="0"/>
        <v>2.6716666666666672E-3</v>
      </c>
      <c r="AT17">
        <f t="shared" si="0"/>
        <v>38.85799999999999</v>
      </c>
      <c r="AU17">
        <f t="shared" si="0"/>
        <v>4.7516666666666723E-3</v>
      </c>
      <c r="AV17">
        <f t="shared" si="0"/>
        <v>-3.4166666666666666E-4</v>
      </c>
      <c r="AW17">
        <f t="shared" si="0"/>
        <v>-8.6944999999999819</v>
      </c>
      <c r="AX17">
        <f t="shared" si="0"/>
        <v>2.2866666666666664E-3</v>
      </c>
      <c r="AY17">
        <f t="shared" si="0"/>
        <v>-1.0333333333333338E-3</v>
      </c>
      <c r="AZ17">
        <f t="shared" si="0"/>
        <v>-8.7664999999999971</v>
      </c>
      <c r="BA17">
        <f t="shared" si="0"/>
        <v>7.9500000000000219E-4</v>
      </c>
    </row>
    <row r="20" spans="1:53" x14ac:dyDescent="0.25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</row>
    <row r="25" spans="1:53" x14ac:dyDescent="0.25">
      <c r="M25" s="36" t="s">
        <v>3156</v>
      </c>
    </row>
    <row r="26" spans="1:53" x14ac:dyDescent="0.25">
      <c r="M26" s="36" t="s">
        <v>3169</v>
      </c>
    </row>
    <row r="28" spans="1:53" x14ac:dyDescent="0.25">
      <c r="A28" s="36" t="s">
        <v>3139</v>
      </c>
      <c r="B28" s="36" t="s">
        <v>3140</v>
      </c>
      <c r="C28" s="36" t="s">
        <v>3138</v>
      </c>
      <c r="D28" s="36" t="s">
        <v>226</v>
      </c>
      <c r="E28" s="36" t="s">
        <v>3120</v>
      </c>
      <c r="F28" s="36" t="s">
        <v>3071</v>
      </c>
      <c r="G28" s="36" t="s">
        <v>3172</v>
      </c>
      <c r="H28" s="36" t="s">
        <v>3153</v>
      </c>
      <c r="M28" s="36" t="s">
        <v>3069</v>
      </c>
      <c r="N28" s="36" t="s">
        <v>226</v>
      </c>
      <c r="O28" s="36" t="s">
        <v>3070</v>
      </c>
    </row>
    <row r="29" spans="1:53" x14ac:dyDescent="0.25">
      <c r="A29" s="48" t="s">
        <v>3125</v>
      </c>
      <c r="B29" s="48" t="s">
        <v>3135</v>
      </c>
      <c r="C29" s="48" t="s">
        <v>3084</v>
      </c>
      <c r="D29" s="70">
        <v>5.5633333333333333E-3</v>
      </c>
      <c r="E29" s="70">
        <v>5.7533333333333343E-3</v>
      </c>
      <c r="F29" s="71">
        <f t="shared" ref="F29:F45" si="1">E29-D29</f>
        <v>1.9000000000000093E-4</v>
      </c>
      <c r="G29" s="72">
        <f t="shared" ref="G29:G45" si="2">F29/D29</f>
        <v>3.4152186938286568E-2</v>
      </c>
      <c r="H29" s="73">
        <f>E29*VLOOKUP(A29,$A$69:$H$85,8,FALSE)*1000</f>
        <v>0.24735200665013021</v>
      </c>
      <c r="J29" t="s">
        <v>3125</v>
      </c>
      <c r="M29" t="s">
        <v>3125</v>
      </c>
      <c r="N29" s="40">
        <f>VLOOKUP(M29,$A$29:$I$45,4,FALSE)</f>
        <v>5.5633333333333333E-3</v>
      </c>
      <c r="O29" s="40">
        <f>VLOOKUP(M29,$A$29:$I$45,5,FALSE)</f>
        <v>5.7533333333333343E-3</v>
      </c>
      <c r="P29" s="58">
        <f>VLOOKUP(M29,$A$29:$I$45,8,FALSE)</f>
        <v>0.24735200665013021</v>
      </c>
    </row>
    <row r="30" spans="1:53" x14ac:dyDescent="0.25">
      <c r="A30" s="48" t="s">
        <v>3123</v>
      </c>
      <c r="B30" s="48" t="s">
        <v>3135</v>
      </c>
      <c r="C30" s="48" t="s">
        <v>3077</v>
      </c>
      <c r="D30" s="70">
        <v>9.4833333333333304E-4</v>
      </c>
      <c r="E30" s="70">
        <v>9.8000000000000019E-4</v>
      </c>
      <c r="F30" s="71">
        <f t="shared" si="1"/>
        <v>3.1666666666667147E-5</v>
      </c>
      <c r="G30" s="72">
        <f t="shared" si="2"/>
        <v>3.339191564147679E-2</v>
      </c>
      <c r="H30" s="73">
        <f t="shared" ref="H30:H45" si="3">E30*VLOOKUP(A30,$A$69:$H$85,8,FALSE)*1000</f>
        <v>0.13752098220163542</v>
      </c>
      <c r="I30" t="s">
        <v>3154</v>
      </c>
      <c r="J30" t="s">
        <v>3123</v>
      </c>
      <c r="M30" t="s">
        <v>3132</v>
      </c>
      <c r="N30" s="40">
        <f>VLOOKUP(M30,$A$29:$I$45,4,FALSE)</f>
        <v>3.6999999999999994E-4</v>
      </c>
      <c r="O30" s="40">
        <f>VLOOKUP(M30,$A$29:$I$45,5,FALSE)</f>
        <v>2.6716666666666672E-3</v>
      </c>
      <c r="P30" s="58">
        <f>VLOOKUP(M30,$A$29:$I$45,8,FALSE)</f>
        <v>4.1907132081587667E-2</v>
      </c>
    </row>
    <row r="31" spans="1:53" x14ac:dyDescent="0.25">
      <c r="A31" s="48" t="s">
        <v>3164</v>
      </c>
      <c r="B31" s="48" t="s">
        <v>3135</v>
      </c>
      <c r="C31" s="48" t="s">
        <v>3176</v>
      </c>
      <c r="D31" s="70">
        <v>2.966666666666666E-4</v>
      </c>
      <c r="E31" s="70">
        <v>4.6499999999999997E-4</v>
      </c>
      <c r="F31" s="71">
        <f t="shared" si="1"/>
        <v>1.6833333333333338E-4</v>
      </c>
      <c r="G31" s="72">
        <f t="shared" si="2"/>
        <v>0.56741573033707893</v>
      </c>
      <c r="H31" s="73">
        <f t="shared" si="3"/>
        <v>0.12211355251519655</v>
      </c>
      <c r="I31" t="s">
        <v>3154</v>
      </c>
      <c r="J31" t="s">
        <v>3164</v>
      </c>
      <c r="M31" t="s">
        <v>3123</v>
      </c>
      <c r="N31" s="40">
        <f>VLOOKUP(M31,$A$29:$I$45,4,FALSE)</f>
        <v>9.4833333333333304E-4</v>
      </c>
      <c r="O31" s="40">
        <f>VLOOKUP(M31,$A$29:$I$45,5,FALSE)</f>
        <v>9.8000000000000019E-4</v>
      </c>
      <c r="P31" s="58">
        <f>VLOOKUP(M31,$A$29:$I$45,8,FALSE)</f>
        <v>0.13752098220163542</v>
      </c>
    </row>
    <row r="32" spans="1:53" x14ac:dyDescent="0.25">
      <c r="A32" s="48" t="s">
        <v>3122</v>
      </c>
      <c r="B32" s="48" t="s">
        <v>3135</v>
      </c>
      <c r="C32" s="48" t="s">
        <v>3118</v>
      </c>
      <c r="D32" s="70">
        <v>2.3833333333333329E-4</v>
      </c>
      <c r="E32" s="70">
        <v>3.0666666666666678E-4</v>
      </c>
      <c r="F32" s="71">
        <f t="shared" si="1"/>
        <v>6.8333333333333494E-5</v>
      </c>
      <c r="G32" s="72">
        <f t="shared" si="2"/>
        <v>0.28671328671328744</v>
      </c>
      <c r="H32" s="73">
        <f t="shared" si="3"/>
        <v>6.3560640377554212E-2</v>
      </c>
      <c r="M32" t="s">
        <v>3164</v>
      </c>
      <c r="N32" s="40">
        <f>VLOOKUP(M32,$A$29:$I$45,4,FALSE)</f>
        <v>2.966666666666666E-4</v>
      </c>
      <c r="O32" s="40">
        <f>VLOOKUP(M32,$A$29:$I$45,5,FALSE)</f>
        <v>4.6499999999999997E-4</v>
      </c>
      <c r="P32" s="58">
        <f>VLOOKUP(M32,$A$29:$I$45,8,FALSE)</f>
        <v>0.12211355251519655</v>
      </c>
    </row>
    <row r="33" spans="1:24" x14ac:dyDescent="0.25">
      <c r="A33" s="47" t="s">
        <v>3132</v>
      </c>
      <c r="B33" s="48" t="s">
        <v>3135</v>
      </c>
      <c r="C33" s="48" t="s">
        <v>3108</v>
      </c>
      <c r="D33" s="70">
        <v>3.6999999999999994E-4</v>
      </c>
      <c r="E33" s="70">
        <v>2.6716666666666672E-3</v>
      </c>
      <c r="F33" s="74">
        <f t="shared" si="1"/>
        <v>2.3016666666666671E-3</v>
      </c>
      <c r="G33" s="72">
        <f t="shared" si="2"/>
        <v>6.2207207207207231</v>
      </c>
      <c r="H33" s="73">
        <f t="shared" si="3"/>
        <v>4.1907132081587667E-2</v>
      </c>
      <c r="I33" t="s">
        <v>3168</v>
      </c>
      <c r="J33" t="s">
        <v>3132</v>
      </c>
      <c r="M33" t="s">
        <v>3133</v>
      </c>
      <c r="N33" s="40">
        <f>VLOOKUP(M33,$A$29:$I$45,4,FALSE)</f>
        <v>1.4999999999999966E-5</v>
      </c>
      <c r="O33" s="40">
        <f>VLOOKUP(M33,$A$29:$I$45,5,FALSE)</f>
        <v>-3.4166666666666666E-4</v>
      </c>
      <c r="P33" s="58">
        <f>VLOOKUP(M33,$A$29:$I$45,8,FALSE)</f>
        <v>1.1991470612000286E-3</v>
      </c>
    </row>
    <row r="34" spans="1:24" x14ac:dyDescent="0.25">
      <c r="A34" s="47" t="s">
        <v>3130</v>
      </c>
      <c r="B34" s="48" t="s">
        <v>3135</v>
      </c>
      <c r="C34" s="48" t="s">
        <v>3102</v>
      </c>
      <c r="D34" s="70">
        <v>-1.6283333333333334E-3</v>
      </c>
      <c r="E34" s="70">
        <v>-2.5499999999999993E-3</v>
      </c>
      <c r="F34" s="74">
        <f t="shared" si="1"/>
        <v>-9.216666666666659E-4</v>
      </c>
      <c r="G34" s="72">
        <f t="shared" si="2"/>
        <v>0.56601842374616118</v>
      </c>
      <c r="H34" s="73">
        <f t="shared" si="3"/>
        <v>2.3925482328757464E-2</v>
      </c>
      <c r="J34" t="s">
        <v>3130</v>
      </c>
      <c r="M34" t="s">
        <v>3157</v>
      </c>
      <c r="N34" s="60">
        <f>+VLOOKUP("DME",$A$29:$I$45,4,FALSE)+VLOOKUP("PAC: HH",$A$29:$I$45,4,FALSE)+VLOOKUP("PAC: IRF",$A$29:$I$45,4,FALSE)+VLOOKUP("FQHC/RHC",$A$29:$I$45,4,FALSE)+VLOOKUP("E&amp;M",$A$29:$I$45,4,FALSE)+VLOOKUP("Hospice",$A$29:$I$45,4,FALSE)+VLOOKUP("ASC",$A$29:$I$45,4,FALSE)+VLOOKUP("OP Dialysis Fac.",$A$29:$I$45,4,FALSE)</f>
        <v>-6.0833333333333301E-4</v>
      </c>
      <c r="O34" s="40">
        <f>+VLOOKUP("DME",$A$29:$I$45,5,FALSE)+VLOOKUP("PAC: HH",$A$29:$I$45,5,FALSE)+VLOOKUP("PAC: IRF",$A$29:$I$45,5,FALSE)+VLOOKUP("FQHC/RHC",$A$29:$I$45,5,FALSE)+VLOOKUP("E&amp;M",$A$29:$I$45,5,FALSE)+VLOOKUP("Hospice",$A$29:$I$45,5,FALSE)+VLOOKUP("ASC",$A$29:$I$45,5,FALSE)+VLOOKUP("OP Dialysis Fac.",$A$29:$I$45,5,FALSE)</f>
        <v>-6.3833333333333353E-4</v>
      </c>
      <c r="P34" s="58">
        <f>+VLOOKUP("DME",$A$29:$I$45,8,FALSE)+VLOOKUP("PAC: HH",$A$29:$I$45,8,FALSE)+VLOOKUP("PAC: IRF",$A$29:$I$45,8,FALSE)+VLOOKUP("FQHC/RHC",$A$29:$I$45,8,FALSE)+VLOOKUP("E&amp;M",$A$29:$I$45,8,FALSE)+VLOOKUP("Hospice",$A$29:$I$45,8,FALSE)+VLOOKUP("ASC",$A$29:$I$45,8,FALSE)+VLOOKUP("OP Dialysis Fac.",$A$29:$I$45,8,FALSE)</f>
        <v>8.0963423970218912E-2</v>
      </c>
    </row>
    <row r="35" spans="1:24" x14ac:dyDescent="0.25">
      <c r="A35" s="48" t="s">
        <v>3131</v>
      </c>
      <c r="B35" s="48" t="s">
        <v>3135</v>
      </c>
      <c r="C35" s="48" t="s">
        <v>3105</v>
      </c>
      <c r="D35" s="70">
        <v>-1.5566666666666665E-3</v>
      </c>
      <c r="E35" s="70">
        <v>-1.8883333333333334E-3</v>
      </c>
      <c r="F35" s="71">
        <f t="shared" si="1"/>
        <v>-3.3166666666666696E-4</v>
      </c>
      <c r="G35" s="72">
        <f t="shared" si="2"/>
        <v>0.21306209850107088</v>
      </c>
      <c r="H35" s="73">
        <f t="shared" si="3"/>
        <v>1.2353207004273298E-2</v>
      </c>
      <c r="M35" t="s">
        <v>3129</v>
      </c>
      <c r="N35" s="40">
        <f>VLOOKUP(M35,$A$29:$I$45,4,FALSE)</f>
        <v>-3.7000000000000005E-4</v>
      </c>
      <c r="O35" s="40">
        <f>VLOOKUP(M35,$A$29:$I$45,5,FALSE)</f>
        <v>-9.999999999999998E-4</v>
      </c>
      <c r="P35" s="58">
        <f>VLOOKUP(M35,$A$29:$I$45,8,FALSE)</f>
        <v>-1.7207057019367126E-3</v>
      </c>
    </row>
    <row r="36" spans="1:24" x14ac:dyDescent="0.25">
      <c r="A36" s="48" t="s">
        <v>3128</v>
      </c>
      <c r="B36" s="48" t="s">
        <v>3135</v>
      </c>
      <c r="C36" s="48" t="s">
        <v>3096</v>
      </c>
      <c r="D36" s="70">
        <v>6.9333333333333334E-4</v>
      </c>
      <c r="E36" s="70">
        <v>6.9833333333333347E-4</v>
      </c>
      <c r="F36" s="71">
        <f t="shared" si="1"/>
        <v>5.0000000000001215E-6</v>
      </c>
      <c r="G36" s="72">
        <f t="shared" si="2"/>
        <v>7.2115384615386363E-3</v>
      </c>
      <c r="H36" s="73">
        <f t="shared" si="3"/>
        <v>9.0822471221607571E-3</v>
      </c>
      <c r="M36" t="s">
        <v>3134</v>
      </c>
      <c r="N36" s="40">
        <f>VLOOKUP(M36,$A$29:$I$45,4,FALSE)</f>
        <v>-1.0833333333333331E-4</v>
      </c>
      <c r="O36" s="40">
        <f>VLOOKUP(M36,$A$29:$I$45,5,FALSE)</f>
        <v>-1.0333333333333338E-3</v>
      </c>
      <c r="P36" s="58">
        <f>VLOOKUP(M36,$A$29:$I$45,8,FALSE)</f>
        <v>3.6567216344766573E-3</v>
      </c>
    </row>
    <row r="37" spans="1:24" x14ac:dyDescent="0.25">
      <c r="A37" s="48" t="s">
        <v>3127</v>
      </c>
      <c r="B37" s="48" t="s">
        <v>3135</v>
      </c>
      <c r="C37" s="48" t="s">
        <v>3087</v>
      </c>
      <c r="D37" s="70">
        <v>3.5166666666666669E-4</v>
      </c>
      <c r="E37" s="70">
        <v>6.1499999999999999E-4</v>
      </c>
      <c r="F37" s="71">
        <f t="shared" si="1"/>
        <v>2.633333333333333E-4</v>
      </c>
      <c r="G37" s="72">
        <f t="shared" si="2"/>
        <v>0.7488151658767771</v>
      </c>
      <c r="H37" s="73">
        <f t="shared" si="3"/>
        <v>5.5883742432638953E-3</v>
      </c>
      <c r="M37" t="s">
        <v>3130</v>
      </c>
      <c r="N37" s="40">
        <f>VLOOKUP(M37,$A$29:$I$45,4,FALSE)</f>
        <v>-1.6283333333333334E-3</v>
      </c>
      <c r="O37" s="40">
        <f>VLOOKUP(M37,$A$29:$I$45,5,FALSE)</f>
        <v>-2.5499999999999993E-3</v>
      </c>
      <c r="P37" s="58">
        <f>VLOOKUP(M37,$A$29:$I$45,8,FALSE)</f>
        <v>2.3925482328757464E-2</v>
      </c>
      <c r="Q37" s="37"/>
    </row>
    <row r="38" spans="1:24" x14ac:dyDescent="0.25">
      <c r="A38" s="47" t="s">
        <v>3134</v>
      </c>
      <c r="B38" s="48" t="s">
        <v>3135</v>
      </c>
      <c r="C38" s="48" t="s">
        <v>3113</v>
      </c>
      <c r="D38" s="70">
        <v>-1.0833333333333331E-4</v>
      </c>
      <c r="E38" s="70">
        <v>-1.0333333333333338E-3</v>
      </c>
      <c r="F38" s="74">
        <f t="shared" si="1"/>
        <v>-9.2500000000000047E-4</v>
      </c>
      <c r="G38" s="72">
        <f t="shared" si="2"/>
        <v>8.5384615384615437</v>
      </c>
      <c r="H38" s="73">
        <f t="shared" si="3"/>
        <v>3.6567216344766573E-3</v>
      </c>
      <c r="I38" t="s">
        <v>3168</v>
      </c>
      <c r="J38" t="s">
        <v>3134</v>
      </c>
      <c r="M38" t="s">
        <v>3121</v>
      </c>
      <c r="N38" s="40">
        <f>VLOOKUP(M38,$A$29:$I$45,4,FALSE)</f>
        <v>-3.9533333333333347E-3</v>
      </c>
      <c r="O38" s="40">
        <f>VLOOKUP(M38,$A$29:$I$45,5,FALSE)</f>
        <v>-4.6566666666666675E-3</v>
      </c>
      <c r="P38" s="58">
        <f>VLOOKUP(M38,$A$29:$I$45,8,FALSE)</f>
        <v>-0.91582826801825801</v>
      </c>
      <c r="Q38" s="37"/>
    </row>
    <row r="39" spans="1:24" x14ac:dyDescent="0.25">
      <c r="A39" s="48" t="s">
        <v>3133</v>
      </c>
      <c r="B39" s="48" t="s">
        <v>3135</v>
      </c>
      <c r="C39" s="48" t="s">
        <v>3072</v>
      </c>
      <c r="D39" s="70">
        <v>1.4999999999999966E-5</v>
      </c>
      <c r="E39" s="70">
        <v>-3.4166666666666666E-4</v>
      </c>
      <c r="F39" s="71">
        <f t="shared" si="1"/>
        <v>-3.5666666666666664E-4</v>
      </c>
      <c r="G39" s="72">
        <f t="shared" si="2"/>
        <v>-23.777777777777828</v>
      </c>
      <c r="H39" s="73">
        <f t="shared" si="3"/>
        <v>1.1991470612000286E-3</v>
      </c>
      <c r="I39" t="s">
        <v>3167</v>
      </c>
      <c r="J39" t="s">
        <v>3133</v>
      </c>
    </row>
    <row r="40" spans="1:24" x14ac:dyDescent="0.25">
      <c r="A40" s="48" t="s">
        <v>3173</v>
      </c>
      <c r="B40" s="48" t="s">
        <v>3135</v>
      </c>
      <c r="C40" s="48" t="s">
        <v>3174</v>
      </c>
      <c r="D40" s="70">
        <v>5.000000000000007E-5</v>
      </c>
      <c r="E40" s="70">
        <v>-3.166666666666668E-5</v>
      </c>
      <c r="F40" s="71">
        <f t="shared" si="1"/>
        <v>-8.166666666666675E-5</v>
      </c>
      <c r="G40" s="72">
        <f t="shared" si="2"/>
        <v>-1.6333333333333326</v>
      </c>
      <c r="H40" s="73">
        <f t="shared" si="3"/>
        <v>5.6860231929725192E-4</v>
      </c>
      <c r="I40" t="s">
        <v>3166</v>
      </c>
    </row>
    <row r="41" spans="1:24" x14ac:dyDescent="0.25">
      <c r="A41" s="48" t="s">
        <v>3124</v>
      </c>
      <c r="B41" s="48" t="s">
        <v>3135</v>
      </c>
      <c r="C41" s="48" t="s">
        <v>3080</v>
      </c>
      <c r="D41" s="70">
        <v>-7.1166666666666644E-4</v>
      </c>
      <c r="E41" s="70">
        <v>-2.083333333333334E-4</v>
      </c>
      <c r="F41" s="71">
        <f t="shared" si="1"/>
        <v>5.0333333333333306E-4</v>
      </c>
      <c r="G41" s="72">
        <f t="shared" si="2"/>
        <v>-0.7072599531615924</v>
      </c>
      <c r="H41" s="73">
        <f t="shared" si="3"/>
        <v>-4.9103230613293852E-4</v>
      </c>
    </row>
    <row r="42" spans="1:24" x14ac:dyDescent="0.25">
      <c r="A42" s="48" t="s">
        <v>3126</v>
      </c>
      <c r="B42" s="48" t="s">
        <v>3135</v>
      </c>
      <c r="C42" s="48" t="s">
        <v>3093</v>
      </c>
      <c r="D42" s="70">
        <v>1.4000000000000004E-4</v>
      </c>
      <c r="E42" s="70">
        <v>-6.5000000000000021E-5</v>
      </c>
      <c r="F42" s="71">
        <f t="shared" si="1"/>
        <v>-2.0500000000000005E-4</v>
      </c>
      <c r="G42" s="72">
        <f t="shared" si="2"/>
        <v>-1.4642857142857142</v>
      </c>
      <c r="H42" s="73">
        <f t="shared" si="3"/>
        <v>-7.3824571846964619E-4</v>
      </c>
      <c r="I42" t="s">
        <v>3166</v>
      </c>
    </row>
    <row r="43" spans="1:24" x14ac:dyDescent="0.25">
      <c r="A43" s="48" t="s">
        <v>3129</v>
      </c>
      <c r="B43" s="48" t="s">
        <v>3135</v>
      </c>
      <c r="C43" s="48" t="s">
        <v>3099</v>
      </c>
      <c r="D43" s="70">
        <v>-3.7000000000000005E-4</v>
      </c>
      <c r="E43" s="70">
        <v>-9.999999999999998E-4</v>
      </c>
      <c r="F43" s="71">
        <f t="shared" si="1"/>
        <v>-6.299999999999997E-4</v>
      </c>
      <c r="G43" s="72">
        <f t="shared" si="2"/>
        <v>1.7027027027027017</v>
      </c>
      <c r="H43" s="73">
        <f t="shared" si="3"/>
        <v>-1.7207057019367126E-3</v>
      </c>
      <c r="I43" t="s">
        <v>3165</v>
      </c>
      <c r="J43" t="s">
        <v>3129</v>
      </c>
    </row>
    <row r="44" spans="1:24" x14ac:dyDescent="0.25">
      <c r="A44" s="48" t="s">
        <v>3158</v>
      </c>
      <c r="B44" s="48" t="s">
        <v>3135</v>
      </c>
      <c r="C44" s="48" t="s">
        <v>3090</v>
      </c>
      <c r="D44" s="70">
        <v>1.8666666666666647E-4</v>
      </c>
      <c r="E44" s="70">
        <v>-6.500000000000036E-5</v>
      </c>
      <c r="F44" s="71">
        <f t="shared" si="1"/>
        <v>-2.5166666666666686E-4</v>
      </c>
      <c r="G44" s="72">
        <f t="shared" si="2"/>
        <v>-1.3482142857142883</v>
      </c>
      <c r="H44" s="73">
        <f t="shared" si="3"/>
        <v>-8.9603690717279093E-3</v>
      </c>
      <c r="I44" t="s">
        <v>3166</v>
      </c>
    </row>
    <row r="45" spans="1:24" x14ac:dyDescent="0.25">
      <c r="A45" s="47" t="s">
        <v>3121</v>
      </c>
      <c r="B45" s="48" t="s">
        <v>3135</v>
      </c>
      <c r="C45" s="48" t="s">
        <v>3073</v>
      </c>
      <c r="D45" s="70">
        <v>-3.9533333333333347E-3</v>
      </c>
      <c r="E45" s="70">
        <v>-4.6566666666666675E-3</v>
      </c>
      <c r="F45" s="74">
        <f t="shared" si="1"/>
        <v>-7.0333333333333272E-4</v>
      </c>
      <c r="G45" s="72">
        <f t="shared" si="2"/>
        <v>0.17790893760539608</v>
      </c>
      <c r="H45" s="73">
        <f t="shared" si="3"/>
        <v>-0.91582826801825801</v>
      </c>
      <c r="J45" t="s">
        <v>3121</v>
      </c>
    </row>
    <row r="46" spans="1:24" x14ac:dyDescent="0.25">
      <c r="A46" s="48"/>
      <c r="B46" s="48"/>
      <c r="C46" s="48"/>
      <c r="D46" s="48"/>
      <c r="E46" s="48"/>
      <c r="F46" s="48"/>
      <c r="G46" s="48"/>
      <c r="H46" s="48"/>
    </row>
    <row r="47" spans="1:24" x14ac:dyDescent="0.25">
      <c r="A47" s="48"/>
      <c r="B47" s="48"/>
      <c r="C47" s="48"/>
      <c r="D47" s="48"/>
      <c r="E47" s="48"/>
      <c r="F47" s="48"/>
      <c r="G47" s="48"/>
      <c r="H47" s="48"/>
      <c r="K47" s="36" t="s">
        <v>3156</v>
      </c>
      <c r="L47" s="36" t="s">
        <v>3163</v>
      </c>
      <c r="X47" s="36"/>
    </row>
    <row r="48" spans="1:24" x14ac:dyDescent="0.25">
      <c r="A48" s="47" t="s">
        <v>3139</v>
      </c>
      <c r="B48" s="47" t="s">
        <v>3140</v>
      </c>
      <c r="C48" s="47" t="s">
        <v>3138</v>
      </c>
      <c r="D48" s="47" t="s">
        <v>226</v>
      </c>
      <c r="E48" s="47" t="s">
        <v>3120</v>
      </c>
      <c r="F48" s="47" t="s">
        <v>3071</v>
      </c>
      <c r="G48" s="47" t="s">
        <v>3171</v>
      </c>
      <c r="H48" s="47" t="s">
        <v>3153</v>
      </c>
      <c r="I48" s="36" t="s">
        <v>3143</v>
      </c>
      <c r="K48" s="36" t="s">
        <v>3069</v>
      </c>
      <c r="L48" s="36" t="s">
        <v>226</v>
      </c>
      <c r="M48" s="36" t="s">
        <v>3070</v>
      </c>
    </row>
    <row r="49" spans="1:24" x14ac:dyDescent="0.25">
      <c r="A49" s="47" t="s">
        <v>3121</v>
      </c>
      <c r="B49" s="48" t="s">
        <v>3137</v>
      </c>
      <c r="C49" s="48" t="s">
        <v>3075</v>
      </c>
      <c r="D49" s="70">
        <v>-3.1450000000000002E-3</v>
      </c>
      <c r="E49" s="75">
        <v>-3.1133333333333334E-3</v>
      </c>
      <c r="F49" s="76">
        <f t="shared" ref="F49:F65" si="4">E49-D49</f>
        <v>3.1666666666666822E-5</v>
      </c>
      <c r="G49" s="72">
        <f t="shared" ref="G49:G65" si="5">F49/E49</f>
        <v>-1.0171306209850156E-2</v>
      </c>
      <c r="H49" s="73">
        <f>E49*VLOOKUP(A49,$A$69:$H$85,8,FALSE)*1000</f>
        <v>-0.61230035957698836</v>
      </c>
      <c r="K49" s="56" t="s">
        <v>3127</v>
      </c>
      <c r="L49" s="42">
        <f>VLOOKUP(K49,$A$49:$H$65,4,FALSE)</f>
        <v>4.8949999999999992E-3</v>
      </c>
      <c r="M49" s="42">
        <f>VLOOKUP(K49,$A$49:$H$65,5,FALSE)</f>
        <v>5.9683333333333333E-3</v>
      </c>
      <c r="N49" s="59">
        <f>VLOOKUP(K49,$A$49:$H$65,8,FALSE)</f>
        <v>5.4232976057257479E-2</v>
      </c>
    </row>
    <row r="50" spans="1:24" x14ac:dyDescent="0.25">
      <c r="A50" s="48" t="s">
        <v>3126</v>
      </c>
      <c r="B50" s="48" t="s">
        <v>3137</v>
      </c>
      <c r="C50" s="48" t="s">
        <v>3095</v>
      </c>
      <c r="D50" s="70">
        <v>7.1833333333333341E-4</v>
      </c>
      <c r="E50" s="70">
        <v>-6.6833333333333328E-4</v>
      </c>
      <c r="F50" s="76">
        <f t="shared" si="4"/>
        <v>-1.3866666666666667E-3</v>
      </c>
      <c r="G50" s="72">
        <f t="shared" si="5"/>
        <v>2.0748129675810474</v>
      </c>
      <c r="H50" s="73">
        <f t="shared" ref="H50:H65" si="6">E50*VLOOKUP(A50,$A$69:$H$85,8,FALSE)*1000</f>
        <v>-7.5906803360596921E-3</v>
      </c>
      <c r="I50" t="s">
        <v>3170</v>
      </c>
      <c r="K50" s="56" t="s">
        <v>3132</v>
      </c>
      <c r="L50" s="42">
        <f>VLOOKUP(K50,$A$49:$H$65,4,FALSE)</f>
        <v>2.9749999999999963E-3</v>
      </c>
      <c r="M50" s="42">
        <f>VLOOKUP(K50,$A$49:$H$65,5,FALSE)</f>
        <v>4.7516666666666723E-3</v>
      </c>
      <c r="N50" s="59">
        <f>VLOOKUP(K50,$A$49:$H$65,8,FALSE)</f>
        <v>7.4533520626704028E-2</v>
      </c>
    </row>
    <row r="51" spans="1:24" x14ac:dyDescent="0.25">
      <c r="A51" s="48" t="s">
        <v>3131</v>
      </c>
      <c r="B51" s="48" t="s">
        <v>3137</v>
      </c>
      <c r="C51" s="48" t="s">
        <v>3107</v>
      </c>
      <c r="D51" s="70">
        <v>-2.6200000000000021E-3</v>
      </c>
      <c r="E51" s="70">
        <v>-2.3333333333333539E-5</v>
      </c>
      <c r="F51" s="76">
        <f t="shared" si="4"/>
        <v>2.5966666666666686E-3</v>
      </c>
      <c r="G51" s="72">
        <f t="shared" si="5"/>
        <v>-111.28571428571338</v>
      </c>
      <c r="H51" s="73">
        <f t="shared" si="6"/>
        <v>1.526433345629547E-4</v>
      </c>
      <c r="I51" t="s">
        <v>3154</v>
      </c>
      <c r="K51" s="56" t="s">
        <v>3125</v>
      </c>
      <c r="L51" s="42">
        <f>VLOOKUP(K51,$A$49:$H$65,4,FALSE)</f>
        <v>2.3050000000000015E-3</v>
      </c>
      <c r="M51" s="42">
        <f>VLOOKUP(K51,$A$49:$H$65,5,FALSE)</f>
        <v>4.4266666666666656E-3</v>
      </c>
      <c r="N51" s="59">
        <f>VLOOKUP(K51,$A$49:$H$65,8,FALSE)</f>
        <v>0.19031486954308968</v>
      </c>
    </row>
    <row r="52" spans="1:24" x14ac:dyDescent="0.25">
      <c r="A52" s="48" t="s">
        <v>3128</v>
      </c>
      <c r="B52" s="48" t="s">
        <v>3137</v>
      </c>
      <c r="C52" s="48" t="s">
        <v>3098</v>
      </c>
      <c r="D52" s="70">
        <v>-1.5666666666666607E-4</v>
      </c>
      <c r="E52" s="70">
        <v>1.1499999999999843E-4</v>
      </c>
      <c r="F52" s="76">
        <f t="shared" si="4"/>
        <v>2.7166666666666452E-4</v>
      </c>
      <c r="G52" s="72">
        <f t="shared" si="5"/>
        <v>2.3623188405797237</v>
      </c>
      <c r="H52" s="73">
        <f t="shared" si="6"/>
        <v>1.4956445141505574E-3</v>
      </c>
      <c r="I52" t="s">
        <v>3154</v>
      </c>
      <c r="K52" t="s">
        <v>3157</v>
      </c>
      <c r="L52" s="58">
        <f>+VLOOKUP("PAC: LTCH",$A$49:$H$65,4,FALSE)+VLOOKUP("PAC: IRF",$A$49:$H$65,4,FALSE)+VLOOKUP("OP Dialysis Fac.",$A$49:$H$65,4,FALSE)+VLOOKUP("Hospice",$A$49:$H$65,4,FALSE)+VLOOKUP("Imaging",$A$49:$H$65,4,FALSE)+VLOOKUP("PAC: HH",$A$49:$H$65,4,FALSE)+VLOOKUP("E&amp;M",$A$49:$H$65,4,FALSE)</f>
        <v>1.9350000000000036E-3</v>
      </c>
      <c r="M52" s="58">
        <f>+VLOOKUP("PAC: LTCH",$A$49:$H$65,5,FALSE)+VLOOKUP("PAC: IRF",$A$49:$H$65,5,FALSE)+VLOOKUP("OP Dialysis Fac.",$A$49:$H$65,5,FALSE)+VLOOKUP("Hospice",$A$49:$H$65,5,FALSE)+VLOOKUP("Imaging",$A$49:$H$65,5,FALSE)+VLOOKUP("PAC: HH",$A$49:$H$65,5,FALSE)+VLOOKUP("E&amp;M",$A$49:$H$65,5,FALSE)</f>
        <v>2.3716666666666613E-3</v>
      </c>
      <c r="N52" s="31">
        <f>+VLOOKUP("PAC: LTCH",$A$49:$H$65,8,FALSE)+VLOOKUP("PAC: IRF",$A$49:$H$65,8,FALSE)+VLOOKUP("OP Dialysis Fac.",$A$49:$H$65,8,FALSE)+VLOOKUP("Hospice",$A$49:$H$65,8,FALSE)+VLOOKUP("Imaging",$A$49:$H$65,8,FALSE)+VLOOKUP("PAC: HH",$A$49:$H$65,8,FALSE)+VLOOKUP("E&amp;M",$A$49:$H$65,8,FALSE)</f>
        <v>7.5717212105122486E-2</v>
      </c>
      <c r="X52" s="36"/>
    </row>
    <row r="53" spans="1:24" x14ac:dyDescent="0.25">
      <c r="A53" s="48" t="s">
        <v>3164</v>
      </c>
      <c r="B53" s="48" t="s">
        <v>3137</v>
      </c>
      <c r="C53" s="48" t="s">
        <v>3117</v>
      </c>
      <c r="D53" s="70">
        <v>4.9999999999999941E-5</v>
      </c>
      <c r="E53" s="70">
        <v>1.1833333333333334E-4</v>
      </c>
      <c r="F53" s="76">
        <f t="shared" si="4"/>
        <v>6.83333333333334E-5</v>
      </c>
      <c r="G53" s="72">
        <f t="shared" si="5"/>
        <v>0.57746478873239493</v>
      </c>
      <c r="H53" s="73">
        <f t="shared" si="6"/>
        <v>3.1075491858705936E-2</v>
      </c>
      <c r="I53" t="s">
        <v>3162</v>
      </c>
      <c r="K53" s="54" t="s">
        <v>3133</v>
      </c>
      <c r="L53" s="42">
        <f t="shared" ref="L53:L59" si="7">VLOOKUP(K53,$A$49:$H$65,4,FALSE)</f>
        <v>1.1566666666666678E-3</v>
      </c>
      <c r="M53" s="42">
        <f t="shared" ref="M53:M59" si="8">VLOOKUP(K53,$A$49:$H$65,5,FALSE)</f>
        <v>2.2866666666666664E-3</v>
      </c>
      <c r="N53" s="59">
        <f t="shared" ref="N53:N59" si="9">VLOOKUP(K53,$A$49:$H$65,8,FALSE)</f>
        <v>-8.0255110632509227E-3</v>
      </c>
      <c r="X53" s="36"/>
    </row>
    <row r="54" spans="1:24" x14ac:dyDescent="0.25">
      <c r="A54" s="48" t="s">
        <v>3122</v>
      </c>
      <c r="B54" s="48" t="s">
        <v>3137</v>
      </c>
      <c r="C54" s="48" t="s">
        <v>3116</v>
      </c>
      <c r="D54" s="70">
        <v>7.6666666666666683E-5</v>
      </c>
      <c r="E54" s="70">
        <v>1.3166666666666668E-4</v>
      </c>
      <c r="F54" s="76">
        <f t="shared" si="4"/>
        <v>5.4999999999999995E-5</v>
      </c>
      <c r="G54" s="72">
        <f t="shared" si="5"/>
        <v>0.41772151898734172</v>
      </c>
      <c r="H54" s="73">
        <f t="shared" si="6"/>
        <v>2.7289622770797724E-2</v>
      </c>
      <c r="I54" t="s">
        <v>3154</v>
      </c>
      <c r="K54" s="36" t="s">
        <v>3129</v>
      </c>
      <c r="L54" s="42">
        <f t="shared" si="7"/>
        <v>1.946666666666664E-3</v>
      </c>
      <c r="M54" s="42">
        <f t="shared" si="8"/>
        <v>2.2233333333333319E-3</v>
      </c>
      <c r="N54" s="59">
        <f t="shared" si="9"/>
        <v>3.8257023439726228E-3</v>
      </c>
    </row>
    <row r="55" spans="1:24" x14ac:dyDescent="0.25">
      <c r="A55" s="48" t="s">
        <v>3158</v>
      </c>
      <c r="B55" s="48" t="s">
        <v>3137</v>
      </c>
      <c r="C55" s="48" t="s">
        <v>3092</v>
      </c>
      <c r="D55" s="70">
        <v>3.0000000000000014E-4</v>
      </c>
      <c r="E55" s="70">
        <v>1.6499999999999992E-4</v>
      </c>
      <c r="F55" s="76">
        <f t="shared" si="4"/>
        <v>-1.3500000000000022E-4</v>
      </c>
      <c r="G55" s="72">
        <f t="shared" si="5"/>
        <v>-0.8181818181818199</v>
      </c>
      <c r="H55" s="73">
        <f t="shared" si="6"/>
        <v>2.2745552259001475E-2</v>
      </c>
      <c r="K55" s="52" t="s">
        <v>3134</v>
      </c>
      <c r="L55" s="42">
        <f t="shared" si="7"/>
        <v>2.6050000000000001E-3</v>
      </c>
      <c r="M55" s="42">
        <f t="shared" si="8"/>
        <v>7.9500000000000219E-4</v>
      </c>
      <c r="N55" s="59">
        <f t="shared" si="9"/>
        <v>-2.813316483298983E-3</v>
      </c>
      <c r="X55" s="36"/>
    </row>
    <row r="56" spans="1:24" x14ac:dyDescent="0.25">
      <c r="A56" s="48" t="s">
        <v>3173</v>
      </c>
      <c r="B56" s="48" t="s">
        <v>3137</v>
      </c>
      <c r="C56" s="48" t="s">
        <v>3083</v>
      </c>
      <c r="D56" s="70">
        <v>1.6833333333333335E-4</v>
      </c>
      <c r="E56" s="70">
        <v>1.7333333333333325E-4</v>
      </c>
      <c r="F56" s="76">
        <f t="shared" si="4"/>
        <v>4.9999999999999047E-6</v>
      </c>
      <c r="G56" s="72">
        <f t="shared" si="5"/>
        <v>2.884615384615331E-2</v>
      </c>
      <c r="H56" s="73">
        <f t="shared" si="6"/>
        <v>-3.1123495372060079E-3</v>
      </c>
      <c r="I56" t="s">
        <v>3155</v>
      </c>
      <c r="K56" s="57" t="s">
        <v>3123</v>
      </c>
      <c r="L56" s="42">
        <f t="shared" si="7"/>
        <v>3.633333333333334E-4</v>
      </c>
      <c r="M56" s="42">
        <f t="shared" si="8"/>
        <v>6.066666666666667E-4</v>
      </c>
      <c r="N56" s="59">
        <f t="shared" si="9"/>
        <v>8.5132036601012387E-2</v>
      </c>
    </row>
    <row r="57" spans="1:24" x14ac:dyDescent="0.25">
      <c r="A57" s="48" t="s">
        <v>3123</v>
      </c>
      <c r="B57" s="48" t="s">
        <v>3137</v>
      </c>
      <c r="C57" s="48" t="s">
        <v>3079</v>
      </c>
      <c r="D57" s="70">
        <v>3.633333333333334E-4</v>
      </c>
      <c r="E57" s="70">
        <v>6.066666666666667E-4</v>
      </c>
      <c r="F57" s="76">
        <f t="shared" si="4"/>
        <v>2.433333333333333E-4</v>
      </c>
      <c r="G57" s="72">
        <f t="shared" si="5"/>
        <v>0.40109890109890101</v>
      </c>
      <c r="H57" s="73">
        <f t="shared" si="6"/>
        <v>8.5132036601012387E-2</v>
      </c>
      <c r="I57" t="s">
        <v>3161</v>
      </c>
      <c r="K57" s="53" t="s">
        <v>3131</v>
      </c>
      <c r="L57" s="42">
        <f t="shared" si="7"/>
        <v>-2.6200000000000021E-3</v>
      </c>
      <c r="M57" s="42">
        <f t="shared" si="8"/>
        <v>-2.3333333333333539E-5</v>
      </c>
      <c r="N57" s="59">
        <f t="shared" si="9"/>
        <v>1.526433345629547E-4</v>
      </c>
    </row>
    <row r="58" spans="1:24" x14ac:dyDescent="0.25">
      <c r="A58" s="48" t="s">
        <v>3130</v>
      </c>
      <c r="B58" s="48" t="s">
        <v>3137</v>
      </c>
      <c r="C58" s="48" t="s">
        <v>3104</v>
      </c>
      <c r="D58" s="70">
        <v>7.1333333333333622E-4</v>
      </c>
      <c r="E58" s="70">
        <v>6.5666666666666282E-4</v>
      </c>
      <c r="F58" s="76">
        <f t="shared" si="4"/>
        <v>-5.6666666666673393E-5</v>
      </c>
      <c r="G58" s="72">
        <f t="shared" si="5"/>
        <v>-8.6294416243665573E-2</v>
      </c>
      <c r="H58" s="73">
        <f t="shared" si="6"/>
        <v>-6.1612026389087499E-3</v>
      </c>
      <c r="K58" s="53" t="s">
        <v>3126</v>
      </c>
      <c r="L58" s="42">
        <f t="shared" si="7"/>
        <v>7.1833333333333341E-4</v>
      </c>
      <c r="M58" s="42">
        <f t="shared" si="8"/>
        <v>-6.6833333333333328E-4</v>
      </c>
      <c r="N58" s="59">
        <f t="shared" si="9"/>
        <v>-7.5906803360596921E-3</v>
      </c>
    </row>
    <row r="59" spans="1:24" x14ac:dyDescent="0.25">
      <c r="A59" s="47" t="s">
        <v>3134</v>
      </c>
      <c r="B59" s="48" t="s">
        <v>3137</v>
      </c>
      <c r="C59" s="48" t="s">
        <v>3115</v>
      </c>
      <c r="D59" s="70">
        <v>2.6050000000000001E-3</v>
      </c>
      <c r="E59" s="75">
        <v>7.9500000000000219E-4</v>
      </c>
      <c r="F59" s="76">
        <f t="shared" si="4"/>
        <v>-1.8099999999999978E-3</v>
      </c>
      <c r="G59" s="72">
        <f t="shared" si="5"/>
        <v>-2.2767295597484187</v>
      </c>
      <c r="H59" s="73">
        <f t="shared" si="6"/>
        <v>-2.813316483298983E-3</v>
      </c>
      <c r="I59" t="s">
        <v>3154</v>
      </c>
      <c r="K59" s="55" t="s">
        <v>3121</v>
      </c>
      <c r="L59" s="42">
        <f t="shared" si="7"/>
        <v>-3.1450000000000002E-3</v>
      </c>
      <c r="M59" s="42">
        <f t="shared" si="8"/>
        <v>-3.1133333333333334E-3</v>
      </c>
      <c r="N59" s="59">
        <f t="shared" si="9"/>
        <v>-0.61230035957698836</v>
      </c>
    </row>
    <row r="60" spans="1:24" x14ac:dyDescent="0.25">
      <c r="A60" s="48" t="s">
        <v>3124</v>
      </c>
      <c r="B60" s="48" t="s">
        <v>3137</v>
      </c>
      <c r="C60" s="48" t="s">
        <v>3082</v>
      </c>
      <c r="D60" s="70">
        <v>7.8333333333333347E-4</v>
      </c>
      <c r="E60" s="70">
        <v>1.011666666666667E-3</v>
      </c>
      <c r="F60" s="76">
        <f t="shared" si="4"/>
        <v>2.2833333333333353E-4</v>
      </c>
      <c r="G60" s="72">
        <f t="shared" si="5"/>
        <v>0.22570016474464591</v>
      </c>
      <c r="H60" s="73">
        <f t="shared" si="6"/>
        <v>2.38445287858155E-3</v>
      </c>
    </row>
    <row r="61" spans="1:24" x14ac:dyDescent="0.25">
      <c r="A61" s="47" t="s">
        <v>3129</v>
      </c>
      <c r="B61" s="48" t="s">
        <v>3137</v>
      </c>
      <c r="C61" s="48" t="s">
        <v>3101</v>
      </c>
      <c r="D61" s="70">
        <v>1.946666666666664E-3</v>
      </c>
      <c r="E61" s="75">
        <v>2.2233333333333319E-3</v>
      </c>
      <c r="F61" s="76">
        <f t="shared" si="4"/>
        <v>2.766666666666679E-4</v>
      </c>
      <c r="G61" s="72">
        <f t="shared" si="5"/>
        <v>0.12443778110944591</v>
      </c>
      <c r="H61" s="73">
        <f t="shared" si="6"/>
        <v>3.8257023439726228E-3</v>
      </c>
      <c r="O61" s="40"/>
    </row>
    <row r="62" spans="1:24" x14ac:dyDescent="0.25">
      <c r="A62" s="47" t="s">
        <v>3133</v>
      </c>
      <c r="B62" s="48" t="s">
        <v>3137</v>
      </c>
      <c r="C62" s="48" t="s">
        <v>3112</v>
      </c>
      <c r="D62" s="70">
        <v>1.1566666666666678E-3</v>
      </c>
      <c r="E62" s="75">
        <v>2.2866666666666664E-3</v>
      </c>
      <c r="F62" s="76">
        <f t="shared" si="4"/>
        <v>1.1299999999999986E-3</v>
      </c>
      <c r="G62" s="72">
        <f t="shared" si="5"/>
        <v>0.49416909620991201</v>
      </c>
      <c r="H62" s="73">
        <f t="shared" si="6"/>
        <v>-8.0255110632509227E-3</v>
      </c>
      <c r="I62" t="s">
        <v>3154</v>
      </c>
      <c r="O62" s="40"/>
    </row>
    <row r="63" spans="1:24" x14ac:dyDescent="0.25">
      <c r="A63" s="47" t="s">
        <v>3125</v>
      </c>
      <c r="B63" s="48" t="s">
        <v>3137</v>
      </c>
      <c r="C63" s="48" t="s">
        <v>3086</v>
      </c>
      <c r="D63" s="70">
        <v>2.3050000000000015E-3</v>
      </c>
      <c r="E63" s="75">
        <v>4.4266666666666656E-3</v>
      </c>
      <c r="F63" s="76">
        <f t="shared" si="4"/>
        <v>2.1216666666666641E-3</v>
      </c>
      <c r="G63" s="72">
        <f t="shared" si="5"/>
        <v>0.47929216867469832</v>
      </c>
      <c r="H63" s="73">
        <f t="shared" si="6"/>
        <v>0.19031486954308968</v>
      </c>
      <c r="I63" t="s">
        <v>3154</v>
      </c>
      <c r="O63" s="40"/>
    </row>
    <row r="64" spans="1:24" x14ac:dyDescent="0.25">
      <c r="A64" s="47" t="s">
        <v>3132</v>
      </c>
      <c r="B64" s="48" t="s">
        <v>3137</v>
      </c>
      <c r="C64" s="48" t="s">
        <v>3110</v>
      </c>
      <c r="D64" s="70">
        <v>2.9749999999999963E-3</v>
      </c>
      <c r="E64" s="75">
        <v>4.7516666666666723E-3</v>
      </c>
      <c r="F64" s="76">
        <f t="shared" si="4"/>
        <v>1.776666666666676E-3</v>
      </c>
      <c r="G64" s="72">
        <f t="shared" si="5"/>
        <v>0.37390389337074864</v>
      </c>
      <c r="H64" s="73">
        <f t="shared" si="6"/>
        <v>7.4533520626704028E-2</v>
      </c>
      <c r="I64" t="s">
        <v>3160</v>
      </c>
      <c r="O64" s="40"/>
    </row>
    <row r="65" spans="1:18" x14ac:dyDescent="0.25">
      <c r="A65" s="47" t="s">
        <v>3127</v>
      </c>
      <c r="B65" s="48" t="s">
        <v>3137</v>
      </c>
      <c r="C65" s="48" t="s">
        <v>3089</v>
      </c>
      <c r="D65" s="70">
        <v>4.8949999999999992E-3</v>
      </c>
      <c r="E65" s="75">
        <v>5.9683333333333333E-3</v>
      </c>
      <c r="F65" s="76">
        <f t="shared" si="4"/>
        <v>1.0733333333333341E-3</v>
      </c>
      <c r="G65" s="72">
        <f t="shared" si="5"/>
        <v>0.17983803406869603</v>
      </c>
      <c r="H65" s="73">
        <f t="shared" si="6"/>
        <v>5.4232976057257479E-2</v>
      </c>
    </row>
    <row r="66" spans="1:18" x14ac:dyDescent="0.25">
      <c r="A66" s="48"/>
      <c r="B66" s="48"/>
      <c r="C66" s="48"/>
      <c r="D66" s="48"/>
      <c r="E66" s="48"/>
      <c r="F66" s="48"/>
      <c r="G66" s="48"/>
      <c r="H66" s="48"/>
    </row>
    <row r="67" spans="1:18" x14ac:dyDescent="0.25">
      <c r="A67" s="48"/>
      <c r="B67" s="48"/>
      <c r="C67" s="48"/>
      <c r="D67" s="48"/>
      <c r="E67" s="48"/>
      <c r="F67" s="48"/>
      <c r="G67" s="48"/>
      <c r="H67" s="48" t="s">
        <v>3152</v>
      </c>
      <c r="M67" s="36" t="s">
        <v>3156</v>
      </c>
      <c r="R67" s="36"/>
    </row>
    <row r="68" spans="1:18" x14ac:dyDescent="0.25">
      <c r="A68" s="47" t="s">
        <v>3139</v>
      </c>
      <c r="B68" s="47" t="s">
        <v>3140</v>
      </c>
      <c r="C68" s="47" t="s">
        <v>3138</v>
      </c>
      <c r="D68" s="47" t="s">
        <v>226</v>
      </c>
      <c r="E68" s="47" t="s">
        <v>3120</v>
      </c>
      <c r="F68" s="47" t="s">
        <v>3071</v>
      </c>
      <c r="G68" s="47" t="s">
        <v>3150</v>
      </c>
      <c r="H68" s="77" t="s">
        <v>3151</v>
      </c>
      <c r="I68" s="36" t="s">
        <v>3153</v>
      </c>
      <c r="J68" s="36" t="s">
        <v>3143</v>
      </c>
      <c r="K68" s="36" t="s">
        <v>3178</v>
      </c>
      <c r="L68" s="36"/>
      <c r="M68" s="36" t="s">
        <v>3069</v>
      </c>
      <c r="N68" s="36" t="s">
        <v>226</v>
      </c>
      <c r="O68" s="36" t="s">
        <v>3070</v>
      </c>
      <c r="P68" s="36" t="s">
        <v>3153</v>
      </c>
    </row>
    <row r="69" spans="1:18" x14ac:dyDescent="0.25">
      <c r="A69" s="48" t="s">
        <v>3124</v>
      </c>
      <c r="B69" s="48" t="s">
        <v>3136</v>
      </c>
      <c r="C69" s="48" t="s">
        <v>3081</v>
      </c>
      <c r="D69" s="78">
        <v>-46.943666666666694</v>
      </c>
      <c r="E69" s="78">
        <v>5.8388333333333318</v>
      </c>
      <c r="F69" s="78">
        <f t="shared" ref="F69:F85" si="10">E69-D69</f>
        <v>52.782500000000027</v>
      </c>
      <c r="G69" s="72">
        <f>F69/E69</f>
        <v>9.0399052322096374</v>
      </c>
      <c r="H69" s="79">
        <f>(E69)/$E$87</f>
        <v>2.3569550694381046E-3</v>
      </c>
      <c r="I69" s="45">
        <f>H69*-(G69)</f>
        <v>-2.1306650464296549E-2</v>
      </c>
      <c r="J69" t="s">
        <v>3142</v>
      </c>
      <c r="K69" s="43">
        <f t="shared" ref="K69:K85" si="11">F69/$F$87</f>
        <v>-7.5475218975727676E-2</v>
      </c>
      <c r="M69" s="51" t="s">
        <v>3164</v>
      </c>
      <c r="N69" s="39">
        <f t="shared" ref="N69:N75" si="12">VLOOKUP(M69,$A$69:$K$85,4,FALSE)</f>
        <v>1100.2145000000003</v>
      </c>
      <c r="O69" s="39">
        <f t="shared" ref="O69:O75" si="13">VLOOKUP(M69,$A$69:$K$85,5,FALSE)</f>
        <v>650.55749999999944</v>
      </c>
      <c r="P69" s="37">
        <f t="shared" ref="P69:P75" si="14">VLOOKUP(M69,$A$69:$I$85,9,FALSE)</f>
        <v>0.1815125188807693</v>
      </c>
      <c r="Q69" s="37"/>
    </row>
    <row r="70" spans="1:18" x14ac:dyDescent="0.25">
      <c r="A70" s="47" t="s">
        <v>3121</v>
      </c>
      <c r="B70" s="48" t="s">
        <v>3136</v>
      </c>
      <c r="C70" s="48" t="s">
        <v>3074</v>
      </c>
      <c r="D70" s="80">
        <v>459.28783333333325</v>
      </c>
      <c r="E70" s="80">
        <v>487.20716666666669</v>
      </c>
      <c r="F70" s="78">
        <f t="shared" si="10"/>
        <v>27.919333333333441</v>
      </c>
      <c r="G70" s="72">
        <f t="shared" ref="G70:G85" si="15">F70/E70</f>
        <v>5.7304849442896343E-2</v>
      </c>
      <c r="H70" s="79">
        <f t="shared" ref="H70:H85" si="16">(E70)/$E$87</f>
        <v>0.19667035104185923</v>
      </c>
      <c r="I70" s="45">
        <f t="shared" ref="I70:I85" si="17">H70*-(G70)</f>
        <v>-1.1270164856335314E-2</v>
      </c>
      <c r="J70" t="s">
        <v>3144</v>
      </c>
      <c r="K70" s="43">
        <f t="shared" si="11"/>
        <v>-3.9922659915496102E-2</v>
      </c>
      <c r="M70" s="50" t="s">
        <v>3122</v>
      </c>
      <c r="N70" s="39">
        <f t="shared" si="12"/>
        <v>552.82266666666669</v>
      </c>
      <c r="O70" s="39">
        <f t="shared" si="13"/>
        <v>513.44800000000009</v>
      </c>
      <c r="P70" s="37">
        <f t="shared" si="14"/>
        <v>1.5894325956801087E-2</v>
      </c>
      <c r="Q70" s="37"/>
      <c r="R70" s="36"/>
    </row>
    <row r="71" spans="1:18" x14ac:dyDescent="0.25">
      <c r="A71" s="48" t="s">
        <v>3132</v>
      </c>
      <c r="B71" s="48" t="s">
        <v>3136</v>
      </c>
      <c r="C71" s="48" t="s">
        <v>3109</v>
      </c>
      <c r="D71" s="78">
        <v>12.152499999999998</v>
      </c>
      <c r="E71" s="78">
        <v>38.85799999999999</v>
      </c>
      <c r="F71" s="78">
        <f t="shared" si="10"/>
        <v>26.705499999999994</v>
      </c>
      <c r="G71" s="72">
        <f t="shared" si="15"/>
        <v>0.68725873693962636</v>
      </c>
      <c r="H71" s="79">
        <f t="shared" si="16"/>
        <v>1.5685763723613598E-2</v>
      </c>
      <c r="I71" s="45">
        <f t="shared" si="17"/>
        <v>-1.0780178164624092E-2</v>
      </c>
      <c r="J71" t="s">
        <v>3149</v>
      </c>
      <c r="K71" s="43">
        <f t="shared" si="11"/>
        <v>-3.8186964625705373E-2</v>
      </c>
      <c r="M71" s="47" t="s">
        <v>3121</v>
      </c>
      <c r="N71" s="39">
        <f t="shared" si="12"/>
        <v>459.28783333333325</v>
      </c>
      <c r="O71" s="39">
        <f t="shared" si="13"/>
        <v>487.20716666666669</v>
      </c>
      <c r="P71" s="37">
        <f t="shared" si="14"/>
        <v>-1.1270164856335314E-2</v>
      </c>
    </row>
    <row r="72" spans="1:18" x14ac:dyDescent="0.25">
      <c r="A72" s="48" t="s">
        <v>3127</v>
      </c>
      <c r="B72" s="48" t="s">
        <v>3136</v>
      </c>
      <c r="C72" s="48" t="s">
        <v>3088</v>
      </c>
      <c r="D72" s="78">
        <v>17.512000000000004</v>
      </c>
      <c r="E72" s="78">
        <v>22.510499999999997</v>
      </c>
      <c r="F72" s="78">
        <f t="shared" si="10"/>
        <v>4.9984999999999928</v>
      </c>
      <c r="G72" s="72">
        <f t="shared" si="15"/>
        <v>0.22205193132093884</v>
      </c>
      <c r="H72" s="79">
        <f t="shared" si="16"/>
        <v>9.0867873874209675E-3</v>
      </c>
      <c r="I72" s="45">
        <f t="shared" si="17"/>
        <v>-2.0177386888795739E-3</v>
      </c>
      <c r="J72" t="s">
        <v>3147</v>
      </c>
      <c r="K72" s="43">
        <f t="shared" si="11"/>
        <v>-7.1474993046970877E-3</v>
      </c>
      <c r="M72" s="51" t="s">
        <v>3123</v>
      </c>
      <c r="N72" s="39">
        <f t="shared" si="12"/>
        <v>466.18866666666668</v>
      </c>
      <c r="O72" s="39">
        <f t="shared" si="13"/>
        <v>347.63033333333323</v>
      </c>
      <c r="P72" s="37">
        <f t="shared" si="14"/>
        <v>4.7858304702560382E-2</v>
      </c>
      <c r="Q72" s="37"/>
    </row>
    <row r="73" spans="1:18" x14ac:dyDescent="0.25">
      <c r="A73" s="48" t="s">
        <v>3128</v>
      </c>
      <c r="B73" s="48" t="s">
        <v>3136</v>
      </c>
      <c r="C73" s="48" t="s">
        <v>3097</v>
      </c>
      <c r="D73" s="78">
        <v>32.882666666666665</v>
      </c>
      <c r="E73" s="78">
        <v>32.218499999999999</v>
      </c>
      <c r="F73" s="78">
        <f t="shared" si="10"/>
        <v>-0.66416666666666657</v>
      </c>
      <c r="G73" s="72">
        <f t="shared" si="15"/>
        <v>-2.0614450289947284E-2</v>
      </c>
      <c r="H73" s="79">
        <f t="shared" si="16"/>
        <v>1.300560447087459E-2</v>
      </c>
      <c r="I73" s="45">
        <f t="shared" si="17"/>
        <v>2.6810338685556039E-4</v>
      </c>
      <c r="J73" t="s">
        <v>3144</v>
      </c>
      <c r="K73" s="43">
        <f t="shared" si="11"/>
        <v>9.4971107096188633E-4</v>
      </c>
      <c r="M73" s="47" t="s">
        <v>3158</v>
      </c>
      <c r="N73" s="39">
        <f t="shared" si="12"/>
        <v>354.00033333333329</v>
      </c>
      <c r="O73" s="39">
        <f t="shared" si="13"/>
        <v>341.49733333333359</v>
      </c>
      <c r="P73" s="37">
        <f t="shared" si="14"/>
        <v>5.0470714868582067E-3</v>
      </c>
      <c r="Q73" s="37"/>
    </row>
    <row r="74" spans="1:18" x14ac:dyDescent="0.25">
      <c r="A74" s="48" t="s">
        <v>3126</v>
      </c>
      <c r="B74" s="48" t="s">
        <v>3136</v>
      </c>
      <c r="C74" s="48" t="s">
        <v>3094</v>
      </c>
      <c r="D74" s="78">
        <v>29.968999999999998</v>
      </c>
      <c r="E74" s="78">
        <v>28.136000000000003</v>
      </c>
      <c r="F74" s="78">
        <f t="shared" si="10"/>
        <v>-1.8329999999999949</v>
      </c>
      <c r="G74" s="72">
        <f t="shared" si="15"/>
        <v>-6.5147853284048721E-2</v>
      </c>
      <c r="H74" s="79">
        <f t="shared" si="16"/>
        <v>1.1357626437994553E-2</v>
      </c>
      <c r="I74" s="45">
        <f t="shared" si="17"/>
        <v>7.3992498083750202E-4</v>
      </c>
      <c r="J74" t="s">
        <v>3144</v>
      </c>
      <c r="K74" s="43">
        <f t="shared" si="11"/>
        <v>2.6210595629708399E-3</v>
      </c>
      <c r="M74" s="47" t="s">
        <v>3125</v>
      </c>
      <c r="N74" s="39">
        <f t="shared" si="12"/>
        <v>116.23866666666666</v>
      </c>
      <c r="O74" s="39">
        <f t="shared" si="13"/>
        <v>106.50516666666664</v>
      </c>
      <c r="P74" s="37">
        <f t="shared" si="14"/>
        <v>3.9291106388335299E-3</v>
      </c>
      <c r="Q74" s="37"/>
    </row>
    <row r="75" spans="1:18" x14ac:dyDescent="0.25">
      <c r="A75" s="48" t="s">
        <v>3131</v>
      </c>
      <c r="B75" s="48" t="s">
        <v>3136</v>
      </c>
      <c r="C75" s="48" t="s">
        <v>3106</v>
      </c>
      <c r="D75" s="78">
        <v>-12.6495</v>
      </c>
      <c r="E75" s="78">
        <v>-16.205999999999985</v>
      </c>
      <c r="F75" s="78">
        <f t="shared" si="10"/>
        <v>-3.5564999999999856</v>
      </c>
      <c r="G75" s="72">
        <f t="shared" si="15"/>
        <v>0.21945575712698931</v>
      </c>
      <c r="H75" s="79">
        <f t="shared" si="16"/>
        <v>-6.541857195555144E-3</v>
      </c>
      <c r="I75" s="45">
        <f t="shared" si="17"/>
        <v>1.435648223867197E-3</v>
      </c>
      <c r="J75" t="s">
        <v>3141</v>
      </c>
      <c r="K75" s="43">
        <f t="shared" si="11"/>
        <v>5.0855419180064268E-3</v>
      </c>
      <c r="M75" s="44" t="s">
        <v>3132</v>
      </c>
      <c r="N75" s="39">
        <f t="shared" si="12"/>
        <v>12.152499999999998</v>
      </c>
      <c r="O75" s="39">
        <f t="shared" si="13"/>
        <v>38.85799999999999</v>
      </c>
      <c r="P75" s="37">
        <f t="shared" si="14"/>
        <v>-1.0780178164624092E-2</v>
      </c>
      <c r="Q75" s="37"/>
      <c r="R75" s="36"/>
    </row>
    <row r="76" spans="1:18" x14ac:dyDescent="0.25">
      <c r="A76" s="48" t="s">
        <v>3130</v>
      </c>
      <c r="B76" s="48" t="s">
        <v>3136</v>
      </c>
      <c r="C76" s="48" t="s">
        <v>3103</v>
      </c>
      <c r="D76" s="78">
        <v>-17.472000000000001</v>
      </c>
      <c r="E76" s="78">
        <v>-23.243166666666671</v>
      </c>
      <c r="F76" s="78">
        <f t="shared" si="10"/>
        <v>-5.7711666666666694</v>
      </c>
      <c r="G76" s="72">
        <f t="shared" si="15"/>
        <v>0.24829519787177601</v>
      </c>
      <c r="H76" s="79">
        <f t="shared" si="16"/>
        <v>-9.3825420897088105E-3</v>
      </c>
      <c r="I76" s="45">
        <f t="shared" si="17"/>
        <v>2.3296401447045157E-3</v>
      </c>
      <c r="J76" t="s">
        <v>3148</v>
      </c>
      <c r="K76" s="43">
        <f t="shared" si="11"/>
        <v>8.2523576547546447E-3</v>
      </c>
      <c r="M76" t="s">
        <v>3157</v>
      </c>
      <c r="N76" s="37">
        <f>VLOOKUP("Imaging",$A$69:$K$85,4,FALSE)+VLOOKUP("FQHC/RHC",$A$69:$K$85,4,FALSE)+VLOOKUP("DME",$A$69:$K$85,4,FALSE)+VLOOKUP("ASC",$A$69:$K$85,4,FALSE)+VLOOKUP("E&amp;M",$A$69:$K$85,4,FALSE)+VLOOKUP("Part B",$A$69:$K$85,4,FALSE)+VLOOKUP("Procedures",$A$69:$K$85,4,FALSE)</f>
        <v>73.293499999999995</v>
      </c>
      <c r="O76" s="37">
        <f>VLOOKUP("Imaging",$A$69:$K$85,5,FALSE)+VLOOKUP("FQHC/RHC",$A$69:$K$85,5,FALSE)+VLOOKUP("DME",$A$69:$K$85,5,FALSE)+VLOOKUP("ASC",$A$69:$K$85,5,FALSE)+VLOOKUP("E&amp;M",$A$69:$K$85,5,FALSE)+VLOOKUP("Part B",$A$69:$K$85,5,FALSE)+VLOOKUP("Procedures",$A$69:$K$85,5,FALSE)</f>
        <v>38.912000000000006</v>
      </c>
      <c r="P76" s="37">
        <f>VLOOKUP("Imaging",$A$69:$K$85,9,FALSE)+VLOOKUP("FQHC/RHC",$A$69:$K$85,9,FALSE)+VLOOKUP("DME",$A$69:$K$85,9,FALSE)+VLOOKUP("ASC",$A$69:$K$85,9,FALSE)+VLOOKUP("E&amp;M",$A$69:$K$85,9,FALSE)+VLOOKUP("Part B",$A$69:$K$85,9,FALSE)+VLOOKUP("Procedures",$A$69:$K$85,9,FALSE)</f>
        <v>1.3878740168393152E-2</v>
      </c>
      <c r="Q76" s="37"/>
      <c r="R76" s="36"/>
    </row>
    <row r="77" spans="1:18" x14ac:dyDescent="0.25">
      <c r="A77" s="48" t="s">
        <v>3129</v>
      </c>
      <c r="B77" s="48" t="s">
        <v>3136</v>
      </c>
      <c r="C77" s="48" t="s">
        <v>3100</v>
      </c>
      <c r="D77" s="78">
        <v>12.469833333333332</v>
      </c>
      <c r="E77" s="78">
        <v>4.2626666666666591</v>
      </c>
      <c r="F77" s="78">
        <f t="shared" si="10"/>
        <v>-8.2071666666666729</v>
      </c>
      <c r="G77" s="72">
        <f t="shared" si="15"/>
        <v>-1.9253597122302208</v>
      </c>
      <c r="H77" s="79">
        <f t="shared" si="16"/>
        <v>1.7207057019367131E-3</v>
      </c>
      <c r="I77" s="45">
        <f t="shared" si="17"/>
        <v>3.31297743511377E-3</v>
      </c>
      <c r="J77" t="s">
        <v>3146</v>
      </c>
      <c r="K77" s="43">
        <f t="shared" si="11"/>
        <v>1.1735664307999048E-2</v>
      </c>
      <c r="M77" s="46" t="s">
        <v>3124</v>
      </c>
      <c r="N77" s="39">
        <f>VLOOKUP(M77,$A$69:$K$85,4,FALSE)</f>
        <v>-46.943666666666694</v>
      </c>
      <c r="O77" s="39">
        <f>VLOOKUP(M77,$A$69:$K$85,5,FALSE)</f>
        <v>5.8388333333333318</v>
      </c>
      <c r="P77" s="37">
        <f>VLOOKUP(M77,$A$69:$I$85,9,FALSE)</f>
        <v>-2.1306650464296549E-2</v>
      </c>
      <c r="Q77" s="37"/>
    </row>
    <row r="78" spans="1:18" x14ac:dyDescent="0.25">
      <c r="A78" s="47" t="s">
        <v>3125</v>
      </c>
      <c r="B78" s="48" t="s">
        <v>3136</v>
      </c>
      <c r="C78" s="48" t="s">
        <v>3085</v>
      </c>
      <c r="D78" s="80">
        <v>116.23866666666666</v>
      </c>
      <c r="E78" s="80">
        <v>106.50516666666664</v>
      </c>
      <c r="F78" s="78">
        <f t="shared" si="10"/>
        <v>-9.7335000000000207</v>
      </c>
      <c r="G78" s="72">
        <f t="shared" si="15"/>
        <v>-9.1389932569781646E-2</v>
      </c>
      <c r="H78" s="79">
        <f t="shared" si="16"/>
        <v>4.2992816914854605E-2</v>
      </c>
      <c r="I78" s="45">
        <f t="shared" si="17"/>
        <v>3.9291106388335299E-3</v>
      </c>
      <c r="J78" t="s">
        <v>3144</v>
      </c>
      <c r="K78" s="43">
        <f t="shared" si="11"/>
        <v>1.3918212360161919E-2</v>
      </c>
      <c r="M78" s="49" t="s">
        <v>3133</v>
      </c>
      <c r="N78" s="39">
        <f>VLOOKUP(M78,$A$69:$K$85,4,FALSE)</f>
        <v>18.600333333333321</v>
      </c>
      <c r="O78" s="39">
        <f>VLOOKUP(M78,$A$69:$K$85,5,FALSE)</f>
        <v>-8.6944999999999819</v>
      </c>
      <c r="P78" s="37">
        <f>VLOOKUP(M78,$A$69:$I$85,9,FALSE)</f>
        <v>1.1018073666737321E-2</v>
      </c>
      <c r="Q78" s="37"/>
    </row>
    <row r="79" spans="1:18" x14ac:dyDescent="0.25">
      <c r="A79" s="47" t="s">
        <v>3158</v>
      </c>
      <c r="B79" s="48" t="s">
        <v>3136</v>
      </c>
      <c r="C79" s="48" t="s">
        <v>3091</v>
      </c>
      <c r="D79" s="80">
        <v>354.00033333333329</v>
      </c>
      <c r="E79" s="80">
        <v>341.49733333333359</v>
      </c>
      <c r="F79" s="78">
        <f t="shared" si="10"/>
        <v>-12.502999999999702</v>
      </c>
      <c r="G79" s="72">
        <f t="shared" si="15"/>
        <v>-3.6612291750447126E-2</v>
      </c>
      <c r="H79" s="79">
        <f t="shared" si="16"/>
        <v>0.13785183187273628</v>
      </c>
      <c r="I79" s="45">
        <f t="shared" si="17"/>
        <v>5.0470714868582067E-3</v>
      </c>
      <c r="J79" t="s">
        <v>3144</v>
      </c>
      <c r="K79" s="43">
        <f t="shared" si="11"/>
        <v>1.7878400281409558E-2</v>
      </c>
      <c r="M79" s="46" t="s">
        <v>3134</v>
      </c>
      <c r="N79" s="39">
        <f>VLOOKUP(M79,$A$69:$K$85,4,FALSE)</f>
        <v>10.581500000000007</v>
      </c>
      <c r="O79" s="39">
        <f>VLOOKUP(M79,$A$69:$K$85,5,FALSE)</f>
        <v>-8.7664999999999971</v>
      </c>
      <c r="P79" s="37">
        <f>VLOOKUP(M79,$A$69:$I$85,9,FALSE)</f>
        <v>7.8101846858941813E-3</v>
      </c>
      <c r="Q79" s="37"/>
    </row>
    <row r="80" spans="1:18" x14ac:dyDescent="0.25">
      <c r="A80" s="48" t="s">
        <v>3134</v>
      </c>
      <c r="B80" s="48" t="s">
        <v>3136</v>
      </c>
      <c r="C80" s="48" t="s">
        <v>3114</v>
      </c>
      <c r="D80" s="78">
        <v>10.581500000000007</v>
      </c>
      <c r="E80" s="78">
        <v>-8.7664999999999971</v>
      </c>
      <c r="F80" s="78">
        <f t="shared" si="10"/>
        <v>-19.348000000000006</v>
      </c>
      <c r="G80" s="72">
        <f t="shared" si="15"/>
        <v>2.2070381566189488</v>
      </c>
      <c r="H80" s="79">
        <f t="shared" si="16"/>
        <v>-3.5387628720741828E-3</v>
      </c>
      <c r="I80" s="45">
        <f t="shared" si="17"/>
        <v>7.8101846858941813E-3</v>
      </c>
      <c r="J80" t="s">
        <v>3141</v>
      </c>
      <c r="K80" s="43">
        <f t="shared" si="11"/>
        <v>2.7666263188412425E-2</v>
      </c>
      <c r="M80" s="49" t="s">
        <v>3173</v>
      </c>
      <c r="N80" s="39">
        <f>VLOOKUP(M80,$A$69:$K$85,4,FALSE)</f>
        <v>70.758333333333269</v>
      </c>
      <c r="O80" s="39">
        <f>VLOOKUP(M80,$A$69:$K$85,5,FALSE)</f>
        <v>-44.481666666666634</v>
      </c>
      <c r="P80" s="37">
        <f>VLOOKUP(M80,$A$69:$I$85,9,FALSE)</f>
        <v>4.6518796940378554E-2</v>
      </c>
      <c r="Q80" s="37"/>
      <c r="R80" s="36"/>
    </row>
    <row r="81" spans="1:15" x14ac:dyDescent="0.25">
      <c r="A81" s="48" t="s">
        <v>3133</v>
      </c>
      <c r="B81" s="48" t="s">
        <v>3136</v>
      </c>
      <c r="C81" s="48" t="s">
        <v>3111</v>
      </c>
      <c r="D81" s="78">
        <v>18.600333333333321</v>
      </c>
      <c r="E81" s="78">
        <v>-8.6944999999999819</v>
      </c>
      <c r="F81" s="78">
        <f t="shared" si="10"/>
        <v>-27.294833333333301</v>
      </c>
      <c r="G81" s="72">
        <f t="shared" si="15"/>
        <v>3.139321793470971</v>
      </c>
      <c r="H81" s="79">
        <f t="shared" si="16"/>
        <v>-3.5096987157074008E-3</v>
      </c>
      <c r="I81" s="45">
        <f t="shared" si="17"/>
        <v>1.1018073666737321E-2</v>
      </c>
      <c r="J81" t="s">
        <v>3159</v>
      </c>
      <c r="K81" s="43">
        <f t="shared" si="11"/>
        <v>3.9029669355171139E-2</v>
      </c>
    </row>
    <row r="82" spans="1:15" x14ac:dyDescent="0.25">
      <c r="A82" s="47" t="s">
        <v>3122</v>
      </c>
      <c r="B82" s="48" t="s">
        <v>3136</v>
      </c>
      <c r="C82" s="48" t="s">
        <v>3119</v>
      </c>
      <c r="D82" s="80">
        <v>552.82266666666669</v>
      </c>
      <c r="E82" s="80">
        <v>513.44800000000009</v>
      </c>
      <c r="F82" s="78">
        <f t="shared" si="10"/>
        <v>-39.374666666666599</v>
      </c>
      <c r="G82" s="72">
        <f t="shared" si="15"/>
        <v>-7.6686766073032889E-2</v>
      </c>
      <c r="H82" s="79">
        <f t="shared" si="16"/>
        <v>0.20726295775289408</v>
      </c>
      <c r="I82" s="45">
        <f t="shared" si="17"/>
        <v>1.5894325956801087E-2</v>
      </c>
      <c r="J82" t="s">
        <v>3144</v>
      </c>
      <c r="K82" s="43">
        <f t="shared" si="11"/>
        <v>5.630297141596069E-2</v>
      </c>
      <c r="N82" s="39"/>
      <c r="O82" s="39"/>
    </row>
    <row r="83" spans="1:15" x14ac:dyDescent="0.25">
      <c r="A83" s="48" t="s">
        <v>3173</v>
      </c>
      <c r="B83" s="48" t="s">
        <v>3136</v>
      </c>
      <c r="C83" s="48" t="s">
        <v>3175</v>
      </c>
      <c r="D83" s="78">
        <v>70.758333333333269</v>
      </c>
      <c r="E83" s="78">
        <v>-44.481666666666634</v>
      </c>
      <c r="F83" s="78">
        <f t="shared" si="10"/>
        <v>-115.2399999999999</v>
      </c>
      <c r="G83" s="72">
        <f t="shared" si="15"/>
        <v>2.5907302634043985</v>
      </c>
      <c r="H83" s="79">
        <f t="shared" si="16"/>
        <v>-1.7955862714650054E-2</v>
      </c>
      <c r="I83" s="45">
        <f t="shared" si="17"/>
        <v>4.6518796940378554E-2</v>
      </c>
      <c r="J83" t="s">
        <v>3141</v>
      </c>
      <c r="K83" s="43">
        <f t="shared" si="11"/>
        <v>0.16478499947450093</v>
      </c>
    </row>
    <row r="84" spans="1:15" x14ac:dyDescent="0.25">
      <c r="A84" s="47" t="s">
        <v>3123</v>
      </c>
      <c r="B84" s="48" t="s">
        <v>3136</v>
      </c>
      <c r="C84" s="48" t="s">
        <v>3078</v>
      </c>
      <c r="D84" s="80">
        <v>466.18866666666668</v>
      </c>
      <c r="E84" s="80">
        <v>347.63033333333323</v>
      </c>
      <c r="F84" s="78">
        <f t="shared" si="10"/>
        <v>-118.55833333333345</v>
      </c>
      <c r="G84" s="72">
        <f t="shared" si="15"/>
        <v>-0.34104714682550763</v>
      </c>
      <c r="H84" s="79">
        <f t="shared" si="16"/>
        <v>0.14032753285881164</v>
      </c>
      <c r="I84" s="45">
        <f t="shared" si="17"/>
        <v>4.7858304702560382E-2</v>
      </c>
      <c r="J84" t="s">
        <v>3146</v>
      </c>
      <c r="K84" s="43">
        <f t="shared" si="11"/>
        <v>0.1695299800072117</v>
      </c>
    </row>
    <row r="85" spans="1:15" x14ac:dyDescent="0.25">
      <c r="A85" s="47" t="s">
        <v>3164</v>
      </c>
      <c r="B85" s="48" t="s">
        <v>3136</v>
      </c>
      <c r="C85" s="48" t="s">
        <v>3177</v>
      </c>
      <c r="D85" s="80">
        <v>1100.2145000000003</v>
      </c>
      <c r="E85" s="80">
        <v>650.55749999999944</v>
      </c>
      <c r="F85" s="78">
        <f t="shared" si="10"/>
        <v>-449.65700000000083</v>
      </c>
      <c r="G85" s="72">
        <f t="shared" si="15"/>
        <v>-0.69118717407761987</v>
      </c>
      <c r="H85" s="81">
        <f t="shared" si="16"/>
        <v>0.26260979035526139</v>
      </c>
      <c r="I85" s="45">
        <f t="shared" si="17"/>
        <v>0.1815125188807693</v>
      </c>
      <c r="J85" t="s">
        <v>3146</v>
      </c>
      <c r="K85" s="43">
        <f t="shared" si="11"/>
        <v>0.64297751222410504</v>
      </c>
    </row>
    <row r="86" spans="1:15" x14ac:dyDescent="0.25">
      <c r="I86" s="37"/>
    </row>
    <row r="87" spans="1:15" x14ac:dyDescent="0.25">
      <c r="B87" t="s">
        <v>3145</v>
      </c>
      <c r="D87" s="39">
        <f>SUM(D69:D86)</f>
        <v>3176.6136666666662</v>
      </c>
      <c r="E87" s="39">
        <f>SUM(E69:E86)</f>
        <v>2477.278166666666</v>
      </c>
      <c r="F87" s="39">
        <f>SUM(F69:F85)</f>
        <v>-699.33550000000037</v>
      </c>
      <c r="G87" s="39"/>
      <c r="H87" s="39">
        <f>SUM(H69:H86)</f>
        <v>1.0000000000000002</v>
      </c>
      <c r="I87" s="38">
        <f>SUM(I69:I86)</f>
        <v>0.28229994895607557</v>
      </c>
      <c r="K87" s="38">
        <f>SUM(K69:K86)</f>
        <v>1</v>
      </c>
    </row>
    <row r="100" spans="2:54" x14ac:dyDescent="0.25">
      <c r="B100" s="32" t="s">
        <v>0</v>
      </c>
      <c r="C100" t="s">
        <v>226</v>
      </c>
    </row>
    <row r="102" spans="2:54" s="30" customFormat="1" x14ac:dyDescent="0.25">
      <c r="B102" s="34" t="s">
        <v>3076</v>
      </c>
      <c r="C102" t="s">
        <v>3179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</row>
    <row r="103" spans="2:54" x14ac:dyDescent="0.25">
      <c r="B103" s="33">
        <v>2007</v>
      </c>
      <c r="C103">
        <v>44759973967.790001</v>
      </c>
    </row>
    <row r="104" spans="2:54" x14ac:dyDescent="0.25">
      <c r="B104" s="33">
        <v>2008</v>
      </c>
      <c r="C104">
        <v>47500554637.160004</v>
      </c>
    </row>
    <row r="105" spans="2:54" x14ac:dyDescent="0.25">
      <c r="B105" s="33">
        <v>2009</v>
      </c>
      <c r="C105">
        <v>51945213186.349998</v>
      </c>
    </row>
    <row r="106" spans="2:54" x14ac:dyDescent="0.25">
      <c r="B106" s="33">
        <v>2010</v>
      </c>
      <c r="C106">
        <v>55118363883.089996</v>
      </c>
    </row>
    <row r="107" spans="2:54" x14ac:dyDescent="0.25">
      <c r="B107" s="33">
        <v>2011</v>
      </c>
      <c r="C107">
        <v>57305484290.199997</v>
      </c>
    </row>
    <row r="108" spans="2:54" x14ac:dyDescent="0.25">
      <c r="B108" s="33">
        <v>2012</v>
      </c>
      <c r="C108">
        <v>58646014229.239998</v>
      </c>
    </row>
    <row r="109" spans="2:54" x14ac:dyDescent="0.25">
      <c r="B109" s="33">
        <v>2013</v>
      </c>
      <c r="C109">
        <v>59519393973.019997</v>
      </c>
    </row>
    <row r="110" spans="2:54" x14ac:dyDescent="0.25">
      <c r="B110" s="33">
        <v>2014</v>
      </c>
      <c r="C110">
        <v>58768356452.169998</v>
      </c>
    </row>
    <row r="111" spans="2:54" x14ac:dyDescent="0.25">
      <c r="B111" s="33">
        <v>2015</v>
      </c>
      <c r="C111">
        <v>58280544566.25</v>
      </c>
    </row>
    <row r="114" spans="2:4" x14ac:dyDescent="0.25">
      <c r="B114" t="s">
        <v>3068</v>
      </c>
      <c r="C114" t="s">
        <v>226</v>
      </c>
      <c r="D114" t="s">
        <v>3070</v>
      </c>
    </row>
    <row r="115" spans="2:4" x14ac:dyDescent="0.25">
      <c r="B115" s="33">
        <v>2007</v>
      </c>
      <c r="C115">
        <v>44759973967.790001</v>
      </c>
      <c r="D115">
        <v>1017583076.2</v>
      </c>
    </row>
    <row r="116" spans="2:4" x14ac:dyDescent="0.25">
      <c r="B116" s="33">
        <v>2008</v>
      </c>
      <c r="C116">
        <v>47500554637.160004</v>
      </c>
      <c r="D116">
        <v>1074079113.1300001</v>
      </c>
    </row>
    <row r="117" spans="2:4" x14ac:dyDescent="0.25">
      <c r="B117" s="33">
        <v>2009</v>
      </c>
      <c r="C117">
        <v>51945213186.349998</v>
      </c>
      <c r="D117">
        <v>1163795447.0999999</v>
      </c>
    </row>
    <row r="118" spans="2:4" x14ac:dyDescent="0.25">
      <c r="B118" s="33">
        <v>2010</v>
      </c>
      <c r="C118">
        <v>55118363883.089996</v>
      </c>
      <c r="D118">
        <v>1233769022.45</v>
      </c>
    </row>
    <row r="119" spans="2:4" x14ac:dyDescent="0.25">
      <c r="B119" s="33">
        <v>2011</v>
      </c>
      <c r="C119">
        <v>57305484290.199997</v>
      </c>
      <c r="D119">
        <v>1291558236.95</v>
      </c>
    </row>
    <row r="120" spans="2:4" x14ac:dyDescent="0.25">
      <c r="B120" s="33">
        <v>2012</v>
      </c>
      <c r="C120">
        <v>58646014229.239998</v>
      </c>
      <c r="D120">
        <v>1396805937.9300001</v>
      </c>
    </row>
    <row r="121" spans="2:4" x14ac:dyDescent="0.25">
      <c r="B121" s="33">
        <v>2013</v>
      </c>
      <c r="C121">
        <v>59519393973.019997</v>
      </c>
      <c r="D121">
        <v>1377335098.4000001</v>
      </c>
    </row>
    <row r="122" spans="2:4" x14ac:dyDescent="0.25">
      <c r="B122" s="33">
        <v>2014</v>
      </c>
      <c r="C122">
        <v>58768356452.169998</v>
      </c>
      <c r="D122">
        <v>1359318208.1400001</v>
      </c>
    </row>
    <row r="123" spans="2:4" x14ac:dyDescent="0.25">
      <c r="B123" s="33">
        <v>2015</v>
      </c>
      <c r="C123">
        <v>58280544566.25</v>
      </c>
      <c r="D123">
        <v>1375571056.51</v>
      </c>
    </row>
    <row r="125" spans="2:4" x14ac:dyDescent="0.25">
      <c r="C125">
        <f>SLOPE(C115:C123,B115:B123)</f>
        <v>1776028329.3059995</v>
      </c>
    </row>
  </sheetData>
  <sortState xmlns:xlrd2="http://schemas.microsoft.com/office/spreadsheetml/2017/richdata2" ref="A28:J45">
    <sortCondition descending="1" ref="H30"/>
  </sortState>
  <pageMargins left="0.7" right="0.7" top="0.75" bottom="0.75" header="0.3" footer="0.3"/>
  <pageSetup orientation="portrait" horizontalDpi="0" verticalDpi="0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S460"/>
  <sheetViews>
    <sheetView zoomScale="55" zoomScaleNormal="55" workbookViewId="0">
      <pane xSplit="2" ySplit="1" topLeftCell="AI2" activePane="bottomRight" state="frozen"/>
      <selection pane="topRight" activeCell="C1" sqref="C1"/>
      <selection pane="bottomLeft" activeCell="A2" sqref="A2"/>
      <selection pane="bottomRight" activeCell="AN122" sqref="AN122:AN256"/>
    </sheetView>
  </sheetViews>
  <sheetFormatPr defaultRowHeight="15" x14ac:dyDescent="0.25"/>
  <cols>
    <col min="6" max="15" width="9.140625" customWidth="1"/>
    <col min="17" max="19" width="17.42578125" bestFit="1" customWidth="1"/>
    <col min="23" max="23" width="17.42578125" bestFit="1" customWidth="1"/>
    <col min="47" max="47" width="14.85546875" bestFit="1" customWidth="1"/>
    <col min="75" max="75" width="16.28515625" bestFit="1" customWidth="1"/>
    <col min="87" max="87" width="14.85546875" bestFit="1" customWidth="1"/>
    <col min="172" max="172" width="16.28515625" bestFit="1" customWidth="1"/>
    <col min="176" max="176" width="16.28515625" bestFit="1" customWidth="1"/>
  </cols>
  <sheetData>
    <row r="1" spans="1:227" ht="115.5" x14ac:dyDescent="0.25">
      <c r="A1" t="s">
        <v>3068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</row>
    <row r="2" spans="1:227" x14ac:dyDescent="0.25">
      <c r="A2">
        <v>2007</v>
      </c>
      <c r="B2" s="3" t="s">
        <v>266</v>
      </c>
      <c r="C2" s="4">
        <v>2</v>
      </c>
      <c r="D2" s="5">
        <v>9890</v>
      </c>
      <c r="E2" s="5">
        <v>9810</v>
      </c>
      <c r="F2" s="5">
        <v>80</v>
      </c>
      <c r="G2" s="6" t="s">
        <v>267</v>
      </c>
      <c r="H2" s="5">
        <v>50</v>
      </c>
      <c r="I2" s="6" t="s">
        <v>268</v>
      </c>
      <c r="J2" s="6" t="s">
        <v>269</v>
      </c>
      <c r="K2" s="6" t="s">
        <v>270</v>
      </c>
      <c r="L2" s="6" t="s">
        <v>271</v>
      </c>
      <c r="M2" s="6" t="s">
        <v>272</v>
      </c>
      <c r="N2" s="6" t="s">
        <v>273</v>
      </c>
      <c r="O2" s="6" t="s">
        <v>274</v>
      </c>
      <c r="P2" s="6">
        <v>0.97</v>
      </c>
      <c r="Q2" s="7">
        <v>73240732.349999994</v>
      </c>
      <c r="R2" s="7">
        <v>58421781.509999998</v>
      </c>
      <c r="S2" s="7">
        <v>60453372.899999999</v>
      </c>
      <c r="T2" s="7">
        <v>7465.93</v>
      </c>
      <c r="U2" s="7">
        <v>5955.33</v>
      </c>
      <c r="V2" s="7">
        <v>6162.42</v>
      </c>
      <c r="W2" s="7">
        <v>33409910.399999999</v>
      </c>
      <c r="X2" s="23">
        <v>0.45619999999999999</v>
      </c>
      <c r="Y2" s="7">
        <v>3405.7</v>
      </c>
      <c r="Z2" s="7">
        <v>21025.75</v>
      </c>
      <c r="AA2" s="7">
        <v>22315595.899999999</v>
      </c>
      <c r="AB2" s="23">
        <v>0.38200000000000001</v>
      </c>
      <c r="AC2" s="7">
        <v>2274.7800000000002</v>
      </c>
      <c r="AD2" s="7">
        <v>14043.8</v>
      </c>
      <c r="AE2" s="5">
        <v>1589</v>
      </c>
      <c r="AF2" s="23">
        <v>0.16200000000000001</v>
      </c>
      <c r="AG2" s="5">
        <v>272</v>
      </c>
      <c r="AH2" s="5">
        <v>1664</v>
      </c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9"/>
      <c r="AV2" s="9"/>
      <c r="AW2" s="9"/>
      <c r="AX2" s="9"/>
      <c r="AY2" s="9"/>
      <c r="AZ2" s="9"/>
      <c r="BA2" s="9"/>
      <c r="BB2" s="9"/>
      <c r="BC2" s="10"/>
      <c r="BD2" s="9"/>
      <c r="BE2" s="10"/>
      <c r="BF2" s="10"/>
      <c r="BG2" s="7">
        <v>1540095.09</v>
      </c>
      <c r="BH2" s="23">
        <v>2.1000000000000001E-2</v>
      </c>
      <c r="BI2" s="7">
        <v>156.99</v>
      </c>
      <c r="BJ2" s="7">
        <v>17501.080000000002</v>
      </c>
      <c r="BK2" s="7">
        <v>1366158.87</v>
      </c>
      <c r="BL2" s="23">
        <v>2.3400000000000001E-2</v>
      </c>
      <c r="BM2" s="7">
        <v>139.26</v>
      </c>
      <c r="BN2" s="7">
        <v>15524.53</v>
      </c>
      <c r="BO2" s="5">
        <v>88</v>
      </c>
      <c r="BP2" s="23">
        <v>8.9999999999999993E-3</v>
      </c>
      <c r="BQ2" s="5">
        <v>11</v>
      </c>
      <c r="BR2" s="5">
        <v>289</v>
      </c>
      <c r="BS2" s="7">
        <v>1189709.75</v>
      </c>
      <c r="BT2" s="23">
        <v>1.6199999999999999E-2</v>
      </c>
      <c r="BU2" s="7">
        <v>121.28</v>
      </c>
      <c r="BV2" s="7">
        <v>4523.6099999999997</v>
      </c>
      <c r="BW2" s="7">
        <v>1089214.81</v>
      </c>
      <c r="BX2" s="23">
        <v>1.8599999999999998E-2</v>
      </c>
      <c r="BY2" s="7">
        <v>111.03</v>
      </c>
      <c r="BZ2" s="7">
        <v>4141.5</v>
      </c>
      <c r="CA2" s="5">
        <v>263</v>
      </c>
      <c r="CB2" s="23">
        <v>2.6800000000000001E-2</v>
      </c>
      <c r="CC2" s="5">
        <v>45</v>
      </c>
      <c r="CD2" s="5">
        <v>648</v>
      </c>
      <c r="CE2" s="7">
        <v>146973.99</v>
      </c>
      <c r="CF2" s="23">
        <v>2E-3</v>
      </c>
      <c r="CG2" s="7">
        <v>14.98</v>
      </c>
      <c r="CH2" s="7">
        <v>6680.64</v>
      </c>
      <c r="CI2" s="7">
        <v>131506.64000000001</v>
      </c>
      <c r="CJ2" s="23">
        <v>2.3E-3</v>
      </c>
      <c r="CK2" s="7">
        <v>13.41</v>
      </c>
      <c r="CL2" s="7">
        <v>5977.57</v>
      </c>
      <c r="CM2" s="5">
        <v>22</v>
      </c>
      <c r="CN2" s="23">
        <v>2.2000000000000001E-3</v>
      </c>
      <c r="CO2" s="5">
        <v>2</v>
      </c>
      <c r="CP2" s="5">
        <v>100</v>
      </c>
      <c r="CQ2" s="7">
        <v>11740140.52</v>
      </c>
      <c r="CR2" s="23">
        <v>0.1603</v>
      </c>
      <c r="CS2" s="7">
        <v>1196.75</v>
      </c>
      <c r="CT2" s="7">
        <v>1875.12</v>
      </c>
      <c r="CU2" s="7">
        <v>8624963.2699999996</v>
      </c>
      <c r="CV2" s="23">
        <v>0.14760000000000001</v>
      </c>
      <c r="CW2" s="7">
        <v>879.2</v>
      </c>
      <c r="CX2" s="7">
        <v>1377.57</v>
      </c>
      <c r="CY2" s="5">
        <v>6261</v>
      </c>
      <c r="CZ2" s="23">
        <v>0.63819999999999999</v>
      </c>
      <c r="DA2" s="5">
        <v>4904</v>
      </c>
      <c r="DB2" s="7">
        <v>426277.73</v>
      </c>
      <c r="DC2" s="23">
        <v>5.7999999999999996E-3</v>
      </c>
      <c r="DD2" s="7">
        <v>43.45</v>
      </c>
      <c r="DE2" s="7">
        <v>362.17</v>
      </c>
      <c r="DF2" s="7">
        <v>387709.32</v>
      </c>
      <c r="DG2" s="23">
        <v>6.6E-3</v>
      </c>
      <c r="DH2" s="7">
        <v>39.520000000000003</v>
      </c>
      <c r="DI2" s="7">
        <v>329.4</v>
      </c>
      <c r="DJ2" s="5">
        <v>1177</v>
      </c>
      <c r="DK2" s="23">
        <v>0.12</v>
      </c>
      <c r="DL2" s="5">
        <v>505</v>
      </c>
      <c r="DM2" s="7">
        <v>4226774.04</v>
      </c>
      <c r="DN2" s="23">
        <v>5.7700000000000001E-2</v>
      </c>
      <c r="DO2" s="7">
        <v>430.86</v>
      </c>
      <c r="DP2" s="7">
        <v>20719.48</v>
      </c>
      <c r="DQ2" s="7">
        <v>3958588.33</v>
      </c>
      <c r="DR2" s="23">
        <v>6.7799999999999999E-2</v>
      </c>
      <c r="DS2" s="7">
        <v>403.53</v>
      </c>
      <c r="DT2" s="7">
        <v>19404.84</v>
      </c>
      <c r="DU2" s="5">
        <v>204</v>
      </c>
      <c r="DV2" s="23">
        <v>2.0799999999999999E-2</v>
      </c>
      <c r="DW2" s="5">
        <v>2955</v>
      </c>
      <c r="DX2" s="7">
        <v>347345.83</v>
      </c>
      <c r="DY2" s="23">
        <v>4.7000000000000002E-3</v>
      </c>
      <c r="DZ2" s="7">
        <v>35.409999999999997</v>
      </c>
      <c r="EA2" s="7">
        <v>766.77</v>
      </c>
      <c r="EB2" s="7">
        <v>390096.16</v>
      </c>
      <c r="EC2" s="23">
        <v>6.7000000000000002E-3</v>
      </c>
      <c r="ED2" s="7">
        <v>39.770000000000003</v>
      </c>
      <c r="EE2" s="7">
        <v>861.14</v>
      </c>
      <c r="EF2" s="5">
        <v>453</v>
      </c>
      <c r="EG2" s="23">
        <v>4.6199999999999998E-2</v>
      </c>
      <c r="EH2" s="5">
        <v>82</v>
      </c>
      <c r="EI2" s="7">
        <v>5135750.1100000003</v>
      </c>
      <c r="EJ2" s="23">
        <v>7.0099999999999996E-2</v>
      </c>
      <c r="EK2" s="7">
        <v>523.52</v>
      </c>
      <c r="EL2" s="7">
        <v>668.2</v>
      </c>
      <c r="EM2" s="7">
        <v>5397684.9500000002</v>
      </c>
      <c r="EN2" s="23">
        <v>9.2399999999999996E-2</v>
      </c>
      <c r="EO2" s="7">
        <v>550.22</v>
      </c>
      <c r="EP2" s="7">
        <v>702.27</v>
      </c>
      <c r="EQ2" s="5">
        <v>7686</v>
      </c>
      <c r="ER2" s="23">
        <v>0.78349999999999997</v>
      </c>
      <c r="ES2" s="5">
        <v>10061</v>
      </c>
      <c r="ET2" s="7">
        <v>3691547.89</v>
      </c>
      <c r="EU2" s="23">
        <v>5.04E-2</v>
      </c>
      <c r="EV2" s="7">
        <v>376.3</v>
      </c>
      <c r="EW2" s="7">
        <v>934.81</v>
      </c>
      <c r="EX2" s="7">
        <v>3647610.73</v>
      </c>
      <c r="EY2" s="23">
        <v>6.2399999999999997E-2</v>
      </c>
      <c r="EZ2" s="7">
        <v>371.83</v>
      </c>
      <c r="FA2" s="7">
        <v>923.68</v>
      </c>
      <c r="FB2" s="5">
        <v>3949</v>
      </c>
      <c r="FC2" s="23">
        <v>0.40250000000000002</v>
      </c>
      <c r="FD2" s="5">
        <v>2777</v>
      </c>
      <c r="FE2" s="7">
        <v>1684973.38</v>
      </c>
      <c r="FF2" s="23">
        <v>2.3E-2</v>
      </c>
      <c r="FG2" s="7">
        <v>171.76</v>
      </c>
      <c r="FH2" s="7">
        <v>322.42</v>
      </c>
      <c r="FI2" s="7">
        <v>1690432.75</v>
      </c>
      <c r="FJ2" s="23">
        <v>2.8899999999999999E-2</v>
      </c>
      <c r="FK2" s="7">
        <v>172.32</v>
      </c>
      <c r="FL2" s="7">
        <v>323.47000000000003</v>
      </c>
      <c r="FM2" s="5">
        <v>5226</v>
      </c>
      <c r="FN2" s="23">
        <v>0.53269999999999995</v>
      </c>
      <c r="FO2" s="5">
        <v>2934</v>
      </c>
      <c r="FP2" s="7">
        <v>2187995.11</v>
      </c>
      <c r="FQ2" s="23">
        <v>2.9899999999999999E-2</v>
      </c>
      <c r="FR2" s="7">
        <v>223.04</v>
      </c>
      <c r="FS2" s="7">
        <v>945.14</v>
      </c>
      <c r="FT2" s="7">
        <v>2158548.88</v>
      </c>
      <c r="FU2" s="23">
        <v>3.6900000000000002E-2</v>
      </c>
      <c r="FV2" s="7">
        <v>220.04</v>
      </c>
      <c r="FW2" s="7">
        <v>932.42</v>
      </c>
      <c r="FX2" s="5">
        <v>2315</v>
      </c>
      <c r="FY2" s="23">
        <v>0.23599999999999999</v>
      </c>
      <c r="FZ2" s="5">
        <v>1712</v>
      </c>
      <c r="GA2" s="7">
        <v>1448455.18</v>
      </c>
      <c r="GB2" s="23">
        <v>1.9800000000000002E-2</v>
      </c>
      <c r="GC2" s="7">
        <v>147.65</v>
      </c>
      <c r="GD2" s="7">
        <v>273.70999999999998</v>
      </c>
      <c r="GE2" s="7">
        <v>1514830.6</v>
      </c>
      <c r="GF2" s="23">
        <v>2.5899999999999999E-2</v>
      </c>
      <c r="GG2" s="7">
        <v>154.41999999999999</v>
      </c>
      <c r="GH2" s="7">
        <v>286.25</v>
      </c>
      <c r="GI2" s="5">
        <v>5292</v>
      </c>
      <c r="GJ2" s="23">
        <v>0.53939999999999999</v>
      </c>
      <c r="GK2" s="5">
        <v>4559</v>
      </c>
      <c r="GL2" s="7">
        <v>1799898.16</v>
      </c>
      <c r="GM2" s="23">
        <v>2.46E-2</v>
      </c>
      <c r="GN2" s="7">
        <v>183.48</v>
      </c>
      <c r="GO2" s="7">
        <v>1432.09</v>
      </c>
      <c r="GP2" s="7">
        <v>1596482.75</v>
      </c>
      <c r="GQ2" s="23">
        <v>2.7300000000000001E-2</v>
      </c>
      <c r="GR2" s="7">
        <v>162.74</v>
      </c>
      <c r="GS2" s="7">
        <v>1270.24</v>
      </c>
      <c r="GT2" s="5">
        <v>1257</v>
      </c>
      <c r="GU2" s="23">
        <v>0.12809999999999999</v>
      </c>
      <c r="GV2" s="8">
        <v>293</v>
      </c>
      <c r="GW2" s="7">
        <v>2937065.75</v>
      </c>
      <c r="GX2" s="23">
        <v>4.0099999999999997E-2</v>
      </c>
      <c r="GY2" s="7">
        <v>299.39999999999998</v>
      </c>
      <c r="GZ2" s="7">
        <v>1359.12</v>
      </c>
      <c r="HA2" s="7">
        <v>2937065.75</v>
      </c>
      <c r="HB2" s="23">
        <v>5.0299999999999997E-2</v>
      </c>
      <c r="HC2" s="7">
        <v>299.39999999999998</v>
      </c>
      <c r="HD2" s="7">
        <v>1359.12</v>
      </c>
      <c r="HE2" s="5">
        <v>2161</v>
      </c>
      <c r="HF2" s="23">
        <v>0.2203</v>
      </c>
      <c r="HG2" s="5">
        <v>9929</v>
      </c>
      <c r="HH2" s="5">
        <v>478</v>
      </c>
      <c r="HI2" s="23">
        <v>0.1961</v>
      </c>
      <c r="HJ2" s="8">
        <v>1012</v>
      </c>
      <c r="HK2" s="5">
        <v>693</v>
      </c>
      <c r="HL2" s="10"/>
      <c r="HM2" s="10"/>
      <c r="HN2" s="5">
        <v>581</v>
      </c>
      <c r="HO2" s="10"/>
      <c r="HP2" s="10"/>
      <c r="HQ2" s="10"/>
      <c r="HR2" s="10"/>
      <c r="HS2" s="5">
        <v>122</v>
      </c>
    </row>
    <row r="3" spans="1:227" x14ac:dyDescent="0.25">
      <c r="A3">
        <v>2009</v>
      </c>
      <c r="B3" s="3" t="s">
        <v>695</v>
      </c>
      <c r="C3" s="4">
        <v>21</v>
      </c>
      <c r="D3" s="5">
        <v>176786</v>
      </c>
      <c r="E3" s="5">
        <v>150953</v>
      </c>
      <c r="F3" s="5">
        <v>25833</v>
      </c>
      <c r="G3" s="6" t="s">
        <v>650</v>
      </c>
      <c r="H3" s="5">
        <v>51</v>
      </c>
      <c r="I3" s="6" t="s">
        <v>1714</v>
      </c>
      <c r="J3" s="6" t="s">
        <v>1715</v>
      </c>
      <c r="K3" s="6" t="s">
        <v>1716</v>
      </c>
      <c r="L3" s="6" t="s">
        <v>1058</v>
      </c>
      <c r="M3" s="6" t="s">
        <v>349</v>
      </c>
      <c r="N3" s="6" t="s">
        <v>529</v>
      </c>
      <c r="O3" s="6" t="s">
        <v>1019</v>
      </c>
      <c r="P3" s="6">
        <v>0.93</v>
      </c>
      <c r="Q3" s="7">
        <v>1149052103.9400001</v>
      </c>
      <c r="R3" s="7">
        <v>1163795447.0999999</v>
      </c>
      <c r="S3" s="7">
        <v>1316505615.27</v>
      </c>
      <c r="T3" s="7">
        <v>7611.99</v>
      </c>
      <c r="U3" s="7">
        <v>7709.65</v>
      </c>
      <c r="V3" s="7">
        <v>8721.2900000000009</v>
      </c>
      <c r="W3" s="7">
        <v>473679615.81999999</v>
      </c>
      <c r="X3" s="23">
        <v>0.41220000000000001</v>
      </c>
      <c r="Y3" s="7">
        <v>3137.93</v>
      </c>
      <c r="Z3" s="7">
        <v>16457.490000000002</v>
      </c>
      <c r="AA3" s="7">
        <v>425696969.73000002</v>
      </c>
      <c r="AB3" s="23">
        <v>0.36580000000000001</v>
      </c>
      <c r="AC3" s="7">
        <v>2820.06</v>
      </c>
      <c r="AD3" s="7">
        <v>14790.39</v>
      </c>
      <c r="AE3" s="5">
        <v>28782</v>
      </c>
      <c r="AF3" s="23">
        <v>0.19070000000000001</v>
      </c>
      <c r="AG3" s="5">
        <v>346</v>
      </c>
      <c r="AH3" s="5">
        <v>1841</v>
      </c>
      <c r="AI3" s="7">
        <v>20356734.09</v>
      </c>
      <c r="AJ3" s="23">
        <v>1.77E-2</v>
      </c>
      <c r="AK3" s="7">
        <v>134.85</v>
      </c>
      <c r="AL3" s="7">
        <v>41459.74</v>
      </c>
      <c r="AM3" s="7">
        <v>22462326.210000001</v>
      </c>
      <c r="AN3" s="23">
        <v>1.9300000000000001E-2</v>
      </c>
      <c r="AO3" s="7">
        <v>148.80000000000001</v>
      </c>
      <c r="AP3" s="7">
        <v>45748.12</v>
      </c>
      <c r="AQ3" s="5">
        <v>491</v>
      </c>
      <c r="AR3" s="23">
        <v>3.3E-3</v>
      </c>
      <c r="AS3" s="5">
        <v>4</v>
      </c>
      <c r="AT3" s="5">
        <v>109</v>
      </c>
      <c r="AU3" s="7">
        <v>16073367.91</v>
      </c>
      <c r="AV3" s="23">
        <v>1.4E-2</v>
      </c>
      <c r="AW3" s="7">
        <v>106.48</v>
      </c>
      <c r="AX3" s="7">
        <v>17624.310000000001</v>
      </c>
      <c r="AY3" s="7">
        <v>16164333.09</v>
      </c>
      <c r="AZ3" s="23">
        <v>1.3899999999999999E-2</v>
      </c>
      <c r="BA3" s="7">
        <v>107.08</v>
      </c>
      <c r="BB3" s="7">
        <v>17724.05</v>
      </c>
      <c r="BC3" s="5">
        <v>912</v>
      </c>
      <c r="BD3" s="23">
        <v>6.0000000000000001E-3</v>
      </c>
      <c r="BE3" s="5">
        <v>7</v>
      </c>
      <c r="BF3" s="5">
        <v>83</v>
      </c>
      <c r="BG3" s="7">
        <v>31092165.719999999</v>
      </c>
      <c r="BH3" s="23">
        <v>2.7099999999999999E-2</v>
      </c>
      <c r="BI3" s="7">
        <v>205.97</v>
      </c>
      <c r="BJ3" s="7">
        <v>11972.34</v>
      </c>
      <c r="BK3" s="7">
        <v>36056509.310000002</v>
      </c>
      <c r="BL3" s="23">
        <v>3.1E-2</v>
      </c>
      <c r="BM3" s="7">
        <v>238.86</v>
      </c>
      <c r="BN3" s="7">
        <v>13883.91</v>
      </c>
      <c r="BO3" s="5">
        <v>2597</v>
      </c>
      <c r="BP3" s="23">
        <v>1.72E-2</v>
      </c>
      <c r="BQ3" s="5">
        <v>25</v>
      </c>
      <c r="BR3" s="5">
        <v>636</v>
      </c>
      <c r="BS3" s="7">
        <v>36385748.670000002</v>
      </c>
      <c r="BT3" s="23">
        <v>3.1699999999999999E-2</v>
      </c>
      <c r="BU3" s="7">
        <v>241.04</v>
      </c>
      <c r="BV3" s="7">
        <v>4786.97</v>
      </c>
      <c r="BW3" s="7">
        <v>41509306.229999997</v>
      </c>
      <c r="BX3" s="23">
        <v>3.5700000000000003E-2</v>
      </c>
      <c r="BY3" s="7">
        <v>274.98</v>
      </c>
      <c r="BZ3" s="7">
        <v>5461.03</v>
      </c>
      <c r="CA3" s="5">
        <v>7601</v>
      </c>
      <c r="CB3" s="23">
        <v>5.04E-2</v>
      </c>
      <c r="CC3" s="5">
        <v>104</v>
      </c>
      <c r="CD3" s="5">
        <v>1567</v>
      </c>
      <c r="CE3" s="7">
        <v>8148371.3099999996</v>
      </c>
      <c r="CF3" s="23">
        <v>7.1000000000000004E-3</v>
      </c>
      <c r="CG3" s="7">
        <v>53.98</v>
      </c>
      <c r="CH3" s="7">
        <v>8828.14</v>
      </c>
      <c r="CI3" s="7">
        <v>8732279.2899999991</v>
      </c>
      <c r="CJ3" s="23">
        <v>7.4999999999999997E-3</v>
      </c>
      <c r="CK3" s="7">
        <v>57.85</v>
      </c>
      <c r="CL3" s="7">
        <v>9460.76</v>
      </c>
      <c r="CM3" s="5">
        <v>923</v>
      </c>
      <c r="CN3" s="23">
        <v>6.1000000000000004E-3</v>
      </c>
      <c r="CO3" s="5">
        <v>7</v>
      </c>
      <c r="CP3" s="5">
        <v>340</v>
      </c>
      <c r="CQ3" s="7">
        <v>156474208.59999999</v>
      </c>
      <c r="CR3" s="23">
        <v>0.13619999999999999</v>
      </c>
      <c r="CS3" s="7">
        <v>1036.58</v>
      </c>
      <c r="CT3" s="7">
        <v>1558.03</v>
      </c>
      <c r="CU3" s="7">
        <v>172308308.56</v>
      </c>
      <c r="CV3" s="23">
        <v>0.14810000000000001</v>
      </c>
      <c r="CW3" s="7">
        <v>1141.47</v>
      </c>
      <c r="CX3" s="7">
        <v>1715.69</v>
      </c>
      <c r="CY3" s="5">
        <v>100430</v>
      </c>
      <c r="CZ3" s="23">
        <v>0.6653</v>
      </c>
      <c r="DA3" s="5">
        <v>3937</v>
      </c>
      <c r="DB3" s="7">
        <v>10038091.17</v>
      </c>
      <c r="DC3" s="23">
        <v>8.6999999999999994E-3</v>
      </c>
      <c r="DD3" s="7">
        <v>66.5</v>
      </c>
      <c r="DE3" s="7">
        <v>332.06</v>
      </c>
      <c r="DF3" s="7">
        <v>10763260.27</v>
      </c>
      <c r="DG3" s="23">
        <v>9.1999999999999998E-3</v>
      </c>
      <c r="DH3" s="7">
        <v>71.3</v>
      </c>
      <c r="DI3" s="7">
        <v>356.05</v>
      </c>
      <c r="DJ3" s="5">
        <v>30230</v>
      </c>
      <c r="DK3" s="23">
        <v>0.20030000000000001</v>
      </c>
      <c r="DL3" s="5">
        <v>998</v>
      </c>
      <c r="DM3" s="7">
        <v>46636364.060000002</v>
      </c>
      <c r="DN3" s="23">
        <v>4.0599999999999997E-2</v>
      </c>
      <c r="DO3" s="7">
        <v>308.95</v>
      </c>
      <c r="DP3" s="7">
        <v>21256.32</v>
      </c>
      <c r="DQ3" s="7">
        <v>49046353.659999996</v>
      </c>
      <c r="DR3" s="23">
        <v>4.2099999999999999E-2</v>
      </c>
      <c r="DS3" s="7">
        <v>324.91000000000003</v>
      </c>
      <c r="DT3" s="7">
        <v>22354.76</v>
      </c>
      <c r="DU3" s="5">
        <v>2194</v>
      </c>
      <c r="DV3" s="23">
        <v>1.4500000000000001E-2</v>
      </c>
      <c r="DW3" s="5">
        <v>1807</v>
      </c>
      <c r="DX3" s="7">
        <v>5074448.8499999996</v>
      </c>
      <c r="DY3" s="23">
        <v>4.4000000000000003E-3</v>
      </c>
      <c r="DZ3" s="7">
        <v>33.619999999999997</v>
      </c>
      <c r="EA3" s="7">
        <v>723.89</v>
      </c>
      <c r="EB3" s="7">
        <v>5722749.0499999998</v>
      </c>
      <c r="EC3" s="23">
        <v>4.8999999999999998E-3</v>
      </c>
      <c r="ED3" s="7">
        <v>37.909999999999997</v>
      </c>
      <c r="EE3" s="7">
        <v>816.37</v>
      </c>
      <c r="EF3" s="5">
        <v>7010</v>
      </c>
      <c r="EG3" s="23">
        <v>4.6399999999999997E-2</v>
      </c>
      <c r="EH3" s="5">
        <v>91</v>
      </c>
      <c r="EI3" s="7">
        <v>98903460.760000005</v>
      </c>
      <c r="EJ3" s="23">
        <v>8.6099999999999996E-2</v>
      </c>
      <c r="EK3" s="7">
        <v>655.19000000000005</v>
      </c>
      <c r="EL3" s="7">
        <v>779.26</v>
      </c>
      <c r="EM3" s="7">
        <v>111931239.59</v>
      </c>
      <c r="EN3" s="23">
        <v>9.6199999999999994E-2</v>
      </c>
      <c r="EO3" s="7">
        <v>741.5</v>
      </c>
      <c r="EP3" s="7">
        <v>881.9</v>
      </c>
      <c r="EQ3" s="5">
        <v>126919</v>
      </c>
      <c r="ER3" s="23">
        <v>0.84079999999999999</v>
      </c>
      <c r="ES3" s="5">
        <v>12267</v>
      </c>
      <c r="ET3" s="7">
        <v>59270985.640000001</v>
      </c>
      <c r="EU3" s="23">
        <v>5.16E-2</v>
      </c>
      <c r="EV3" s="7">
        <v>392.65</v>
      </c>
      <c r="EW3" s="7">
        <v>788.85</v>
      </c>
      <c r="EX3" s="7">
        <v>65964970.020000003</v>
      </c>
      <c r="EY3" s="23">
        <v>5.67E-2</v>
      </c>
      <c r="EZ3" s="7">
        <v>436.99</v>
      </c>
      <c r="FA3" s="7">
        <v>877.94</v>
      </c>
      <c r="FB3" s="5">
        <v>75136</v>
      </c>
      <c r="FC3" s="23">
        <v>0.49769999999999998</v>
      </c>
      <c r="FD3" s="5">
        <v>3011</v>
      </c>
      <c r="FE3" s="7">
        <v>30307702.629999999</v>
      </c>
      <c r="FF3" s="23">
        <v>2.64E-2</v>
      </c>
      <c r="FG3" s="7">
        <v>200.78</v>
      </c>
      <c r="FH3" s="7">
        <v>313.89</v>
      </c>
      <c r="FI3" s="7">
        <v>35165895.460000001</v>
      </c>
      <c r="FJ3" s="23">
        <v>3.0200000000000001E-2</v>
      </c>
      <c r="FK3" s="7">
        <v>232.96</v>
      </c>
      <c r="FL3" s="7">
        <v>364.21</v>
      </c>
      <c r="FM3" s="5">
        <v>96553</v>
      </c>
      <c r="FN3" s="23">
        <v>0.63959999999999995</v>
      </c>
      <c r="FO3" s="5">
        <v>3964</v>
      </c>
      <c r="FP3" s="7">
        <v>53380354.189999998</v>
      </c>
      <c r="FQ3" s="23">
        <v>4.65E-2</v>
      </c>
      <c r="FR3" s="7">
        <v>353.62</v>
      </c>
      <c r="FS3" s="7">
        <v>1077.04</v>
      </c>
      <c r="FT3" s="7">
        <v>53811558.479999997</v>
      </c>
      <c r="FU3" s="23">
        <v>4.6199999999999998E-2</v>
      </c>
      <c r="FV3" s="7">
        <v>356.48</v>
      </c>
      <c r="FW3" s="7">
        <v>1085.74</v>
      </c>
      <c r="FX3" s="5">
        <v>49562</v>
      </c>
      <c r="FY3" s="23">
        <v>0.32829999999999998</v>
      </c>
      <c r="FZ3" s="5">
        <v>2745</v>
      </c>
      <c r="GA3" s="7">
        <v>38946776.020000003</v>
      </c>
      <c r="GB3" s="23">
        <v>3.39E-2</v>
      </c>
      <c r="GC3" s="7">
        <v>258.01</v>
      </c>
      <c r="GD3" s="7">
        <v>366.79</v>
      </c>
      <c r="GE3" s="7">
        <v>41442579.619999997</v>
      </c>
      <c r="GF3" s="23">
        <v>3.56E-2</v>
      </c>
      <c r="GG3" s="7">
        <v>274.54000000000002</v>
      </c>
      <c r="GH3" s="7">
        <v>390.29</v>
      </c>
      <c r="GI3" s="5">
        <v>106182</v>
      </c>
      <c r="GJ3" s="23">
        <v>0.70340000000000003</v>
      </c>
      <c r="GK3" s="5">
        <v>7809</v>
      </c>
      <c r="GL3" s="7">
        <v>26791321.449999999</v>
      </c>
      <c r="GM3" s="23">
        <v>2.3300000000000001E-2</v>
      </c>
      <c r="GN3" s="7">
        <v>177.48</v>
      </c>
      <c r="GO3" s="7">
        <v>1446.57</v>
      </c>
      <c r="GP3" s="7">
        <v>28850437.739999998</v>
      </c>
      <c r="GQ3" s="23">
        <v>2.4799999999999999E-2</v>
      </c>
      <c r="GR3" s="7">
        <v>191.12</v>
      </c>
      <c r="GS3" s="7">
        <v>1557.75</v>
      </c>
      <c r="GT3" s="5">
        <v>18521</v>
      </c>
      <c r="GU3" s="23">
        <v>0.1227</v>
      </c>
      <c r="GV3" s="8">
        <v>480</v>
      </c>
      <c r="GW3" s="7">
        <v>27732838.059999999</v>
      </c>
      <c r="GX3" s="23">
        <v>2.41E-2</v>
      </c>
      <c r="GY3" s="7">
        <v>183.72</v>
      </c>
      <c r="GZ3" s="7">
        <v>458.37</v>
      </c>
      <c r="HA3" s="7">
        <v>27732838.059999999</v>
      </c>
      <c r="HB3" s="23">
        <v>2.3800000000000002E-2</v>
      </c>
      <c r="HC3" s="7">
        <v>183.72</v>
      </c>
      <c r="HD3" s="7">
        <v>458.37</v>
      </c>
      <c r="HE3" s="5">
        <v>60503</v>
      </c>
      <c r="HF3" s="23">
        <v>0.40079999999999999</v>
      </c>
      <c r="HG3" s="5">
        <v>160129</v>
      </c>
      <c r="HH3" s="5">
        <v>10776</v>
      </c>
      <c r="HI3" s="23">
        <v>0.21440000000000001</v>
      </c>
      <c r="HJ3" s="8">
        <v>1061</v>
      </c>
      <c r="HK3" s="5">
        <v>543</v>
      </c>
      <c r="HL3" s="5">
        <v>2481</v>
      </c>
      <c r="HM3" s="5">
        <v>166</v>
      </c>
      <c r="HN3" s="5">
        <v>982</v>
      </c>
      <c r="HO3" s="5">
        <v>462</v>
      </c>
      <c r="HP3" s="5">
        <v>1251</v>
      </c>
      <c r="HQ3" s="5">
        <v>488</v>
      </c>
      <c r="HR3" s="5">
        <v>443</v>
      </c>
      <c r="HS3" s="5">
        <v>84</v>
      </c>
    </row>
    <row r="4" spans="1:227" x14ac:dyDescent="0.25">
      <c r="A4">
        <v>2009</v>
      </c>
      <c r="B4" s="3" t="s">
        <v>1072</v>
      </c>
      <c r="C4" s="4">
        <v>47</v>
      </c>
      <c r="D4" s="5">
        <v>207547</v>
      </c>
      <c r="E4" s="5">
        <v>157887</v>
      </c>
      <c r="F4" s="5">
        <v>49660</v>
      </c>
      <c r="G4" s="6" t="s">
        <v>1307</v>
      </c>
      <c r="H4" s="5">
        <v>51</v>
      </c>
      <c r="I4" s="6" t="s">
        <v>879</v>
      </c>
      <c r="J4" s="6" t="s">
        <v>880</v>
      </c>
      <c r="K4" s="6" t="s">
        <v>1865</v>
      </c>
      <c r="L4" s="6" t="s">
        <v>1131</v>
      </c>
      <c r="M4" s="6" t="s">
        <v>500</v>
      </c>
      <c r="N4" s="6" t="s">
        <v>815</v>
      </c>
      <c r="O4" s="6" t="s">
        <v>1866</v>
      </c>
      <c r="P4" s="6">
        <v>1.1000000000000001</v>
      </c>
      <c r="Q4" s="7">
        <v>1413465268.5599999</v>
      </c>
      <c r="R4" s="7">
        <v>1460454519.04</v>
      </c>
      <c r="S4" s="7">
        <v>1377957982.48</v>
      </c>
      <c r="T4" s="7">
        <v>8952.39</v>
      </c>
      <c r="U4" s="7">
        <v>9250</v>
      </c>
      <c r="V4" s="7">
        <v>8727.49</v>
      </c>
      <c r="W4" s="7">
        <v>534396490.60000002</v>
      </c>
      <c r="X4" s="23">
        <v>0.37809999999999999</v>
      </c>
      <c r="Y4" s="7">
        <v>3384.68</v>
      </c>
      <c r="Z4" s="7">
        <v>16386</v>
      </c>
      <c r="AA4" s="7">
        <v>501544554.93000001</v>
      </c>
      <c r="AB4" s="23">
        <v>0.34339999999999998</v>
      </c>
      <c r="AC4" s="7">
        <v>3176.6</v>
      </c>
      <c r="AD4" s="7">
        <v>15378.67</v>
      </c>
      <c r="AE4" s="5">
        <v>32613</v>
      </c>
      <c r="AF4" s="23">
        <v>0.20660000000000001</v>
      </c>
      <c r="AG4" s="5">
        <v>393</v>
      </c>
      <c r="AH4" s="5">
        <v>2147</v>
      </c>
      <c r="AI4" s="7">
        <v>17617349.120000001</v>
      </c>
      <c r="AJ4" s="23">
        <v>1.2500000000000001E-2</v>
      </c>
      <c r="AK4" s="7">
        <v>111.58</v>
      </c>
      <c r="AL4" s="7">
        <v>40039.43</v>
      </c>
      <c r="AM4" s="7">
        <v>19468785.699999999</v>
      </c>
      <c r="AN4" s="23">
        <v>1.3299999999999999E-2</v>
      </c>
      <c r="AO4" s="7">
        <v>123.31</v>
      </c>
      <c r="AP4" s="7">
        <v>44247.24</v>
      </c>
      <c r="AQ4" s="5">
        <v>440</v>
      </c>
      <c r="AR4" s="23">
        <v>2.8E-3</v>
      </c>
      <c r="AS4" s="5">
        <v>3</v>
      </c>
      <c r="AT4" s="5">
        <v>90</v>
      </c>
      <c r="AU4" s="7">
        <v>17531434.640000001</v>
      </c>
      <c r="AV4" s="23">
        <v>1.24E-2</v>
      </c>
      <c r="AW4" s="7">
        <v>111.04</v>
      </c>
      <c r="AX4" s="7">
        <v>16840.96</v>
      </c>
      <c r="AY4" s="7">
        <v>18242688.010000002</v>
      </c>
      <c r="AZ4" s="23">
        <v>1.2500000000000001E-2</v>
      </c>
      <c r="BA4" s="7">
        <v>115.54</v>
      </c>
      <c r="BB4" s="7">
        <v>17524.2</v>
      </c>
      <c r="BC4" s="5">
        <v>1041</v>
      </c>
      <c r="BD4" s="23">
        <v>6.6E-3</v>
      </c>
      <c r="BE4" s="5">
        <v>7</v>
      </c>
      <c r="BF4" s="5">
        <v>92</v>
      </c>
      <c r="BG4" s="7">
        <v>40331572.770000003</v>
      </c>
      <c r="BH4" s="23">
        <v>2.8500000000000001E-2</v>
      </c>
      <c r="BI4" s="7">
        <v>255.45</v>
      </c>
      <c r="BJ4" s="7">
        <v>12032.09</v>
      </c>
      <c r="BK4" s="7">
        <v>47092109.710000001</v>
      </c>
      <c r="BL4" s="23">
        <v>3.2199999999999999E-2</v>
      </c>
      <c r="BM4" s="7">
        <v>298.26</v>
      </c>
      <c r="BN4" s="7">
        <v>14048.96</v>
      </c>
      <c r="BO4" s="5">
        <v>3352</v>
      </c>
      <c r="BP4" s="23">
        <v>2.12E-2</v>
      </c>
      <c r="BQ4" s="5">
        <v>31</v>
      </c>
      <c r="BR4" s="5">
        <v>817</v>
      </c>
      <c r="BS4" s="7">
        <v>66117497</v>
      </c>
      <c r="BT4" s="23">
        <v>4.6800000000000001E-2</v>
      </c>
      <c r="BU4" s="7">
        <v>418.76</v>
      </c>
      <c r="BV4" s="7">
        <v>6081.45</v>
      </c>
      <c r="BW4" s="7">
        <v>76055115.920000002</v>
      </c>
      <c r="BX4" s="23">
        <v>5.21E-2</v>
      </c>
      <c r="BY4" s="7">
        <v>481.71</v>
      </c>
      <c r="BZ4" s="7">
        <v>6995.5</v>
      </c>
      <c r="CA4" s="5">
        <v>10872</v>
      </c>
      <c r="CB4" s="23">
        <v>6.8900000000000003E-2</v>
      </c>
      <c r="CC4" s="5">
        <v>160</v>
      </c>
      <c r="CD4" s="5">
        <v>2691</v>
      </c>
      <c r="CE4" s="7">
        <v>11825567.83</v>
      </c>
      <c r="CF4" s="23">
        <v>8.3999999999999995E-3</v>
      </c>
      <c r="CG4" s="7">
        <v>74.900000000000006</v>
      </c>
      <c r="CH4" s="7">
        <v>9333.52</v>
      </c>
      <c r="CI4" s="7">
        <v>12597168.27</v>
      </c>
      <c r="CJ4" s="23">
        <v>8.6E-3</v>
      </c>
      <c r="CK4" s="7">
        <v>79.790000000000006</v>
      </c>
      <c r="CL4" s="7">
        <v>9942.52</v>
      </c>
      <c r="CM4" s="5">
        <v>1267</v>
      </c>
      <c r="CN4" s="23">
        <v>8.0000000000000002E-3</v>
      </c>
      <c r="CO4" s="5">
        <v>9</v>
      </c>
      <c r="CP4" s="5">
        <v>489</v>
      </c>
      <c r="CQ4" s="7">
        <v>157991936.22999999</v>
      </c>
      <c r="CR4" s="23">
        <v>0.1118</v>
      </c>
      <c r="CS4" s="7">
        <v>1000.66</v>
      </c>
      <c r="CT4" s="7">
        <v>1529.76</v>
      </c>
      <c r="CU4" s="7">
        <v>173605601.38999999</v>
      </c>
      <c r="CV4" s="23">
        <v>0.11890000000000001</v>
      </c>
      <c r="CW4" s="7">
        <v>1099.56</v>
      </c>
      <c r="CX4" s="7">
        <v>1680.94</v>
      </c>
      <c r="CY4" s="5">
        <v>103278</v>
      </c>
      <c r="CZ4" s="23">
        <v>0.65410000000000001</v>
      </c>
      <c r="DA4" s="5">
        <v>3829</v>
      </c>
      <c r="DB4" s="7">
        <v>4844976.7300000004</v>
      </c>
      <c r="DC4" s="23">
        <v>3.3999999999999998E-3</v>
      </c>
      <c r="DD4" s="7">
        <v>30.69</v>
      </c>
      <c r="DE4" s="7">
        <v>332.6</v>
      </c>
      <c r="DF4" s="7">
        <v>5120210.3</v>
      </c>
      <c r="DG4" s="23">
        <v>3.5000000000000001E-3</v>
      </c>
      <c r="DH4" s="7">
        <v>32.43</v>
      </c>
      <c r="DI4" s="7">
        <v>351.49</v>
      </c>
      <c r="DJ4" s="5">
        <v>14567</v>
      </c>
      <c r="DK4" s="23">
        <v>9.2299999999999993E-2</v>
      </c>
      <c r="DL4" s="5">
        <v>433</v>
      </c>
      <c r="DM4" s="7">
        <v>86331245.129999995</v>
      </c>
      <c r="DN4" s="23">
        <v>6.1100000000000002E-2</v>
      </c>
      <c r="DO4" s="7">
        <v>546.79</v>
      </c>
      <c r="DP4" s="7">
        <v>22158.94</v>
      </c>
      <c r="DQ4" s="7">
        <v>90337927.459999993</v>
      </c>
      <c r="DR4" s="23">
        <v>6.1899999999999997E-2</v>
      </c>
      <c r="DS4" s="7">
        <v>572.16999999999996</v>
      </c>
      <c r="DT4" s="7">
        <v>23187.35</v>
      </c>
      <c r="DU4" s="5">
        <v>3896</v>
      </c>
      <c r="DV4" s="23">
        <v>2.47E-2</v>
      </c>
      <c r="DW4" s="5">
        <v>3159</v>
      </c>
      <c r="DX4" s="7">
        <v>11026526.42</v>
      </c>
      <c r="DY4" s="23">
        <v>7.7999999999999996E-3</v>
      </c>
      <c r="DZ4" s="7">
        <v>69.84</v>
      </c>
      <c r="EA4" s="7">
        <v>714.71</v>
      </c>
      <c r="EB4" s="7">
        <v>12669942.59</v>
      </c>
      <c r="EC4" s="23">
        <v>8.6999999999999994E-3</v>
      </c>
      <c r="ED4" s="7">
        <v>80.25</v>
      </c>
      <c r="EE4" s="7">
        <v>821.23</v>
      </c>
      <c r="EF4" s="5">
        <v>15428</v>
      </c>
      <c r="EG4" s="23">
        <v>9.7699999999999995E-2</v>
      </c>
      <c r="EH4" s="5">
        <v>186</v>
      </c>
      <c r="EI4" s="7">
        <v>130292358.97</v>
      </c>
      <c r="EJ4" s="23">
        <v>9.2200000000000004E-2</v>
      </c>
      <c r="EK4" s="7">
        <v>825.23</v>
      </c>
      <c r="EL4" s="7">
        <v>944.26</v>
      </c>
      <c r="EM4" s="7">
        <v>146578535.84</v>
      </c>
      <c r="EN4" s="23">
        <v>0.1004</v>
      </c>
      <c r="EO4" s="7">
        <v>928.38</v>
      </c>
      <c r="EP4" s="7">
        <v>1062.29</v>
      </c>
      <c r="EQ4" s="5">
        <v>137982</v>
      </c>
      <c r="ER4" s="23">
        <v>0.87390000000000001</v>
      </c>
      <c r="ES4" s="5">
        <v>15286</v>
      </c>
      <c r="ET4" s="7">
        <v>78536512.599999994</v>
      </c>
      <c r="EU4" s="23">
        <v>5.5599999999999997E-2</v>
      </c>
      <c r="EV4" s="7">
        <v>497.42</v>
      </c>
      <c r="EW4" s="7">
        <v>860.69</v>
      </c>
      <c r="EX4" s="7">
        <v>87543671.659999996</v>
      </c>
      <c r="EY4" s="23">
        <v>5.9900000000000002E-2</v>
      </c>
      <c r="EZ4" s="7">
        <v>554.47</v>
      </c>
      <c r="FA4" s="7">
        <v>959.4</v>
      </c>
      <c r="FB4" s="5">
        <v>91248</v>
      </c>
      <c r="FC4" s="23">
        <v>0.57789999999999997</v>
      </c>
      <c r="FD4" s="5">
        <v>4140</v>
      </c>
      <c r="FE4" s="7">
        <v>36501638.490000002</v>
      </c>
      <c r="FF4" s="23">
        <v>2.58E-2</v>
      </c>
      <c r="FG4" s="7">
        <v>231.19</v>
      </c>
      <c r="FH4" s="7">
        <v>344.63</v>
      </c>
      <c r="FI4" s="7">
        <v>41918184</v>
      </c>
      <c r="FJ4" s="23">
        <v>2.87E-2</v>
      </c>
      <c r="FK4" s="7">
        <v>265.49</v>
      </c>
      <c r="FL4" s="7">
        <v>395.77</v>
      </c>
      <c r="FM4" s="5">
        <v>105915</v>
      </c>
      <c r="FN4" s="23">
        <v>0.67079999999999995</v>
      </c>
      <c r="FO4" s="5">
        <v>4563</v>
      </c>
      <c r="FP4" s="7">
        <v>72704227.25</v>
      </c>
      <c r="FQ4" s="23">
        <v>5.1400000000000001E-2</v>
      </c>
      <c r="FR4" s="7">
        <v>460.48</v>
      </c>
      <c r="FS4" s="7">
        <v>1239.76</v>
      </c>
      <c r="FT4" s="7">
        <v>73080238.239999995</v>
      </c>
      <c r="FU4" s="23">
        <v>0.05</v>
      </c>
      <c r="FV4" s="7">
        <v>462.86</v>
      </c>
      <c r="FW4" s="7">
        <v>1246.17</v>
      </c>
      <c r="FX4" s="5">
        <v>58644</v>
      </c>
      <c r="FY4" s="23">
        <v>0.37140000000000001</v>
      </c>
      <c r="FZ4" s="5">
        <v>3325</v>
      </c>
      <c r="GA4" s="7">
        <v>60040198.75</v>
      </c>
      <c r="GB4" s="23">
        <v>4.2500000000000003E-2</v>
      </c>
      <c r="GC4" s="7">
        <v>380.27</v>
      </c>
      <c r="GD4" s="7">
        <v>499</v>
      </c>
      <c r="GE4" s="7">
        <v>64017701.039999999</v>
      </c>
      <c r="GF4" s="23">
        <v>4.3799999999999999E-2</v>
      </c>
      <c r="GG4" s="7">
        <v>405.47</v>
      </c>
      <c r="GH4" s="7">
        <v>532.05999999999995</v>
      </c>
      <c r="GI4" s="5">
        <v>120320</v>
      </c>
      <c r="GJ4" s="23">
        <v>0.7621</v>
      </c>
      <c r="GK4" s="5">
        <v>10433</v>
      </c>
      <c r="GL4" s="7">
        <v>31785989.149999999</v>
      </c>
      <c r="GM4" s="23">
        <v>2.2499999999999999E-2</v>
      </c>
      <c r="GN4" s="7">
        <v>201.32</v>
      </c>
      <c r="GO4" s="7">
        <v>1498.74</v>
      </c>
      <c r="GP4" s="7">
        <v>34011794.229999997</v>
      </c>
      <c r="GQ4" s="23">
        <v>2.3300000000000001E-2</v>
      </c>
      <c r="GR4" s="7">
        <v>215.42</v>
      </c>
      <c r="GS4" s="7">
        <v>1603.69</v>
      </c>
      <c r="GT4" s="5">
        <v>21209</v>
      </c>
      <c r="GU4" s="23">
        <v>0.1343</v>
      </c>
      <c r="GV4" s="8">
        <v>622</v>
      </c>
      <c r="GW4" s="7">
        <v>38412832.829999998</v>
      </c>
      <c r="GX4" s="23">
        <v>2.7199999999999998E-2</v>
      </c>
      <c r="GY4" s="7">
        <v>243.29</v>
      </c>
      <c r="GZ4" s="7">
        <v>499.13</v>
      </c>
      <c r="HA4" s="7">
        <v>38412832.829999998</v>
      </c>
      <c r="HB4" s="23">
        <v>2.63E-2</v>
      </c>
      <c r="HC4" s="7">
        <v>243.29</v>
      </c>
      <c r="HD4" s="7">
        <v>499.13</v>
      </c>
      <c r="HE4" s="5">
        <v>76960</v>
      </c>
      <c r="HF4" s="23">
        <v>0.4874</v>
      </c>
      <c r="HG4" s="5">
        <v>187227</v>
      </c>
      <c r="HH4" s="5">
        <v>13163</v>
      </c>
      <c r="HI4" s="23">
        <v>0.22770000000000001</v>
      </c>
      <c r="HJ4" s="8">
        <v>1186</v>
      </c>
      <c r="HK4" s="5">
        <v>732</v>
      </c>
      <c r="HL4" s="5">
        <v>2462</v>
      </c>
      <c r="HM4" s="5">
        <v>197</v>
      </c>
      <c r="HN4" s="5">
        <v>1178</v>
      </c>
      <c r="HO4" s="5">
        <v>453</v>
      </c>
      <c r="HP4" s="5">
        <v>1282</v>
      </c>
      <c r="HQ4" s="5">
        <v>536</v>
      </c>
      <c r="HR4" s="5">
        <v>479</v>
      </c>
      <c r="HS4" s="5">
        <v>106</v>
      </c>
    </row>
    <row r="5" spans="1:227" x14ac:dyDescent="0.25">
      <c r="A5">
        <v>2009</v>
      </c>
      <c r="B5" s="3" t="s">
        <v>657</v>
      </c>
      <c r="C5" s="4">
        <v>18</v>
      </c>
      <c r="D5" s="5">
        <v>157898</v>
      </c>
      <c r="E5" s="5">
        <v>137967</v>
      </c>
      <c r="F5" s="5">
        <v>19931</v>
      </c>
      <c r="G5" s="6" t="s">
        <v>1703</v>
      </c>
      <c r="H5" s="5">
        <v>50</v>
      </c>
      <c r="I5" s="6" t="s">
        <v>732</v>
      </c>
      <c r="J5" s="6" t="s">
        <v>733</v>
      </c>
      <c r="K5" s="6" t="s">
        <v>1704</v>
      </c>
      <c r="L5" s="6" t="s">
        <v>1622</v>
      </c>
      <c r="M5" s="6" t="s">
        <v>474</v>
      </c>
      <c r="N5" s="6" t="s">
        <v>606</v>
      </c>
      <c r="O5" s="6" t="s">
        <v>1596</v>
      </c>
      <c r="P5" s="6">
        <v>1.0900000000000001</v>
      </c>
      <c r="Q5" s="7">
        <v>1287161011.29</v>
      </c>
      <c r="R5" s="7">
        <v>1272456697.22</v>
      </c>
      <c r="S5" s="7">
        <v>1168537886.1600001</v>
      </c>
      <c r="T5" s="7">
        <v>9329.48</v>
      </c>
      <c r="U5" s="7">
        <v>9222.91</v>
      </c>
      <c r="V5" s="7">
        <v>8469.69</v>
      </c>
      <c r="W5" s="7">
        <v>494977854.43000001</v>
      </c>
      <c r="X5" s="23">
        <v>0.3846</v>
      </c>
      <c r="Y5" s="7">
        <v>3587.65</v>
      </c>
      <c r="Z5" s="7">
        <v>18028.04</v>
      </c>
      <c r="AA5" s="7">
        <v>429319850.06999999</v>
      </c>
      <c r="AB5" s="23">
        <v>0.33739999999999998</v>
      </c>
      <c r="AC5" s="7">
        <v>3111.76</v>
      </c>
      <c r="AD5" s="7">
        <v>15636.65</v>
      </c>
      <c r="AE5" s="5">
        <v>27456</v>
      </c>
      <c r="AF5" s="23">
        <v>0.19900000000000001</v>
      </c>
      <c r="AG5" s="5">
        <v>373</v>
      </c>
      <c r="AH5" s="5">
        <v>2030</v>
      </c>
      <c r="AI5" s="7">
        <v>32444382.73</v>
      </c>
      <c r="AJ5" s="23">
        <v>2.52E-2</v>
      </c>
      <c r="AK5" s="7">
        <v>235.16</v>
      </c>
      <c r="AL5" s="7">
        <v>42633.88</v>
      </c>
      <c r="AM5" s="7">
        <v>34087655.240000002</v>
      </c>
      <c r="AN5" s="23">
        <v>2.6800000000000001E-2</v>
      </c>
      <c r="AO5" s="7">
        <v>247.07</v>
      </c>
      <c r="AP5" s="7">
        <v>44793.24</v>
      </c>
      <c r="AQ5" s="5">
        <v>761</v>
      </c>
      <c r="AR5" s="23">
        <v>5.4999999999999997E-3</v>
      </c>
      <c r="AS5" s="5">
        <v>6</v>
      </c>
      <c r="AT5" s="5">
        <v>170</v>
      </c>
      <c r="AU5" s="7">
        <v>18301444.550000001</v>
      </c>
      <c r="AV5" s="23">
        <v>1.4200000000000001E-2</v>
      </c>
      <c r="AW5" s="7">
        <v>132.65</v>
      </c>
      <c r="AX5" s="7">
        <v>17665.490000000002</v>
      </c>
      <c r="AY5" s="7">
        <v>18481684.739999998</v>
      </c>
      <c r="AZ5" s="23">
        <v>1.4500000000000001E-2</v>
      </c>
      <c r="BA5" s="7">
        <v>133.96</v>
      </c>
      <c r="BB5" s="7">
        <v>17839.46</v>
      </c>
      <c r="BC5" s="5">
        <v>1036</v>
      </c>
      <c r="BD5" s="23">
        <v>7.4999999999999997E-3</v>
      </c>
      <c r="BE5" s="5">
        <v>8</v>
      </c>
      <c r="BF5" s="5">
        <v>105</v>
      </c>
      <c r="BG5" s="7">
        <v>53061377.060000002</v>
      </c>
      <c r="BH5" s="23">
        <v>4.1200000000000001E-2</v>
      </c>
      <c r="BI5" s="7">
        <v>384.59</v>
      </c>
      <c r="BJ5" s="7">
        <v>14344.79</v>
      </c>
      <c r="BK5" s="7">
        <v>57846204.75</v>
      </c>
      <c r="BL5" s="23">
        <v>4.5499999999999999E-2</v>
      </c>
      <c r="BM5" s="7">
        <v>419.28</v>
      </c>
      <c r="BN5" s="7">
        <v>15638.34</v>
      </c>
      <c r="BO5" s="5">
        <v>3699</v>
      </c>
      <c r="BP5" s="23">
        <v>2.6800000000000001E-2</v>
      </c>
      <c r="BQ5" s="5">
        <v>40</v>
      </c>
      <c r="BR5" s="5">
        <v>1181</v>
      </c>
      <c r="BS5" s="7">
        <v>33065498.800000001</v>
      </c>
      <c r="BT5" s="23">
        <v>2.5700000000000001E-2</v>
      </c>
      <c r="BU5" s="7">
        <v>239.66</v>
      </c>
      <c r="BV5" s="7">
        <v>5018.29</v>
      </c>
      <c r="BW5" s="7">
        <v>35307113.659999996</v>
      </c>
      <c r="BX5" s="23">
        <v>2.7699999999999999E-2</v>
      </c>
      <c r="BY5" s="7">
        <v>255.91</v>
      </c>
      <c r="BZ5" s="7">
        <v>5358.49</v>
      </c>
      <c r="CA5" s="5">
        <v>6589</v>
      </c>
      <c r="CB5" s="23">
        <v>4.7800000000000002E-2</v>
      </c>
      <c r="CC5" s="5">
        <v>93</v>
      </c>
      <c r="CD5" s="5">
        <v>1672</v>
      </c>
      <c r="CE5" s="7">
        <v>11626132.810000001</v>
      </c>
      <c r="CF5" s="23">
        <v>8.9999999999999993E-3</v>
      </c>
      <c r="CG5" s="7">
        <v>84.27</v>
      </c>
      <c r="CH5" s="7">
        <v>10013.9</v>
      </c>
      <c r="CI5" s="7">
        <v>11843401.039999999</v>
      </c>
      <c r="CJ5" s="23">
        <v>9.2999999999999992E-3</v>
      </c>
      <c r="CK5" s="7">
        <v>85.84</v>
      </c>
      <c r="CL5" s="7">
        <v>10201.030000000001</v>
      </c>
      <c r="CM5" s="5">
        <v>1161</v>
      </c>
      <c r="CN5" s="23">
        <v>8.3999999999999995E-3</v>
      </c>
      <c r="CO5" s="5">
        <v>9</v>
      </c>
      <c r="CP5" s="5">
        <v>551</v>
      </c>
      <c r="CQ5" s="7">
        <v>176916536.08000001</v>
      </c>
      <c r="CR5" s="23">
        <v>0.13739999999999999</v>
      </c>
      <c r="CS5" s="7">
        <v>1282.31</v>
      </c>
      <c r="CT5" s="7">
        <v>1795.87</v>
      </c>
      <c r="CU5" s="7">
        <v>188671735.81</v>
      </c>
      <c r="CV5" s="23">
        <v>0.14829999999999999</v>
      </c>
      <c r="CW5" s="7">
        <v>1367.51</v>
      </c>
      <c r="CX5" s="7">
        <v>1915.2</v>
      </c>
      <c r="CY5" s="5">
        <v>98512</v>
      </c>
      <c r="CZ5" s="23">
        <v>0.71399999999999997</v>
      </c>
      <c r="DA5" s="5">
        <v>5736</v>
      </c>
      <c r="DB5" s="7">
        <v>3697257.33</v>
      </c>
      <c r="DC5" s="23">
        <v>2.8999999999999998E-3</v>
      </c>
      <c r="DD5" s="7">
        <v>26.8</v>
      </c>
      <c r="DE5" s="7">
        <v>307.26</v>
      </c>
      <c r="DF5" s="7">
        <v>4027891.91</v>
      </c>
      <c r="DG5" s="23">
        <v>3.2000000000000002E-3</v>
      </c>
      <c r="DH5" s="7">
        <v>29.19</v>
      </c>
      <c r="DI5" s="7">
        <v>334.74</v>
      </c>
      <c r="DJ5" s="5">
        <v>12033</v>
      </c>
      <c r="DK5" s="23">
        <v>8.72E-2</v>
      </c>
      <c r="DL5" s="5">
        <v>376</v>
      </c>
      <c r="DM5" s="7">
        <v>77708548.379999995</v>
      </c>
      <c r="DN5" s="23">
        <v>6.0400000000000002E-2</v>
      </c>
      <c r="DO5" s="7">
        <v>563.24</v>
      </c>
      <c r="DP5" s="7">
        <v>22936.41</v>
      </c>
      <c r="DQ5" s="7">
        <v>79813859.069999993</v>
      </c>
      <c r="DR5" s="23">
        <v>6.2700000000000006E-2</v>
      </c>
      <c r="DS5" s="7">
        <v>578.5</v>
      </c>
      <c r="DT5" s="7">
        <v>23557.81</v>
      </c>
      <c r="DU5" s="5">
        <v>3388</v>
      </c>
      <c r="DV5" s="23">
        <v>2.46E-2</v>
      </c>
      <c r="DW5" s="5">
        <v>3295</v>
      </c>
      <c r="DX5" s="7">
        <v>6016838.2599999998</v>
      </c>
      <c r="DY5" s="23">
        <v>4.7000000000000002E-3</v>
      </c>
      <c r="DZ5" s="7">
        <v>43.61</v>
      </c>
      <c r="EA5" s="7">
        <v>787.34</v>
      </c>
      <c r="EB5" s="7">
        <v>6546062.3300000001</v>
      </c>
      <c r="EC5" s="23">
        <v>5.1000000000000004E-3</v>
      </c>
      <c r="ED5" s="7">
        <v>47.45</v>
      </c>
      <c r="EE5" s="7">
        <v>856.59</v>
      </c>
      <c r="EF5" s="5">
        <v>7642</v>
      </c>
      <c r="EG5" s="23">
        <v>5.5399999999999998E-2</v>
      </c>
      <c r="EH5" s="5">
        <v>98</v>
      </c>
      <c r="EI5" s="7">
        <v>101825383.56999999</v>
      </c>
      <c r="EJ5" s="23">
        <v>7.9100000000000004E-2</v>
      </c>
      <c r="EK5" s="7">
        <v>738.04</v>
      </c>
      <c r="EL5" s="7">
        <v>864.34</v>
      </c>
      <c r="EM5" s="7">
        <v>114899284.72</v>
      </c>
      <c r="EN5" s="23">
        <v>9.0300000000000005E-2</v>
      </c>
      <c r="EO5" s="7">
        <v>832.8</v>
      </c>
      <c r="EP5" s="7">
        <v>975.32</v>
      </c>
      <c r="EQ5" s="5">
        <v>117806</v>
      </c>
      <c r="ER5" s="23">
        <v>0.85389999999999999</v>
      </c>
      <c r="ES5" s="5">
        <v>13399</v>
      </c>
      <c r="ET5" s="7">
        <v>60577102.899999999</v>
      </c>
      <c r="EU5" s="23">
        <v>4.7100000000000003E-2</v>
      </c>
      <c r="EV5" s="7">
        <v>439.07</v>
      </c>
      <c r="EW5" s="7">
        <v>868.81</v>
      </c>
      <c r="EX5" s="7">
        <v>66537138.060000002</v>
      </c>
      <c r="EY5" s="23">
        <v>5.2299999999999999E-2</v>
      </c>
      <c r="EZ5" s="7">
        <v>482.27</v>
      </c>
      <c r="FA5" s="7">
        <v>954.29</v>
      </c>
      <c r="FB5" s="5">
        <v>69724</v>
      </c>
      <c r="FC5" s="23">
        <v>0.50539999999999996</v>
      </c>
      <c r="FD5" s="5">
        <v>3291</v>
      </c>
      <c r="FE5" s="7">
        <v>24740168.129999999</v>
      </c>
      <c r="FF5" s="23">
        <v>1.9199999999999998E-2</v>
      </c>
      <c r="FG5" s="7">
        <v>179.32</v>
      </c>
      <c r="FH5" s="7">
        <v>290.64999999999998</v>
      </c>
      <c r="FI5" s="7">
        <v>27621179.690000001</v>
      </c>
      <c r="FJ5" s="23">
        <v>2.1700000000000001E-2</v>
      </c>
      <c r="FK5" s="7">
        <v>200.2</v>
      </c>
      <c r="FL5" s="7">
        <v>324.49</v>
      </c>
      <c r="FM5" s="5">
        <v>85121</v>
      </c>
      <c r="FN5" s="23">
        <v>0.61699999999999999</v>
      </c>
      <c r="FO5" s="5">
        <v>3878</v>
      </c>
      <c r="FP5" s="7">
        <v>55058970.810000002</v>
      </c>
      <c r="FQ5" s="23">
        <v>4.2799999999999998E-2</v>
      </c>
      <c r="FR5" s="7">
        <v>399.07</v>
      </c>
      <c r="FS5" s="7">
        <v>1205.53</v>
      </c>
      <c r="FT5" s="7">
        <v>55730500.350000001</v>
      </c>
      <c r="FU5" s="23">
        <v>4.3799999999999999E-2</v>
      </c>
      <c r="FV5" s="7">
        <v>403.94</v>
      </c>
      <c r="FW5" s="7">
        <v>1220.23</v>
      </c>
      <c r="FX5" s="5">
        <v>45672</v>
      </c>
      <c r="FY5" s="23">
        <v>0.33100000000000002</v>
      </c>
      <c r="FZ5" s="5">
        <v>2940</v>
      </c>
      <c r="GA5" s="7">
        <v>26149046.98</v>
      </c>
      <c r="GB5" s="23">
        <v>2.0299999999999999E-2</v>
      </c>
      <c r="GC5" s="7">
        <v>189.53</v>
      </c>
      <c r="GD5" s="7">
        <v>289.27999999999997</v>
      </c>
      <c r="GE5" s="7">
        <v>27908314.460000001</v>
      </c>
      <c r="GF5" s="23">
        <v>2.1899999999999999E-2</v>
      </c>
      <c r="GG5" s="7">
        <v>202.28</v>
      </c>
      <c r="GH5" s="7">
        <v>308.74</v>
      </c>
      <c r="GI5" s="5">
        <v>90394</v>
      </c>
      <c r="GJ5" s="23">
        <v>0.6552</v>
      </c>
      <c r="GK5" s="5">
        <v>6409</v>
      </c>
      <c r="GL5" s="7">
        <v>24395714.75</v>
      </c>
      <c r="GM5" s="23">
        <v>1.9E-2</v>
      </c>
      <c r="GN5" s="7">
        <v>176.82</v>
      </c>
      <c r="GO5" s="7">
        <v>1480.14</v>
      </c>
      <c r="GP5" s="7">
        <v>26129655.629999999</v>
      </c>
      <c r="GQ5" s="23">
        <v>2.0500000000000001E-2</v>
      </c>
      <c r="GR5" s="7">
        <v>189.39</v>
      </c>
      <c r="GS5" s="7">
        <v>1585.34</v>
      </c>
      <c r="GT5" s="5">
        <v>16482</v>
      </c>
      <c r="GU5" s="23">
        <v>0.1195</v>
      </c>
      <c r="GV5" s="8">
        <v>616</v>
      </c>
      <c r="GW5" s="7">
        <v>72607405.810000002</v>
      </c>
      <c r="GX5" s="23">
        <v>5.6399999999999999E-2</v>
      </c>
      <c r="GY5" s="7">
        <v>526.27</v>
      </c>
      <c r="GZ5" s="7">
        <v>1376.6</v>
      </c>
      <c r="HA5" s="7">
        <v>72607405.810000002</v>
      </c>
      <c r="HB5" s="23">
        <v>5.7099999999999998E-2</v>
      </c>
      <c r="HC5" s="7">
        <v>526.27</v>
      </c>
      <c r="HD5" s="7">
        <v>1376.6</v>
      </c>
      <c r="HE5" s="5">
        <v>52744</v>
      </c>
      <c r="HF5" s="23">
        <v>0.38229999999999997</v>
      </c>
      <c r="HG5" s="5">
        <v>159484</v>
      </c>
      <c r="HH5" s="5">
        <v>11081</v>
      </c>
      <c r="HI5" s="23">
        <v>0.22650000000000001</v>
      </c>
      <c r="HJ5" s="8">
        <v>1156</v>
      </c>
      <c r="HK5" s="5">
        <v>776</v>
      </c>
      <c r="HL5" s="5">
        <v>2436</v>
      </c>
      <c r="HM5" s="5">
        <v>153</v>
      </c>
      <c r="HN5" s="5">
        <v>1034</v>
      </c>
      <c r="HO5" s="5">
        <v>441</v>
      </c>
      <c r="HP5" s="5">
        <v>1128</v>
      </c>
      <c r="HQ5" s="5">
        <v>499</v>
      </c>
      <c r="HR5" s="5">
        <v>497</v>
      </c>
      <c r="HS5" s="5">
        <v>98</v>
      </c>
    </row>
    <row r="6" spans="1:227" x14ac:dyDescent="0.25">
      <c r="A6">
        <v>2011</v>
      </c>
      <c r="B6" s="3" t="s">
        <v>970</v>
      </c>
      <c r="C6" s="4">
        <v>39</v>
      </c>
      <c r="D6" s="5">
        <v>309712</v>
      </c>
      <c r="E6" s="5">
        <v>253472</v>
      </c>
      <c r="F6" s="5">
        <v>56240</v>
      </c>
      <c r="G6" s="6" t="s">
        <v>2269</v>
      </c>
      <c r="H6" s="5">
        <v>50</v>
      </c>
      <c r="I6" s="6" t="s">
        <v>1477</v>
      </c>
      <c r="J6" s="6" t="s">
        <v>2270</v>
      </c>
      <c r="K6" s="6" t="s">
        <v>2271</v>
      </c>
      <c r="L6" s="6" t="s">
        <v>2272</v>
      </c>
      <c r="M6" s="6" t="s">
        <v>396</v>
      </c>
      <c r="N6" s="6" t="s">
        <v>282</v>
      </c>
      <c r="O6" s="6" t="s">
        <v>2273</v>
      </c>
      <c r="P6" s="6">
        <v>1.1200000000000001</v>
      </c>
      <c r="Q6" s="7">
        <v>2561161941.8499999</v>
      </c>
      <c r="R6" s="7">
        <v>2498523118.7399998</v>
      </c>
      <c r="S6" s="7">
        <v>2261161019.3600001</v>
      </c>
      <c r="T6" s="7">
        <v>10104.32</v>
      </c>
      <c r="U6" s="7">
        <v>9857.2000000000007</v>
      </c>
      <c r="V6" s="7">
        <v>8920.75</v>
      </c>
      <c r="W6" s="7">
        <v>1018904613.4299999</v>
      </c>
      <c r="X6" s="23">
        <v>0.39779999999999999</v>
      </c>
      <c r="Y6" s="7">
        <v>4019.79</v>
      </c>
      <c r="Z6" s="7">
        <v>19483.79</v>
      </c>
      <c r="AA6" s="7">
        <v>882335861.50999999</v>
      </c>
      <c r="AB6" s="23">
        <v>0.35310000000000002</v>
      </c>
      <c r="AC6" s="7">
        <v>3481</v>
      </c>
      <c r="AD6" s="7">
        <v>16872.28</v>
      </c>
      <c r="AE6" s="5">
        <v>52295</v>
      </c>
      <c r="AF6" s="23">
        <v>0.20630000000000001</v>
      </c>
      <c r="AG6" s="5">
        <v>411</v>
      </c>
      <c r="AH6" s="5">
        <v>2259</v>
      </c>
      <c r="AI6" s="7">
        <v>65769833.899999999</v>
      </c>
      <c r="AJ6" s="23">
        <v>2.5700000000000001E-2</v>
      </c>
      <c r="AK6" s="7">
        <v>259.48</v>
      </c>
      <c r="AL6" s="7">
        <v>44349.18</v>
      </c>
      <c r="AM6" s="7">
        <v>71891585.719999999</v>
      </c>
      <c r="AN6" s="23">
        <v>2.8799999999999999E-2</v>
      </c>
      <c r="AO6" s="7">
        <v>283.63</v>
      </c>
      <c r="AP6" s="7">
        <v>48477.13</v>
      </c>
      <c r="AQ6" s="5">
        <v>1483</v>
      </c>
      <c r="AR6" s="23">
        <v>5.8999999999999999E-3</v>
      </c>
      <c r="AS6" s="5">
        <v>7</v>
      </c>
      <c r="AT6" s="5">
        <v>183</v>
      </c>
      <c r="AU6" s="7">
        <v>23493433.670000002</v>
      </c>
      <c r="AV6" s="23">
        <v>9.1999999999999998E-3</v>
      </c>
      <c r="AW6" s="7">
        <v>92.69</v>
      </c>
      <c r="AX6" s="7">
        <v>17664.240000000002</v>
      </c>
      <c r="AY6" s="7">
        <v>24243778.850000001</v>
      </c>
      <c r="AZ6" s="23">
        <v>9.7000000000000003E-3</v>
      </c>
      <c r="BA6" s="7">
        <v>95.65</v>
      </c>
      <c r="BB6" s="7">
        <v>18228.41</v>
      </c>
      <c r="BC6" s="5">
        <v>1330</v>
      </c>
      <c r="BD6" s="23">
        <v>5.1999999999999998E-3</v>
      </c>
      <c r="BE6" s="5">
        <v>6</v>
      </c>
      <c r="BF6" s="5">
        <v>72</v>
      </c>
      <c r="BG6" s="7">
        <v>135047746.33000001</v>
      </c>
      <c r="BH6" s="23">
        <v>5.2699999999999997E-2</v>
      </c>
      <c r="BI6" s="7">
        <v>532.79</v>
      </c>
      <c r="BJ6" s="7">
        <v>14819.24</v>
      </c>
      <c r="BK6" s="7">
        <v>148081071.49000001</v>
      </c>
      <c r="BL6" s="23">
        <v>5.9299999999999999E-2</v>
      </c>
      <c r="BM6" s="7">
        <v>584.21</v>
      </c>
      <c r="BN6" s="7">
        <v>16249.43</v>
      </c>
      <c r="BO6" s="5">
        <v>9113</v>
      </c>
      <c r="BP6" s="23">
        <v>3.5999999999999997E-2</v>
      </c>
      <c r="BQ6" s="5">
        <v>56</v>
      </c>
      <c r="BR6" s="5">
        <v>1407</v>
      </c>
      <c r="BS6" s="7">
        <v>76045244.629999995</v>
      </c>
      <c r="BT6" s="23">
        <v>2.9700000000000001E-2</v>
      </c>
      <c r="BU6" s="7">
        <v>300.01</v>
      </c>
      <c r="BV6" s="7">
        <v>4693.57</v>
      </c>
      <c r="BW6" s="7">
        <v>81876978.060000002</v>
      </c>
      <c r="BX6" s="23">
        <v>3.2800000000000003E-2</v>
      </c>
      <c r="BY6" s="7">
        <v>323.02</v>
      </c>
      <c r="BZ6" s="7">
        <v>5053.51</v>
      </c>
      <c r="CA6" s="5">
        <v>16202</v>
      </c>
      <c r="CB6" s="23">
        <v>6.3899999999999998E-2</v>
      </c>
      <c r="CC6" s="5">
        <v>130</v>
      </c>
      <c r="CD6" s="5">
        <v>2391</v>
      </c>
      <c r="CE6" s="7">
        <v>27645046.719999999</v>
      </c>
      <c r="CF6" s="23">
        <v>1.0800000000000001E-2</v>
      </c>
      <c r="CG6" s="7">
        <v>109.07</v>
      </c>
      <c r="CH6" s="7">
        <v>10866.76</v>
      </c>
      <c r="CI6" s="7">
        <v>28846052.899999999</v>
      </c>
      <c r="CJ6" s="23">
        <v>1.15E-2</v>
      </c>
      <c r="CK6" s="7">
        <v>113.8</v>
      </c>
      <c r="CL6" s="7">
        <v>11338.86</v>
      </c>
      <c r="CM6" s="5">
        <v>2544</v>
      </c>
      <c r="CN6" s="23">
        <v>0.01</v>
      </c>
      <c r="CO6" s="5">
        <v>11</v>
      </c>
      <c r="CP6" s="5">
        <v>646</v>
      </c>
      <c r="CQ6" s="7">
        <v>345989033.70999998</v>
      </c>
      <c r="CR6" s="23">
        <v>0.1351</v>
      </c>
      <c r="CS6" s="7">
        <v>1365</v>
      </c>
      <c r="CT6" s="7">
        <v>1915.02</v>
      </c>
      <c r="CU6" s="7">
        <v>355964377.58999997</v>
      </c>
      <c r="CV6" s="23">
        <v>0.14249999999999999</v>
      </c>
      <c r="CW6" s="7">
        <v>1404.35</v>
      </c>
      <c r="CX6" s="7">
        <v>1970.24</v>
      </c>
      <c r="CY6" s="5">
        <v>180671</v>
      </c>
      <c r="CZ6" s="23">
        <v>0.71279999999999999</v>
      </c>
      <c r="DA6" s="5">
        <v>5760</v>
      </c>
      <c r="DB6" s="7">
        <v>6322870.5099999998</v>
      </c>
      <c r="DC6" s="23">
        <v>2.5000000000000001E-3</v>
      </c>
      <c r="DD6" s="7">
        <v>24.95</v>
      </c>
      <c r="DE6" s="7">
        <v>336.23</v>
      </c>
      <c r="DF6" s="7">
        <v>6837009.5499999998</v>
      </c>
      <c r="DG6" s="23">
        <v>2.7000000000000001E-3</v>
      </c>
      <c r="DH6" s="7">
        <v>26.97</v>
      </c>
      <c r="DI6" s="7">
        <v>363.57</v>
      </c>
      <c r="DJ6" s="5">
        <v>18805</v>
      </c>
      <c r="DK6" s="23">
        <v>7.4200000000000002E-2</v>
      </c>
      <c r="DL6" s="5">
        <v>305</v>
      </c>
      <c r="DM6" s="7">
        <v>150812030.84</v>
      </c>
      <c r="DN6" s="23">
        <v>5.8900000000000001E-2</v>
      </c>
      <c r="DO6" s="7">
        <v>594.98</v>
      </c>
      <c r="DP6" s="7">
        <v>22808.84</v>
      </c>
      <c r="DQ6" s="7">
        <v>154852050.06999999</v>
      </c>
      <c r="DR6" s="23">
        <v>6.2E-2</v>
      </c>
      <c r="DS6" s="7">
        <v>610.91999999999996</v>
      </c>
      <c r="DT6" s="7">
        <v>23419.85</v>
      </c>
      <c r="DU6" s="5">
        <v>6612</v>
      </c>
      <c r="DV6" s="23">
        <v>2.6100000000000002E-2</v>
      </c>
      <c r="DW6" s="5">
        <v>3412</v>
      </c>
      <c r="DX6" s="7">
        <v>9191155.3100000005</v>
      </c>
      <c r="DY6" s="23">
        <v>3.5999999999999999E-3</v>
      </c>
      <c r="DZ6" s="7">
        <v>36.26</v>
      </c>
      <c r="EA6" s="7">
        <v>707.94</v>
      </c>
      <c r="EB6" s="7">
        <v>9879856.9399999995</v>
      </c>
      <c r="EC6" s="23">
        <v>4.0000000000000001E-3</v>
      </c>
      <c r="ED6" s="7">
        <v>38.979999999999997</v>
      </c>
      <c r="EE6" s="7">
        <v>760.98</v>
      </c>
      <c r="EF6" s="5">
        <v>12983</v>
      </c>
      <c r="EG6" s="23">
        <v>5.1200000000000002E-2</v>
      </c>
      <c r="EH6" s="5">
        <v>88</v>
      </c>
      <c r="EI6" s="7">
        <v>237309189.25</v>
      </c>
      <c r="EJ6" s="23">
        <v>9.2700000000000005E-2</v>
      </c>
      <c r="EK6" s="7">
        <v>936.23</v>
      </c>
      <c r="EL6" s="7">
        <v>1101.49</v>
      </c>
      <c r="EM6" s="7">
        <v>256683368.63</v>
      </c>
      <c r="EN6" s="23">
        <v>0.1027</v>
      </c>
      <c r="EO6" s="7">
        <v>1012.67</v>
      </c>
      <c r="EP6" s="7">
        <v>1191.42</v>
      </c>
      <c r="EQ6" s="5">
        <v>215444</v>
      </c>
      <c r="ER6" s="23">
        <v>0.85</v>
      </c>
      <c r="ES6" s="5">
        <v>14713</v>
      </c>
      <c r="ET6" s="7">
        <v>125290632.09999999</v>
      </c>
      <c r="EU6" s="23">
        <v>4.8899999999999999E-2</v>
      </c>
      <c r="EV6" s="7">
        <v>494.3</v>
      </c>
      <c r="EW6" s="7">
        <v>959.96</v>
      </c>
      <c r="EX6" s="7">
        <v>127691426.63</v>
      </c>
      <c r="EY6" s="23">
        <v>5.11E-2</v>
      </c>
      <c r="EZ6" s="7">
        <v>503.77</v>
      </c>
      <c r="FA6" s="7">
        <v>978.35</v>
      </c>
      <c r="FB6" s="5">
        <v>130516</v>
      </c>
      <c r="FC6" s="23">
        <v>0.51490000000000002</v>
      </c>
      <c r="FD6" s="5">
        <v>3491</v>
      </c>
      <c r="FE6" s="7">
        <v>40233119.700000003</v>
      </c>
      <c r="FF6" s="23">
        <v>1.5699999999999999E-2</v>
      </c>
      <c r="FG6" s="7">
        <v>158.72999999999999</v>
      </c>
      <c r="FH6" s="7">
        <v>258.17</v>
      </c>
      <c r="FI6" s="7">
        <v>41488336.93</v>
      </c>
      <c r="FJ6" s="23">
        <v>1.66E-2</v>
      </c>
      <c r="FK6" s="7">
        <v>163.68</v>
      </c>
      <c r="FL6" s="7">
        <v>266.22000000000003</v>
      </c>
      <c r="FM6" s="5">
        <v>155842</v>
      </c>
      <c r="FN6" s="23">
        <v>0.61480000000000001</v>
      </c>
      <c r="FO6" s="5">
        <v>4058</v>
      </c>
      <c r="FP6" s="7">
        <v>93114348.930000007</v>
      </c>
      <c r="FQ6" s="23">
        <v>3.6400000000000002E-2</v>
      </c>
      <c r="FR6" s="7">
        <v>367.36</v>
      </c>
      <c r="FS6" s="7">
        <v>1161.94</v>
      </c>
      <c r="FT6" s="7">
        <v>95138200.829999998</v>
      </c>
      <c r="FU6" s="23">
        <v>3.8100000000000002E-2</v>
      </c>
      <c r="FV6" s="7">
        <v>375.34</v>
      </c>
      <c r="FW6" s="7">
        <v>1187.19</v>
      </c>
      <c r="FX6" s="5">
        <v>80137</v>
      </c>
      <c r="FY6" s="23">
        <v>0.31619999999999998</v>
      </c>
      <c r="FZ6" s="5">
        <v>2709</v>
      </c>
      <c r="GA6" s="7">
        <v>49217984.770000003</v>
      </c>
      <c r="GB6" s="23">
        <v>1.9199999999999998E-2</v>
      </c>
      <c r="GC6" s="7">
        <v>194.18</v>
      </c>
      <c r="GD6" s="7">
        <v>297.8</v>
      </c>
      <c r="GE6" s="7">
        <v>51318358.450000003</v>
      </c>
      <c r="GF6" s="23">
        <v>2.0500000000000001E-2</v>
      </c>
      <c r="GG6" s="7">
        <v>202.46</v>
      </c>
      <c r="GH6" s="7">
        <v>310.51</v>
      </c>
      <c r="GI6" s="5">
        <v>165271</v>
      </c>
      <c r="GJ6" s="23">
        <v>0.65200000000000002</v>
      </c>
      <c r="GK6" s="5">
        <v>6469</v>
      </c>
      <c r="GL6" s="7">
        <v>54830747.219999999</v>
      </c>
      <c r="GM6" s="23">
        <v>2.1399999999999999E-2</v>
      </c>
      <c r="GN6" s="7">
        <v>216.32</v>
      </c>
      <c r="GO6" s="7">
        <v>1364.27</v>
      </c>
      <c r="GP6" s="7">
        <v>58480028.07</v>
      </c>
      <c r="GQ6" s="23">
        <v>2.3400000000000001E-2</v>
      </c>
      <c r="GR6" s="7">
        <v>230.72</v>
      </c>
      <c r="GS6" s="7">
        <v>1455.07</v>
      </c>
      <c r="GT6" s="5">
        <v>40191</v>
      </c>
      <c r="GU6" s="23">
        <v>0.15859999999999999</v>
      </c>
      <c r="GV6" s="8">
        <v>684</v>
      </c>
      <c r="GW6" s="7">
        <v>70100517.079999998</v>
      </c>
      <c r="GX6" s="23">
        <v>2.7400000000000001E-2</v>
      </c>
      <c r="GY6" s="7">
        <v>276.56</v>
      </c>
      <c r="GZ6" s="7">
        <v>743.21</v>
      </c>
      <c r="HA6" s="7">
        <v>70377612.430000007</v>
      </c>
      <c r="HB6" s="23">
        <v>2.8199999999999999E-2</v>
      </c>
      <c r="HC6" s="7">
        <v>277.64999999999998</v>
      </c>
      <c r="HD6" s="7">
        <v>746.15</v>
      </c>
      <c r="HE6" s="5">
        <v>94321</v>
      </c>
      <c r="HF6" s="23">
        <v>0.37209999999999999</v>
      </c>
      <c r="HG6" s="5">
        <v>335895</v>
      </c>
      <c r="HH6" s="5">
        <v>22935</v>
      </c>
      <c r="HI6" s="23">
        <v>0.2437</v>
      </c>
      <c r="HJ6" s="8">
        <v>1325</v>
      </c>
      <c r="HK6" s="5">
        <v>815</v>
      </c>
      <c r="HL6" s="5">
        <v>2395</v>
      </c>
      <c r="HM6" s="5">
        <v>170</v>
      </c>
      <c r="HN6" s="5">
        <v>1092</v>
      </c>
      <c r="HO6" s="5">
        <v>395</v>
      </c>
      <c r="HP6" s="5">
        <v>1087</v>
      </c>
      <c r="HQ6" s="5">
        <v>463</v>
      </c>
      <c r="HR6" s="5">
        <v>497</v>
      </c>
      <c r="HS6" s="5">
        <v>110</v>
      </c>
    </row>
    <row r="7" spans="1:227" x14ac:dyDescent="0.25">
      <c r="A7">
        <v>2008</v>
      </c>
      <c r="B7" s="3" t="s">
        <v>1032</v>
      </c>
      <c r="C7" s="4">
        <v>44</v>
      </c>
      <c r="D7" s="5">
        <v>27880</v>
      </c>
      <c r="E7" s="5">
        <v>21967</v>
      </c>
      <c r="F7" s="5">
        <v>5913</v>
      </c>
      <c r="G7" s="6" t="s">
        <v>1089</v>
      </c>
      <c r="H7" s="5">
        <v>49</v>
      </c>
      <c r="I7" s="6" t="s">
        <v>1509</v>
      </c>
      <c r="J7" s="6" t="s">
        <v>1424</v>
      </c>
      <c r="K7" s="6" t="s">
        <v>1510</v>
      </c>
      <c r="L7" s="6" t="s">
        <v>1275</v>
      </c>
      <c r="M7" s="6" t="s">
        <v>1511</v>
      </c>
      <c r="N7" s="6" t="s">
        <v>731</v>
      </c>
      <c r="O7" s="6" t="s">
        <v>348</v>
      </c>
      <c r="P7" s="6">
        <v>0.96</v>
      </c>
      <c r="Q7" s="7">
        <v>172556847.97999999</v>
      </c>
      <c r="R7" s="7">
        <v>153672917.31999999</v>
      </c>
      <c r="S7" s="7">
        <v>160202402.05000001</v>
      </c>
      <c r="T7" s="7">
        <v>7855.28</v>
      </c>
      <c r="U7" s="7">
        <v>6995.63</v>
      </c>
      <c r="V7" s="7">
        <v>7292.87</v>
      </c>
      <c r="W7" s="7">
        <v>77461981.219999999</v>
      </c>
      <c r="X7" s="23">
        <v>0.44890000000000002</v>
      </c>
      <c r="Y7" s="7">
        <v>3526.29</v>
      </c>
      <c r="Z7" s="7">
        <v>19293.150000000001</v>
      </c>
      <c r="AA7" s="7">
        <v>58342443.009999998</v>
      </c>
      <c r="AB7" s="23">
        <v>0.37969999999999998</v>
      </c>
      <c r="AC7" s="7">
        <v>2655.91</v>
      </c>
      <c r="AD7" s="7">
        <v>14531.12</v>
      </c>
      <c r="AE7" s="5">
        <v>4015</v>
      </c>
      <c r="AF7" s="23">
        <v>0.18279999999999999</v>
      </c>
      <c r="AG7" s="5">
        <v>376</v>
      </c>
      <c r="AH7" s="5">
        <v>2543</v>
      </c>
      <c r="AI7" s="7">
        <v>494096.9</v>
      </c>
      <c r="AJ7" s="23">
        <v>2.8999999999999998E-3</v>
      </c>
      <c r="AK7" s="7">
        <v>22.49</v>
      </c>
      <c r="AL7" s="7">
        <v>21482.47</v>
      </c>
      <c r="AM7" s="7">
        <v>455593</v>
      </c>
      <c r="AN7" s="23">
        <v>3.0000000000000001E-3</v>
      </c>
      <c r="AO7" s="7">
        <v>20.74</v>
      </c>
      <c r="AP7" s="7">
        <v>19808.39</v>
      </c>
      <c r="AQ7" s="5">
        <v>23</v>
      </c>
      <c r="AR7" s="23">
        <v>1E-3</v>
      </c>
      <c r="AS7" s="5">
        <v>1</v>
      </c>
      <c r="AT7" s="5">
        <v>31</v>
      </c>
      <c r="AU7" s="7">
        <v>1743290.68</v>
      </c>
      <c r="AV7" s="23">
        <v>1.01E-2</v>
      </c>
      <c r="AW7" s="7">
        <v>79.36</v>
      </c>
      <c r="AX7" s="7">
        <v>18350.43</v>
      </c>
      <c r="AY7" s="7">
        <v>1519668.17</v>
      </c>
      <c r="AZ7" s="23">
        <v>9.9000000000000008E-3</v>
      </c>
      <c r="BA7" s="7">
        <v>69.180000000000007</v>
      </c>
      <c r="BB7" s="7">
        <v>15996.51</v>
      </c>
      <c r="BC7" s="5">
        <v>95</v>
      </c>
      <c r="BD7" s="23">
        <v>4.3E-3</v>
      </c>
      <c r="BE7" s="5">
        <v>5</v>
      </c>
      <c r="BF7" s="5">
        <v>64</v>
      </c>
      <c r="BG7" s="7">
        <v>5945110.3300000001</v>
      </c>
      <c r="BH7" s="23">
        <v>3.4500000000000003E-2</v>
      </c>
      <c r="BI7" s="7">
        <v>270.64</v>
      </c>
      <c r="BJ7" s="7">
        <v>12182.6</v>
      </c>
      <c r="BK7" s="7">
        <v>5732739.8600000003</v>
      </c>
      <c r="BL7" s="23">
        <v>3.73E-2</v>
      </c>
      <c r="BM7" s="7">
        <v>260.97000000000003</v>
      </c>
      <c r="BN7" s="7">
        <v>11747.42</v>
      </c>
      <c r="BO7" s="5">
        <v>488</v>
      </c>
      <c r="BP7" s="23">
        <v>2.2200000000000001E-2</v>
      </c>
      <c r="BQ7" s="5">
        <v>33</v>
      </c>
      <c r="BR7" s="5">
        <v>778</v>
      </c>
      <c r="BS7" s="7">
        <v>5195698.66</v>
      </c>
      <c r="BT7" s="23">
        <v>3.0099999999999998E-2</v>
      </c>
      <c r="BU7" s="7">
        <v>236.52</v>
      </c>
      <c r="BV7" s="7">
        <v>4272.78</v>
      </c>
      <c r="BW7" s="7">
        <v>4839550.34</v>
      </c>
      <c r="BX7" s="23">
        <v>3.15E-2</v>
      </c>
      <c r="BY7" s="7">
        <v>220.31</v>
      </c>
      <c r="BZ7" s="7">
        <v>3979.89</v>
      </c>
      <c r="CA7" s="5">
        <v>1216</v>
      </c>
      <c r="CB7" s="23">
        <v>5.5399999999999998E-2</v>
      </c>
      <c r="CC7" s="5">
        <v>96</v>
      </c>
      <c r="CD7" s="5">
        <v>1551</v>
      </c>
      <c r="CE7" s="7">
        <v>1463591.85</v>
      </c>
      <c r="CF7" s="23">
        <v>8.5000000000000006E-3</v>
      </c>
      <c r="CG7" s="7">
        <v>66.63</v>
      </c>
      <c r="CH7" s="7">
        <v>9628.89</v>
      </c>
      <c r="CI7" s="7">
        <v>1338782.81</v>
      </c>
      <c r="CJ7" s="23">
        <v>8.6999999999999994E-3</v>
      </c>
      <c r="CK7" s="7">
        <v>60.95</v>
      </c>
      <c r="CL7" s="7">
        <v>8807.7800000000007</v>
      </c>
      <c r="CM7" s="5">
        <v>152</v>
      </c>
      <c r="CN7" s="23">
        <v>6.8999999999999999E-3</v>
      </c>
      <c r="CO7" s="5">
        <v>7</v>
      </c>
      <c r="CP7" s="5">
        <v>365</v>
      </c>
      <c r="CQ7" s="7">
        <v>22443890.289999999</v>
      </c>
      <c r="CR7" s="23">
        <v>0.13009999999999999</v>
      </c>
      <c r="CS7" s="7">
        <v>1021.71</v>
      </c>
      <c r="CT7" s="7">
        <v>1528.04</v>
      </c>
      <c r="CU7" s="7">
        <v>22409713.969999999</v>
      </c>
      <c r="CV7" s="23">
        <v>0.14580000000000001</v>
      </c>
      <c r="CW7" s="7">
        <v>1020.15</v>
      </c>
      <c r="CX7" s="7">
        <v>1525.72</v>
      </c>
      <c r="CY7" s="5">
        <v>14688</v>
      </c>
      <c r="CZ7" s="23">
        <v>0.66859999999999997</v>
      </c>
      <c r="DA7" s="5">
        <v>4930</v>
      </c>
      <c r="DB7" s="7">
        <v>1163286.04</v>
      </c>
      <c r="DC7" s="23">
        <v>6.7000000000000002E-3</v>
      </c>
      <c r="DD7" s="7">
        <v>52.96</v>
      </c>
      <c r="DE7" s="7">
        <v>408.03</v>
      </c>
      <c r="DF7" s="7">
        <v>1124681.17</v>
      </c>
      <c r="DG7" s="23">
        <v>7.3000000000000001E-3</v>
      </c>
      <c r="DH7" s="7">
        <v>51.2</v>
      </c>
      <c r="DI7" s="7">
        <v>394.49</v>
      </c>
      <c r="DJ7" s="5">
        <v>2851</v>
      </c>
      <c r="DK7" s="23">
        <v>0.1298</v>
      </c>
      <c r="DL7" s="5">
        <v>618</v>
      </c>
      <c r="DM7" s="7">
        <v>6125269.2400000002</v>
      </c>
      <c r="DN7" s="23">
        <v>3.5499999999999997E-2</v>
      </c>
      <c r="DO7" s="7">
        <v>278.83999999999997</v>
      </c>
      <c r="DP7" s="7">
        <v>22602.47</v>
      </c>
      <c r="DQ7" s="7">
        <v>6005569.7300000004</v>
      </c>
      <c r="DR7" s="23">
        <v>3.9100000000000003E-2</v>
      </c>
      <c r="DS7" s="7">
        <v>273.39</v>
      </c>
      <c r="DT7" s="7">
        <v>22160.77</v>
      </c>
      <c r="DU7" s="5">
        <v>271</v>
      </c>
      <c r="DV7" s="23">
        <v>1.23E-2</v>
      </c>
      <c r="DW7" s="5">
        <v>1486</v>
      </c>
      <c r="DX7" s="7">
        <v>527867.72</v>
      </c>
      <c r="DY7" s="23">
        <v>3.0999999999999999E-3</v>
      </c>
      <c r="DZ7" s="7">
        <v>24.03</v>
      </c>
      <c r="EA7" s="7">
        <v>629.91</v>
      </c>
      <c r="EB7" s="7">
        <v>570631.68000000005</v>
      </c>
      <c r="EC7" s="23">
        <v>3.7000000000000002E-3</v>
      </c>
      <c r="ED7" s="7">
        <v>25.98</v>
      </c>
      <c r="EE7" s="7">
        <v>680.94</v>
      </c>
      <c r="EF7" s="5">
        <v>838</v>
      </c>
      <c r="EG7" s="23">
        <v>3.8100000000000002E-2</v>
      </c>
      <c r="EH7" s="5">
        <v>61</v>
      </c>
      <c r="EI7" s="7">
        <v>15837468.550000001</v>
      </c>
      <c r="EJ7" s="23">
        <v>9.1800000000000007E-2</v>
      </c>
      <c r="EK7" s="7">
        <v>720.97</v>
      </c>
      <c r="EL7" s="7">
        <v>879.27</v>
      </c>
      <c r="EM7" s="7">
        <v>16941156.379999999</v>
      </c>
      <c r="EN7" s="23">
        <v>0.11020000000000001</v>
      </c>
      <c r="EO7" s="7">
        <v>771.21</v>
      </c>
      <c r="EP7" s="7">
        <v>940.55</v>
      </c>
      <c r="EQ7" s="5">
        <v>18012</v>
      </c>
      <c r="ER7" s="23">
        <v>0.82</v>
      </c>
      <c r="ES7" s="5">
        <v>12845</v>
      </c>
      <c r="ET7" s="7">
        <v>8107154.9100000001</v>
      </c>
      <c r="EU7" s="23">
        <v>4.7E-2</v>
      </c>
      <c r="EV7" s="7">
        <v>369.06</v>
      </c>
      <c r="EW7" s="7">
        <v>836.22</v>
      </c>
      <c r="EX7" s="7">
        <v>8114273.7800000003</v>
      </c>
      <c r="EY7" s="23">
        <v>5.28E-2</v>
      </c>
      <c r="EZ7" s="7">
        <v>369.38</v>
      </c>
      <c r="FA7" s="7">
        <v>836.95</v>
      </c>
      <c r="FB7" s="5">
        <v>9695</v>
      </c>
      <c r="FC7" s="23">
        <v>0.44130000000000003</v>
      </c>
      <c r="FD7" s="5">
        <v>2790</v>
      </c>
      <c r="FE7" s="7">
        <v>4587010.05</v>
      </c>
      <c r="FF7" s="23">
        <v>2.6599999999999999E-2</v>
      </c>
      <c r="FG7" s="7">
        <v>208.81</v>
      </c>
      <c r="FH7" s="7">
        <v>359.4</v>
      </c>
      <c r="FI7" s="7">
        <v>4884603.79</v>
      </c>
      <c r="FJ7" s="23">
        <v>3.1800000000000002E-2</v>
      </c>
      <c r="FK7" s="7">
        <v>222.36</v>
      </c>
      <c r="FL7" s="7">
        <v>382.72</v>
      </c>
      <c r="FM7" s="5">
        <v>12763</v>
      </c>
      <c r="FN7" s="23">
        <v>0.58099999999999996</v>
      </c>
      <c r="FO7" s="5">
        <v>3479</v>
      </c>
      <c r="FP7" s="7">
        <v>4948951.79</v>
      </c>
      <c r="FQ7" s="23">
        <v>2.87E-2</v>
      </c>
      <c r="FR7" s="7">
        <v>225.29</v>
      </c>
      <c r="FS7" s="7">
        <v>934.65</v>
      </c>
      <c r="FT7" s="7">
        <v>4974065.75</v>
      </c>
      <c r="FU7" s="23">
        <v>3.2399999999999998E-2</v>
      </c>
      <c r="FV7" s="7">
        <v>226.43</v>
      </c>
      <c r="FW7" s="7">
        <v>939.39</v>
      </c>
      <c r="FX7" s="5">
        <v>5295</v>
      </c>
      <c r="FY7" s="23">
        <v>0.24099999999999999</v>
      </c>
      <c r="FZ7" s="5">
        <v>1701</v>
      </c>
      <c r="GA7" s="7">
        <v>3722966.64</v>
      </c>
      <c r="GB7" s="23">
        <v>2.1600000000000001E-2</v>
      </c>
      <c r="GC7" s="7">
        <v>169.48</v>
      </c>
      <c r="GD7" s="7">
        <v>281.55</v>
      </c>
      <c r="GE7" s="7">
        <v>3884430.97</v>
      </c>
      <c r="GF7" s="23">
        <v>2.53E-2</v>
      </c>
      <c r="GG7" s="7">
        <v>176.83</v>
      </c>
      <c r="GH7" s="7">
        <v>293.76</v>
      </c>
      <c r="GI7" s="5">
        <v>13223</v>
      </c>
      <c r="GJ7" s="23">
        <v>0.60189999999999999</v>
      </c>
      <c r="GK7" s="5">
        <v>6073</v>
      </c>
      <c r="GL7" s="7">
        <v>5031138.54</v>
      </c>
      <c r="GM7" s="23">
        <v>2.92E-2</v>
      </c>
      <c r="GN7" s="7">
        <v>229.03</v>
      </c>
      <c r="GO7" s="7">
        <v>1386.37</v>
      </c>
      <c r="GP7" s="7">
        <v>4779250.79</v>
      </c>
      <c r="GQ7" s="23">
        <v>3.1099999999999999E-2</v>
      </c>
      <c r="GR7" s="7">
        <v>217.57</v>
      </c>
      <c r="GS7" s="7">
        <v>1316.96</v>
      </c>
      <c r="GT7" s="5">
        <v>3629</v>
      </c>
      <c r="GU7" s="23">
        <v>0.16520000000000001</v>
      </c>
      <c r="GV7" s="8">
        <v>758</v>
      </c>
      <c r="GW7" s="7">
        <v>6677636.6100000003</v>
      </c>
      <c r="GX7" s="23">
        <v>3.8699999999999998E-2</v>
      </c>
      <c r="GY7" s="7">
        <v>303.98</v>
      </c>
      <c r="GZ7" s="7">
        <v>1156.9000000000001</v>
      </c>
      <c r="HA7" s="7">
        <v>6677636.6100000003</v>
      </c>
      <c r="HB7" s="23">
        <v>4.3499999999999997E-2</v>
      </c>
      <c r="HC7" s="7">
        <v>303.98</v>
      </c>
      <c r="HD7" s="7">
        <v>1156.9000000000001</v>
      </c>
      <c r="HE7" s="5">
        <v>5772</v>
      </c>
      <c r="HF7" s="23">
        <v>0.26279999999999998</v>
      </c>
      <c r="HG7" s="5">
        <v>25735</v>
      </c>
      <c r="HH7" s="5">
        <v>1566</v>
      </c>
      <c r="HI7" s="23">
        <v>0.24</v>
      </c>
      <c r="HJ7" s="8">
        <v>1172</v>
      </c>
      <c r="HK7" s="5">
        <v>583</v>
      </c>
      <c r="HL7" s="5">
        <v>2386</v>
      </c>
      <c r="HM7" s="5">
        <v>96</v>
      </c>
      <c r="HN7" s="5">
        <v>678</v>
      </c>
      <c r="HO7" s="5">
        <v>346</v>
      </c>
      <c r="HP7" s="5">
        <v>901</v>
      </c>
      <c r="HQ7" s="5">
        <v>414</v>
      </c>
      <c r="HR7" s="5">
        <v>510</v>
      </c>
      <c r="HS7" s="5">
        <v>73</v>
      </c>
    </row>
    <row r="8" spans="1:227" x14ac:dyDescent="0.25">
      <c r="A8">
        <v>2013</v>
      </c>
      <c r="B8" s="3" t="s">
        <v>1148</v>
      </c>
      <c r="C8" s="4">
        <v>54</v>
      </c>
      <c r="D8" s="5">
        <v>92404</v>
      </c>
      <c r="E8" s="5">
        <v>76951</v>
      </c>
      <c r="F8" s="5">
        <v>15453</v>
      </c>
      <c r="G8" s="6" t="s">
        <v>1520</v>
      </c>
      <c r="H8" s="5">
        <v>52</v>
      </c>
      <c r="I8" s="6" t="s">
        <v>1013</v>
      </c>
      <c r="J8" s="6" t="s">
        <v>2603</v>
      </c>
      <c r="K8" s="6" t="s">
        <v>2604</v>
      </c>
      <c r="L8" s="6" t="s">
        <v>361</v>
      </c>
      <c r="M8" s="6" t="s">
        <v>350</v>
      </c>
      <c r="N8" s="6" t="s">
        <v>630</v>
      </c>
      <c r="O8" s="6" t="s">
        <v>1235</v>
      </c>
      <c r="P8" s="6">
        <v>0.95</v>
      </c>
      <c r="Q8" s="7">
        <v>590560651.85000002</v>
      </c>
      <c r="R8" s="7">
        <v>604664722.97000003</v>
      </c>
      <c r="S8" s="7">
        <v>655182592.39999998</v>
      </c>
      <c r="T8" s="7">
        <v>7674.5</v>
      </c>
      <c r="U8" s="7">
        <v>7857.79</v>
      </c>
      <c r="V8" s="7">
        <v>8514.2800000000007</v>
      </c>
      <c r="W8" s="7">
        <v>235235068.09</v>
      </c>
      <c r="X8" s="23">
        <v>0.39829999999999999</v>
      </c>
      <c r="Y8" s="7">
        <v>3056.95</v>
      </c>
      <c r="Z8" s="7">
        <v>18809.78</v>
      </c>
      <c r="AA8" s="7">
        <v>213258937.55000001</v>
      </c>
      <c r="AB8" s="23">
        <v>0.35270000000000001</v>
      </c>
      <c r="AC8" s="7">
        <v>2771.36</v>
      </c>
      <c r="AD8" s="7">
        <v>17052.53</v>
      </c>
      <c r="AE8" s="5">
        <v>12506</v>
      </c>
      <c r="AF8" s="23">
        <v>0.16250000000000001</v>
      </c>
      <c r="AG8" s="5">
        <v>296</v>
      </c>
      <c r="AH8" s="5">
        <v>1706</v>
      </c>
      <c r="AI8" s="7">
        <v>8897723.3499999996</v>
      </c>
      <c r="AJ8" s="23">
        <v>1.5100000000000001E-2</v>
      </c>
      <c r="AK8" s="7">
        <v>115.63</v>
      </c>
      <c r="AL8" s="7">
        <v>42370.11</v>
      </c>
      <c r="AM8" s="7">
        <v>10493030.76</v>
      </c>
      <c r="AN8" s="23">
        <v>1.7399999999999999E-2</v>
      </c>
      <c r="AO8" s="7">
        <v>136.36000000000001</v>
      </c>
      <c r="AP8" s="7">
        <v>49966.81</v>
      </c>
      <c r="AQ8" s="5">
        <v>210</v>
      </c>
      <c r="AR8" s="23">
        <v>2.7000000000000001E-3</v>
      </c>
      <c r="AS8" s="5">
        <v>3</v>
      </c>
      <c r="AT8" s="5">
        <v>84</v>
      </c>
      <c r="AU8" s="7">
        <v>8490078.4700000007</v>
      </c>
      <c r="AV8" s="23">
        <v>1.44E-2</v>
      </c>
      <c r="AW8" s="7">
        <v>110.33</v>
      </c>
      <c r="AX8" s="7">
        <v>18577.849999999999</v>
      </c>
      <c r="AY8" s="7">
        <v>9518456.3599999994</v>
      </c>
      <c r="AZ8" s="23">
        <v>1.5699999999999999E-2</v>
      </c>
      <c r="BA8" s="7">
        <v>123.7</v>
      </c>
      <c r="BB8" s="7">
        <v>20828.13</v>
      </c>
      <c r="BC8" s="5">
        <v>457</v>
      </c>
      <c r="BD8" s="23">
        <v>5.8999999999999999E-3</v>
      </c>
      <c r="BE8" s="5">
        <v>7</v>
      </c>
      <c r="BF8" s="5">
        <v>89</v>
      </c>
      <c r="BG8" s="7">
        <v>14683665.91</v>
      </c>
      <c r="BH8" s="23">
        <v>2.4899999999999999E-2</v>
      </c>
      <c r="BI8" s="7">
        <v>190.82</v>
      </c>
      <c r="BJ8" s="7">
        <v>12025.93</v>
      </c>
      <c r="BK8" s="7">
        <v>17882969.879999999</v>
      </c>
      <c r="BL8" s="23">
        <v>2.9600000000000001E-2</v>
      </c>
      <c r="BM8" s="7">
        <v>232.39</v>
      </c>
      <c r="BN8" s="7">
        <v>14646.17</v>
      </c>
      <c r="BO8" s="5">
        <v>1221</v>
      </c>
      <c r="BP8" s="23">
        <v>1.5900000000000001E-2</v>
      </c>
      <c r="BQ8" s="5">
        <v>23</v>
      </c>
      <c r="BR8" s="5">
        <v>559</v>
      </c>
      <c r="BS8" s="7">
        <v>13238971.68</v>
      </c>
      <c r="BT8" s="23">
        <v>2.24E-2</v>
      </c>
      <c r="BU8" s="7">
        <v>172.04</v>
      </c>
      <c r="BV8" s="7">
        <v>4134.59</v>
      </c>
      <c r="BW8" s="7">
        <v>15985002.539999999</v>
      </c>
      <c r="BX8" s="23">
        <v>2.64E-2</v>
      </c>
      <c r="BY8" s="7">
        <v>207.73</v>
      </c>
      <c r="BZ8" s="7">
        <v>4992.1899999999996</v>
      </c>
      <c r="CA8" s="5">
        <v>3202</v>
      </c>
      <c r="CB8" s="23">
        <v>4.1599999999999998E-2</v>
      </c>
      <c r="CC8" s="5">
        <v>78</v>
      </c>
      <c r="CD8" s="5">
        <v>1067</v>
      </c>
      <c r="CE8" s="7">
        <v>4477909.12</v>
      </c>
      <c r="CF8" s="23">
        <v>7.6E-3</v>
      </c>
      <c r="CG8" s="7">
        <v>58.19</v>
      </c>
      <c r="CH8" s="7">
        <v>8126.88</v>
      </c>
      <c r="CI8" s="7">
        <v>5063482.17</v>
      </c>
      <c r="CJ8" s="23">
        <v>8.3999999999999995E-3</v>
      </c>
      <c r="CK8" s="7">
        <v>65.8</v>
      </c>
      <c r="CL8" s="7">
        <v>9189.6200000000008</v>
      </c>
      <c r="CM8" s="5">
        <v>551</v>
      </c>
      <c r="CN8" s="23">
        <v>7.1999999999999998E-3</v>
      </c>
      <c r="CO8" s="5">
        <v>8</v>
      </c>
      <c r="CP8" s="5">
        <v>378</v>
      </c>
      <c r="CQ8" s="7">
        <v>105775851.17</v>
      </c>
      <c r="CR8" s="23">
        <v>0.17910000000000001</v>
      </c>
      <c r="CS8" s="7">
        <v>1374.59</v>
      </c>
      <c r="CT8" s="7">
        <v>2024.15</v>
      </c>
      <c r="CU8" s="7">
        <v>113718360.29000001</v>
      </c>
      <c r="CV8" s="23">
        <v>0.18809999999999999</v>
      </c>
      <c r="CW8" s="7">
        <v>1477.8</v>
      </c>
      <c r="CX8" s="7">
        <v>2176.14</v>
      </c>
      <c r="CY8" s="5">
        <v>52257</v>
      </c>
      <c r="CZ8" s="23">
        <v>0.67910000000000004</v>
      </c>
      <c r="DA8" s="5">
        <v>4732</v>
      </c>
      <c r="DB8" s="7">
        <v>8129964.3200000003</v>
      </c>
      <c r="DC8" s="23">
        <v>1.38E-2</v>
      </c>
      <c r="DD8" s="7">
        <v>105.65</v>
      </c>
      <c r="DE8" s="7">
        <v>363.63</v>
      </c>
      <c r="DF8" s="7">
        <v>9603834.3100000005</v>
      </c>
      <c r="DG8" s="23">
        <v>1.5900000000000001E-2</v>
      </c>
      <c r="DH8" s="7">
        <v>124.8</v>
      </c>
      <c r="DI8" s="7">
        <v>429.55</v>
      </c>
      <c r="DJ8" s="5">
        <v>22358</v>
      </c>
      <c r="DK8" s="23">
        <v>0.29049999999999998</v>
      </c>
      <c r="DL8" s="5">
        <v>1285</v>
      </c>
      <c r="DM8" s="7">
        <v>20115709.41</v>
      </c>
      <c r="DN8" s="23">
        <v>3.4099999999999998E-2</v>
      </c>
      <c r="DO8" s="7">
        <v>261.41000000000003</v>
      </c>
      <c r="DP8" s="7">
        <v>21817.47</v>
      </c>
      <c r="DQ8" s="7">
        <v>21766666.170000002</v>
      </c>
      <c r="DR8" s="23">
        <v>3.5999999999999997E-2</v>
      </c>
      <c r="DS8" s="7">
        <v>282.86</v>
      </c>
      <c r="DT8" s="7">
        <v>23608.1</v>
      </c>
      <c r="DU8" s="5">
        <v>922</v>
      </c>
      <c r="DV8" s="23">
        <v>1.2E-2</v>
      </c>
      <c r="DW8" s="5">
        <v>1611</v>
      </c>
      <c r="DX8" s="7">
        <v>1466542</v>
      </c>
      <c r="DY8" s="23">
        <v>2.5000000000000001E-3</v>
      </c>
      <c r="DZ8" s="7">
        <v>19.059999999999999</v>
      </c>
      <c r="EA8" s="7">
        <v>746.33</v>
      </c>
      <c r="EB8" s="7">
        <v>1701402.2</v>
      </c>
      <c r="EC8" s="23">
        <v>2.8E-3</v>
      </c>
      <c r="ED8" s="7">
        <v>22.11</v>
      </c>
      <c r="EE8" s="7">
        <v>865.85</v>
      </c>
      <c r="EF8" s="5">
        <v>1965</v>
      </c>
      <c r="EG8" s="23">
        <v>2.5499999999999998E-2</v>
      </c>
      <c r="EH8" s="5">
        <v>47</v>
      </c>
      <c r="EI8" s="7">
        <v>53990232.469999999</v>
      </c>
      <c r="EJ8" s="23">
        <v>9.1399999999999995E-2</v>
      </c>
      <c r="EK8" s="7">
        <v>701.62</v>
      </c>
      <c r="EL8" s="7">
        <v>855.28</v>
      </c>
      <c r="EM8" s="7">
        <v>62240302.32</v>
      </c>
      <c r="EN8" s="23">
        <v>0.10290000000000001</v>
      </c>
      <c r="EO8" s="7">
        <v>808.83</v>
      </c>
      <c r="EP8" s="7">
        <v>985.97</v>
      </c>
      <c r="EQ8" s="5">
        <v>63126</v>
      </c>
      <c r="ER8" s="23">
        <v>0.82030000000000003</v>
      </c>
      <c r="ES8" s="5">
        <v>11755</v>
      </c>
      <c r="ET8" s="7">
        <v>29294432.449999999</v>
      </c>
      <c r="EU8" s="23">
        <v>4.9599999999999998E-2</v>
      </c>
      <c r="EV8" s="7">
        <v>380.69</v>
      </c>
      <c r="EW8" s="7">
        <v>804.88</v>
      </c>
      <c r="EX8" s="7">
        <v>32596835.690000001</v>
      </c>
      <c r="EY8" s="23">
        <v>5.3900000000000003E-2</v>
      </c>
      <c r="EZ8" s="7">
        <v>423.61</v>
      </c>
      <c r="FA8" s="7">
        <v>895.62</v>
      </c>
      <c r="FB8" s="5">
        <v>36396</v>
      </c>
      <c r="FC8" s="23">
        <v>0.47299999999999998</v>
      </c>
      <c r="FD8" s="5">
        <v>3099</v>
      </c>
      <c r="FE8" s="7">
        <v>10663542.779999999</v>
      </c>
      <c r="FF8" s="23">
        <v>1.8100000000000002E-2</v>
      </c>
      <c r="FG8" s="7">
        <v>138.58000000000001</v>
      </c>
      <c r="FH8" s="7">
        <v>226.26</v>
      </c>
      <c r="FI8" s="7">
        <v>11831624.16</v>
      </c>
      <c r="FJ8" s="23">
        <v>1.9599999999999999E-2</v>
      </c>
      <c r="FK8" s="7">
        <v>153.76</v>
      </c>
      <c r="FL8" s="7">
        <v>251.04</v>
      </c>
      <c r="FM8" s="5">
        <v>47130</v>
      </c>
      <c r="FN8" s="23">
        <v>0.61250000000000004</v>
      </c>
      <c r="FO8" s="5">
        <v>3731</v>
      </c>
      <c r="FP8" s="7">
        <v>22443250.350000001</v>
      </c>
      <c r="FQ8" s="23">
        <v>3.7999999999999999E-2</v>
      </c>
      <c r="FR8" s="7">
        <v>291.66000000000003</v>
      </c>
      <c r="FS8" s="7">
        <v>956.37</v>
      </c>
      <c r="FT8" s="7">
        <v>23601196.649999999</v>
      </c>
      <c r="FU8" s="23">
        <v>3.9E-2</v>
      </c>
      <c r="FV8" s="7">
        <v>306.7</v>
      </c>
      <c r="FW8" s="7">
        <v>1005.72</v>
      </c>
      <c r="FX8" s="5">
        <v>23467</v>
      </c>
      <c r="FY8" s="23">
        <v>0.30499999999999999</v>
      </c>
      <c r="FZ8" s="5">
        <v>2468</v>
      </c>
      <c r="GA8" s="7">
        <v>19188110.93</v>
      </c>
      <c r="GB8" s="23">
        <v>3.2500000000000001E-2</v>
      </c>
      <c r="GC8" s="7">
        <v>249.35</v>
      </c>
      <c r="GD8" s="7">
        <v>363.2</v>
      </c>
      <c r="GE8" s="7">
        <v>22056958.34</v>
      </c>
      <c r="GF8" s="23">
        <v>3.6499999999999998E-2</v>
      </c>
      <c r="GG8" s="7">
        <v>286.64</v>
      </c>
      <c r="GH8" s="7">
        <v>417.51</v>
      </c>
      <c r="GI8" s="5">
        <v>52830</v>
      </c>
      <c r="GJ8" s="23">
        <v>0.6865</v>
      </c>
      <c r="GK8" s="5">
        <v>6719</v>
      </c>
      <c r="GL8" s="7">
        <v>17440752.149999999</v>
      </c>
      <c r="GM8" s="23">
        <v>2.9499999999999998E-2</v>
      </c>
      <c r="GN8" s="7">
        <v>226.65</v>
      </c>
      <c r="GO8" s="7">
        <v>1570.13</v>
      </c>
      <c r="GP8" s="7">
        <v>15900106.210000001</v>
      </c>
      <c r="GQ8" s="23">
        <v>2.63E-2</v>
      </c>
      <c r="GR8" s="7">
        <v>206.63</v>
      </c>
      <c r="GS8" s="7">
        <v>1431.43</v>
      </c>
      <c r="GT8" s="5">
        <v>11108</v>
      </c>
      <c r="GU8" s="23">
        <v>0.14430000000000001</v>
      </c>
      <c r="GV8" s="8">
        <v>622</v>
      </c>
      <c r="GW8" s="7">
        <v>11849741.630000001</v>
      </c>
      <c r="GX8" s="23">
        <v>2.01E-2</v>
      </c>
      <c r="GY8" s="7">
        <v>153.99</v>
      </c>
      <c r="GZ8" s="7">
        <v>425.41</v>
      </c>
      <c r="HA8" s="7">
        <v>11974402.65</v>
      </c>
      <c r="HB8" s="23">
        <v>1.9800000000000002E-2</v>
      </c>
      <c r="HC8" s="7">
        <v>155.61000000000001</v>
      </c>
      <c r="HD8" s="7">
        <v>429.88</v>
      </c>
      <c r="HE8" s="5">
        <v>27855</v>
      </c>
      <c r="HF8" s="23">
        <v>0.36199999999999999</v>
      </c>
      <c r="HG8" s="5">
        <v>84614</v>
      </c>
      <c r="HH8" s="5">
        <v>4570</v>
      </c>
      <c r="HI8" s="23">
        <v>0.21410000000000001</v>
      </c>
      <c r="HJ8" s="8">
        <v>1100</v>
      </c>
      <c r="HK8" s="5">
        <v>529</v>
      </c>
      <c r="HL8" s="5">
        <v>2380</v>
      </c>
      <c r="HM8" s="5">
        <v>127</v>
      </c>
      <c r="HN8" s="5">
        <v>725</v>
      </c>
      <c r="HO8" s="5">
        <v>283</v>
      </c>
      <c r="HP8" s="5">
        <v>901</v>
      </c>
      <c r="HQ8" s="5">
        <v>370</v>
      </c>
      <c r="HR8" s="5">
        <v>259</v>
      </c>
      <c r="HS8" s="5">
        <v>99</v>
      </c>
    </row>
    <row r="9" spans="1:227" x14ac:dyDescent="0.25">
      <c r="A9">
        <v>2008</v>
      </c>
      <c r="B9" s="3" t="s">
        <v>657</v>
      </c>
      <c r="C9" s="4">
        <v>18</v>
      </c>
      <c r="D9" s="5">
        <v>149784</v>
      </c>
      <c r="E9" s="5">
        <v>134251</v>
      </c>
      <c r="F9" s="5">
        <v>15533</v>
      </c>
      <c r="G9" s="6" t="s">
        <v>1318</v>
      </c>
      <c r="H9" s="5">
        <v>50</v>
      </c>
      <c r="I9" s="6" t="s">
        <v>1319</v>
      </c>
      <c r="J9" s="6" t="s">
        <v>1320</v>
      </c>
      <c r="K9" s="6" t="s">
        <v>1321</v>
      </c>
      <c r="L9" s="6" t="s">
        <v>1322</v>
      </c>
      <c r="M9" s="6" t="s">
        <v>689</v>
      </c>
      <c r="N9" s="6" t="s">
        <v>501</v>
      </c>
      <c r="O9" s="6" t="s">
        <v>1323</v>
      </c>
      <c r="P9" s="6">
        <v>1.1100000000000001</v>
      </c>
      <c r="Q9" s="7">
        <v>1149305973.6300001</v>
      </c>
      <c r="R9" s="7">
        <v>1155889685.0699999</v>
      </c>
      <c r="S9" s="7">
        <v>1066303147.23</v>
      </c>
      <c r="T9" s="7">
        <v>8560.8700000000008</v>
      </c>
      <c r="U9" s="7">
        <v>8609.91</v>
      </c>
      <c r="V9" s="7">
        <v>7942.61</v>
      </c>
      <c r="W9" s="7">
        <v>432064992.80000001</v>
      </c>
      <c r="X9" s="23">
        <v>0.37590000000000001</v>
      </c>
      <c r="Y9" s="7">
        <v>3218.34</v>
      </c>
      <c r="Z9" s="7">
        <v>16384.099999999999</v>
      </c>
      <c r="AA9" s="7">
        <v>390427928.44999999</v>
      </c>
      <c r="AB9" s="23">
        <v>0.33779999999999999</v>
      </c>
      <c r="AC9" s="7">
        <v>2908.19</v>
      </c>
      <c r="AD9" s="7">
        <v>14805.2</v>
      </c>
      <c r="AE9" s="5">
        <v>26371</v>
      </c>
      <c r="AF9" s="23">
        <v>0.19639999999999999</v>
      </c>
      <c r="AG9" s="5">
        <v>362</v>
      </c>
      <c r="AH9" s="5">
        <v>2030</v>
      </c>
      <c r="AI9" s="7">
        <v>31859328.329999998</v>
      </c>
      <c r="AJ9" s="23">
        <v>2.7699999999999999E-2</v>
      </c>
      <c r="AK9" s="7">
        <v>237.31</v>
      </c>
      <c r="AL9" s="7">
        <v>43883.37</v>
      </c>
      <c r="AM9" s="7">
        <v>33185313.5</v>
      </c>
      <c r="AN9" s="23">
        <v>2.87E-2</v>
      </c>
      <c r="AO9" s="7">
        <v>247.19</v>
      </c>
      <c r="AP9" s="7">
        <v>45709.8</v>
      </c>
      <c r="AQ9" s="5">
        <v>726</v>
      </c>
      <c r="AR9" s="23">
        <v>5.4000000000000003E-3</v>
      </c>
      <c r="AS9" s="5">
        <v>6</v>
      </c>
      <c r="AT9" s="5">
        <v>180</v>
      </c>
      <c r="AU9" s="7">
        <v>19102839.010000002</v>
      </c>
      <c r="AV9" s="23">
        <v>1.66E-2</v>
      </c>
      <c r="AW9" s="7">
        <v>142.29</v>
      </c>
      <c r="AX9" s="7">
        <v>18021.55</v>
      </c>
      <c r="AY9" s="7">
        <v>19051382.420000002</v>
      </c>
      <c r="AZ9" s="23">
        <v>1.6500000000000001E-2</v>
      </c>
      <c r="BA9" s="7">
        <v>141.91</v>
      </c>
      <c r="BB9" s="7">
        <v>17973</v>
      </c>
      <c r="BC9" s="5">
        <v>1060</v>
      </c>
      <c r="BD9" s="23">
        <v>7.9000000000000008E-3</v>
      </c>
      <c r="BE9" s="5">
        <v>9</v>
      </c>
      <c r="BF9" s="5">
        <v>106</v>
      </c>
      <c r="BG9" s="7">
        <v>47841031.609999999</v>
      </c>
      <c r="BH9" s="23">
        <v>4.1599999999999998E-2</v>
      </c>
      <c r="BI9" s="7">
        <v>356.36</v>
      </c>
      <c r="BJ9" s="7">
        <v>13404.6</v>
      </c>
      <c r="BK9" s="7">
        <v>52091414.560000002</v>
      </c>
      <c r="BL9" s="23">
        <v>4.5100000000000001E-2</v>
      </c>
      <c r="BM9" s="7">
        <v>388.02</v>
      </c>
      <c r="BN9" s="7">
        <v>14595.52</v>
      </c>
      <c r="BO9" s="5">
        <v>3569</v>
      </c>
      <c r="BP9" s="23">
        <v>2.6599999999999999E-2</v>
      </c>
      <c r="BQ9" s="5">
        <v>39</v>
      </c>
      <c r="BR9" s="5">
        <v>1156</v>
      </c>
      <c r="BS9" s="7">
        <v>28547103.850000001</v>
      </c>
      <c r="BT9" s="23">
        <v>2.4799999999999999E-2</v>
      </c>
      <c r="BU9" s="7">
        <v>212.64</v>
      </c>
      <c r="BV9" s="7">
        <v>4623.01</v>
      </c>
      <c r="BW9" s="7">
        <v>30007241.68</v>
      </c>
      <c r="BX9" s="23">
        <v>2.5999999999999999E-2</v>
      </c>
      <c r="BY9" s="7">
        <v>223.52</v>
      </c>
      <c r="BZ9" s="7">
        <v>4859.47</v>
      </c>
      <c r="CA9" s="5">
        <v>6175</v>
      </c>
      <c r="CB9" s="23">
        <v>4.5999999999999999E-2</v>
      </c>
      <c r="CC9" s="5">
        <v>86</v>
      </c>
      <c r="CD9" s="5">
        <v>1550</v>
      </c>
      <c r="CE9" s="7">
        <v>10417667.390000001</v>
      </c>
      <c r="CF9" s="23">
        <v>9.1000000000000004E-3</v>
      </c>
      <c r="CG9" s="7">
        <v>77.599999999999994</v>
      </c>
      <c r="CH9" s="7">
        <v>9376.84</v>
      </c>
      <c r="CI9" s="7">
        <v>10562744.5</v>
      </c>
      <c r="CJ9" s="23">
        <v>9.1000000000000004E-3</v>
      </c>
      <c r="CK9" s="7">
        <v>78.680000000000007</v>
      </c>
      <c r="CL9" s="7">
        <v>9507.42</v>
      </c>
      <c r="CM9" s="5">
        <v>1111</v>
      </c>
      <c r="CN9" s="23">
        <v>8.3000000000000001E-3</v>
      </c>
      <c r="CO9" s="5">
        <v>9</v>
      </c>
      <c r="CP9" s="5">
        <v>527</v>
      </c>
      <c r="CQ9" s="7">
        <v>152192976.09999999</v>
      </c>
      <c r="CR9" s="23">
        <v>0.13239999999999999</v>
      </c>
      <c r="CS9" s="7">
        <v>1133.6500000000001</v>
      </c>
      <c r="CT9" s="7">
        <v>1617.59</v>
      </c>
      <c r="CU9" s="7">
        <v>162789190.75</v>
      </c>
      <c r="CV9" s="23">
        <v>0.14080000000000001</v>
      </c>
      <c r="CW9" s="7">
        <v>1212.57</v>
      </c>
      <c r="CX9" s="7">
        <v>1730.22</v>
      </c>
      <c r="CY9" s="5">
        <v>94086</v>
      </c>
      <c r="CZ9" s="23">
        <v>0.70079999999999998</v>
      </c>
      <c r="DA9" s="5">
        <v>5421</v>
      </c>
      <c r="DB9" s="7">
        <v>3458148.94</v>
      </c>
      <c r="DC9" s="23">
        <v>3.0000000000000001E-3</v>
      </c>
      <c r="DD9" s="7">
        <v>25.76</v>
      </c>
      <c r="DE9" s="7">
        <v>315.24</v>
      </c>
      <c r="DF9" s="7">
        <v>3787129.29</v>
      </c>
      <c r="DG9" s="23">
        <v>3.3E-3</v>
      </c>
      <c r="DH9" s="7">
        <v>28.21</v>
      </c>
      <c r="DI9" s="7">
        <v>345.23</v>
      </c>
      <c r="DJ9" s="5">
        <v>10970</v>
      </c>
      <c r="DK9" s="23">
        <v>8.1699999999999995E-2</v>
      </c>
      <c r="DL9" s="5">
        <v>365</v>
      </c>
      <c r="DM9" s="7">
        <v>72649139.25</v>
      </c>
      <c r="DN9" s="23">
        <v>6.3200000000000006E-2</v>
      </c>
      <c r="DO9" s="7">
        <v>541.14</v>
      </c>
      <c r="DP9" s="7">
        <v>22041.61</v>
      </c>
      <c r="DQ9" s="7">
        <v>74769159.370000005</v>
      </c>
      <c r="DR9" s="23">
        <v>6.4699999999999994E-2</v>
      </c>
      <c r="DS9" s="7">
        <v>556.94000000000005</v>
      </c>
      <c r="DT9" s="7">
        <v>22684.82</v>
      </c>
      <c r="DU9" s="5">
        <v>3296</v>
      </c>
      <c r="DV9" s="23">
        <v>2.46E-2</v>
      </c>
      <c r="DW9" s="5">
        <v>3265</v>
      </c>
      <c r="DX9" s="7">
        <v>5469039.0700000003</v>
      </c>
      <c r="DY9" s="23">
        <v>4.7999999999999996E-3</v>
      </c>
      <c r="DZ9" s="7">
        <v>40.74</v>
      </c>
      <c r="EA9" s="7">
        <v>723.42</v>
      </c>
      <c r="EB9" s="7">
        <v>6563984.2199999997</v>
      </c>
      <c r="EC9" s="23">
        <v>5.7000000000000002E-3</v>
      </c>
      <c r="ED9" s="7">
        <v>48.89</v>
      </c>
      <c r="EE9" s="7">
        <v>868.25</v>
      </c>
      <c r="EF9" s="5">
        <v>7560</v>
      </c>
      <c r="EG9" s="23">
        <v>5.6300000000000003E-2</v>
      </c>
      <c r="EH9" s="5">
        <v>100</v>
      </c>
      <c r="EI9" s="7">
        <v>92092879.900000006</v>
      </c>
      <c r="EJ9" s="23">
        <v>8.0100000000000005E-2</v>
      </c>
      <c r="EK9" s="7">
        <v>685.98</v>
      </c>
      <c r="EL9" s="7">
        <v>807.08</v>
      </c>
      <c r="EM9" s="7">
        <v>104924311.48999999</v>
      </c>
      <c r="EN9" s="23">
        <v>9.0800000000000006E-2</v>
      </c>
      <c r="EO9" s="7">
        <v>781.55</v>
      </c>
      <c r="EP9" s="7">
        <v>919.53</v>
      </c>
      <c r="EQ9" s="5">
        <v>114105</v>
      </c>
      <c r="ER9" s="23">
        <v>0.84989999999999999</v>
      </c>
      <c r="ES9" s="5">
        <v>13093</v>
      </c>
      <c r="ET9" s="7">
        <v>55793544.450000003</v>
      </c>
      <c r="EU9" s="23">
        <v>4.8500000000000001E-2</v>
      </c>
      <c r="EV9" s="7">
        <v>415.59</v>
      </c>
      <c r="EW9" s="7">
        <v>833.08</v>
      </c>
      <c r="EX9" s="7">
        <v>62095414.810000002</v>
      </c>
      <c r="EY9" s="23">
        <v>5.3699999999999998E-2</v>
      </c>
      <c r="EZ9" s="7">
        <v>462.53</v>
      </c>
      <c r="FA9" s="7">
        <v>927.17</v>
      </c>
      <c r="FB9" s="5">
        <v>66973</v>
      </c>
      <c r="FC9" s="23">
        <v>0.49890000000000001</v>
      </c>
      <c r="FD9" s="5">
        <v>3195</v>
      </c>
      <c r="FE9" s="7">
        <v>23788996.43</v>
      </c>
      <c r="FF9" s="23">
        <v>2.07E-2</v>
      </c>
      <c r="FG9" s="7">
        <v>177.2</v>
      </c>
      <c r="FH9" s="7">
        <v>291.66000000000003</v>
      </c>
      <c r="FI9" s="7">
        <v>26862272.469999999</v>
      </c>
      <c r="FJ9" s="23">
        <v>2.3199999999999998E-2</v>
      </c>
      <c r="FK9" s="7">
        <v>200.09</v>
      </c>
      <c r="FL9" s="7">
        <v>329.34</v>
      </c>
      <c r="FM9" s="5">
        <v>81564</v>
      </c>
      <c r="FN9" s="23">
        <v>0.60750000000000004</v>
      </c>
      <c r="FO9" s="5">
        <v>3772</v>
      </c>
      <c r="FP9" s="7">
        <v>53955439.039999999</v>
      </c>
      <c r="FQ9" s="23">
        <v>4.6899999999999997E-2</v>
      </c>
      <c r="FR9" s="7">
        <v>401.9</v>
      </c>
      <c r="FS9" s="7">
        <v>1232.42</v>
      </c>
      <c r="FT9" s="7">
        <v>54448764.549999997</v>
      </c>
      <c r="FU9" s="23">
        <v>4.7100000000000003E-2</v>
      </c>
      <c r="FV9" s="7">
        <v>405.57</v>
      </c>
      <c r="FW9" s="7">
        <v>1243.69</v>
      </c>
      <c r="FX9" s="5">
        <v>43780</v>
      </c>
      <c r="FY9" s="23">
        <v>0.3261</v>
      </c>
      <c r="FZ9" s="5">
        <v>2978</v>
      </c>
      <c r="GA9" s="7">
        <v>22983624.879999999</v>
      </c>
      <c r="GB9" s="23">
        <v>0.02</v>
      </c>
      <c r="GC9" s="7">
        <v>171.2</v>
      </c>
      <c r="GD9" s="7">
        <v>265.64999999999998</v>
      </c>
      <c r="GE9" s="7">
        <v>24709376</v>
      </c>
      <c r="GF9" s="23">
        <v>2.1399999999999999E-2</v>
      </c>
      <c r="GG9" s="7">
        <v>184.05</v>
      </c>
      <c r="GH9" s="7">
        <v>285.58999999999997</v>
      </c>
      <c r="GI9" s="5">
        <v>86518</v>
      </c>
      <c r="GJ9" s="23">
        <v>0.64449999999999996</v>
      </c>
      <c r="GK9" s="5">
        <v>6380</v>
      </c>
      <c r="GL9" s="7">
        <v>19696292.510000002</v>
      </c>
      <c r="GM9" s="23">
        <v>1.7100000000000001E-2</v>
      </c>
      <c r="GN9" s="7">
        <v>146.71</v>
      </c>
      <c r="GO9" s="7">
        <v>1269.77</v>
      </c>
      <c r="GP9" s="7">
        <v>21161970.870000001</v>
      </c>
      <c r="GQ9" s="23">
        <v>1.83E-2</v>
      </c>
      <c r="GR9" s="7">
        <v>157.63</v>
      </c>
      <c r="GS9" s="7">
        <v>1364.25</v>
      </c>
      <c r="GT9" s="5">
        <v>15512</v>
      </c>
      <c r="GU9" s="23">
        <v>0.11550000000000001</v>
      </c>
      <c r="GV9" s="8">
        <v>545</v>
      </c>
      <c r="GW9" s="7">
        <v>65233375.82</v>
      </c>
      <c r="GX9" s="23">
        <v>5.6800000000000003E-2</v>
      </c>
      <c r="GY9" s="7">
        <v>485.91</v>
      </c>
      <c r="GZ9" s="7">
        <v>1301.21</v>
      </c>
      <c r="HA9" s="7">
        <v>65233375.82</v>
      </c>
      <c r="HB9" s="23">
        <v>5.6399999999999999E-2</v>
      </c>
      <c r="HC9" s="7">
        <v>485.91</v>
      </c>
      <c r="HD9" s="7">
        <v>1301.21</v>
      </c>
      <c r="HE9" s="5">
        <v>50133</v>
      </c>
      <c r="HF9" s="23">
        <v>0.37340000000000001</v>
      </c>
      <c r="HG9" s="5">
        <v>149231</v>
      </c>
      <c r="HH9" s="5">
        <v>10075</v>
      </c>
      <c r="HI9" s="23">
        <v>0.21879999999999999</v>
      </c>
      <c r="HJ9" s="8">
        <v>1112</v>
      </c>
      <c r="HK9" s="5">
        <v>776</v>
      </c>
      <c r="HL9" s="5">
        <v>2378</v>
      </c>
      <c r="HM9" s="5">
        <v>127</v>
      </c>
      <c r="HN9" s="5">
        <v>1134</v>
      </c>
      <c r="HO9" s="5">
        <v>480</v>
      </c>
      <c r="HP9" s="5">
        <v>1166</v>
      </c>
      <c r="HQ9" s="5">
        <v>485</v>
      </c>
      <c r="HR9" s="5">
        <v>412</v>
      </c>
      <c r="HS9" s="5">
        <v>112</v>
      </c>
    </row>
    <row r="10" spans="1:227" x14ac:dyDescent="0.25">
      <c r="A10">
        <v>2008</v>
      </c>
      <c r="B10" s="3" t="s">
        <v>970</v>
      </c>
      <c r="C10" s="4">
        <v>39</v>
      </c>
      <c r="D10" s="5">
        <v>259107</v>
      </c>
      <c r="E10" s="5">
        <v>217849</v>
      </c>
      <c r="F10" s="5">
        <v>41258</v>
      </c>
      <c r="G10" s="6" t="s">
        <v>1479</v>
      </c>
      <c r="H10" s="5">
        <v>50</v>
      </c>
      <c r="I10" s="6" t="s">
        <v>1480</v>
      </c>
      <c r="J10" s="6" t="s">
        <v>1408</v>
      </c>
      <c r="K10" s="6" t="s">
        <v>1481</v>
      </c>
      <c r="L10" s="6" t="s">
        <v>1482</v>
      </c>
      <c r="M10" s="6" t="s">
        <v>499</v>
      </c>
      <c r="N10" s="6" t="s">
        <v>290</v>
      </c>
      <c r="O10" s="6" t="s">
        <v>959</v>
      </c>
      <c r="P10" s="6">
        <v>1.1499999999999999</v>
      </c>
      <c r="Q10" s="7">
        <v>1989768199.72</v>
      </c>
      <c r="R10" s="7">
        <v>1962922502.7</v>
      </c>
      <c r="S10" s="7">
        <v>1779529249.24</v>
      </c>
      <c r="T10" s="7">
        <v>9133.7000000000007</v>
      </c>
      <c r="U10" s="7">
        <v>9010.4699999999993</v>
      </c>
      <c r="V10" s="7">
        <v>8168.64</v>
      </c>
      <c r="W10" s="7">
        <v>805952112.83000004</v>
      </c>
      <c r="X10" s="23">
        <v>0.40500000000000003</v>
      </c>
      <c r="Y10" s="7">
        <v>3699.59</v>
      </c>
      <c r="Z10" s="7">
        <v>17553.13</v>
      </c>
      <c r="AA10" s="7">
        <v>711632592.67999995</v>
      </c>
      <c r="AB10" s="23">
        <v>0.36249999999999999</v>
      </c>
      <c r="AC10" s="7">
        <v>3266.63</v>
      </c>
      <c r="AD10" s="7">
        <v>15498.91</v>
      </c>
      <c r="AE10" s="5">
        <v>45915</v>
      </c>
      <c r="AF10" s="23">
        <v>0.21079999999999999</v>
      </c>
      <c r="AG10" s="5">
        <v>417</v>
      </c>
      <c r="AH10" s="5">
        <v>2399</v>
      </c>
      <c r="AI10" s="7">
        <v>51050704.240000002</v>
      </c>
      <c r="AJ10" s="23">
        <v>2.5700000000000001E-2</v>
      </c>
      <c r="AK10" s="7">
        <v>234.34</v>
      </c>
      <c r="AL10" s="7">
        <v>42260.52</v>
      </c>
      <c r="AM10" s="7">
        <v>54189308.030000001</v>
      </c>
      <c r="AN10" s="23">
        <v>2.76E-2</v>
      </c>
      <c r="AO10" s="7">
        <v>248.75</v>
      </c>
      <c r="AP10" s="7">
        <v>44858.7</v>
      </c>
      <c r="AQ10" s="5">
        <v>1208</v>
      </c>
      <c r="AR10" s="23">
        <v>5.4999999999999997E-3</v>
      </c>
      <c r="AS10" s="5">
        <v>6</v>
      </c>
      <c r="AT10" s="5">
        <v>173</v>
      </c>
      <c r="AU10" s="7">
        <v>19651809.120000001</v>
      </c>
      <c r="AV10" s="23">
        <v>9.9000000000000008E-3</v>
      </c>
      <c r="AW10" s="7">
        <v>90.21</v>
      </c>
      <c r="AX10" s="7">
        <v>17375.599999999999</v>
      </c>
      <c r="AY10" s="7">
        <v>19410373.039999999</v>
      </c>
      <c r="AZ10" s="23">
        <v>9.9000000000000008E-3</v>
      </c>
      <c r="BA10" s="7">
        <v>89.1</v>
      </c>
      <c r="BB10" s="7">
        <v>17162.13</v>
      </c>
      <c r="BC10" s="5">
        <v>1131</v>
      </c>
      <c r="BD10" s="23">
        <v>5.1999999999999998E-3</v>
      </c>
      <c r="BE10" s="5">
        <v>6</v>
      </c>
      <c r="BF10" s="5">
        <v>75</v>
      </c>
      <c r="BG10" s="7">
        <v>97017604.640000001</v>
      </c>
      <c r="BH10" s="23">
        <v>4.8800000000000003E-2</v>
      </c>
      <c r="BI10" s="7">
        <v>445.34</v>
      </c>
      <c r="BJ10" s="7">
        <v>12450.92</v>
      </c>
      <c r="BK10" s="7">
        <v>105441254.83</v>
      </c>
      <c r="BL10" s="23">
        <v>5.3699999999999998E-2</v>
      </c>
      <c r="BM10" s="7">
        <v>484.01</v>
      </c>
      <c r="BN10" s="7">
        <v>13531.99</v>
      </c>
      <c r="BO10" s="5">
        <v>7792</v>
      </c>
      <c r="BP10" s="23">
        <v>3.5799999999999998E-2</v>
      </c>
      <c r="BQ10" s="5">
        <v>56</v>
      </c>
      <c r="BR10" s="5">
        <v>1410</v>
      </c>
      <c r="BS10" s="7">
        <v>56707856.450000003</v>
      </c>
      <c r="BT10" s="23">
        <v>2.8500000000000001E-2</v>
      </c>
      <c r="BU10" s="7">
        <v>260.31</v>
      </c>
      <c r="BV10" s="7">
        <v>4528.66</v>
      </c>
      <c r="BW10" s="7">
        <v>58954627.75</v>
      </c>
      <c r="BX10" s="23">
        <v>0.03</v>
      </c>
      <c r="BY10" s="7">
        <v>270.62</v>
      </c>
      <c r="BZ10" s="7">
        <v>4708.08</v>
      </c>
      <c r="CA10" s="5">
        <v>12522</v>
      </c>
      <c r="CB10" s="23">
        <v>5.7500000000000002E-2</v>
      </c>
      <c r="CC10" s="5">
        <v>113</v>
      </c>
      <c r="CD10" s="5">
        <v>2059</v>
      </c>
      <c r="CE10" s="7">
        <v>20347844.030000001</v>
      </c>
      <c r="CF10" s="23">
        <v>1.0200000000000001E-2</v>
      </c>
      <c r="CG10" s="7">
        <v>93.4</v>
      </c>
      <c r="CH10" s="7">
        <v>10271.5</v>
      </c>
      <c r="CI10" s="7">
        <v>20629231.190000001</v>
      </c>
      <c r="CJ10" s="23">
        <v>1.0500000000000001E-2</v>
      </c>
      <c r="CK10" s="7">
        <v>94.7</v>
      </c>
      <c r="CL10" s="7">
        <v>10413.540000000001</v>
      </c>
      <c r="CM10" s="5">
        <v>1981</v>
      </c>
      <c r="CN10" s="23">
        <v>9.1000000000000004E-3</v>
      </c>
      <c r="CO10" s="5">
        <v>10</v>
      </c>
      <c r="CP10" s="5">
        <v>590</v>
      </c>
      <c r="CQ10" s="7">
        <v>230786206.59999999</v>
      </c>
      <c r="CR10" s="23">
        <v>0.11600000000000001</v>
      </c>
      <c r="CS10" s="7">
        <v>1059.3900000000001</v>
      </c>
      <c r="CT10" s="7">
        <v>1530.5</v>
      </c>
      <c r="CU10" s="7">
        <v>246923811.28999999</v>
      </c>
      <c r="CV10" s="23">
        <v>0.1258</v>
      </c>
      <c r="CW10" s="7">
        <v>1133.46</v>
      </c>
      <c r="CX10" s="7">
        <v>1637.52</v>
      </c>
      <c r="CY10" s="5">
        <v>150791</v>
      </c>
      <c r="CZ10" s="23">
        <v>0.69220000000000004</v>
      </c>
      <c r="DA10" s="5">
        <v>5212</v>
      </c>
      <c r="DB10" s="7">
        <v>3959903.76</v>
      </c>
      <c r="DC10" s="23">
        <v>2E-3</v>
      </c>
      <c r="DD10" s="7">
        <v>18.18</v>
      </c>
      <c r="DE10" s="7">
        <v>324.74</v>
      </c>
      <c r="DF10" s="7">
        <v>4204590.87</v>
      </c>
      <c r="DG10" s="23">
        <v>2.0999999999999999E-3</v>
      </c>
      <c r="DH10" s="7">
        <v>19.3</v>
      </c>
      <c r="DI10" s="7">
        <v>344.81</v>
      </c>
      <c r="DJ10" s="5">
        <v>12194</v>
      </c>
      <c r="DK10" s="23">
        <v>5.6000000000000001E-2</v>
      </c>
      <c r="DL10" s="5">
        <v>228</v>
      </c>
      <c r="DM10" s="7">
        <v>129510142.81</v>
      </c>
      <c r="DN10" s="23">
        <v>6.5100000000000005E-2</v>
      </c>
      <c r="DO10" s="7">
        <v>594.5</v>
      </c>
      <c r="DP10" s="7">
        <v>21722.6</v>
      </c>
      <c r="DQ10" s="7">
        <v>133117128.11</v>
      </c>
      <c r="DR10" s="23">
        <v>6.7799999999999999E-2</v>
      </c>
      <c r="DS10" s="7">
        <v>611.04999999999995</v>
      </c>
      <c r="DT10" s="7">
        <v>22327.599999999999</v>
      </c>
      <c r="DU10" s="5">
        <v>5962</v>
      </c>
      <c r="DV10" s="23">
        <v>2.7400000000000001E-2</v>
      </c>
      <c r="DW10" s="5">
        <v>3463</v>
      </c>
      <c r="DX10" s="7">
        <v>7799733.3200000003</v>
      </c>
      <c r="DY10" s="23">
        <v>3.8999999999999998E-3</v>
      </c>
      <c r="DZ10" s="7">
        <v>35.799999999999997</v>
      </c>
      <c r="EA10" s="7">
        <v>648.67999999999995</v>
      </c>
      <c r="EB10" s="7">
        <v>9323858.2200000007</v>
      </c>
      <c r="EC10" s="23">
        <v>4.7000000000000002E-3</v>
      </c>
      <c r="ED10" s="7">
        <v>42.8</v>
      </c>
      <c r="EE10" s="7">
        <v>775.44</v>
      </c>
      <c r="EF10" s="5">
        <v>12024</v>
      </c>
      <c r="EG10" s="23">
        <v>5.5199999999999999E-2</v>
      </c>
      <c r="EH10" s="5">
        <v>94</v>
      </c>
      <c r="EI10" s="7">
        <v>179042674.72999999</v>
      </c>
      <c r="EJ10" s="23">
        <v>0.09</v>
      </c>
      <c r="EK10" s="7">
        <v>821.87</v>
      </c>
      <c r="EL10" s="7">
        <v>971.73</v>
      </c>
      <c r="EM10" s="7">
        <v>193939273.81999999</v>
      </c>
      <c r="EN10" s="23">
        <v>9.8799999999999999E-2</v>
      </c>
      <c r="EO10" s="7">
        <v>890.25</v>
      </c>
      <c r="EP10" s="7">
        <v>1052.58</v>
      </c>
      <c r="EQ10" s="5">
        <v>184252</v>
      </c>
      <c r="ER10" s="23">
        <v>0.8458</v>
      </c>
      <c r="ES10" s="5">
        <v>14302</v>
      </c>
      <c r="ET10" s="7">
        <v>94774238.170000002</v>
      </c>
      <c r="EU10" s="23">
        <v>4.7600000000000003E-2</v>
      </c>
      <c r="EV10" s="7">
        <v>435.05</v>
      </c>
      <c r="EW10" s="7">
        <v>867.74</v>
      </c>
      <c r="EX10" s="7">
        <v>101345885.26000001</v>
      </c>
      <c r="EY10" s="23">
        <v>5.16E-2</v>
      </c>
      <c r="EZ10" s="7">
        <v>465.21</v>
      </c>
      <c r="FA10" s="7">
        <v>927.91</v>
      </c>
      <c r="FB10" s="5">
        <v>109219</v>
      </c>
      <c r="FC10" s="23">
        <v>0.50139999999999996</v>
      </c>
      <c r="FD10" s="5">
        <v>3390</v>
      </c>
      <c r="FE10" s="7">
        <v>40743150.630000003</v>
      </c>
      <c r="FF10" s="23">
        <v>2.0500000000000001E-2</v>
      </c>
      <c r="FG10" s="7">
        <v>187.02</v>
      </c>
      <c r="FH10" s="7">
        <v>308.70999999999998</v>
      </c>
      <c r="FI10" s="7">
        <v>44488658.759999998</v>
      </c>
      <c r="FJ10" s="23">
        <v>2.2700000000000001E-2</v>
      </c>
      <c r="FK10" s="7">
        <v>204.22</v>
      </c>
      <c r="FL10" s="7">
        <v>337.09</v>
      </c>
      <c r="FM10" s="5">
        <v>131977</v>
      </c>
      <c r="FN10" s="23">
        <v>0.60580000000000001</v>
      </c>
      <c r="FO10" s="5">
        <v>3995</v>
      </c>
      <c r="FP10" s="7">
        <v>84930182.349999994</v>
      </c>
      <c r="FQ10" s="23">
        <v>4.2700000000000002E-2</v>
      </c>
      <c r="FR10" s="7">
        <v>389.86</v>
      </c>
      <c r="FS10" s="7">
        <v>1267.69</v>
      </c>
      <c r="FT10" s="7">
        <v>85111108.329999998</v>
      </c>
      <c r="FU10" s="23">
        <v>4.3400000000000001E-2</v>
      </c>
      <c r="FV10" s="7">
        <v>390.69</v>
      </c>
      <c r="FW10" s="7">
        <v>1270.3900000000001</v>
      </c>
      <c r="FX10" s="5">
        <v>66996</v>
      </c>
      <c r="FY10" s="23">
        <v>0.3075</v>
      </c>
      <c r="FZ10" s="5">
        <v>2722</v>
      </c>
      <c r="GA10" s="7">
        <v>38874076.149999999</v>
      </c>
      <c r="GB10" s="23">
        <v>1.95E-2</v>
      </c>
      <c r="GC10" s="7">
        <v>178.45</v>
      </c>
      <c r="GD10" s="7">
        <v>280.95999999999998</v>
      </c>
      <c r="GE10" s="7">
        <v>41174019.740000002</v>
      </c>
      <c r="GF10" s="23">
        <v>2.1000000000000001E-2</v>
      </c>
      <c r="GG10" s="7">
        <v>189</v>
      </c>
      <c r="GH10" s="7">
        <v>297.58999999999997</v>
      </c>
      <c r="GI10" s="5">
        <v>138359</v>
      </c>
      <c r="GJ10" s="23">
        <v>0.6351</v>
      </c>
      <c r="GK10" s="5">
        <v>6610</v>
      </c>
      <c r="GL10" s="7">
        <v>42995042.259999998</v>
      </c>
      <c r="GM10" s="23">
        <v>2.1600000000000001E-2</v>
      </c>
      <c r="GN10" s="7">
        <v>197.36</v>
      </c>
      <c r="GO10" s="7">
        <v>1307.27</v>
      </c>
      <c r="GP10" s="7">
        <v>45727481.939999998</v>
      </c>
      <c r="GQ10" s="23">
        <v>2.3300000000000001E-2</v>
      </c>
      <c r="GR10" s="7">
        <v>209.9</v>
      </c>
      <c r="GS10" s="7">
        <v>1390.35</v>
      </c>
      <c r="GT10" s="5">
        <v>32889</v>
      </c>
      <c r="GU10" s="23">
        <v>0.151</v>
      </c>
      <c r="GV10" s="8">
        <v>673</v>
      </c>
      <c r="GW10" s="7">
        <v>60077383.829999998</v>
      </c>
      <c r="GX10" s="23">
        <v>3.0200000000000001E-2</v>
      </c>
      <c r="GY10" s="7">
        <v>275.77999999999997</v>
      </c>
      <c r="GZ10" s="7">
        <v>786.97</v>
      </c>
      <c r="HA10" s="7">
        <v>60077383.829999998</v>
      </c>
      <c r="HB10" s="23">
        <v>3.0599999999999999E-2</v>
      </c>
      <c r="HC10" s="7">
        <v>275.77999999999997</v>
      </c>
      <c r="HD10" s="7">
        <v>786.97</v>
      </c>
      <c r="HE10" s="5">
        <v>76340</v>
      </c>
      <c r="HF10" s="23">
        <v>0.35039999999999999</v>
      </c>
      <c r="HG10" s="5">
        <v>261874</v>
      </c>
      <c r="HH10" s="5">
        <v>19982</v>
      </c>
      <c r="HI10" s="23">
        <v>0.2422</v>
      </c>
      <c r="HJ10" s="8">
        <v>1202</v>
      </c>
      <c r="HK10" s="5">
        <v>886</v>
      </c>
      <c r="HL10" s="5">
        <v>2336</v>
      </c>
      <c r="HM10" s="5">
        <v>170</v>
      </c>
      <c r="HN10" s="5">
        <v>1178</v>
      </c>
      <c r="HO10" s="5">
        <v>464</v>
      </c>
      <c r="HP10" s="5">
        <v>1049</v>
      </c>
      <c r="HQ10" s="5">
        <v>535</v>
      </c>
      <c r="HR10" s="5">
        <v>476</v>
      </c>
      <c r="HS10" s="5">
        <v>107</v>
      </c>
    </row>
    <row r="11" spans="1:227" x14ac:dyDescent="0.25">
      <c r="A11">
        <v>2009</v>
      </c>
      <c r="B11" s="3" t="s">
        <v>970</v>
      </c>
      <c r="C11" s="4">
        <v>39</v>
      </c>
      <c r="D11" s="5">
        <v>273503</v>
      </c>
      <c r="E11" s="5">
        <v>227507</v>
      </c>
      <c r="F11" s="5">
        <v>45996</v>
      </c>
      <c r="G11" s="6" t="s">
        <v>1820</v>
      </c>
      <c r="H11" s="5">
        <v>50</v>
      </c>
      <c r="I11" s="6" t="s">
        <v>1821</v>
      </c>
      <c r="J11" s="6" t="s">
        <v>1822</v>
      </c>
      <c r="K11" s="6" t="s">
        <v>1823</v>
      </c>
      <c r="L11" s="6" t="s">
        <v>1824</v>
      </c>
      <c r="M11" s="6" t="s">
        <v>371</v>
      </c>
      <c r="N11" s="6" t="s">
        <v>408</v>
      </c>
      <c r="O11" s="6" t="s">
        <v>1825</v>
      </c>
      <c r="P11" s="6">
        <v>1.1200000000000001</v>
      </c>
      <c r="Q11" s="7">
        <v>2238365630.9499998</v>
      </c>
      <c r="R11" s="7">
        <v>2191259576.98</v>
      </c>
      <c r="S11" s="7">
        <v>2002565536.0799999</v>
      </c>
      <c r="T11" s="7">
        <v>9838.67</v>
      </c>
      <c r="U11" s="7">
        <v>9631.61</v>
      </c>
      <c r="V11" s="7">
        <v>8802.2199999999993</v>
      </c>
      <c r="W11" s="7">
        <v>909037952.15999997</v>
      </c>
      <c r="X11" s="23">
        <v>0.40610000000000002</v>
      </c>
      <c r="Y11" s="7">
        <v>3995.65</v>
      </c>
      <c r="Z11" s="7">
        <v>18911.5</v>
      </c>
      <c r="AA11" s="7">
        <v>781316175.89999998</v>
      </c>
      <c r="AB11" s="23">
        <v>0.35659999999999997</v>
      </c>
      <c r="AC11" s="7">
        <v>3434.25</v>
      </c>
      <c r="AD11" s="7">
        <v>16254.39</v>
      </c>
      <c r="AE11" s="5">
        <v>48068</v>
      </c>
      <c r="AF11" s="23">
        <v>0.21129999999999999</v>
      </c>
      <c r="AG11" s="5">
        <v>418</v>
      </c>
      <c r="AH11" s="5">
        <v>2337</v>
      </c>
      <c r="AI11" s="7">
        <v>58314957.009999998</v>
      </c>
      <c r="AJ11" s="23">
        <v>2.6100000000000002E-2</v>
      </c>
      <c r="AK11" s="7">
        <v>256.32</v>
      </c>
      <c r="AL11" s="7">
        <v>45523</v>
      </c>
      <c r="AM11" s="7">
        <v>62399465.93</v>
      </c>
      <c r="AN11" s="23">
        <v>2.8500000000000001E-2</v>
      </c>
      <c r="AO11" s="7">
        <v>274.27</v>
      </c>
      <c r="AP11" s="7">
        <v>48711.53</v>
      </c>
      <c r="AQ11" s="5">
        <v>1281</v>
      </c>
      <c r="AR11" s="23">
        <v>5.5999999999999999E-3</v>
      </c>
      <c r="AS11" s="5">
        <v>7</v>
      </c>
      <c r="AT11" s="5">
        <v>178</v>
      </c>
      <c r="AU11" s="7">
        <v>21685282.41</v>
      </c>
      <c r="AV11" s="23">
        <v>9.7000000000000003E-3</v>
      </c>
      <c r="AW11" s="7">
        <v>95.32</v>
      </c>
      <c r="AX11" s="7">
        <v>17156.080000000002</v>
      </c>
      <c r="AY11" s="7">
        <v>21472384.379999999</v>
      </c>
      <c r="AZ11" s="23">
        <v>9.7999999999999997E-3</v>
      </c>
      <c r="BA11" s="7">
        <v>94.38</v>
      </c>
      <c r="BB11" s="7">
        <v>16987.650000000001</v>
      </c>
      <c r="BC11" s="5">
        <v>1264</v>
      </c>
      <c r="BD11" s="23">
        <v>5.5999999999999999E-3</v>
      </c>
      <c r="BE11" s="5">
        <v>6</v>
      </c>
      <c r="BF11" s="5">
        <v>77</v>
      </c>
      <c r="BG11" s="7">
        <v>108204243.77</v>
      </c>
      <c r="BH11" s="23">
        <v>4.8300000000000003E-2</v>
      </c>
      <c r="BI11" s="7">
        <v>475.61</v>
      </c>
      <c r="BJ11" s="7">
        <v>13253.83</v>
      </c>
      <c r="BK11" s="7">
        <v>118577484.56</v>
      </c>
      <c r="BL11" s="23">
        <v>5.4100000000000002E-2</v>
      </c>
      <c r="BM11" s="7">
        <v>521.20000000000005</v>
      </c>
      <c r="BN11" s="7">
        <v>14524.43</v>
      </c>
      <c r="BO11" s="5">
        <v>8164</v>
      </c>
      <c r="BP11" s="23">
        <v>3.5900000000000001E-2</v>
      </c>
      <c r="BQ11" s="5">
        <v>56</v>
      </c>
      <c r="BR11" s="5">
        <v>1419</v>
      </c>
      <c r="BS11" s="7">
        <v>67818448.439999998</v>
      </c>
      <c r="BT11" s="23">
        <v>3.0300000000000001E-2</v>
      </c>
      <c r="BU11" s="7">
        <v>298.08999999999997</v>
      </c>
      <c r="BV11" s="7">
        <v>4811.87</v>
      </c>
      <c r="BW11" s="7">
        <v>72105559.010000005</v>
      </c>
      <c r="BX11" s="23">
        <v>3.2899999999999999E-2</v>
      </c>
      <c r="BY11" s="7">
        <v>316.94</v>
      </c>
      <c r="BZ11" s="7">
        <v>5116.05</v>
      </c>
      <c r="CA11" s="5">
        <v>14094</v>
      </c>
      <c r="CB11" s="23">
        <v>6.1899999999999997E-2</v>
      </c>
      <c r="CC11" s="5">
        <v>125</v>
      </c>
      <c r="CD11" s="5">
        <v>2324</v>
      </c>
      <c r="CE11" s="7">
        <v>22690596.579999998</v>
      </c>
      <c r="CF11" s="23">
        <v>1.01E-2</v>
      </c>
      <c r="CG11" s="7">
        <v>99.74</v>
      </c>
      <c r="CH11" s="7">
        <v>10627.91</v>
      </c>
      <c r="CI11" s="7">
        <v>23006909.719999999</v>
      </c>
      <c r="CJ11" s="23">
        <v>1.0500000000000001E-2</v>
      </c>
      <c r="CK11" s="7">
        <v>101.13</v>
      </c>
      <c r="CL11" s="7">
        <v>10776.07</v>
      </c>
      <c r="CM11" s="5">
        <v>2135</v>
      </c>
      <c r="CN11" s="23">
        <v>9.4000000000000004E-3</v>
      </c>
      <c r="CO11" s="5">
        <v>10</v>
      </c>
      <c r="CP11" s="5">
        <v>612</v>
      </c>
      <c r="CQ11" s="7">
        <v>276723907.31999999</v>
      </c>
      <c r="CR11" s="23">
        <v>0.1236</v>
      </c>
      <c r="CS11" s="7">
        <v>1216.33</v>
      </c>
      <c r="CT11" s="7">
        <v>1729.09</v>
      </c>
      <c r="CU11" s="7">
        <v>296944634.75</v>
      </c>
      <c r="CV11" s="23">
        <v>0.13550000000000001</v>
      </c>
      <c r="CW11" s="7">
        <v>1305.21</v>
      </c>
      <c r="CX11" s="7">
        <v>1855.44</v>
      </c>
      <c r="CY11" s="5">
        <v>160040</v>
      </c>
      <c r="CZ11" s="23">
        <v>0.70350000000000001</v>
      </c>
      <c r="DA11" s="5">
        <v>5580</v>
      </c>
      <c r="DB11" s="7">
        <v>4666116.57</v>
      </c>
      <c r="DC11" s="23">
        <v>2.0999999999999999E-3</v>
      </c>
      <c r="DD11" s="7">
        <v>20.51</v>
      </c>
      <c r="DE11" s="7">
        <v>333.18</v>
      </c>
      <c r="DF11" s="7">
        <v>4970878.01</v>
      </c>
      <c r="DG11" s="23">
        <v>2.3E-3</v>
      </c>
      <c r="DH11" s="7">
        <v>21.85</v>
      </c>
      <c r="DI11" s="7">
        <v>354.94</v>
      </c>
      <c r="DJ11" s="5">
        <v>14005</v>
      </c>
      <c r="DK11" s="23">
        <v>6.1600000000000002E-2</v>
      </c>
      <c r="DL11" s="5">
        <v>257</v>
      </c>
      <c r="DM11" s="7">
        <v>137847386.55000001</v>
      </c>
      <c r="DN11" s="23">
        <v>6.1600000000000002E-2</v>
      </c>
      <c r="DO11" s="7">
        <v>605.9</v>
      </c>
      <c r="DP11" s="7">
        <v>22443.4</v>
      </c>
      <c r="DQ11" s="7">
        <v>141803169.38</v>
      </c>
      <c r="DR11" s="23">
        <v>6.4699999999999994E-2</v>
      </c>
      <c r="DS11" s="7">
        <v>623.29</v>
      </c>
      <c r="DT11" s="7">
        <v>23087.46</v>
      </c>
      <c r="DU11" s="5">
        <v>6142</v>
      </c>
      <c r="DV11" s="23">
        <v>2.7E-2</v>
      </c>
      <c r="DW11" s="5">
        <v>3507</v>
      </c>
      <c r="DX11" s="7">
        <v>8622789.8399999999</v>
      </c>
      <c r="DY11" s="23">
        <v>3.8999999999999998E-3</v>
      </c>
      <c r="DZ11" s="7">
        <v>37.9</v>
      </c>
      <c r="EA11" s="7">
        <v>666.52</v>
      </c>
      <c r="EB11" s="7">
        <v>9594508.6199999992</v>
      </c>
      <c r="EC11" s="23">
        <v>4.4000000000000003E-3</v>
      </c>
      <c r="ED11" s="7">
        <v>42.17</v>
      </c>
      <c r="EE11" s="7">
        <v>741.63</v>
      </c>
      <c r="EF11" s="5">
        <v>12937</v>
      </c>
      <c r="EG11" s="23">
        <v>5.6899999999999999E-2</v>
      </c>
      <c r="EH11" s="5">
        <v>101</v>
      </c>
      <c r="EI11" s="7">
        <v>197386002.19999999</v>
      </c>
      <c r="EJ11" s="23">
        <v>8.8200000000000001E-2</v>
      </c>
      <c r="EK11" s="7">
        <v>867.6</v>
      </c>
      <c r="EL11" s="7">
        <v>1019.4</v>
      </c>
      <c r="EM11" s="7">
        <v>216936902.63999999</v>
      </c>
      <c r="EN11" s="23">
        <v>9.9000000000000005E-2</v>
      </c>
      <c r="EO11" s="7">
        <v>953.54</v>
      </c>
      <c r="EP11" s="7">
        <v>1120.3699999999999</v>
      </c>
      <c r="EQ11" s="5">
        <v>193629</v>
      </c>
      <c r="ER11" s="23">
        <v>0.85109999999999997</v>
      </c>
      <c r="ES11" s="5">
        <v>14714</v>
      </c>
      <c r="ET11" s="7">
        <v>105265020.48999999</v>
      </c>
      <c r="EU11" s="23">
        <v>4.7E-2</v>
      </c>
      <c r="EV11" s="7">
        <v>462.69</v>
      </c>
      <c r="EW11" s="7">
        <v>899.14</v>
      </c>
      <c r="EX11" s="7">
        <v>111447875.51000001</v>
      </c>
      <c r="EY11" s="23">
        <v>5.0900000000000001E-2</v>
      </c>
      <c r="EZ11" s="7">
        <v>489.87</v>
      </c>
      <c r="FA11" s="7">
        <v>951.95</v>
      </c>
      <c r="FB11" s="5">
        <v>117072</v>
      </c>
      <c r="FC11" s="23">
        <v>0.51459999999999995</v>
      </c>
      <c r="FD11" s="5">
        <v>3525</v>
      </c>
      <c r="FE11" s="7">
        <v>43680851.969999999</v>
      </c>
      <c r="FF11" s="23">
        <v>1.95E-2</v>
      </c>
      <c r="FG11" s="7">
        <v>192</v>
      </c>
      <c r="FH11" s="7">
        <v>309.8</v>
      </c>
      <c r="FI11" s="7">
        <v>47069400.509999998</v>
      </c>
      <c r="FJ11" s="23">
        <v>2.1499999999999998E-2</v>
      </c>
      <c r="FK11" s="7">
        <v>206.89</v>
      </c>
      <c r="FL11" s="7">
        <v>333.83</v>
      </c>
      <c r="FM11" s="5">
        <v>140999</v>
      </c>
      <c r="FN11" s="23">
        <v>0.61980000000000002</v>
      </c>
      <c r="FO11" s="5">
        <v>4167</v>
      </c>
      <c r="FP11" s="7">
        <v>87330581.450000003</v>
      </c>
      <c r="FQ11" s="23">
        <v>3.9E-2</v>
      </c>
      <c r="FR11" s="7">
        <v>383.86</v>
      </c>
      <c r="FS11" s="7">
        <v>1222.8599999999999</v>
      </c>
      <c r="FT11" s="7">
        <v>87634694.939999998</v>
      </c>
      <c r="FU11" s="23">
        <v>0.04</v>
      </c>
      <c r="FV11" s="7">
        <v>385.2</v>
      </c>
      <c r="FW11" s="7">
        <v>1227.1199999999999</v>
      </c>
      <c r="FX11" s="5">
        <v>71415</v>
      </c>
      <c r="FY11" s="23">
        <v>0.31390000000000001</v>
      </c>
      <c r="FZ11" s="5">
        <v>2713</v>
      </c>
      <c r="GA11" s="7">
        <v>47687308.560000002</v>
      </c>
      <c r="GB11" s="23">
        <v>2.1299999999999999E-2</v>
      </c>
      <c r="GC11" s="7">
        <v>209.61</v>
      </c>
      <c r="GD11" s="7">
        <v>322.14999999999998</v>
      </c>
      <c r="GE11" s="7">
        <v>50232310.68</v>
      </c>
      <c r="GF11" s="23">
        <v>2.29E-2</v>
      </c>
      <c r="GG11" s="7">
        <v>220.79</v>
      </c>
      <c r="GH11" s="7">
        <v>339.34</v>
      </c>
      <c r="GI11" s="5">
        <v>148028</v>
      </c>
      <c r="GJ11" s="23">
        <v>0.65069999999999995</v>
      </c>
      <c r="GK11" s="5">
        <v>6871</v>
      </c>
      <c r="GL11" s="7">
        <v>48908876.689999998</v>
      </c>
      <c r="GM11" s="23">
        <v>2.1899999999999999E-2</v>
      </c>
      <c r="GN11" s="7">
        <v>214.98</v>
      </c>
      <c r="GO11" s="7">
        <v>1411.16</v>
      </c>
      <c r="GP11" s="7">
        <v>52154913.710000001</v>
      </c>
      <c r="GQ11" s="23">
        <v>2.3800000000000002E-2</v>
      </c>
      <c r="GR11" s="7">
        <v>229.25</v>
      </c>
      <c r="GS11" s="7">
        <v>1504.82</v>
      </c>
      <c r="GT11" s="5">
        <v>34659</v>
      </c>
      <c r="GU11" s="23">
        <v>0.15229999999999999</v>
      </c>
      <c r="GV11" s="8">
        <v>700</v>
      </c>
      <c r="GW11" s="7">
        <v>63926315.159999996</v>
      </c>
      <c r="GX11" s="23">
        <v>2.86E-2</v>
      </c>
      <c r="GY11" s="7">
        <v>280.99</v>
      </c>
      <c r="GZ11" s="7">
        <v>817.3</v>
      </c>
      <c r="HA11" s="7">
        <v>63926315.159999996</v>
      </c>
      <c r="HB11" s="23">
        <v>2.92E-2</v>
      </c>
      <c r="HC11" s="7">
        <v>280.99</v>
      </c>
      <c r="HD11" s="7">
        <v>817.3</v>
      </c>
      <c r="HE11" s="5">
        <v>78216</v>
      </c>
      <c r="HF11" s="23">
        <v>0.34379999999999999</v>
      </c>
      <c r="HG11" s="5">
        <v>283050</v>
      </c>
      <c r="HH11" s="5">
        <v>20804</v>
      </c>
      <c r="HI11" s="23">
        <v>0.24079999999999999</v>
      </c>
      <c r="HJ11" s="8">
        <v>1244</v>
      </c>
      <c r="HK11" s="5">
        <v>846</v>
      </c>
      <c r="HL11" s="5">
        <v>2335</v>
      </c>
      <c r="HM11" s="5">
        <v>190</v>
      </c>
      <c r="HN11" s="5">
        <v>1192</v>
      </c>
      <c r="HO11" s="5">
        <v>392</v>
      </c>
      <c r="HP11" s="5">
        <v>1123</v>
      </c>
      <c r="HQ11" s="5">
        <v>513</v>
      </c>
      <c r="HR11" s="5">
        <v>451</v>
      </c>
      <c r="HS11" s="5">
        <v>98</v>
      </c>
    </row>
    <row r="12" spans="1:227" x14ac:dyDescent="0.25">
      <c r="A12">
        <v>2008</v>
      </c>
      <c r="B12" s="3" t="s">
        <v>695</v>
      </c>
      <c r="C12" s="4">
        <v>21</v>
      </c>
      <c r="D12" s="5">
        <v>171047</v>
      </c>
      <c r="E12" s="5">
        <v>148996</v>
      </c>
      <c r="F12" s="5">
        <v>22051</v>
      </c>
      <c r="G12" s="6" t="s">
        <v>1065</v>
      </c>
      <c r="H12" s="5">
        <v>51</v>
      </c>
      <c r="I12" s="6" t="s">
        <v>1044</v>
      </c>
      <c r="J12" s="6" t="s">
        <v>1340</v>
      </c>
      <c r="K12" s="6" t="s">
        <v>1341</v>
      </c>
      <c r="L12" s="6" t="s">
        <v>1171</v>
      </c>
      <c r="M12" s="6" t="s">
        <v>250</v>
      </c>
      <c r="N12" s="6" t="s">
        <v>513</v>
      </c>
      <c r="O12" s="6" t="s">
        <v>1342</v>
      </c>
      <c r="P12" s="6">
        <v>0.93</v>
      </c>
      <c r="Q12" s="7">
        <v>1058479095.05</v>
      </c>
      <c r="R12" s="7">
        <v>1074079113.1300001</v>
      </c>
      <c r="S12" s="7">
        <v>1236983453.6500001</v>
      </c>
      <c r="T12" s="7">
        <v>7104.08</v>
      </c>
      <c r="U12" s="7">
        <v>7208.78</v>
      </c>
      <c r="V12" s="7">
        <v>8302.1299999999992</v>
      </c>
      <c r="W12" s="7">
        <v>435725347.33999997</v>
      </c>
      <c r="X12" s="23">
        <v>0.41170000000000001</v>
      </c>
      <c r="Y12" s="7">
        <v>2924.41</v>
      </c>
      <c r="Z12" s="7">
        <v>15506.79</v>
      </c>
      <c r="AA12" s="7">
        <v>394236083.20999998</v>
      </c>
      <c r="AB12" s="23">
        <v>0.36699999999999999</v>
      </c>
      <c r="AC12" s="7">
        <v>2645.95</v>
      </c>
      <c r="AD12" s="7">
        <v>14030.25</v>
      </c>
      <c r="AE12" s="5">
        <v>28099</v>
      </c>
      <c r="AF12" s="23">
        <v>0.18859999999999999</v>
      </c>
      <c r="AG12" s="5">
        <v>342</v>
      </c>
      <c r="AH12" s="5">
        <v>1857</v>
      </c>
      <c r="AI12" s="7">
        <v>16310922.439999999</v>
      </c>
      <c r="AJ12" s="23">
        <v>1.54E-2</v>
      </c>
      <c r="AK12" s="7">
        <v>109.47</v>
      </c>
      <c r="AL12" s="7">
        <v>41189.199999999997</v>
      </c>
      <c r="AM12" s="7">
        <v>17842448.52</v>
      </c>
      <c r="AN12" s="23">
        <v>1.66E-2</v>
      </c>
      <c r="AO12" s="7">
        <v>119.75</v>
      </c>
      <c r="AP12" s="7">
        <v>45056.69</v>
      </c>
      <c r="AQ12" s="5">
        <v>396</v>
      </c>
      <c r="AR12" s="23">
        <v>2.7000000000000001E-3</v>
      </c>
      <c r="AS12" s="5">
        <v>3</v>
      </c>
      <c r="AT12" s="5">
        <v>94</v>
      </c>
      <c r="AU12" s="7">
        <v>14003525.4</v>
      </c>
      <c r="AV12" s="23">
        <v>1.32E-2</v>
      </c>
      <c r="AW12" s="7">
        <v>93.99</v>
      </c>
      <c r="AX12" s="7">
        <v>17035.919999999998</v>
      </c>
      <c r="AY12" s="7">
        <v>13662788.060000001</v>
      </c>
      <c r="AZ12" s="23">
        <v>1.2699999999999999E-2</v>
      </c>
      <c r="BA12" s="7">
        <v>91.7</v>
      </c>
      <c r="BB12" s="7">
        <v>16621.400000000001</v>
      </c>
      <c r="BC12" s="5">
        <v>822</v>
      </c>
      <c r="BD12" s="23">
        <v>5.4999999999999997E-3</v>
      </c>
      <c r="BE12" s="5">
        <v>6</v>
      </c>
      <c r="BF12" s="5">
        <v>78</v>
      </c>
      <c r="BG12" s="7">
        <v>27337767.129999999</v>
      </c>
      <c r="BH12" s="23">
        <v>2.58E-2</v>
      </c>
      <c r="BI12" s="7">
        <v>183.48</v>
      </c>
      <c r="BJ12" s="7">
        <v>10831.13</v>
      </c>
      <c r="BK12" s="7">
        <v>31718029.550000001</v>
      </c>
      <c r="BL12" s="23">
        <v>2.9499999999999998E-2</v>
      </c>
      <c r="BM12" s="7">
        <v>212.88</v>
      </c>
      <c r="BN12" s="7">
        <v>12566.57</v>
      </c>
      <c r="BO12" s="5">
        <v>2524</v>
      </c>
      <c r="BP12" s="23">
        <v>1.6899999999999998E-2</v>
      </c>
      <c r="BQ12" s="5">
        <v>25</v>
      </c>
      <c r="BR12" s="5">
        <v>633</v>
      </c>
      <c r="BS12" s="7">
        <v>31413353.489999998</v>
      </c>
      <c r="BT12" s="23">
        <v>2.9700000000000001E-2</v>
      </c>
      <c r="BU12" s="7">
        <v>210.83</v>
      </c>
      <c r="BV12" s="7">
        <v>4471.0200000000004</v>
      </c>
      <c r="BW12" s="7">
        <v>35238656.25</v>
      </c>
      <c r="BX12" s="23">
        <v>3.2800000000000003E-2</v>
      </c>
      <c r="BY12" s="7">
        <v>236.51</v>
      </c>
      <c r="BZ12" s="7">
        <v>5015.46</v>
      </c>
      <c r="CA12" s="5">
        <v>7026</v>
      </c>
      <c r="CB12" s="23">
        <v>4.7199999999999999E-2</v>
      </c>
      <c r="CC12" s="5">
        <v>94</v>
      </c>
      <c r="CD12" s="5">
        <v>1443</v>
      </c>
      <c r="CE12" s="7">
        <v>7634033.3899999997</v>
      </c>
      <c r="CF12" s="23">
        <v>7.1999999999999998E-3</v>
      </c>
      <c r="CG12" s="7">
        <v>51.24</v>
      </c>
      <c r="CH12" s="7">
        <v>8704.7099999999991</v>
      </c>
      <c r="CI12" s="7">
        <v>8219399.4199999999</v>
      </c>
      <c r="CJ12" s="23">
        <v>7.7000000000000002E-3</v>
      </c>
      <c r="CK12" s="7">
        <v>55.17</v>
      </c>
      <c r="CL12" s="7">
        <v>9372.18</v>
      </c>
      <c r="CM12" s="5">
        <v>877</v>
      </c>
      <c r="CN12" s="23">
        <v>5.8999999999999999E-3</v>
      </c>
      <c r="CO12" s="5">
        <v>6</v>
      </c>
      <c r="CP12" s="5">
        <v>341</v>
      </c>
      <c r="CQ12" s="7">
        <v>137488522.15000001</v>
      </c>
      <c r="CR12" s="23">
        <v>0.12989999999999999</v>
      </c>
      <c r="CS12" s="7">
        <v>922.77</v>
      </c>
      <c r="CT12" s="7">
        <v>1401.4</v>
      </c>
      <c r="CU12" s="7">
        <v>150864241.37</v>
      </c>
      <c r="CV12" s="23">
        <v>0.14050000000000001</v>
      </c>
      <c r="CW12" s="7">
        <v>1012.54</v>
      </c>
      <c r="CX12" s="7">
        <v>1537.74</v>
      </c>
      <c r="CY12" s="5">
        <v>98107</v>
      </c>
      <c r="CZ12" s="23">
        <v>0.65849999999999997</v>
      </c>
      <c r="DA12" s="5">
        <v>3820</v>
      </c>
      <c r="DB12" s="7">
        <v>9381361.1099999994</v>
      </c>
      <c r="DC12" s="23">
        <v>8.8999999999999999E-3</v>
      </c>
      <c r="DD12" s="7">
        <v>62.96</v>
      </c>
      <c r="DE12" s="7">
        <v>325.11</v>
      </c>
      <c r="DF12" s="7">
        <v>9975781.9800000004</v>
      </c>
      <c r="DG12" s="23">
        <v>9.2999999999999992E-3</v>
      </c>
      <c r="DH12" s="7">
        <v>66.95</v>
      </c>
      <c r="DI12" s="7">
        <v>345.71</v>
      </c>
      <c r="DJ12" s="5">
        <v>28856</v>
      </c>
      <c r="DK12" s="23">
        <v>0.19370000000000001</v>
      </c>
      <c r="DL12" s="5">
        <v>973</v>
      </c>
      <c r="DM12" s="7">
        <v>44838486.670000002</v>
      </c>
      <c r="DN12" s="23">
        <v>4.24E-2</v>
      </c>
      <c r="DO12" s="7">
        <v>300.94</v>
      </c>
      <c r="DP12" s="7">
        <v>21556.959999999999</v>
      </c>
      <c r="DQ12" s="7">
        <v>47441181.579999998</v>
      </c>
      <c r="DR12" s="23">
        <v>4.4200000000000003E-2</v>
      </c>
      <c r="DS12" s="7">
        <v>318.41000000000003</v>
      </c>
      <c r="DT12" s="7">
        <v>22808.26</v>
      </c>
      <c r="DU12" s="5">
        <v>2080</v>
      </c>
      <c r="DV12" s="23">
        <v>1.4E-2</v>
      </c>
      <c r="DW12" s="5">
        <v>1797</v>
      </c>
      <c r="DX12" s="7">
        <v>5026137.04</v>
      </c>
      <c r="DY12" s="23">
        <v>4.7000000000000002E-3</v>
      </c>
      <c r="DZ12" s="7">
        <v>33.729999999999997</v>
      </c>
      <c r="EA12" s="7">
        <v>742.52</v>
      </c>
      <c r="EB12" s="7">
        <v>5711129.6600000001</v>
      </c>
      <c r="EC12" s="23">
        <v>5.3E-3</v>
      </c>
      <c r="ED12" s="7">
        <v>38.33</v>
      </c>
      <c r="EE12" s="7">
        <v>843.72</v>
      </c>
      <c r="EF12" s="5">
        <v>6769</v>
      </c>
      <c r="EG12" s="23">
        <v>4.5400000000000003E-2</v>
      </c>
      <c r="EH12" s="5">
        <v>89</v>
      </c>
      <c r="EI12" s="7">
        <v>91525989.920000002</v>
      </c>
      <c r="EJ12" s="23">
        <v>8.6499999999999994E-2</v>
      </c>
      <c r="EK12" s="7">
        <v>614.28</v>
      </c>
      <c r="EL12" s="7">
        <v>731.34</v>
      </c>
      <c r="EM12" s="7">
        <v>104133816.66</v>
      </c>
      <c r="EN12" s="23">
        <v>9.7000000000000003E-2</v>
      </c>
      <c r="EO12" s="7">
        <v>698.9</v>
      </c>
      <c r="EP12" s="7">
        <v>832.08</v>
      </c>
      <c r="EQ12" s="5">
        <v>125148</v>
      </c>
      <c r="ER12" s="23">
        <v>0.83989999999999998</v>
      </c>
      <c r="ES12" s="5">
        <v>12068</v>
      </c>
      <c r="ET12" s="7">
        <v>56179587.939999998</v>
      </c>
      <c r="EU12" s="23">
        <v>5.3100000000000001E-2</v>
      </c>
      <c r="EV12" s="7">
        <v>377.05</v>
      </c>
      <c r="EW12" s="7">
        <v>773.04</v>
      </c>
      <c r="EX12" s="7">
        <v>62896907.25</v>
      </c>
      <c r="EY12" s="23">
        <v>5.8599999999999999E-2</v>
      </c>
      <c r="EZ12" s="7">
        <v>422.14</v>
      </c>
      <c r="FA12" s="7">
        <v>865.47</v>
      </c>
      <c r="FB12" s="5">
        <v>72674</v>
      </c>
      <c r="FC12" s="23">
        <v>0.48780000000000001</v>
      </c>
      <c r="FD12" s="5">
        <v>2885</v>
      </c>
      <c r="FE12" s="7">
        <v>31327927.359999999</v>
      </c>
      <c r="FF12" s="23">
        <v>2.9600000000000001E-2</v>
      </c>
      <c r="FG12" s="7">
        <v>210.26</v>
      </c>
      <c r="FH12" s="7">
        <v>330.78</v>
      </c>
      <c r="FI12" s="7">
        <v>36799088.009999998</v>
      </c>
      <c r="FJ12" s="23">
        <v>3.4299999999999997E-2</v>
      </c>
      <c r="FK12" s="7">
        <v>246.98</v>
      </c>
      <c r="FL12" s="7">
        <v>388.55</v>
      </c>
      <c r="FM12" s="5">
        <v>94708</v>
      </c>
      <c r="FN12" s="23">
        <v>0.63560000000000005</v>
      </c>
      <c r="FO12" s="5">
        <v>3892</v>
      </c>
      <c r="FP12" s="7">
        <v>55583007.18</v>
      </c>
      <c r="FQ12" s="23">
        <v>5.2499999999999998E-2</v>
      </c>
      <c r="FR12" s="7">
        <v>373.05</v>
      </c>
      <c r="FS12" s="7">
        <v>1154.47</v>
      </c>
      <c r="FT12" s="7">
        <v>55962681.990000002</v>
      </c>
      <c r="FU12" s="23">
        <v>5.21E-2</v>
      </c>
      <c r="FV12" s="7">
        <v>375.6</v>
      </c>
      <c r="FW12" s="7">
        <v>1162.3499999999999</v>
      </c>
      <c r="FX12" s="5">
        <v>48146</v>
      </c>
      <c r="FY12" s="23">
        <v>0.3231</v>
      </c>
      <c r="FZ12" s="5">
        <v>2823</v>
      </c>
      <c r="GA12" s="7">
        <v>33253821.77</v>
      </c>
      <c r="GB12" s="23">
        <v>3.1399999999999997E-2</v>
      </c>
      <c r="GC12" s="7">
        <v>223.19</v>
      </c>
      <c r="GD12" s="7">
        <v>319.39999999999998</v>
      </c>
      <c r="GE12" s="7">
        <v>35568326.920000002</v>
      </c>
      <c r="GF12" s="23">
        <v>3.3099999999999997E-2</v>
      </c>
      <c r="GG12" s="7">
        <v>238.72</v>
      </c>
      <c r="GH12" s="7">
        <v>341.64</v>
      </c>
      <c r="GI12" s="5">
        <v>104111</v>
      </c>
      <c r="GJ12" s="23">
        <v>0.69879999999999998</v>
      </c>
      <c r="GK12" s="5">
        <v>7634</v>
      </c>
      <c r="GL12" s="7">
        <v>24053703.489999998</v>
      </c>
      <c r="GM12" s="23">
        <v>2.2700000000000001E-2</v>
      </c>
      <c r="GN12" s="7">
        <v>161.44</v>
      </c>
      <c r="GO12" s="7">
        <v>1364.7</v>
      </c>
      <c r="GP12" s="7">
        <v>25875003.489999998</v>
      </c>
      <c r="GQ12" s="23">
        <v>2.41E-2</v>
      </c>
      <c r="GR12" s="7">
        <v>173.66</v>
      </c>
      <c r="GS12" s="7">
        <v>1468.04</v>
      </c>
      <c r="GT12" s="5">
        <v>17626</v>
      </c>
      <c r="GU12" s="23">
        <v>0.1183</v>
      </c>
      <c r="GV12" s="8">
        <v>455</v>
      </c>
      <c r="GW12" s="7">
        <v>28691789.640000001</v>
      </c>
      <c r="GX12" s="23">
        <v>2.7099999999999999E-2</v>
      </c>
      <c r="GY12" s="7">
        <v>192.57</v>
      </c>
      <c r="GZ12" s="7">
        <v>488.31</v>
      </c>
      <c r="HA12" s="7">
        <v>28691789.640000001</v>
      </c>
      <c r="HB12" s="23">
        <v>2.6700000000000002E-2</v>
      </c>
      <c r="HC12" s="7">
        <v>192.57</v>
      </c>
      <c r="HD12" s="7">
        <v>488.31</v>
      </c>
      <c r="HE12" s="5">
        <v>58757</v>
      </c>
      <c r="HF12" s="23">
        <v>0.39439999999999997</v>
      </c>
      <c r="HG12" s="5">
        <v>153349</v>
      </c>
      <c r="HH12" s="5">
        <v>10374</v>
      </c>
      <c r="HI12" s="23">
        <v>0.214</v>
      </c>
      <c r="HJ12" s="8">
        <v>1029</v>
      </c>
      <c r="HK12" s="5">
        <v>520</v>
      </c>
      <c r="HL12" s="5">
        <v>2307</v>
      </c>
      <c r="HM12" s="5">
        <v>164</v>
      </c>
      <c r="HN12" s="5">
        <v>943</v>
      </c>
      <c r="HO12" s="5">
        <v>490</v>
      </c>
      <c r="HP12" s="5">
        <v>1118</v>
      </c>
      <c r="HQ12" s="5">
        <v>427</v>
      </c>
      <c r="HR12" s="5">
        <v>400</v>
      </c>
      <c r="HS12" s="5">
        <v>74</v>
      </c>
    </row>
    <row r="13" spans="1:227" x14ac:dyDescent="0.25">
      <c r="A13">
        <v>2013</v>
      </c>
      <c r="B13" s="3" t="s">
        <v>657</v>
      </c>
      <c r="C13" s="4">
        <v>18</v>
      </c>
      <c r="D13" s="5">
        <v>191465</v>
      </c>
      <c r="E13" s="5">
        <v>156816</v>
      </c>
      <c r="F13" s="5">
        <v>34649</v>
      </c>
      <c r="G13" s="6" t="s">
        <v>1131</v>
      </c>
      <c r="H13" s="5">
        <v>51</v>
      </c>
      <c r="I13" s="6" t="s">
        <v>2364</v>
      </c>
      <c r="J13" s="6" t="s">
        <v>2365</v>
      </c>
      <c r="K13" s="6" t="s">
        <v>1069</v>
      </c>
      <c r="L13" s="6" t="s">
        <v>2529</v>
      </c>
      <c r="M13" s="6" t="s">
        <v>261</v>
      </c>
      <c r="N13" s="6" t="s">
        <v>372</v>
      </c>
      <c r="O13" s="6" t="s">
        <v>875</v>
      </c>
      <c r="P13" s="6">
        <v>1.1399999999999999</v>
      </c>
      <c r="Q13" s="7">
        <v>1507024267.3399999</v>
      </c>
      <c r="R13" s="7">
        <v>1514867526.4100001</v>
      </c>
      <c r="S13" s="7">
        <v>1365811959.6800001</v>
      </c>
      <c r="T13" s="7">
        <v>9610.14</v>
      </c>
      <c r="U13" s="7">
        <v>9660.16</v>
      </c>
      <c r="V13" s="7">
        <v>8709.65</v>
      </c>
      <c r="W13" s="7">
        <v>554947783.69000006</v>
      </c>
      <c r="X13" s="23">
        <v>0.36820000000000003</v>
      </c>
      <c r="Y13" s="7">
        <v>3538.85</v>
      </c>
      <c r="Z13" s="7">
        <v>19059.89</v>
      </c>
      <c r="AA13" s="7">
        <v>499308739.50999999</v>
      </c>
      <c r="AB13" s="23">
        <v>0.3296</v>
      </c>
      <c r="AC13" s="7">
        <v>3184.04</v>
      </c>
      <c r="AD13" s="7">
        <v>17148.95</v>
      </c>
      <c r="AE13" s="5">
        <v>29116</v>
      </c>
      <c r="AF13" s="23">
        <v>0.1857</v>
      </c>
      <c r="AG13" s="5">
        <v>342</v>
      </c>
      <c r="AH13" s="5">
        <v>1864</v>
      </c>
      <c r="AI13" s="7">
        <v>39919773.130000003</v>
      </c>
      <c r="AJ13" s="23">
        <v>2.6499999999999999E-2</v>
      </c>
      <c r="AK13" s="7">
        <v>254.56</v>
      </c>
      <c r="AL13" s="7">
        <v>44256.95</v>
      </c>
      <c r="AM13" s="7">
        <v>43560693.590000004</v>
      </c>
      <c r="AN13" s="23">
        <v>2.8799999999999999E-2</v>
      </c>
      <c r="AO13" s="7">
        <v>277.77999999999997</v>
      </c>
      <c r="AP13" s="7">
        <v>48293.45</v>
      </c>
      <c r="AQ13" s="5">
        <v>902</v>
      </c>
      <c r="AR13" s="23">
        <v>5.7999999999999996E-3</v>
      </c>
      <c r="AS13" s="5">
        <v>7</v>
      </c>
      <c r="AT13" s="5">
        <v>183</v>
      </c>
      <c r="AU13" s="7">
        <v>23212541.690000001</v>
      </c>
      <c r="AV13" s="23">
        <v>1.54E-2</v>
      </c>
      <c r="AW13" s="7">
        <v>148.02000000000001</v>
      </c>
      <c r="AX13" s="7">
        <v>19136.47</v>
      </c>
      <c r="AY13" s="7">
        <v>24275499.57</v>
      </c>
      <c r="AZ13" s="23">
        <v>1.6E-2</v>
      </c>
      <c r="BA13" s="7">
        <v>154.80000000000001</v>
      </c>
      <c r="BB13" s="7">
        <v>20012.78</v>
      </c>
      <c r="BC13" s="5">
        <v>1213</v>
      </c>
      <c r="BD13" s="23">
        <v>7.7000000000000002E-3</v>
      </c>
      <c r="BE13" s="5">
        <v>9</v>
      </c>
      <c r="BF13" s="5">
        <v>108</v>
      </c>
      <c r="BG13" s="7">
        <v>72439111.849999994</v>
      </c>
      <c r="BH13" s="23">
        <v>4.8099999999999997E-2</v>
      </c>
      <c r="BI13" s="7">
        <v>461.94</v>
      </c>
      <c r="BJ13" s="7">
        <v>15754.48</v>
      </c>
      <c r="BK13" s="7">
        <v>79066213.25</v>
      </c>
      <c r="BL13" s="23">
        <v>5.2200000000000003E-2</v>
      </c>
      <c r="BM13" s="7">
        <v>504.2</v>
      </c>
      <c r="BN13" s="7">
        <v>17195.78</v>
      </c>
      <c r="BO13" s="5">
        <v>4598</v>
      </c>
      <c r="BP13" s="23">
        <v>2.93E-2</v>
      </c>
      <c r="BQ13" s="5">
        <v>43</v>
      </c>
      <c r="BR13" s="5">
        <v>1275</v>
      </c>
      <c r="BS13" s="7">
        <v>39398804.960000001</v>
      </c>
      <c r="BT13" s="23">
        <v>2.6100000000000002E-2</v>
      </c>
      <c r="BU13" s="7">
        <v>251.24</v>
      </c>
      <c r="BV13" s="7">
        <v>4918.7</v>
      </c>
      <c r="BW13" s="7">
        <v>42409688.390000001</v>
      </c>
      <c r="BX13" s="23">
        <v>2.8000000000000001E-2</v>
      </c>
      <c r="BY13" s="7">
        <v>270.44</v>
      </c>
      <c r="BZ13" s="7">
        <v>5294.59</v>
      </c>
      <c r="CA13" s="5">
        <v>8010</v>
      </c>
      <c r="CB13" s="23">
        <v>5.11E-2</v>
      </c>
      <c r="CC13" s="5">
        <v>99</v>
      </c>
      <c r="CD13" s="5">
        <v>1719</v>
      </c>
      <c r="CE13" s="7">
        <v>13538564.640000001</v>
      </c>
      <c r="CF13" s="23">
        <v>8.9999999999999993E-3</v>
      </c>
      <c r="CG13" s="7">
        <v>86.33</v>
      </c>
      <c r="CH13" s="7">
        <v>9719</v>
      </c>
      <c r="CI13" s="7">
        <v>14307984.470000001</v>
      </c>
      <c r="CJ13" s="23">
        <v>9.4000000000000004E-3</v>
      </c>
      <c r="CK13" s="7">
        <v>91.24</v>
      </c>
      <c r="CL13" s="7">
        <v>10271.35</v>
      </c>
      <c r="CM13" s="5">
        <v>1393</v>
      </c>
      <c r="CN13" s="23">
        <v>8.8999999999999999E-3</v>
      </c>
      <c r="CO13" s="5">
        <v>10</v>
      </c>
      <c r="CP13" s="5">
        <v>551</v>
      </c>
      <c r="CQ13" s="7">
        <v>248755519.21000001</v>
      </c>
      <c r="CR13" s="23">
        <v>0.1651</v>
      </c>
      <c r="CS13" s="7">
        <v>1586.29</v>
      </c>
      <c r="CT13" s="7">
        <v>2196.85</v>
      </c>
      <c r="CU13" s="7">
        <v>254144263.44999999</v>
      </c>
      <c r="CV13" s="23">
        <v>0.1678</v>
      </c>
      <c r="CW13" s="7">
        <v>1620.65</v>
      </c>
      <c r="CX13" s="7">
        <v>2244.44</v>
      </c>
      <c r="CY13" s="5">
        <v>113232</v>
      </c>
      <c r="CZ13" s="23">
        <v>0.72209999999999996</v>
      </c>
      <c r="DA13" s="5">
        <v>6004</v>
      </c>
      <c r="DB13" s="7">
        <v>6656221.21</v>
      </c>
      <c r="DC13" s="23">
        <v>4.4000000000000003E-3</v>
      </c>
      <c r="DD13" s="7">
        <v>42.45</v>
      </c>
      <c r="DE13" s="7">
        <v>323.92</v>
      </c>
      <c r="DF13" s="7">
        <v>7456709.2999999998</v>
      </c>
      <c r="DG13" s="23">
        <v>4.8999999999999998E-3</v>
      </c>
      <c r="DH13" s="7">
        <v>47.55</v>
      </c>
      <c r="DI13" s="7">
        <v>362.87</v>
      </c>
      <c r="DJ13" s="5">
        <v>20549</v>
      </c>
      <c r="DK13" s="23">
        <v>0.13100000000000001</v>
      </c>
      <c r="DL13" s="5">
        <v>532</v>
      </c>
      <c r="DM13" s="7">
        <v>90588750.480000004</v>
      </c>
      <c r="DN13" s="23">
        <v>6.0100000000000001E-2</v>
      </c>
      <c r="DO13" s="7">
        <v>577.67999999999995</v>
      </c>
      <c r="DP13" s="7">
        <v>24784.880000000001</v>
      </c>
      <c r="DQ13" s="7">
        <v>91656800.700000003</v>
      </c>
      <c r="DR13" s="23">
        <v>6.0499999999999998E-2</v>
      </c>
      <c r="DS13" s="7">
        <v>584.49</v>
      </c>
      <c r="DT13" s="7">
        <v>25077.1</v>
      </c>
      <c r="DU13" s="5">
        <v>3655</v>
      </c>
      <c r="DV13" s="23">
        <v>2.3300000000000001E-2</v>
      </c>
      <c r="DW13" s="5">
        <v>3296</v>
      </c>
      <c r="DX13" s="7">
        <v>10651950.710000001</v>
      </c>
      <c r="DY13" s="23">
        <v>7.1000000000000004E-3</v>
      </c>
      <c r="DZ13" s="7">
        <v>67.930000000000007</v>
      </c>
      <c r="EA13" s="7">
        <v>1062.33</v>
      </c>
      <c r="EB13" s="7">
        <v>11537555.6</v>
      </c>
      <c r="EC13" s="23">
        <v>7.6E-3</v>
      </c>
      <c r="ED13" s="7">
        <v>73.569999999999993</v>
      </c>
      <c r="EE13" s="7">
        <v>1150.6500000000001</v>
      </c>
      <c r="EF13" s="5">
        <v>10027</v>
      </c>
      <c r="EG13" s="23">
        <v>6.3899999999999998E-2</v>
      </c>
      <c r="EH13" s="5">
        <v>110</v>
      </c>
      <c r="EI13" s="7">
        <v>131577656.48</v>
      </c>
      <c r="EJ13" s="23">
        <v>8.7300000000000003E-2</v>
      </c>
      <c r="EK13" s="7">
        <v>839.06</v>
      </c>
      <c r="EL13" s="7">
        <v>984.28</v>
      </c>
      <c r="EM13" s="7">
        <v>151269447.28999999</v>
      </c>
      <c r="EN13" s="23">
        <v>9.9900000000000003E-2</v>
      </c>
      <c r="EO13" s="7">
        <v>964.63</v>
      </c>
      <c r="EP13" s="7">
        <v>1131.5899999999999</v>
      </c>
      <c r="EQ13" s="5">
        <v>133678</v>
      </c>
      <c r="ER13" s="23">
        <v>0.85250000000000004</v>
      </c>
      <c r="ES13" s="5">
        <v>13883</v>
      </c>
      <c r="ET13" s="7">
        <v>71165260.569999993</v>
      </c>
      <c r="EU13" s="23">
        <v>4.7199999999999999E-2</v>
      </c>
      <c r="EV13" s="7">
        <v>453.81</v>
      </c>
      <c r="EW13" s="7">
        <v>887.29</v>
      </c>
      <c r="EX13" s="7">
        <v>79032012.370000005</v>
      </c>
      <c r="EY13" s="23">
        <v>5.2200000000000003E-2</v>
      </c>
      <c r="EZ13" s="7">
        <v>503.98</v>
      </c>
      <c r="FA13" s="7">
        <v>985.38</v>
      </c>
      <c r="FB13" s="5">
        <v>80205</v>
      </c>
      <c r="FC13" s="23">
        <v>0.51149999999999995</v>
      </c>
      <c r="FD13" s="5">
        <v>3318</v>
      </c>
      <c r="FE13" s="7">
        <v>22369223.460000001</v>
      </c>
      <c r="FF13" s="23">
        <v>1.4800000000000001E-2</v>
      </c>
      <c r="FG13" s="7">
        <v>142.65</v>
      </c>
      <c r="FH13" s="7">
        <v>229.13</v>
      </c>
      <c r="FI13" s="7">
        <v>24397304.370000001</v>
      </c>
      <c r="FJ13" s="23">
        <v>1.61E-2</v>
      </c>
      <c r="FK13" s="7">
        <v>155.58000000000001</v>
      </c>
      <c r="FL13" s="7">
        <v>249.91</v>
      </c>
      <c r="FM13" s="5">
        <v>97625</v>
      </c>
      <c r="FN13" s="23">
        <v>0.62260000000000004</v>
      </c>
      <c r="FO13" s="5">
        <v>3825</v>
      </c>
      <c r="FP13" s="7">
        <v>53574429.710000001</v>
      </c>
      <c r="FQ13" s="23">
        <v>3.5499999999999997E-2</v>
      </c>
      <c r="FR13" s="7">
        <v>341.64</v>
      </c>
      <c r="FS13" s="7">
        <v>1048.46</v>
      </c>
      <c r="FT13" s="7">
        <v>56894231.909999996</v>
      </c>
      <c r="FU13" s="23">
        <v>3.7600000000000001E-2</v>
      </c>
      <c r="FV13" s="7">
        <v>362.81</v>
      </c>
      <c r="FW13" s="7">
        <v>1113.43</v>
      </c>
      <c r="FX13" s="5">
        <v>51098</v>
      </c>
      <c r="FY13" s="23">
        <v>0.32579999999999998</v>
      </c>
      <c r="FZ13" s="5">
        <v>2699</v>
      </c>
      <c r="GA13" s="7">
        <v>35828526.890000001</v>
      </c>
      <c r="GB13" s="23">
        <v>2.3800000000000002E-2</v>
      </c>
      <c r="GC13" s="7">
        <v>228.47</v>
      </c>
      <c r="GD13" s="7">
        <v>341.97</v>
      </c>
      <c r="GE13" s="7">
        <v>37722817.729999997</v>
      </c>
      <c r="GF13" s="23">
        <v>2.4899999999999999E-2</v>
      </c>
      <c r="GG13" s="7">
        <v>240.55</v>
      </c>
      <c r="GH13" s="7">
        <v>360.05</v>
      </c>
      <c r="GI13" s="5">
        <v>104770</v>
      </c>
      <c r="GJ13" s="23">
        <v>0.66810000000000003</v>
      </c>
      <c r="GK13" s="5">
        <v>6158</v>
      </c>
      <c r="GL13" s="7">
        <v>28178128.149999999</v>
      </c>
      <c r="GM13" s="23">
        <v>1.8700000000000001E-2</v>
      </c>
      <c r="GN13" s="7">
        <v>179.69</v>
      </c>
      <c r="GO13" s="7">
        <v>1493.52</v>
      </c>
      <c r="GP13" s="7">
        <v>31277847.43</v>
      </c>
      <c r="GQ13" s="23">
        <v>2.06E-2</v>
      </c>
      <c r="GR13" s="7">
        <v>199.46</v>
      </c>
      <c r="GS13" s="7">
        <v>1657.81</v>
      </c>
      <c r="GT13" s="5">
        <v>18867</v>
      </c>
      <c r="GU13" s="23">
        <v>0.1203</v>
      </c>
      <c r="GV13" s="8">
        <v>609</v>
      </c>
      <c r="GW13" s="7">
        <v>49240812.43</v>
      </c>
      <c r="GX13" s="23">
        <v>3.27E-2</v>
      </c>
      <c r="GY13" s="7">
        <v>314</v>
      </c>
      <c r="GZ13" s="7">
        <v>785.5</v>
      </c>
      <c r="HA13" s="7">
        <v>49458982.659999996</v>
      </c>
      <c r="HB13" s="23">
        <v>3.2599999999999997E-2</v>
      </c>
      <c r="HC13" s="7">
        <v>315.39999999999998</v>
      </c>
      <c r="HD13" s="7">
        <v>788.98</v>
      </c>
      <c r="HE13" s="5">
        <v>62687</v>
      </c>
      <c r="HF13" s="23">
        <v>0.3997</v>
      </c>
      <c r="HG13" s="5">
        <v>192561</v>
      </c>
      <c r="HH13" s="5">
        <v>10849</v>
      </c>
      <c r="HI13" s="23">
        <v>0.2122</v>
      </c>
      <c r="HJ13" s="8">
        <v>1228</v>
      </c>
      <c r="HK13" s="5">
        <v>679</v>
      </c>
      <c r="HL13" s="5">
        <v>2306</v>
      </c>
      <c r="HM13" s="5">
        <v>136</v>
      </c>
      <c r="HN13" s="5">
        <v>987</v>
      </c>
      <c r="HO13" s="5">
        <v>354</v>
      </c>
      <c r="HP13" s="5">
        <v>923</v>
      </c>
      <c r="HQ13" s="5">
        <v>393</v>
      </c>
      <c r="HR13" s="5">
        <v>376</v>
      </c>
      <c r="HS13" s="5">
        <v>140</v>
      </c>
    </row>
    <row r="14" spans="1:227" x14ac:dyDescent="0.25">
      <c r="A14">
        <v>2011</v>
      </c>
      <c r="B14" s="3" t="s">
        <v>657</v>
      </c>
      <c r="C14" s="4">
        <v>18</v>
      </c>
      <c r="D14" s="5">
        <v>177709</v>
      </c>
      <c r="E14" s="5">
        <v>151633</v>
      </c>
      <c r="F14" s="5">
        <v>26076</v>
      </c>
      <c r="G14" s="6" t="s">
        <v>1495</v>
      </c>
      <c r="H14" s="5">
        <v>51</v>
      </c>
      <c r="I14" s="6" t="s">
        <v>2208</v>
      </c>
      <c r="J14" s="6" t="s">
        <v>888</v>
      </c>
      <c r="K14" s="6" t="s">
        <v>2209</v>
      </c>
      <c r="L14" s="6" t="s">
        <v>2162</v>
      </c>
      <c r="M14" s="6" t="s">
        <v>260</v>
      </c>
      <c r="N14" s="6" t="s">
        <v>372</v>
      </c>
      <c r="O14" s="6" t="s">
        <v>2210</v>
      </c>
      <c r="P14" s="6">
        <v>1.0900000000000001</v>
      </c>
      <c r="Q14" s="7">
        <v>1425960437.1800001</v>
      </c>
      <c r="R14" s="7">
        <v>1423438590.27</v>
      </c>
      <c r="S14" s="7">
        <v>1304520207.9100001</v>
      </c>
      <c r="T14" s="7">
        <v>9404.02</v>
      </c>
      <c r="U14" s="7">
        <v>9387.39</v>
      </c>
      <c r="V14" s="7">
        <v>8603.14</v>
      </c>
      <c r="W14" s="7">
        <v>536719154</v>
      </c>
      <c r="X14" s="23">
        <v>0.37640000000000001</v>
      </c>
      <c r="Y14" s="7">
        <v>3539.59</v>
      </c>
      <c r="Z14" s="7">
        <v>18124.439999999999</v>
      </c>
      <c r="AA14" s="7">
        <v>487288174.25999999</v>
      </c>
      <c r="AB14" s="23">
        <v>0.34229999999999999</v>
      </c>
      <c r="AC14" s="7">
        <v>3213.6</v>
      </c>
      <c r="AD14" s="7">
        <v>16455.21</v>
      </c>
      <c r="AE14" s="5">
        <v>29613</v>
      </c>
      <c r="AF14" s="23">
        <v>0.1953</v>
      </c>
      <c r="AG14" s="5">
        <v>368</v>
      </c>
      <c r="AH14" s="5">
        <v>1955</v>
      </c>
      <c r="AI14" s="7">
        <v>40190181.219999999</v>
      </c>
      <c r="AJ14" s="23">
        <v>2.8199999999999999E-2</v>
      </c>
      <c r="AK14" s="7">
        <v>265.05</v>
      </c>
      <c r="AL14" s="7">
        <v>44068.18</v>
      </c>
      <c r="AM14" s="7">
        <v>43688848.890000001</v>
      </c>
      <c r="AN14" s="23">
        <v>3.0700000000000002E-2</v>
      </c>
      <c r="AO14" s="7">
        <v>288.12</v>
      </c>
      <c r="AP14" s="7">
        <v>47904.44</v>
      </c>
      <c r="AQ14" s="5">
        <v>912</v>
      </c>
      <c r="AR14" s="23">
        <v>6.0000000000000001E-3</v>
      </c>
      <c r="AS14" s="5">
        <v>7</v>
      </c>
      <c r="AT14" s="5">
        <v>192</v>
      </c>
      <c r="AU14" s="7">
        <v>21638831.780000001</v>
      </c>
      <c r="AV14" s="23">
        <v>1.52E-2</v>
      </c>
      <c r="AW14" s="7">
        <v>142.71</v>
      </c>
      <c r="AX14" s="7">
        <v>18306.96</v>
      </c>
      <c r="AY14" s="7">
        <v>22196040.030000001</v>
      </c>
      <c r="AZ14" s="23">
        <v>1.5599999999999999E-2</v>
      </c>
      <c r="BA14" s="7">
        <v>146.38</v>
      </c>
      <c r="BB14" s="7">
        <v>18778.38</v>
      </c>
      <c r="BC14" s="5">
        <v>1182</v>
      </c>
      <c r="BD14" s="23">
        <v>7.7999999999999996E-3</v>
      </c>
      <c r="BE14" s="5">
        <v>9</v>
      </c>
      <c r="BF14" s="5">
        <v>106</v>
      </c>
      <c r="BG14" s="7">
        <v>69957675.450000003</v>
      </c>
      <c r="BH14" s="23">
        <v>4.9099999999999998E-2</v>
      </c>
      <c r="BI14" s="7">
        <v>461.36</v>
      </c>
      <c r="BJ14" s="7">
        <v>16644.7</v>
      </c>
      <c r="BK14" s="7">
        <v>76760809.629999995</v>
      </c>
      <c r="BL14" s="23">
        <v>5.3900000000000003E-2</v>
      </c>
      <c r="BM14" s="7">
        <v>506.23</v>
      </c>
      <c r="BN14" s="7">
        <v>18263.34</v>
      </c>
      <c r="BO14" s="5">
        <v>4203</v>
      </c>
      <c r="BP14" s="23">
        <v>2.7699999999999999E-2</v>
      </c>
      <c r="BQ14" s="5">
        <v>41</v>
      </c>
      <c r="BR14" s="5">
        <v>1212</v>
      </c>
      <c r="BS14" s="7">
        <v>39130323.810000002</v>
      </c>
      <c r="BT14" s="23">
        <v>2.7400000000000001E-2</v>
      </c>
      <c r="BU14" s="7">
        <v>258.06</v>
      </c>
      <c r="BV14" s="7">
        <v>5077.24</v>
      </c>
      <c r="BW14" s="7">
        <v>42479503.710000001</v>
      </c>
      <c r="BX14" s="23">
        <v>2.98E-2</v>
      </c>
      <c r="BY14" s="7">
        <v>280.14999999999998</v>
      </c>
      <c r="BZ14" s="7">
        <v>5511.81</v>
      </c>
      <c r="CA14" s="5">
        <v>7707</v>
      </c>
      <c r="CB14" s="23">
        <v>5.0799999999999998E-2</v>
      </c>
      <c r="CC14" s="5">
        <v>100</v>
      </c>
      <c r="CD14" s="5">
        <v>1830</v>
      </c>
      <c r="CE14" s="7">
        <v>11388855.210000001</v>
      </c>
      <c r="CF14" s="23">
        <v>8.0000000000000002E-3</v>
      </c>
      <c r="CG14" s="7">
        <v>75.11</v>
      </c>
      <c r="CH14" s="7">
        <v>8614.8700000000008</v>
      </c>
      <c r="CI14" s="7">
        <v>11868961.970000001</v>
      </c>
      <c r="CJ14" s="23">
        <v>8.3000000000000001E-3</v>
      </c>
      <c r="CK14" s="7">
        <v>78.27</v>
      </c>
      <c r="CL14" s="7">
        <v>8978.0300000000007</v>
      </c>
      <c r="CM14" s="5">
        <v>1322</v>
      </c>
      <c r="CN14" s="23">
        <v>8.6999999999999994E-3</v>
      </c>
      <c r="CO14" s="5">
        <v>9</v>
      </c>
      <c r="CP14" s="5">
        <v>479</v>
      </c>
      <c r="CQ14" s="7">
        <v>210243791.88999999</v>
      </c>
      <c r="CR14" s="23">
        <v>0.1474</v>
      </c>
      <c r="CS14" s="7">
        <v>1386.53</v>
      </c>
      <c r="CT14" s="7">
        <v>1947.3</v>
      </c>
      <c r="CU14" s="7">
        <v>212238206.36000001</v>
      </c>
      <c r="CV14" s="23">
        <v>0.14910000000000001</v>
      </c>
      <c r="CW14" s="7">
        <v>1399.68</v>
      </c>
      <c r="CX14" s="7">
        <v>1965.77</v>
      </c>
      <c r="CY14" s="5">
        <v>107966</v>
      </c>
      <c r="CZ14" s="23">
        <v>0.71199999999999997</v>
      </c>
      <c r="DA14" s="5">
        <v>5824</v>
      </c>
      <c r="DB14" s="7">
        <v>5090694.05</v>
      </c>
      <c r="DC14" s="23">
        <v>3.5999999999999999E-3</v>
      </c>
      <c r="DD14" s="7">
        <v>33.57</v>
      </c>
      <c r="DE14" s="7">
        <v>338.68</v>
      </c>
      <c r="DF14" s="7">
        <v>5522088.7199999997</v>
      </c>
      <c r="DG14" s="23">
        <v>3.8999999999999998E-3</v>
      </c>
      <c r="DH14" s="7">
        <v>36.42</v>
      </c>
      <c r="DI14" s="7">
        <v>367.38</v>
      </c>
      <c r="DJ14" s="5">
        <v>15031</v>
      </c>
      <c r="DK14" s="23">
        <v>9.9099999999999994E-2</v>
      </c>
      <c r="DL14" s="5">
        <v>450</v>
      </c>
      <c r="DM14" s="7">
        <v>82051893.879999995</v>
      </c>
      <c r="DN14" s="23">
        <v>5.7500000000000002E-2</v>
      </c>
      <c r="DO14" s="7">
        <v>541.12</v>
      </c>
      <c r="DP14" s="7">
        <v>23119.72</v>
      </c>
      <c r="DQ14" s="7">
        <v>84483262.060000002</v>
      </c>
      <c r="DR14" s="23">
        <v>5.9400000000000001E-2</v>
      </c>
      <c r="DS14" s="7">
        <v>557.16</v>
      </c>
      <c r="DT14" s="7">
        <v>23804.81</v>
      </c>
      <c r="DU14" s="5">
        <v>3549</v>
      </c>
      <c r="DV14" s="23">
        <v>2.3400000000000001E-2</v>
      </c>
      <c r="DW14" s="5">
        <v>3175</v>
      </c>
      <c r="DX14" s="7">
        <v>9358185.9199999999</v>
      </c>
      <c r="DY14" s="23">
        <v>6.6E-3</v>
      </c>
      <c r="DZ14" s="7">
        <v>61.72</v>
      </c>
      <c r="EA14" s="7">
        <v>956.58</v>
      </c>
      <c r="EB14" s="7">
        <v>9809645.2899999991</v>
      </c>
      <c r="EC14" s="23">
        <v>6.8999999999999999E-3</v>
      </c>
      <c r="ED14" s="7">
        <v>64.69</v>
      </c>
      <c r="EE14" s="7">
        <v>1002.72</v>
      </c>
      <c r="EF14" s="5">
        <v>9783</v>
      </c>
      <c r="EG14" s="23">
        <v>6.4500000000000002E-2</v>
      </c>
      <c r="EH14" s="5">
        <v>107</v>
      </c>
      <c r="EI14" s="7">
        <v>121386936.51000001</v>
      </c>
      <c r="EJ14" s="23">
        <v>8.5099999999999995E-2</v>
      </c>
      <c r="EK14" s="7">
        <v>800.53</v>
      </c>
      <c r="EL14" s="7">
        <v>940.36</v>
      </c>
      <c r="EM14" s="7">
        <v>136482625.63999999</v>
      </c>
      <c r="EN14" s="23">
        <v>9.5899999999999999E-2</v>
      </c>
      <c r="EO14" s="7">
        <v>900.09</v>
      </c>
      <c r="EP14" s="7">
        <v>1057.31</v>
      </c>
      <c r="EQ14" s="5">
        <v>129084</v>
      </c>
      <c r="ER14" s="23">
        <v>0.85129999999999995</v>
      </c>
      <c r="ES14" s="5">
        <v>13714</v>
      </c>
      <c r="ET14" s="7">
        <v>70183553.269999996</v>
      </c>
      <c r="EU14" s="23">
        <v>4.9200000000000001E-2</v>
      </c>
      <c r="EV14" s="7">
        <v>462.85</v>
      </c>
      <c r="EW14" s="7">
        <v>914.88</v>
      </c>
      <c r="EX14" s="7">
        <v>74956002.569999993</v>
      </c>
      <c r="EY14" s="23">
        <v>5.2699999999999997E-2</v>
      </c>
      <c r="EZ14" s="7">
        <v>494.33</v>
      </c>
      <c r="FA14" s="7">
        <v>977.1</v>
      </c>
      <c r="FB14" s="5">
        <v>76713</v>
      </c>
      <c r="FC14" s="23">
        <v>0.50590000000000002</v>
      </c>
      <c r="FD14" s="5">
        <v>3272</v>
      </c>
      <c r="FE14" s="7">
        <v>23701285.23</v>
      </c>
      <c r="FF14" s="23">
        <v>1.66E-2</v>
      </c>
      <c r="FG14" s="7">
        <v>156.31</v>
      </c>
      <c r="FH14" s="7">
        <v>254.81</v>
      </c>
      <c r="FI14" s="7">
        <v>25067978.68</v>
      </c>
      <c r="FJ14" s="23">
        <v>1.7600000000000001E-2</v>
      </c>
      <c r="FK14" s="7">
        <v>165.32</v>
      </c>
      <c r="FL14" s="7">
        <v>269.5</v>
      </c>
      <c r="FM14" s="5">
        <v>93015</v>
      </c>
      <c r="FN14" s="23">
        <v>0.61339999999999995</v>
      </c>
      <c r="FO14" s="5">
        <v>3791</v>
      </c>
      <c r="FP14" s="7">
        <v>59955256.799999997</v>
      </c>
      <c r="FQ14" s="23">
        <v>4.2000000000000003E-2</v>
      </c>
      <c r="FR14" s="7">
        <v>395.4</v>
      </c>
      <c r="FS14" s="7">
        <v>1193.3499999999999</v>
      </c>
      <c r="FT14" s="7">
        <v>61028927.829999998</v>
      </c>
      <c r="FU14" s="23">
        <v>4.2900000000000001E-2</v>
      </c>
      <c r="FV14" s="7">
        <v>402.48</v>
      </c>
      <c r="FW14" s="7">
        <v>1214.72</v>
      </c>
      <c r="FX14" s="5">
        <v>50241</v>
      </c>
      <c r="FY14" s="23">
        <v>0.33129999999999998</v>
      </c>
      <c r="FZ14" s="5">
        <v>2942</v>
      </c>
      <c r="GA14" s="7">
        <v>26949587.829999998</v>
      </c>
      <c r="GB14" s="23">
        <v>1.89E-2</v>
      </c>
      <c r="GC14" s="7">
        <v>177.73</v>
      </c>
      <c r="GD14" s="7">
        <v>271.12</v>
      </c>
      <c r="GE14" s="7">
        <v>28250071.789999999</v>
      </c>
      <c r="GF14" s="23">
        <v>1.9800000000000002E-2</v>
      </c>
      <c r="GG14" s="7">
        <v>186.31</v>
      </c>
      <c r="GH14" s="7">
        <v>284.20999999999998</v>
      </c>
      <c r="GI14" s="5">
        <v>99399</v>
      </c>
      <c r="GJ14" s="23">
        <v>0.65549999999999997</v>
      </c>
      <c r="GK14" s="5">
        <v>5982</v>
      </c>
      <c r="GL14" s="7">
        <v>29866113.57</v>
      </c>
      <c r="GM14" s="23">
        <v>2.0899999999999998E-2</v>
      </c>
      <c r="GN14" s="7">
        <v>196.96</v>
      </c>
      <c r="GO14" s="7">
        <v>1649.42</v>
      </c>
      <c r="GP14" s="7">
        <v>32522504.039999999</v>
      </c>
      <c r="GQ14" s="23">
        <v>2.2800000000000001E-2</v>
      </c>
      <c r="GR14" s="7">
        <v>214.48</v>
      </c>
      <c r="GS14" s="7">
        <v>1796.12</v>
      </c>
      <c r="GT14" s="5">
        <v>18107</v>
      </c>
      <c r="GU14" s="23">
        <v>0.11940000000000001</v>
      </c>
      <c r="GV14" s="8">
        <v>641</v>
      </c>
      <c r="GW14" s="7">
        <v>51889810.950000003</v>
      </c>
      <c r="GX14" s="23">
        <v>3.6400000000000002E-2</v>
      </c>
      <c r="GY14" s="7">
        <v>342.21</v>
      </c>
      <c r="GZ14" s="7">
        <v>854.24</v>
      </c>
      <c r="HA14" s="7">
        <v>52051313.030000001</v>
      </c>
      <c r="HB14" s="23">
        <v>3.6600000000000001E-2</v>
      </c>
      <c r="HC14" s="7">
        <v>343.27</v>
      </c>
      <c r="HD14" s="7">
        <v>856.9</v>
      </c>
      <c r="HE14" s="5">
        <v>60744</v>
      </c>
      <c r="HF14" s="23">
        <v>0.40060000000000001</v>
      </c>
      <c r="HG14" s="5">
        <v>180614</v>
      </c>
      <c r="HH14" s="5">
        <v>12170</v>
      </c>
      <c r="HI14" s="23">
        <v>0.22819999999999999</v>
      </c>
      <c r="HJ14" s="8">
        <v>1191</v>
      </c>
      <c r="HK14" s="5">
        <v>737</v>
      </c>
      <c r="HL14" s="5">
        <v>2302</v>
      </c>
      <c r="HM14" s="5">
        <v>159</v>
      </c>
      <c r="HN14" s="5">
        <v>931</v>
      </c>
      <c r="HO14" s="5">
        <v>429</v>
      </c>
      <c r="HP14" s="5">
        <v>1074</v>
      </c>
      <c r="HQ14" s="5">
        <v>467</v>
      </c>
      <c r="HR14" s="5">
        <v>517</v>
      </c>
      <c r="HS14" s="5">
        <v>106</v>
      </c>
    </row>
    <row r="15" spans="1:227" x14ac:dyDescent="0.25">
      <c r="A15">
        <v>2013</v>
      </c>
      <c r="B15" s="3" t="s">
        <v>970</v>
      </c>
      <c r="C15" s="4">
        <v>39</v>
      </c>
      <c r="D15" s="5">
        <v>333658</v>
      </c>
      <c r="E15" s="5">
        <v>259924</v>
      </c>
      <c r="F15" s="5">
        <v>73734</v>
      </c>
      <c r="G15" s="6" t="s">
        <v>2576</v>
      </c>
      <c r="H15" s="5">
        <v>50</v>
      </c>
      <c r="I15" s="6" t="s">
        <v>2133</v>
      </c>
      <c r="J15" s="6" t="s">
        <v>2134</v>
      </c>
      <c r="K15" s="6" t="s">
        <v>2577</v>
      </c>
      <c r="L15" s="6" t="s">
        <v>2523</v>
      </c>
      <c r="M15" s="6" t="s">
        <v>689</v>
      </c>
      <c r="N15" s="6" t="s">
        <v>999</v>
      </c>
      <c r="O15" s="6" t="s">
        <v>2083</v>
      </c>
      <c r="P15" s="6">
        <v>1.1599999999999999</v>
      </c>
      <c r="Q15" s="7">
        <v>2645745865.1900001</v>
      </c>
      <c r="R15" s="7">
        <v>2617892837.02</v>
      </c>
      <c r="S15" s="7">
        <v>2308645149.5999999</v>
      </c>
      <c r="T15" s="7">
        <v>10178.92</v>
      </c>
      <c r="U15" s="7">
        <v>10071.76</v>
      </c>
      <c r="V15" s="7">
        <v>8882</v>
      </c>
      <c r="W15" s="7">
        <v>1030428020.27</v>
      </c>
      <c r="X15" s="23">
        <v>0.38950000000000001</v>
      </c>
      <c r="Y15" s="7">
        <v>3964.34</v>
      </c>
      <c r="Z15" s="7">
        <v>20374.66</v>
      </c>
      <c r="AA15" s="7">
        <v>887339431.87</v>
      </c>
      <c r="AB15" s="23">
        <v>0.33900000000000002</v>
      </c>
      <c r="AC15" s="7">
        <v>3413.84</v>
      </c>
      <c r="AD15" s="7">
        <v>17545.37</v>
      </c>
      <c r="AE15" s="5">
        <v>50574</v>
      </c>
      <c r="AF15" s="23">
        <v>0.1946</v>
      </c>
      <c r="AG15" s="5">
        <v>374</v>
      </c>
      <c r="AH15" s="5">
        <v>2113</v>
      </c>
      <c r="AI15" s="7">
        <v>66306695.060000002</v>
      </c>
      <c r="AJ15" s="23">
        <v>2.5100000000000001E-2</v>
      </c>
      <c r="AK15" s="7">
        <v>255.1</v>
      </c>
      <c r="AL15" s="7">
        <v>44293.05</v>
      </c>
      <c r="AM15" s="7">
        <v>73114510.579999998</v>
      </c>
      <c r="AN15" s="23">
        <v>2.7900000000000001E-2</v>
      </c>
      <c r="AO15" s="7">
        <v>281.29000000000002</v>
      </c>
      <c r="AP15" s="7">
        <v>48840.69</v>
      </c>
      <c r="AQ15" s="5">
        <v>1497</v>
      </c>
      <c r="AR15" s="23">
        <v>5.7999999999999996E-3</v>
      </c>
      <c r="AS15" s="5">
        <v>7</v>
      </c>
      <c r="AT15" s="5">
        <v>185</v>
      </c>
      <c r="AU15" s="7">
        <v>27611378.239999998</v>
      </c>
      <c r="AV15" s="23">
        <v>1.04E-2</v>
      </c>
      <c r="AW15" s="7">
        <v>106.23</v>
      </c>
      <c r="AX15" s="7">
        <v>17836.810000000001</v>
      </c>
      <c r="AY15" s="7">
        <v>29243219.100000001</v>
      </c>
      <c r="AZ15" s="23">
        <v>1.12E-2</v>
      </c>
      <c r="BA15" s="7">
        <v>112.51</v>
      </c>
      <c r="BB15" s="7">
        <v>18890.97</v>
      </c>
      <c r="BC15" s="5">
        <v>1548</v>
      </c>
      <c r="BD15" s="23">
        <v>6.0000000000000001E-3</v>
      </c>
      <c r="BE15" s="5">
        <v>7</v>
      </c>
      <c r="BF15" s="5">
        <v>78</v>
      </c>
      <c r="BG15" s="7">
        <v>129682671.09999999</v>
      </c>
      <c r="BH15" s="23">
        <v>4.9000000000000002E-2</v>
      </c>
      <c r="BI15" s="7">
        <v>498.93</v>
      </c>
      <c r="BJ15" s="7">
        <v>14105.14</v>
      </c>
      <c r="BK15" s="7">
        <v>144372632.37</v>
      </c>
      <c r="BL15" s="23">
        <v>5.5100000000000003E-2</v>
      </c>
      <c r="BM15" s="7">
        <v>555.44000000000005</v>
      </c>
      <c r="BN15" s="7">
        <v>15702.92</v>
      </c>
      <c r="BO15" s="5">
        <v>9194</v>
      </c>
      <c r="BP15" s="23">
        <v>3.5400000000000001E-2</v>
      </c>
      <c r="BQ15" s="5">
        <v>54</v>
      </c>
      <c r="BR15" s="5">
        <v>1409</v>
      </c>
      <c r="BS15" s="7">
        <v>79809788.370000005</v>
      </c>
      <c r="BT15" s="23">
        <v>3.0200000000000001E-2</v>
      </c>
      <c r="BU15" s="7">
        <v>307.05</v>
      </c>
      <c r="BV15" s="7">
        <v>4721.08</v>
      </c>
      <c r="BW15" s="7">
        <v>87142868.370000005</v>
      </c>
      <c r="BX15" s="23">
        <v>3.3300000000000003E-2</v>
      </c>
      <c r="BY15" s="7">
        <v>335.26</v>
      </c>
      <c r="BZ15" s="7">
        <v>5154.8599999999997</v>
      </c>
      <c r="CA15" s="5">
        <v>16905</v>
      </c>
      <c r="CB15" s="23">
        <v>6.5000000000000002E-2</v>
      </c>
      <c r="CC15" s="5">
        <v>132</v>
      </c>
      <c r="CD15" s="5">
        <v>2397</v>
      </c>
      <c r="CE15" s="7">
        <v>30834743.399999999</v>
      </c>
      <c r="CF15" s="23">
        <v>1.17E-2</v>
      </c>
      <c r="CG15" s="7">
        <v>118.63</v>
      </c>
      <c r="CH15" s="7">
        <v>11441.46</v>
      </c>
      <c r="CI15" s="7">
        <v>32743954.870000001</v>
      </c>
      <c r="CJ15" s="23">
        <v>1.2500000000000001E-2</v>
      </c>
      <c r="CK15" s="7">
        <v>125.98</v>
      </c>
      <c r="CL15" s="7">
        <v>12149.89</v>
      </c>
      <c r="CM15" s="5">
        <v>2695</v>
      </c>
      <c r="CN15" s="23">
        <v>1.04E-2</v>
      </c>
      <c r="CO15" s="5">
        <v>11</v>
      </c>
      <c r="CP15" s="5">
        <v>710</v>
      </c>
      <c r="CQ15" s="7">
        <v>399254653.63999999</v>
      </c>
      <c r="CR15" s="23">
        <v>0.15090000000000001</v>
      </c>
      <c r="CS15" s="7">
        <v>1536.04</v>
      </c>
      <c r="CT15" s="7">
        <v>2140.9</v>
      </c>
      <c r="CU15" s="7">
        <v>420511619.77999997</v>
      </c>
      <c r="CV15" s="23">
        <v>0.16059999999999999</v>
      </c>
      <c r="CW15" s="7">
        <v>1617.83</v>
      </c>
      <c r="CX15" s="7">
        <v>2254.89</v>
      </c>
      <c r="CY15" s="5">
        <v>186489</v>
      </c>
      <c r="CZ15" s="23">
        <v>0.71750000000000003</v>
      </c>
      <c r="DA15" s="5">
        <v>6015</v>
      </c>
      <c r="DB15" s="7">
        <v>7756061.1500000004</v>
      </c>
      <c r="DC15" s="23">
        <v>2.8999999999999998E-3</v>
      </c>
      <c r="DD15" s="7">
        <v>29.84</v>
      </c>
      <c r="DE15" s="7">
        <v>347.77</v>
      </c>
      <c r="DF15" s="7">
        <v>8565186.3800000008</v>
      </c>
      <c r="DG15" s="23">
        <v>3.3E-3</v>
      </c>
      <c r="DH15" s="7">
        <v>32.950000000000003</v>
      </c>
      <c r="DI15" s="7">
        <v>384.05</v>
      </c>
      <c r="DJ15" s="5">
        <v>22302</v>
      </c>
      <c r="DK15" s="23">
        <v>8.5800000000000001E-2</v>
      </c>
      <c r="DL15" s="5">
        <v>341</v>
      </c>
      <c r="DM15" s="7">
        <v>158148003.25</v>
      </c>
      <c r="DN15" s="23">
        <v>5.9799999999999999E-2</v>
      </c>
      <c r="DO15" s="7">
        <v>608.44000000000005</v>
      </c>
      <c r="DP15" s="7">
        <v>23871.4</v>
      </c>
      <c r="DQ15" s="7">
        <v>163051094.66999999</v>
      </c>
      <c r="DR15" s="23">
        <v>6.2300000000000001E-2</v>
      </c>
      <c r="DS15" s="7">
        <v>627.29999999999995</v>
      </c>
      <c r="DT15" s="7">
        <v>24611.49</v>
      </c>
      <c r="DU15" s="5">
        <v>6625</v>
      </c>
      <c r="DV15" s="23">
        <v>2.5499999999999998E-2</v>
      </c>
      <c r="DW15" s="5">
        <v>3432</v>
      </c>
      <c r="DX15" s="7">
        <v>9184411.0500000007</v>
      </c>
      <c r="DY15" s="23">
        <v>3.5000000000000001E-3</v>
      </c>
      <c r="DZ15" s="7">
        <v>35.33</v>
      </c>
      <c r="EA15" s="7">
        <v>744.46</v>
      </c>
      <c r="EB15" s="7">
        <v>10125765.41</v>
      </c>
      <c r="EC15" s="23">
        <v>3.8999999999999998E-3</v>
      </c>
      <c r="ED15" s="7">
        <v>38.96</v>
      </c>
      <c r="EE15" s="7">
        <v>820.76</v>
      </c>
      <c r="EF15" s="5">
        <v>12337</v>
      </c>
      <c r="EG15" s="23">
        <v>4.7500000000000001E-2</v>
      </c>
      <c r="EH15" s="5">
        <v>81</v>
      </c>
      <c r="EI15" s="7">
        <v>246158606.88</v>
      </c>
      <c r="EJ15" s="23">
        <v>9.2999999999999999E-2</v>
      </c>
      <c r="EK15" s="7">
        <v>947.04</v>
      </c>
      <c r="EL15" s="7">
        <v>1120.2</v>
      </c>
      <c r="EM15" s="7">
        <v>271950166.63</v>
      </c>
      <c r="EN15" s="23">
        <v>0.10390000000000001</v>
      </c>
      <c r="EO15" s="7">
        <v>1046.27</v>
      </c>
      <c r="EP15" s="7">
        <v>1237.57</v>
      </c>
      <c r="EQ15" s="5">
        <v>219746</v>
      </c>
      <c r="ER15" s="23">
        <v>0.84540000000000004</v>
      </c>
      <c r="ES15" s="5">
        <v>14640</v>
      </c>
      <c r="ET15" s="7">
        <v>122613660.42</v>
      </c>
      <c r="EU15" s="23">
        <v>4.6300000000000001E-2</v>
      </c>
      <c r="EV15" s="7">
        <v>471.73</v>
      </c>
      <c r="EW15" s="7">
        <v>930.51</v>
      </c>
      <c r="EX15" s="7">
        <v>132323521.43000001</v>
      </c>
      <c r="EY15" s="23">
        <v>5.0500000000000003E-2</v>
      </c>
      <c r="EZ15" s="7">
        <v>509.09</v>
      </c>
      <c r="FA15" s="7">
        <v>1004.2</v>
      </c>
      <c r="FB15" s="5">
        <v>131769</v>
      </c>
      <c r="FC15" s="23">
        <v>0.50700000000000001</v>
      </c>
      <c r="FD15" s="5">
        <v>3432</v>
      </c>
      <c r="FE15" s="7">
        <v>35881171.18</v>
      </c>
      <c r="FF15" s="23">
        <v>1.3599999999999999E-2</v>
      </c>
      <c r="FG15" s="7">
        <v>138.04</v>
      </c>
      <c r="FH15" s="7">
        <v>225.13</v>
      </c>
      <c r="FI15" s="7">
        <v>38151860.18</v>
      </c>
      <c r="FJ15" s="23">
        <v>1.46E-2</v>
      </c>
      <c r="FK15" s="7">
        <v>146.78</v>
      </c>
      <c r="FL15" s="7">
        <v>239.38</v>
      </c>
      <c r="FM15" s="5">
        <v>159380</v>
      </c>
      <c r="FN15" s="23">
        <v>0.61319999999999997</v>
      </c>
      <c r="FO15" s="5">
        <v>3939</v>
      </c>
      <c r="FP15" s="7">
        <v>80460502.180000007</v>
      </c>
      <c r="FQ15" s="23">
        <v>3.04E-2</v>
      </c>
      <c r="FR15" s="7">
        <v>309.55</v>
      </c>
      <c r="FS15" s="7">
        <v>1017.97</v>
      </c>
      <c r="FT15" s="7">
        <v>86082497.209999993</v>
      </c>
      <c r="FU15" s="23">
        <v>3.2899999999999999E-2</v>
      </c>
      <c r="FV15" s="7">
        <v>331.18</v>
      </c>
      <c r="FW15" s="7">
        <v>1089.0999999999999</v>
      </c>
      <c r="FX15" s="5">
        <v>79040</v>
      </c>
      <c r="FY15" s="23">
        <v>0.30409999999999998</v>
      </c>
      <c r="FZ15" s="5">
        <v>2483</v>
      </c>
      <c r="GA15" s="7">
        <v>56629938.729999997</v>
      </c>
      <c r="GB15" s="23">
        <v>2.1399999999999999E-2</v>
      </c>
      <c r="GC15" s="7">
        <v>217.87</v>
      </c>
      <c r="GD15" s="7">
        <v>335.94</v>
      </c>
      <c r="GE15" s="7">
        <v>59826248.590000004</v>
      </c>
      <c r="GF15" s="23">
        <v>2.29E-2</v>
      </c>
      <c r="GG15" s="7">
        <v>230.17</v>
      </c>
      <c r="GH15" s="7">
        <v>354.9</v>
      </c>
      <c r="GI15" s="5">
        <v>168573</v>
      </c>
      <c r="GJ15" s="23">
        <v>0.64849999999999997</v>
      </c>
      <c r="GK15" s="5">
        <v>6236</v>
      </c>
      <c r="GL15" s="7">
        <v>56727241.490000002</v>
      </c>
      <c r="GM15" s="23">
        <v>2.1399999999999999E-2</v>
      </c>
      <c r="GN15" s="7">
        <v>218.25</v>
      </c>
      <c r="GO15" s="7">
        <v>1365.1</v>
      </c>
      <c r="GP15" s="7">
        <v>61232084.149999999</v>
      </c>
      <c r="GQ15" s="23">
        <v>2.3400000000000001E-2</v>
      </c>
      <c r="GR15" s="7">
        <v>235.58</v>
      </c>
      <c r="GS15" s="7">
        <v>1473.51</v>
      </c>
      <c r="GT15" s="5">
        <v>41555</v>
      </c>
      <c r="GU15" s="23">
        <v>0.15989999999999999</v>
      </c>
      <c r="GV15" s="8">
        <v>699</v>
      </c>
      <c r="GW15" s="7">
        <v>77205315.019999996</v>
      </c>
      <c r="GX15" s="23">
        <v>2.92E-2</v>
      </c>
      <c r="GY15" s="7">
        <v>297.02999999999997</v>
      </c>
      <c r="GZ15" s="7">
        <v>806.03</v>
      </c>
      <c r="HA15" s="7">
        <v>77583117.870000005</v>
      </c>
      <c r="HB15" s="23">
        <v>2.9600000000000001E-2</v>
      </c>
      <c r="HC15" s="7">
        <v>298.48</v>
      </c>
      <c r="HD15" s="7">
        <v>809.97</v>
      </c>
      <c r="HE15" s="5">
        <v>95785</v>
      </c>
      <c r="HF15" s="23">
        <v>0.36849999999999999</v>
      </c>
      <c r="HG15" s="5">
        <v>346019</v>
      </c>
      <c r="HH15" s="5">
        <v>20080</v>
      </c>
      <c r="HI15" s="23">
        <v>0.22670000000000001</v>
      </c>
      <c r="HJ15" s="8">
        <v>1331</v>
      </c>
      <c r="HK15" s="5">
        <v>720</v>
      </c>
      <c r="HL15" s="5">
        <v>2300</v>
      </c>
      <c r="HM15" s="5">
        <v>163</v>
      </c>
      <c r="HN15" s="5">
        <v>1121</v>
      </c>
      <c r="HO15" s="5">
        <v>325</v>
      </c>
      <c r="HP15" s="5">
        <v>892</v>
      </c>
      <c r="HQ15" s="5">
        <v>404</v>
      </c>
      <c r="HR15" s="5">
        <v>358</v>
      </c>
      <c r="HS15" s="5">
        <v>130</v>
      </c>
    </row>
    <row r="16" spans="1:227" x14ac:dyDescent="0.25">
      <c r="A16">
        <v>2011</v>
      </c>
      <c r="B16" s="3" t="s">
        <v>1148</v>
      </c>
      <c r="C16" s="4">
        <v>54</v>
      </c>
      <c r="D16" s="5">
        <v>92242</v>
      </c>
      <c r="E16" s="5">
        <v>78584</v>
      </c>
      <c r="F16" s="5">
        <v>13658</v>
      </c>
      <c r="G16" s="6" t="s">
        <v>1718</v>
      </c>
      <c r="H16" s="5">
        <v>52</v>
      </c>
      <c r="I16" s="6" t="s">
        <v>2331</v>
      </c>
      <c r="J16" s="6" t="s">
        <v>2332</v>
      </c>
      <c r="K16" s="6" t="s">
        <v>2333</v>
      </c>
      <c r="L16" s="6" t="s">
        <v>623</v>
      </c>
      <c r="M16" s="6" t="s">
        <v>283</v>
      </c>
      <c r="N16" s="6" t="s">
        <v>513</v>
      </c>
      <c r="O16" s="6" t="s">
        <v>1989</v>
      </c>
      <c r="P16" s="6">
        <v>0.9</v>
      </c>
      <c r="Q16" s="7">
        <v>561232533.92999995</v>
      </c>
      <c r="R16" s="7">
        <v>569158468.24000001</v>
      </c>
      <c r="S16" s="7">
        <v>649160246.61000001</v>
      </c>
      <c r="T16" s="7">
        <v>7141.82</v>
      </c>
      <c r="U16" s="7">
        <v>7242.68</v>
      </c>
      <c r="V16" s="7">
        <v>8260.7199999999993</v>
      </c>
      <c r="W16" s="7">
        <v>225728865.56999999</v>
      </c>
      <c r="X16" s="23">
        <v>0.4022</v>
      </c>
      <c r="Y16" s="7">
        <v>2872.45</v>
      </c>
      <c r="Z16" s="7">
        <v>16702.099999999999</v>
      </c>
      <c r="AA16" s="7">
        <v>210020313.93000001</v>
      </c>
      <c r="AB16" s="23">
        <v>0.36899999999999999</v>
      </c>
      <c r="AC16" s="7">
        <v>2672.56</v>
      </c>
      <c r="AD16" s="7">
        <v>15539.79</v>
      </c>
      <c r="AE16" s="5">
        <v>13515</v>
      </c>
      <c r="AF16" s="23">
        <v>0.17199999999999999</v>
      </c>
      <c r="AG16" s="5">
        <v>315</v>
      </c>
      <c r="AH16" s="5">
        <v>1771</v>
      </c>
      <c r="AI16" s="7">
        <v>6572039.6500000004</v>
      </c>
      <c r="AJ16" s="23">
        <v>1.17E-2</v>
      </c>
      <c r="AK16" s="7">
        <v>83.63</v>
      </c>
      <c r="AL16" s="7">
        <v>37554.51</v>
      </c>
      <c r="AM16" s="7">
        <v>7903244.4199999999</v>
      </c>
      <c r="AN16" s="23">
        <v>1.3899999999999999E-2</v>
      </c>
      <c r="AO16" s="7">
        <v>100.57</v>
      </c>
      <c r="AP16" s="7">
        <v>45161.4</v>
      </c>
      <c r="AQ16" s="5">
        <v>175</v>
      </c>
      <c r="AR16" s="23">
        <v>2.2000000000000001E-3</v>
      </c>
      <c r="AS16" s="5">
        <v>2</v>
      </c>
      <c r="AT16" s="5">
        <v>61</v>
      </c>
      <c r="AU16" s="7">
        <v>8815203.7400000002</v>
      </c>
      <c r="AV16" s="23">
        <v>1.5699999999999999E-2</v>
      </c>
      <c r="AW16" s="7">
        <v>112.18</v>
      </c>
      <c r="AX16" s="7">
        <v>17665.740000000002</v>
      </c>
      <c r="AY16" s="7">
        <v>9592936.6099999994</v>
      </c>
      <c r="AZ16" s="23">
        <v>1.6899999999999998E-2</v>
      </c>
      <c r="BA16" s="7">
        <v>122.07</v>
      </c>
      <c r="BB16" s="7">
        <v>19224.32</v>
      </c>
      <c r="BC16" s="5">
        <v>499</v>
      </c>
      <c r="BD16" s="23">
        <v>6.3E-3</v>
      </c>
      <c r="BE16" s="5">
        <v>7</v>
      </c>
      <c r="BF16" s="5">
        <v>92</v>
      </c>
      <c r="BG16" s="7">
        <v>14369359.9</v>
      </c>
      <c r="BH16" s="23">
        <v>2.5600000000000001E-2</v>
      </c>
      <c r="BI16" s="7">
        <v>182.85</v>
      </c>
      <c r="BJ16" s="7">
        <v>11653.98</v>
      </c>
      <c r="BK16" s="7">
        <v>17333107.350000001</v>
      </c>
      <c r="BL16" s="23">
        <v>3.0499999999999999E-2</v>
      </c>
      <c r="BM16" s="7">
        <v>220.57</v>
      </c>
      <c r="BN16" s="7">
        <v>14057.67</v>
      </c>
      <c r="BO16" s="5">
        <v>1233</v>
      </c>
      <c r="BP16" s="23">
        <v>1.5699999999999999E-2</v>
      </c>
      <c r="BQ16" s="5">
        <v>23</v>
      </c>
      <c r="BR16" s="5">
        <v>515</v>
      </c>
      <c r="BS16" s="7">
        <v>12352731.859999999</v>
      </c>
      <c r="BT16" s="23">
        <v>2.1999999999999999E-2</v>
      </c>
      <c r="BU16" s="7">
        <v>157.19</v>
      </c>
      <c r="BV16" s="7">
        <v>4102.53</v>
      </c>
      <c r="BW16" s="7">
        <v>14775530.92</v>
      </c>
      <c r="BX16" s="23">
        <v>2.5999999999999999E-2</v>
      </c>
      <c r="BY16" s="7">
        <v>188.02</v>
      </c>
      <c r="BZ16" s="7">
        <v>4907.18</v>
      </c>
      <c r="CA16" s="5">
        <v>3011</v>
      </c>
      <c r="CB16" s="23">
        <v>3.8300000000000001E-2</v>
      </c>
      <c r="CC16" s="5">
        <v>71</v>
      </c>
      <c r="CD16" s="5">
        <v>948</v>
      </c>
      <c r="CE16" s="7">
        <v>4312232.6900000004</v>
      </c>
      <c r="CF16" s="23">
        <v>7.7000000000000002E-3</v>
      </c>
      <c r="CG16" s="7">
        <v>54.87</v>
      </c>
      <c r="CH16" s="7">
        <v>9604.08</v>
      </c>
      <c r="CI16" s="7">
        <v>4819477.87</v>
      </c>
      <c r="CJ16" s="23">
        <v>8.5000000000000006E-3</v>
      </c>
      <c r="CK16" s="7">
        <v>61.33</v>
      </c>
      <c r="CL16" s="7">
        <v>10733.8</v>
      </c>
      <c r="CM16" s="5">
        <v>449</v>
      </c>
      <c r="CN16" s="23">
        <v>5.7000000000000002E-3</v>
      </c>
      <c r="CO16" s="5">
        <v>6</v>
      </c>
      <c r="CP16" s="5">
        <v>377</v>
      </c>
      <c r="CQ16" s="7">
        <v>91035045.329999998</v>
      </c>
      <c r="CR16" s="23">
        <v>0.16220000000000001</v>
      </c>
      <c r="CS16" s="7">
        <v>1158.44</v>
      </c>
      <c r="CT16" s="7">
        <v>1744.77</v>
      </c>
      <c r="CU16" s="7">
        <v>96510698.849999994</v>
      </c>
      <c r="CV16" s="23">
        <v>0.1696</v>
      </c>
      <c r="CW16" s="7">
        <v>1228.1199999999999</v>
      </c>
      <c r="CX16" s="7">
        <v>1849.71</v>
      </c>
      <c r="CY16" s="5">
        <v>52176</v>
      </c>
      <c r="CZ16" s="23">
        <v>0.66400000000000003</v>
      </c>
      <c r="DA16" s="5">
        <v>4395</v>
      </c>
      <c r="DB16" s="7">
        <v>7944042.4199999999</v>
      </c>
      <c r="DC16" s="23">
        <v>1.4200000000000001E-2</v>
      </c>
      <c r="DD16" s="7">
        <v>101.09</v>
      </c>
      <c r="DE16" s="7">
        <v>362.99</v>
      </c>
      <c r="DF16" s="7">
        <v>9152562.9499999993</v>
      </c>
      <c r="DG16" s="23">
        <v>1.61E-2</v>
      </c>
      <c r="DH16" s="7">
        <v>116.47</v>
      </c>
      <c r="DI16" s="7">
        <v>418.21</v>
      </c>
      <c r="DJ16" s="5">
        <v>21885</v>
      </c>
      <c r="DK16" s="23">
        <v>0.27850000000000003</v>
      </c>
      <c r="DL16" s="5">
        <v>1276</v>
      </c>
      <c r="DM16" s="7">
        <v>17940088.629999999</v>
      </c>
      <c r="DN16" s="23">
        <v>3.2000000000000001E-2</v>
      </c>
      <c r="DO16" s="7">
        <v>228.29</v>
      </c>
      <c r="DP16" s="7">
        <v>19779.59</v>
      </c>
      <c r="DQ16" s="7">
        <v>19628688.18</v>
      </c>
      <c r="DR16" s="23">
        <v>3.4500000000000003E-2</v>
      </c>
      <c r="DS16" s="7">
        <v>249.78</v>
      </c>
      <c r="DT16" s="7">
        <v>21641.33</v>
      </c>
      <c r="DU16" s="5">
        <v>907</v>
      </c>
      <c r="DV16" s="23">
        <v>1.15E-2</v>
      </c>
      <c r="DW16" s="5">
        <v>1477</v>
      </c>
      <c r="DX16" s="7">
        <v>1448336.86</v>
      </c>
      <c r="DY16" s="23">
        <v>2.5999999999999999E-3</v>
      </c>
      <c r="DZ16" s="7">
        <v>18.43</v>
      </c>
      <c r="EA16" s="7">
        <v>691.99</v>
      </c>
      <c r="EB16" s="7">
        <v>1672988.96</v>
      </c>
      <c r="EC16" s="23">
        <v>2.8999999999999998E-3</v>
      </c>
      <c r="ED16" s="7">
        <v>21.29</v>
      </c>
      <c r="EE16" s="7">
        <v>799.33</v>
      </c>
      <c r="EF16" s="5">
        <v>2093</v>
      </c>
      <c r="EG16" s="23">
        <v>2.6599999999999999E-2</v>
      </c>
      <c r="EH16" s="5">
        <v>47</v>
      </c>
      <c r="EI16" s="7">
        <v>53941294.43</v>
      </c>
      <c r="EJ16" s="23">
        <v>9.6100000000000005E-2</v>
      </c>
      <c r="EK16" s="7">
        <v>686.42</v>
      </c>
      <c r="EL16" s="7">
        <v>842.5</v>
      </c>
      <c r="EM16" s="7">
        <v>59505276.43</v>
      </c>
      <c r="EN16" s="23">
        <v>0.1045</v>
      </c>
      <c r="EO16" s="7">
        <v>757.22</v>
      </c>
      <c r="EP16" s="7">
        <v>929.41</v>
      </c>
      <c r="EQ16" s="5">
        <v>64025</v>
      </c>
      <c r="ER16" s="23">
        <v>0.81469999999999998</v>
      </c>
      <c r="ES16" s="5">
        <v>11423</v>
      </c>
      <c r="ET16" s="7">
        <v>30631179.27</v>
      </c>
      <c r="EU16" s="23">
        <v>5.4600000000000003E-2</v>
      </c>
      <c r="EV16" s="7">
        <v>389.79</v>
      </c>
      <c r="EW16" s="7">
        <v>832.39</v>
      </c>
      <c r="EX16" s="7">
        <v>32002458.969999999</v>
      </c>
      <c r="EY16" s="23">
        <v>5.62E-2</v>
      </c>
      <c r="EZ16" s="7">
        <v>407.24</v>
      </c>
      <c r="FA16" s="7">
        <v>869.66</v>
      </c>
      <c r="FB16" s="5">
        <v>36799</v>
      </c>
      <c r="FC16" s="23">
        <v>0.46829999999999999</v>
      </c>
      <c r="FD16" s="5">
        <v>3010</v>
      </c>
      <c r="FE16" s="7">
        <v>11767467.710000001</v>
      </c>
      <c r="FF16" s="23">
        <v>2.1000000000000001E-2</v>
      </c>
      <c r="FG16" s="7">
        <v>149.74</v>
      </c>
      <c r="FH16" s="7">
        <v>246.86</v>
      </c>
      <c r="FI16" s="7">
        <v>12443122.640000001</v>
      </c>
      <c r="FJ16" s="23">
        <v>2.1899999999999999E-2</v>
      </c>
      <c r="FK16" s="7">
        <v>158.34</v>
      </c>
      <c r="FL16" s="7">
        <v>261.04000000000002</v>
      </c>
      <c r="FM16" s="5">
        <v>47668</v>
      </c>
      <c r="FN16" s="23">
        <v>0.60660000000000003</v>
      </c>
      <c r="FO16" s="5">
        <v>3661</v>
      </c>
      <c r="FP16" s="7">
        <v>25296850.530000001</v>
      </c>
      <c r="FQ16" s="23">
        <v>4.5100000000000001E-2</v>
      </c>
      <c r="FR16" s="7">
        <v>321.91000000000003</v>
      </c>
      <c r="FS16" s="7">
        <v>1054.1199999999999</v>
      </c>
      <c r="FT16" s="7">
        <v>25610091.780000001</v>
      </c>
      <c r="FU16" s="23">
        <v>4.4999999999999998E-2</v>
      </c>
      <c r="FV16" s="7">
        <v>325.89</v>
      </c>
      <c r="FW16" s="7">
        <v>1067.18</v>
      </c>
      <c r="FX16" s="5">
        <v>23998</v>
      </c>
      <c r="FY16" s="23">
        <v>0.3054</v>
      </c>
      <c r="FZ16" s="5">
        <v>2631</v>
      </c>
      <c r="GA16" s="7">
        <v>15126388.300000001</v>
      </c>
      <c r="GB16" s="23">
        <v>2.7E-2</v>
      </c>
      <c r="GC16" s="7">
        <v>192.49</v>
      </c>
      <c r="GD16" s="7">
        <v>286.47000000000003</v>
      </c>
      <c r="GE16" s="7">
        <v>15907013.25</v>
      </c>
      <c r="GF16" s="23">
        <v>2.7900000000000001E-2</v>
      </c>
      <c r="GG16" s="7">
        <v>202.42</v>
      </c>
      <c r="GH16" s="7">
        <v>301.25</v>
      </c>
      <c r="GI16" s="5">
        <v>52803</v>
      </c>
      <c r="GJ16" s="23">
        <v>0.67190000000000005</v>
      </c>
      <c r="GK16" s="5">
        <v>6198</v>
      </c>
      <c r="GL16" s="7">
        <v>17110533.25</v>
      </c>
      <c r="GM16" s="23">
        <v>3.0499999999999999E-2</v>
      </c>
      <c r="GN16" s="7">
        <v>217.74</v>
      </c>
      <c r="GO16" s="7">
        <v>1534.49</v>
      </c>
      <c r="GP16" s="7">
        <v>15160795.9</v>
      </c>
      <c r="GQ16" s="23">
        <v>2.6599999999999999E-2</v>
      </c>
      <c r="GR16" s="7">
        <v>192.92</v>
      </c>
      <c r="GS16" s="7">
        <v>1359.63</v>
      </c>
      <c r="GT16" s="5">
        <v>11151</v>
      </c>
      <c r="GU16" s="23">
        <v>0.1419</v>
      </c>
      <c r="GV16" s="8">
        <v>597</v>
      </c>
      <c r="GW16" s="7">
        <v>11912353.67</v>
      </c>
      <c r="GX16" s="23">
        <v>2.12E-2</v>
      </c>
      <c r="GY16" s="7">
        <v>151.59</v>
      </c>
      <c r="GZ16" s="7">
        <v>405.03</v>
      </c>
      <c r="HA16" s="7">
        <v>11996773.1</v>
      </c>
      <c r="HB16" s="23">
        <v>2.1100000000000001E-2</v>
      </c>
      <c r="HC16" s="7">
        <v>152.66</v>
      </c>
      <c r="HD16" s="7">
        <v>407.9</v>
      </c>
      <c r="HE16" s="5">
        <v>29411</v>
      </c>
      <c r="HF16" s="23">
        <v>0.37430000000000002</v>
      </c>
      <c r="HG16" s="5">
        <v>85346</v>
      </c>
      <c r="HH16" s="5">
        <v>5267</v>
      </c>
      <c r="HI16" s="23">
        <v>0.2243</v>
      </c>
      <c r="HJ16" s="8">
        <v>1086</v>
      </c>
      <c r="HK16" s="5">
        <v>625</v>
      </c>
      <c r="HL16" s="5">
        <v>2296</v>
      </c>
      <c r="HM16" s="5">
        <v>136</v>
      </c>
      <c r="HN16" s="5">
        <v>753</v>
      </c>
      <c r="HO16" s="5">
        <v>260</v>
      </c>
      <c r="HP16" s="5">
        <v>1097</v>
      </c>
      <c r="HQ16" s="5">
        <v>467</v>
      </c>
      <c r="HR16" s="5">
        <v>413</v>
      </c>
      <c r="HS16" s="5">
        <v>81</v>
      </c>
    </row>
    <row r="17" spans="1:227" x14ac:dyDescent="0.25">
      <c r="A17">
        <v>2010</v>
      </c>
      <c r="B17" s="3" t="s">
        <v>695</v>
      </c>
      <c r="C17" s="4">
        <v>21</v>
      </c>
      <c r="D17" s="5">
        <v>184077</v>
      </c>
      <c r="E17" s="5">
        <v>156078</v>
      </c>
      <c r="F17" s="5">
        <v>27999</v>
      </c>
      <c r="G17" s="6" t="s">
        <v>1994</v>
      </c>
      <c r="H17" s="5">
        <v>51</v>
      </c>
      <c r="I17" s="6" t="s">
        <v>756</v>
      </c>
      <c r="J17" s="6" t="s">
        <v>1974</v>
      </c>
      <c r="K17" s="6" t="s">
        <v>1995</v>
      </c>
      <c r="L17" s="6" t="s">
        <v>1608</v>
      </c>
      <c r="M17" s="6" t="s">
        <v>829</v>
      </c>
      <c r="N17" s="6" t="s">
        <v>247</v>
      </c>
      <c r="O17" s="6" t="s">
        <v>1996</v>
      </c>
      <c r="P17" s="6">
        <v>0.93</v>
      </c>
      <c r="Q17" s="7">
        <v>1223336431.5699999</v>
      </c>
      <c r="R17" s="7">
        <v>1233769022.45</v>
      </c>
      <c r="S17" s="7">
        <v>1379036120.27</v>
      </c>
      <c r="T17" s="7">
        <v>7837.98</v>
      </c>
      <c r="U17" s="7">
        <v>7904.82</v>
      </c>
      <c r="V17" s="7">
        <v>8835.56</v>
      </c>
      <c r="W17" s="7">
        <v>491829891.76999998</v>
      </c>
      <c r="X17" s="23">
        <v>0.40200000000000002</v>
      </c>
      <c r="Y17" s="7">
        <v>3151.18</v>
      </c>
      <c r="Z17" s="7">
        <v>16810.099999999999</v>
      </c>
      <c r="AA17" s="7">
        <v>440468229.14999998</v>
      </c>
      <c r="AB17" s="23">
        <v>0.35699999999999998</v>
      </c>
      <c r="AC17" s="7">
        <v>2822.1</v>
      </c>
      <c r="AD17" s="7">
        <v>15054.63</v>
      </c>
      <c r="AE17" s="5">
        <v>29258</v>
      </c>
      <c r="AF17" s="23">
        <v>0.1875</v>
      </c>
      <c r="AG17" s="5">
        <v>345</v>
      </c>
      <c r="AH17" s="5">
        <v>1856</v>
      </c>
      <c r="AI17" s="7">
        <v>21867699.559999999</v>
      </c>
      <c r="AJ17" s="23">
        <v>1.7899999999999999E-2</v>
      </c>
      <c r="AK17" s="7">
        <v>140.11000000000001</v>
      </c>
      <c r="AL17" s="7">
        <v>40346.31</v>
      </c>
      <c r="AM17" s="7">
        <v>24282124.48</v>
      </c>
      <c r="AN17" s="23">
        <v>1.9699999999999999E-2</v>
      </c>
      <c r="AO17" s="7">
        <v>155.58000000000001</v>
      </c>
      <c r="AP17" s="7">
        <v>44800.97</v>
      </c>
      <c r="AQ17" s="5">
        <v>542</v>
      </c>
      <c r="AR17" s="23">
        <v>3.5000000000000001E-3</v>
      </c>
      <c r="AS17" s="5">
        <v>4</v>
      </c>
      <c r="AT17" s="5">
        <v>116</v>
      </c>
      <c r="AU17" s="7">
        <v>17403605.600000001</v>
      </c>
      <c r="AV17" s="23">
        <v>1.4200000000000001E-2</v>
      </c>
      <c r="AW17" s="7">
        <v>111.51</v>
      </c>
      <c r="AX17" s="7">
        <v>18034.82</v>
      </c>
      <c r="AY17" s="7">
        <v>17733884.899999999</v>
      </c>
      <c r="AZ17" s="23">
        <v>1.44E-2</v>
      </c>
      <c r="BA17" s="7">
        <v>113.62</v>
      </c>
      <c r="BB17" s="7">
        <v>18377.080000000002</v>
      </c>
      <c r="BC17" s="5">
        <v>965</v>
      </c>
      <c r="BD17" s="23">
        <v>6.1999999999999998E-3</v>
      </c>
      <c r="BE17" s="5">
        <v>7</v>
      </c>
      <c r="BF17" s="5">
        <v>85</v>
      </c>
      <c r="BG17" s="7">
        <v>34470617.609999999</v>
      </c>
      <c r="BH17" s="23">
        <v>2.8199999999999999E-2</v>
      </c>
      <c r="BI17" s="7">
        <v>220.86</v>
      </c>
      <c r="BJ17" s="7">
        <v>12206.31</v>
      </c>
      <c r="BK17" s="7">
        <v>40171079.32</v>
      </c>
      <c r="BL17" s="23">
        <v>3.2599999999999997E-2</v>
      </c>
      <c r="BM17" s="7">
        <v>257.38</v>
      </c>
      <c r="BN17" s="7">
        <v>14224.89</v>
      </c>
      <c r="BO17" s="5">
        <v>2824</v>
      </c>
      <c r="BP17" s="23">
        <v>1.8100000000000002E-2</v>
      </c>
      <c r="BQ17" s="5">
        <v>26</v>
      </c>
      <c r="BR17" s="5">
        <v>658</v>
      </c>
      <c r="BS17" s="7">
        <v>41448955.75</v>
      </c>
      <c r="BT17" s="23">
        <v>3.39E-2</v>
      </c>
      <c r="BU17" s="7">
        <v>265.57</v>
      </c>
      <c r="BV17" s="7">
        <v>5044.29</v>
      </c>
      <c r="BW17" s="7">
        <v>47024028.270000003</v>
      </c>
      <c r="BX17" s="23">
        <v>3.8100000000000002E-2</v>
      </c>
      <c r="BY17" s="7">
        <v>301.29000000000002</v>
      </c>
      <c r="BZ17" s="7">
        <v>5722.77</v>
      </c>
      <c r="CA17" s="5">
        <v>8217</v>
      </c>
      <c r="CB17" s="23">
        <v>5.2600000000000001E-2</v>
      </c>
      <c r="CC17" s="5">
        <v>110</v>
      </c>
      <c r="CD17" s="5">
        <v>1688</v>
      </c>
      <c r="CE17" s="7">
        <v>8751767.6500000004</v>
      </c>
      <c r="CF17" s="23">
        <v>7.1999999999999998E-3</v>
      </c>
      <c r="CG17" s="7">
        <v>56.07</v>
      </c>
      <c r="CH17" s="7">
        <v>8795.75</v>
      </c>
      <c r="CI17" s="7">
        <v>9546420.75</v>
      </c>
      <c r="CJ17" s="23">
        <v>7.7000000000000002E-3</v>
      </c>
      <c r="CK17" s="7">
        <v>61.16</v>
      </c>
      <c r="CL17" s="7">
        <v>9594.39</v>
      </c>
      <c r="CM17" s="5">
        <v>995</v>
      </c>
      <c r="CN17" s="23">
        <v>6.4000000000000003E-3</v>
      </c>
      <c r="CO17" s="5">
        <v>7</v>
      </c>
      <c r="CP17" s="5">
        <v>359</v>
      </c>
      <c r="CQ17" s="7">
        <v>171316379.16</v>
      </c>
      <c r="CR17" s="23">
        <v>0.14000000000000001</v>
      </c>
      <c r="CS17" s="7">
        <v>1097.6300000000001</v>
      </c>
      <c r="CT17" s="7">
        <v>1658.77</v>
      </c>
      <c r="CU17" s="7">
        <v>188503003.37</v>
      </c>
      <c r="CV17" s="23">
        <v>0.15279999999999999</v>
      </c>
      <c r="CW17" s="7">
        <v>1207.75</v>
      </c>
      <c r="CX17" s="7">
        <v>1825.18</v>
      </c>
      <c r="CY17" s="5">
        <v>103278</v>
      </c>
      <c r="CZ17" s="23">
        <v>0.66169999999999995</v>
      </c>
      <c r="DA17" s="5">
        <v>3969</v>
      </c>
      <c r="DB17" s="7">
        <v>10643559.279999999</v>
      </c>
      <c r="DC17" s="23">
        <v>8.6999999999999994E-3</v>
      </c>
      <c r="DD17" s="7">
        <v>68.19</v>
      </c>
      <c r="DE17" s="7">
        <v>333.11</v>
      </c>
      <c r="DF17" s="7">
        <v>11290108.539999999</v>
      </c>
      <c r="DG17" s="23">
        <v>9.1999999999999998E-3</v>
      </c>
      <c r="DH17" s="7">
        <v>72.34</v>
      </c>
      <c r="DI17" s="7">
        <v>353.35</v>
      </c>
      <c r="DJ17" s="5">
        <v>31952</v>
      </c>
      <c r="DK17" s="23">
        <v>0.20469999999999999</v>
      </c>
      <c r="DL17" s="5">
        <v>1007</v>
      </c>
      <c r="DM17" s="7">
        <v>46571034.810000002</v>
      </c>
      <c r="DN17" s="23">
        <v>3.8100000000000002E-2</v>
      </c>
      <c r="DO17" s="7">
        <v>298.38</v>
      </c>
      <c r="DP17" s="7">
        <v>21392.3</v>
      </c>
      <c r="DQ17" s="7">
        <v>49220477.170000002</v>
      </c>
      <c r="DR17" s="23">
        <v>3.9899999999999998E-2</v>
      </c>
      <c r="DS17" s="7">
        <v>315.36</v>
      </c>
      <c r="DT17" s="7">
        <v>22609.31</v>
      </c>
      <c r="DU17" s="5">
        <v>2177</v>
      </c>
      <c r="DV17" s="23">
        <v>1.3899999999999999E-2</v>
      </c>
      <c r="DW17" s="5">
        <v>1796</v>
      </c>
      <c r="DX17" s="7">
        <v>5078533.66</v>
      </c>
      <c r="DY17" s="23">
        <v>4.1999999999999997E-3</v>
      </c>
      <c r="DZ17" s="7">
        <v>32.54</v>
      </c>
      <c r="EA17" s="7">
        <v>717.71</v>
      </c>
      <c r="EB17" s="7">
        <v>5705483.2300000004</v>
      </c>
      <c r="EC17" s="23">
        <v>4.5999999999999999E-3</v>
      </c>
      <c r="ED17" s="7">
        <v>36.56</v>
      </c>
      <c r="EE17" s="7">
        <v>806.31</v>
      </c>
      <c r="EF17" s="5">
        <v>7076</v>
      </c>
      <c r="EG17" s="23">
        <v>4.53E-2</v>
      </c>
      <c r="EH17" s="5">
        <v>92</v>
      </c>
      <c r="EI17" s="7">
        <v>109606212.79000001</v>
      </c>
      <c r="EJ17" s="23">
        <v>8.9599999999999999E-2</v>
      </c>
      <c r="EK17" s="7">
        <v>702.25</v>
      </c>
      <c r="EL17" s="7">
        <v>839.17</v>
      </c>
      <c r="EM17" s="7">
        <v>121387333.19</v>
      </c>
      <c r="EN17" s="23">
        <v>9.8400000000000001E-2</v>
      </c>
      <c r="EO17" s="7">
        <v>777.74</v>
      </c>
      <c r="EP17" s="7">
        <v>929.37</v>
      </c>
      <c r="EQ17" s="5">
        <v>130611</v>
      </c>
      <c r="ER17" s="23">
        <v>0.83679999999999999</v>
      </c>
      <c r="ES17" s="5">
        <v>12269</v>
      </c>
      <c r="ET17" s="7">
        <v>63247201.969999999</v>
      </c>
      <c r="EU17" s="23">
        <v>5.1700000000000003E-2</v>
      </c>
      <c r="EV17" s="7">
        <v>405.23</v>
      </c>
      <c r="EW17" s="7">
        <v>817.22</v>
      </c>
      <c r="EX17" s="7">
        <v>69952902.260000005</v>
      </c>
      <c r="EY17" s="23">
        <v>5.67E-2</v>
      </c>
      <c r="EZ17" s="7">
        <v>448.19</v>
      </c>
      <c r="FA17" s="7">
        <v>903.87</v>
      </c>
      <c r="FB17" s="5">
        <v>77393</v>
      </c>
      <c r="FC17" s="23">
        <v>0.49590000000000001</v>
      </c>
      <c r="FD17" s="5">
        <v>2997</v>
      </c>
      <c r="FE17" s="7">
        <v>29421504.050000001</v>
      </c>
      <c r="FF17" s="23">
        <v>2.41E-2</v>
      </c>
      <c r="FG17" s="7">
        <v>188.51</v>
      </c>
      <c r="FH17" s="7">
        <v>297.58</v>
      </c>
      <c r="FI17" s="7">
        <v>32405036.68</v>
      </c>
      <c r="FJ17" s="23">
        <v>2.63E-2</v>
      </c>
      <c r="FK17" s="7">
        <v>207.62</v>
      </c>
      <c r="FL17" s="7">
        <v>327.76</v>
      </c>
      <c r="FM17" s="5">
        <v>98868</v>
      </c>
      <c r="FN17" s="23">
        <v>0.63349999999999995</v>
      </c>
      <c r="FO17" s="5">
        <v>3888</v>
      </c>
      <c r="FP17" s="7">
        <v>57213552.210000001</v>
      </c>
      <c r="FQ17" s="23">
        <v>4.6800000000000001E-2</v>
      </c>
      <c r="FR17" s="7">
        <v>366.57</v>
      </c>
      <c r="FS17" s="7">
        <v>1107.97</v>
      </c>
      <c r="FT17" s="7">
        <v>57694763.469999999</v>
      </c>
      <c r="FU17" s="23">
        <v>4.6800000000000001E-2</v>
      </c>
      <c r="FV17" s="7">
        <v>369.65</v>
      </c>
      <c r="FW17" s="7">
        <v>1117.29</v>
      </c>
      <c r="FX17" s="5">
        <v>51638</v>
      </c>
      <c r="FY17" s="23">
        <v>0.33079999999999998</v>
      </c>
      <c r="FZ17" s="5">
        <v>2811</v>
      </c>
      <c r="GA17" s="7">
        <v>44944954.439999998</v>
      </c>
      <c r="GB17" s="23">
        <v>3.6700000000000003E-2</v>
      </c>
      <c r="GC17" s="7">
        <v>287.95999999999998</v>
      </c>
      <c r="GD17" s="7">
        <v>407.85</v>
      </c>
      <c r="GE17" s="7">
        <v>47082825.240000002</v>
      </c>
      <c r="GF17" s="23">
        <v>3.8199999999999998E-2</v>
      </c>
      <c r="GG17" s="7">
        <v>301.66000000000003</v>
      </c>
      <c r="GH17" s="7">
        <v>427.24</v>
      </c>
      <c r="GI17" s="5">
        <v>110200</v>
      </c>
      <c r="GJ17" s="23">
        <v>0.70609999999999995</v>
      </c>
      <c r="GK17" s="5">
        <v>7949</v>
      </c>
      <c r="GL17" s="7">
        <v>29628767.219999999</v>
      </c>
      <c r="GM17" s="23">
        <v>2.4199999999999999E-2</v>
      </c>
      <c r="GN17" s="7">
        <v>189.83</v>
      </c>
      <c r="GO17" s="7">
        <v>1500.15</v>
      </c>
      <c r="GP17" s="7">
        <v>30704171.079999998</v>
      </c>
      <c r="GQ17" s="23">
        <v>2.4899999999999999E-2</v>
      </c>
      <c r="GR17" s="7">
        <v>196.72</v>
      </c>
      <c r="GS17" s="7">
        <v>1554.6</v>
      </c>
      <c r="GT17" s="5">
        <v>19751</v>
      </c>
      <c r="GU17" s="23">
        <v>0.1265</v>
      </c>
      <c r="GV17" s="8">
        <v>496</v>
      </c>
      <c r="GW17" s="7">
        <v>29317677.43</v>
      </c>
      <c r="GX17" s="23">
        <v>2.4E-2</v>
      </c>
      <c r="GY17" s="7">
        <v>187.84</v>
      </c>
      <c r="GZ17" s="7">
        <v>446.53</v>
      </c>
      <c r="HA17" s="7">
        <v>29317677.43</v>
      </c>
      <c r="HB17" s="23">
        <v>2.3800000000000002E-2</v>
      </c>
      <c r="HC17" s="7">
        <v>187.84</v>
      </c>
      <c r="HD17" s="7">
        <v>446.53</v>
      </c>
      <c r="HE17" s="5">
        <v>65657</v>
      </c>
      <c r="HF17" s="23">
        <v>0.42070000000000002</v>
      </c>
      <c r="HG17" s="5">
        <v>166322</v>
      </c>
      <c r="HH17" s="5">
        <v>11444</v>
      </c>
      <c r="HI17" s="23">
        <v>0.21929999999999999</v>
      </c>
      <c r="HJ17" s="8">
        <v>1066</v>
      </c>
      <c r="HK17" s="5">
        <v>595</v>
      </c>
      <c r="HL17" s="5">
        <v>2290</v>
      </c>
      <c r="HM17" s="5">
        <v>168</v>
      </c>
      <c r="HN17" s="5">
        <v>961</v>
      </c>
      <c r="HO17" s="5">
        <v>470</v>
      </c>
      <c r="HP17" s="5">
        <v>1275</v>
      </c>
      <c r="HQ17" s="5">
        <v>509</v>
      </c>
      <c r="HR17" s="5">
        <v>375</v>
      </c>
      <c r="HS17" s="5">
        <v>87</v>
      </c>
    </row>
    <row r="18" spans="1:227" x14ac:dyDescent="0.25">
      <c r="A18">
        <v>2010</v>
      </c>
      <c r="B18" s="3" t="s">
        <v>970</v>
      </c>
      <c r="C18" s="4">
        <v>39</v>
      </c>
      <c r="D18" s="5">
        <v>291102</v>
      </c>
      <c r="E18" s="5">
        <v>241947</v>
      </c>
      <c r="F18" s="5">
        <v>49155</v>
      </c>
      <c r="G18" s="6" t="s">
        <v>2071</v>
      </c>
      <c r="H18" s="5">
        <v>50</v>
      </c>
      <c r="I18" s="6" t="s">
        <v>2072</v>
      </c>
      <c r="J18" s="6" t="s">
        <v>2073</v>
      </c>
      <c r="K18" s="6" t="s">
        <v>1694</v>
      </c>
      <c r="L18" s="6" t="s">
        <v>1925</v>
      </c>
      <c r="M18" s="6" t="s">
        <v>672</v>
      </c>
      <c r="N18" s="6" t="s">
        <v>773</v>
      </c>
      <c r="O18" s="6" t="s">
        <v>1575</v>
      </c>
      <c r="P18" s="6">
        <v>1.1299999999999999</v>
      </c>
      <c r="Q18" s="7">
        <v>2408969943.8400002</v>
      </c>
      <c r="R18" s="7">
        <v>2359265177.02</v>
      </c>
      <c r="S18" s="7">
        <v>2112928776.5999999</v>
      </c>
      <c r="T18" s="7">
        <v>9956.6</v>
      </c>
      <c r="U18" s="7">
        <v>9751.17</v>
      </c>
      <c r="V18" s="7">
        <v>8733.02</v>
      </c>
      <c r="W18" s="7">
        <v>956752063.55999994</v>
      </c>
      <c r="X18" s="23">
        <v>0.3972</v>
      </c>
      <c r="Y18" s="7">
        <v>3954.39</v>
      </c>
      <c r="Z18" s="7">
        <v>18960.599999999999</v>
      </c>
      <c r="AA18" s="7">
        <v>820405450.02999997</v>
      </c>
      <c r="AB18" s="23">
        <v>0.34770000000000001</v>
      </c>
      <c r="AC18" s="7">
        <v>3390.85</v>
      </c>
      <c r="AD18" s="7">
        <v>16258.53</v>
      </c>
      <c r="AE18" s="5">
        <v>50460</v>
      </c>
      <c r="AF18" s="23">
        <v>0.20860000000000001</v>
      </c>
      <c r="AG18" s="5">
        <v>413</v>
      </c>
      <c r="AH18" s="5">
        <v>2256</v>
      </c>
      <c r="AI18" s="7">
        <v>61803549.109999999</v>
      </c>
      <c r="AJ18" s="23">
        <v>2.5700000000000001E-2</v>
      </c>
      <c r="AK18" s="7">
        <v>255.44</v>
      </c>
      <c r="AL18" s="7">
        <v>43708.31</v>
      </c>
      <c r="AM18" s="7">
        <v>65834555.899999999</v>
      </c>
      <c r="AN18" s="23">
        <v>2.7900000000000001E-2</v>
      </c>
      <c r="AO18" s="7">
        <v>272.10000000000002</v>
      </c>
      <c r="AP18" s="7">
        <v>46559.09</v>
      </c>
      <c r="AQ18" s="5">
        <v>1414</v>
      </c>
      <c r="AR18" s="23">
        <v>5.7999999999999996E-3</v>
      </c>
      <c r="AS18" s="5">
        <v>7</v>
      </c>
      <c r="AT18" s="5">
        <v>184</v>
      </c>
      <c r="AU18" s="7">
        <v>21394154.539999999</v>
      </c>
      <c r="AV18" s="23">
        <v>8.8999999999999999E-3</v>
      </c>
      <c r="AW18" s="7">
        <v>88.42</v>
      </c>
      <c r="AX18" s="7">
        <v>16912.38</v>
      </c>
      <c r="AY18" s="7">
        <v>21912502.739999998</v>
      </c>
      <c r="AZ18" s="23">
        <v>9.2999999999999992E-3</v>
      </c>
      <c r="BA18" s="7">
        <v>90.57</v>
      </c>
      <c r="BB18" s="7">
        <v>17322.14</v>
      </c>
      <c r="BC18" s="5">
        <v>1265</v>
      </c>
      <c r="BD18" s="23">
        <v>5.1999999999999998E-3</v>
      </c>
      <c r="BE18" s="5">
        <v>6</v>
      </c>
      <c r="BF18" s="5">
        <v>68</v>
      </c>
      <c r="BG18" s="7">
        <v>117093649.64</v>
      </c>
      <c r="BH18" s="23">
        <v>4.8599999999999997E-2</v>
      </c>
      <c r="BI18" s="7">
        <v>483.96</v>
      </c>
      <c r="BJ18" s="7">
        <v>13749.84</v>
      </c>
      <c r="BK18" s="7">
        <v>129031251.67</v>
      </c>
      <c r="BL18" s="23">
        <v>5.4699999999999999E-2</v>
      </c>
      <c r="BM18" s="7">
        <v>533.29999999999995</v>
      </c>
      <c r="BN18" s="7">
        <v>15151.63</v>
      </c>
      <c r="BO18" s="5">
        <v>8516</v>
      </c>
      <c r="BP18" s="23">
        <v>3.5200000000000002E-2</v>
      </c>
      <c r="BQ18" s="5">
        <v>55</v>
      </c>
      <c r="BR18" s="5">
        <v>1384</v>
      </c>
      <c r="BS18" s="7">
        <v>77366774.609999999</v>
      </c>
      <c r="BT18" s="23">
        <v>3.2099999999999997E-2</v>
      </c>
      <c r="BU18" s="7">
        <v>319.77</v>
      </c>
      <c r="BV18" s="7">
        <v>4922.18</v>
      </c>
      <c r="BW18" s="7">
        <v>82436110.159999996</v>
      </c>
      <c r="BX18" s="23">
        <v>3.49E-2</v>
      </c>
      <c r="BY18" s="7">
        <v>340.72</v>
      </c>
      <c r="BZ18" s="7">
        <v>5244.69</v>
      </c>
      <c r="CA18" s="5">
        <v>15718</v>
      </c>
      <c r="CB18" s="23">
        <v>6.5000000000000002E-2</v>
      </c>
      <c r="CC18" s="5">
        <v>133</v>
      </c>
      <c r="CD18" s="5">
        <v>2488</v>
      </c>
      <c r="CE18" s="7">
        <v>24612932</v>
      </c>
      <c r="CF18" s="23">
        <v>1.0200000000000001E-2</v>
      </c>
      <c r="CG18" s="7">
        <v>101.73</v>
      </c>
      <c r="CH18" s="7">
        <v>10818.87</v>
      </c>
      <c r="CI18" s="7">
        <v>25281091.18</v>
      </c>
      <c r="CJ18" s="23">
        <v>1.0699999999999999E-2</v>
      </c>
      <c r="CK18" s="7">
        <v>104.49</v>
      </c>
      <c r="CL18" s="7">
        <v>11112.57</v>
      </c>
      <c r="CM18" s="5">
        <v>2275</v>
      </c>
      <c r="CN18" s="23">
        <v>9.4000000000000004E-3</v>
      </c>
      <c r="CO18" s="5">
        <v>10</v>
      </c>
      <c r="CP18" s="5">
        <v>617</v>
      </c>
      <c r="CQ18" s="7">
        <v>310670385.36000001</v>
      </c>
      <c r="CR18" s="23">
        <v>0.129</v>
      </c>
      <c r="CS18" s="7">
        <v>1284.04</v>
      </c>
      <c r="CT18" s="7">
        <v>1817.1</v>
      </c>
      <c r="CU18" s="7">
        <v>334296033.06999999</v>
      </c>
      <c r="CV18" s="23">
        <v>0.14169999999999999</v>
      </c>
      <c r="CW18" s="7">
        <v>1381.69</v>
      </c>
      <c r="CX18" s="7">
        <v>1955.29</v>
      </c>
      <c r="CY18" s="5">
        <v>170970</v>
      </c>
      <c r="CZ18" s="23">
        <v>0.70660000000000001</v>
      </c>
      <c r="DA18" s="5">
        <v>5640</v>
      </c>
      <c r="DB18" s="7">
        <v>5214654.76</v>
      </c>
      <c r="DC18" s="23">
        <v>2.2000000000000001E-3</v>
      </c>
      <c r="DD18" s="7">
        <v>21.55</v>
      </c>
      <c r="DE18" s="7">
        <v>328.92</v>
      </c>
      <c r="DF18" s="7">
        <v>5600692.29</v>
      </c>
      <c r="DG18" s="23">
        <v>2.3999999999999998E-3</v>
      </c>
      <c r="DH18" s="7">
        <v>23.15</v>
      </c>
      <c r="DI18" s="7">
        <v>353.27</v>
      </c>
      <c r="DJ18" s="5">
        <v>15854</v>
      </c>
      <c r="DK18" s="23">
        <v>6.5500000000000003E-2</v>
      </c>
      <c r="DL18" s="5">
        <v>261</v>
      </c>
      <c r="DM18" s="7">
        <v>143710946.12</v>
      </c>
      <c r="DN18" s="23">
        <v>5.9700000000000003E-2</v>
      </c>
      <c r="DO18" s="7">
        <v>593.98</v>
      </c>
      <c r="DP18" s="7">
        <v>22412.81</v>
      </c>
      <c r="DQ18" s="7">
        <v>148369034.00999999</v>
      </c>
      <c r="DR18" s="23">
        <v>6.2899999999999998E-2</v>
      </c>
      <c r="DS18" s="7">
        <v>613.23</v>
      </c>
      <c r="DT18" s="7">
        <v>23139.279999999999</v>
      </c>
      <c r="DU18" s="5">
        <v>6412</v>
      </c>
      <c r="DV18" s="23">
        <v>2.6499999999999999E-2</v>
      </c>
      <c r="DW18" s="5">
        <v>3456</v>
      </c>
      <c r="DX18" s="7">
        <v>9169072.3800000008</v>
      </c>
      <c r="DY18" s="23">
        <v>3.8E-3</v>
      </c>
      <c r="DZ18" s="7">
        <v>37.9</v>
      </c>
      <c r="EA18" s="7">
        <v>675.34</v>
      </c>
      <c r="EB18" s="7">
        <v>10225990.640000001</v>
      </c>
      <c r="EC18" s="23">
        <v>4.3E-3</v>
      </c>
      <c r="ED18" s="7">
        <v>42.27</v>
      </c>
      <c r="EE18" s="7">
        <v>753.18</v>
      </c>
      <c r="EF18" s="5">
        <v>13577</v>
      </c>
      <c r="EG18" s="23">
        <v>5.6099999999999997E-2</v>
      </c>
      <c r="EH18" s="5">
        <v>100</v>
      </c>
      <c r="EI18" s="7">
        <v>221162282.16</v>
      </c>
      <c r="EJ18" s="23">
        <v>9.1800000000000007E-2</v>
      </c>
      <c r="EK18" s="7">
        <v>914.09</v>
      </c>
      <c r="EL18" s="7">
        <v>1074.67</v>
      </c>
      <c r="EM18" s="7">
        <v>240500265.46000001</v>
      </c>
      <c r="EN18" s="23">
        <v>0.1019</v>
      </c>
      <c r="EO18" s="7">
        <v>994.02</v>
      </c>
      <c r="EP18" s="7">
        <v>1168.6400000000001</v>
      </c>
      <c r="EQ18" s="5">
        <v>205795</v>
      </c>
      <c r="ER18" s="23">
        <v>0.85060000000000002</v>
      </c>
      <c r="ES18" s="5">
        <v>14680</v>
      </c>
      <c r="ET18" s="7">
        <v>117837248.89</v>
      </c>
      <c r="EU18" s="23">
        <v>4.8899999999999999E-2</v>
      </c>
      <c r="EV18" s="7">
        <v>487.04</v>
      </c>
      <c r="EW18" s="7">
        <v>944.44</v>
      </c>
      <c r="EX18" s="7">
        <v>124336609.33</v>
      </c>
      <c r="EY18" s="23">
        <v>5.2699999999999997E-2</v>
      </c>
      <c r="EZ18" s="7">
        <v>513.9</v>
      </c>
      <c r="FA18" s="7">
        <v>996.53</v>
      </c>
      <c r="FB18" s="5">
        <v>124769</v>
      </c>
      <c r="FC18" s="23">
        <v>0.51570000000000005</v>
      </c>
      <c r="FD18" s="5">
        <v>3531</v>
      </c>
      <c r="FE18" s="7">
        <v>42123853.719999999</v>
      </c>
      <c r="FF18" s="23">
        <v>1.7500000000000002E-2</v>
      </c>
      <c r="FG18" s="7">
        <v>174.1</v>
      </c>
      <c r="FH18" s="7">
        <v>283.13</v>
      </c>
      <c r="FI18" s="7">
        <v>44665362.840000004</v>
      </c>
      <c r="FJ18" s="23">
        <v>1.89E-2</v>
      </c>
      <c r="FK18" s="7">
        <v>184.61</v>
      </c>
      <c r="FL18" s="7">
        <v>300.20999999999998</v>
      </c>
      <c r="FM18" s="5">
        <v>148780</v>
      </c>
      <c r="FN18" s="23">
        <v>0.6149</v>
      </c>
      <c r="FO18" s="5">
        <v>4081</v>
      </c>
      <c r="FP18" s="7">
        <v>95495440.129999995</v>
      </c>
      <c r="FQ18" s="23">
        <v>3.9600000000000003E-2</v>
      </c>
      <c r="FR18" s="7">
        <v>394.7</v>
      </c>
      <c r="FS18" s="7">
        <v>1247.3900000000001</v>
      </c>
      <c r="FT18" s="7">
        <v>95814394.230000004</v>
      </c>
      <c r="FU18" s="23">
        <v>4.0599999999999997E-2</v>
      </c>
      <c r="FV18" s="7">
        <v>396.01</v>
      </c>
      <c r="FW18" s="7">
        <v>1251.56</v>
      </c>
      <c r="FX18" s="5">
        <v>76556</v>
      </c>
      <c r="FY18" s="23">
        <v>0.31640000000000001</v>
      </c>
      <c r="FZ18" s="5">
        <v>2765</v>
      </c>
      <c r="GA18" s="7">
        <v>53649300.939999998</v>
      </c>
      <c r="GB18" s="23">
        <v>2.23E-2</v>
      </c>
      <c r="GC18" s="7">
        <v>221.74</v>
      </c>
      <c r="GD18" s="7">
        <v>340.94</v>
      </c>
      <c r="GE18" s="7">
        <v>56191986.469999999</v>
      </c>
      <c r="GF18" s="23">
        <v>2.3800000000000002E-2</v>
      </c>
      <c r="GG18" s="7">
        <v>232.25</v>
      </c>
      <c r="GH18" s="7">
        <v>357.1</v>
      </c>
      <c r="GI18" s="5">
        <v>157357</v>
      </c>
      <c r="GJ18" s="23">
        <v>0.65039999999999998</v>
      </c>
      <c r="GK18" s="5">
        <v>6907</v>
      </c>
      <c r="GL18" s="7">
        <v>53221301.850000001</v>
      </c>
      <c r="GM18" s="23">
        <v>2.2100000000000002E-2</v>
      </c>
      <c r="GN18" s="7">
        <v>219.97</v>
      </c>
      <c r="GO18" s="7">
        <v>1404.07</v>
      </c>
      <c r="GP18" s="7">
        <v>55234980.729999997</v>
      </c>
      <c r="GQ18" s="23">
        <v>2.3400000000000001E-2</v>
      </c>
      <c r="GR18" s="7">
        <v>228.29</v>
      </c>
      <c r="GS18" s="7">
        <v>1457.19</v>
      </c>
      <c r="GT18" s="5">
        <v>37905</v>
      </c>
      <c r="GU18" s="23">
        <v>0.15670000000000001</v>
      </c>
      <c r="GV18" s="8">
        <v>691</v>
      </c>
      <c r="GW18" s="7">
        <v>67221618.790000007</v>
      </c>
      <c r="GX18" s="23">
        <v>2.7900000000000001E-2</v>
      </c>
      <c r="GY18" s="7">
        <v>277.83999999999997</v>
      </c>
      <c r="GZ18" s="7">
        <v>741.63</v>
      </c>
      <c r="HA18" s="7">
        <v>67221618.790000007</v>
      </c>
      <c r="HB18" s="23">
        <v>2.8500000000000001E-2</v>
      </c>
      <c r="HC18" s="7">
        <v>277.83999999999997</v>
      </c>
      <c r="HD18" s="7">
        <v>741.63</v>
      </c>
      <c r="HE18" s="5">
        <v>90640</v>
      </c>
      <c r="HF18" s="23">
        <v>0.37459999999999999</v>
      </c>
      <c r="HG18" s="5">
        <v>309362</v>
      </c>
      <c r="HH18" s="5">
        <v>22074</v>
      </c>
      <c r="HI18" s="23">
        <v>0.24229999999999999</v>
      </c>
      <c r="HJ18" s="8">
        <v>1279</v>
      </c>
      <c r="HK18" s="5">
        <v>855</v>
      </c>
      <c r="HL18" s="5">
        <v>2276</v>
      </c>
      <c r="HM18" s="5">
        <v>182</v>
      </c>
      <c r="HN18" s="5">
        <v>1147</v>
      </c>
      <c r="HO18" s="5">
        <v>363</v>
      </c>
      <c r="HP18" s="5">
        <v>1047</v>
      </c>
      <c r="HQ18" s="5">
        <v>490</v>
      </c>
      <c r="HR18" s="5">
        <v>547</v>
      </c>
      <c r="HS18" s="5">
        <v>91</v>
      </c>
    </row>
    <row r="19" spans="1:227" x14ac:dyDescent="0.25">
      <c r="A19">
        <v>2008</v>
      </c>
      <c r="B19" s="3" t="s">
        <v>1072</v>
      </c>
      <c r="C19" s="4">
        <v>47</v>
      </c>
      <c r="D19" s="5">
        <v>201091</v>
      </c>
      <c r="E19" s="5">
        <v>162295</v>
      </c>
      <c r="F19" s="5">
        <v>38796</v>
      </c>
      <c r="G19" s="6" t="s">
        <v>1525</v>
      </c>
      <c r="H19" s="5">
        <v>51</v>
      </c>
      <c r="I19" s="6" t="s">
        <v>1526</v>
      </c>
      <c r="J19" s="6" t="s">
        <v>1527</v>
      </c>
      <c r="K19" s="6" t="s">
        <v>1528</v>
      </c>
      <c r="L19" s="6" t="s">
        <v>1529</v>
      </c>
      <c r="M19" s="6" t="s">
        <v>949</v>
      </c>
      <c r="N19" s="6" t="s">
        <v>843</v>
      </c>
      <c r="O19" s="6" t="s">
        <v>1530</v>
      </c>
      <c r="P19" s="6">
        <v>1.1100000000000001</v>
      </c>
      <c r="Q19" s="7">
        <v>1342438589.6199999</v>
      </c>
      <c r="R19" s="7">
        <v>1385644627.21</v>
      </c>
      <c r="S19" s="7">
        <v>1325777699.51</v>
      </c>
      <c r="T19" s="7">
        <v>8271.6</v>
      </c>
      <c r="U19" s="7">
        <v>8537.81</v>
      </c>
      <c r="V19" s="7">
        <v>8168.94</v>
      </c>
      <c r="W19" s="7">
        <v>517930994.44999999</v>
      </c>
      <c r="X19" s="23">
        <v>0.38579999999999998</v>
      </c>
      <c r="Y19" s="7">
        <v>3191.29</v>
      </c>
      <c r="Z19" s="7">
        <v>15294.89</v>
      </c>
      <c r="AA19" s="7">
        <v>485624762.47000003</v>
      </c>
      <c r="AB19" s="23">
        <v>0.35049999999999998</v>
      </c>
      <c r="AC19" s="7">
        <v>2992.23</v>
      </c>
      <c r="AD19" s="7">
        <v>14340.87</v>
      </c>
      <c r="AE19" s="5">
        <v>33863</v>
      </c>
      <c r="AF19" s="23">
        <v>0.2087</v>
      </c>
      <c r="AG19" s="5">
        <v>394</v>
      </c>
      <c r="AH19" s="5">
        <v>2181</v>
      </c>
      <c r="AI19" s="7">
        <v>15177789.23</v>
      </c>
      <c r="AJ19" s="23">
        <v>1.1299999999999999E-2</v>
      </c>
      <c r="AK19" s="7">
        <v>93.52</v>
      </c>
      <c r="AL19" s="7">
        <v>37383.72</v>
      </c>
      <c r="AM19" s="7">
        <v>16401355.5</v>
      </c>
      <c r="AN19" s="23">
        <v>1.18E-2</v>
      </c>
      <c r="AO19" s="7">
        <v>101.06</v>
      </c>
      <c r="AP19" s="7">
        <v>40397.43</v>
      </c>
      <c r="AQ19" s="5">
        <v>406</v>
      </c>
      <c r="AR19" s="23">
        <v>2.5000000000000001E-3</v>
      </c>
      <c r="AS19" s="5">
        <v>3</v>
      </c>
      <c r="AT19" s="5">
        <v>78</v>
      </c>
      <c r="AU19" s="7">
        <v>17673368.73</v>
      </c>
      <c r="AV19" s="23">
        <v>1.32E-2</v>
      </c>
      <c r="AW19" s="7">
        <v>108.9</v>
      </c>
      <c r="AX19" s="7">
        <v>16736.14</v>
      </c>
      <c r="AY19" s="7">
        <v>17982004.579999998</v>
      </c>
      <c r="AZ19" s="23">
        <v>1.2999999999999999E-2</v>
      </c>
      <c r="BA19" s="7">
        <v>110.8</v>
      </c>
      <c r="BB19" s="7">
        <v>17028.41</v>
      </c>
      <c r="BC19" s="5">
        <v>1056</v>
      </c>
      <c r="BD19" s="23">
        <v>6.4999999999999997E-3</v>
      </c>
      <c r="BE19" s="5">
        <v>7</v>
      </c>
      <c r="BF19" s="5">
        <v>92</v>
      </c>
      <c r="BG19" s="7">
        <v>36372207.619999997</v>
      </c>
      <c r="BH19" s="23">
        <v>2.7099999999999999E-2</v>
      </c>
      <c r="BI19" s="7">
        <v>224.11</v>
      </c>
      <c r="BJ19" s="7">
        <v>11434.21</v>
      </c>
      <c r="BK19" s="7">
        <v>42624743</v>
      </c>
      <c r="BL19" s="23">
        <v>3.0800000000000001E-2</v>
      </c>
      <c r="BM19" s="7">
        <v>262.64</v>
      </c>
      <c r="BN19" s="7">
        <v>13399.79</v>
      </c>
      <c r="BO19" s="5">
        <v>3181</v>
      </c>
      <c r="BP19" s="23">
        <v>1.9599999999999999E-2</v>
      </c>
      <c r="BQ19" s="5">
        <v>28</v>
      </c>
      <c r="BR19" s="5">
        <v>768</v>
      </c>
      <c r="BS19" s="7">
        <v>57628790.270000003</v>
      </c>
      <c r="BT19" s="23">
        <v>4.2900000000000001E-2</v>
      </c>
      <c r="BU19" s="7">
        <v>355.09</v>
      </c>
      <c r="BV19" s="7">
        <v>5535.38</v>
      </c>
      <c r="BW19" s="7">
        <v>65049115.299999997</v>
      </c>
      <c r="BX19" s="23">
        <v>4.6899999999999997E-2</v>
      </c>
      <c r="BY19" s="7">
        <v>400.81</v>
      </c>
      <c r="BZ19" s="7">
        <v>6248.11</v>
      </c>
      <c r="CA19" s="5">
        <v>10411</v>
      </c>
      <c r="CB19" s="23">
        <v>6.4100000000000004E-2</v>
      </c>
      <c r="CC19" s="5">
        <v>142</v>
      </c>
      <c r="CD19" s="5">
        <v>2365</v>
      </c>
      <c r="CE19" s="7">
        <v>10970545.74</v>
      </c>
      <c r="CF19" s="23">
        <v>8.2000000000000007E-3</v>
      </c>
      <c r="CG19" s="7">
        <v>67.599999999999994</v>
      </c>
      <c r="CH19" s="7">
        <v>8977.5300000000007</v>
      </c>
      <c r="CI19" s="7">
        <v>11624833.449999999</v>
      </c>
      <c r="CJ19" s="23">
        <v>8.3999999999999995E-3</v>
      </c>
      <c r="CK19" s="7">
        <v>71.63</v>
      </c>
      <c r="CL19" s="7">
        <v>9512.9599999999991</v>
      </c>
      <c r="CM19" s="5">
        <v>1222</v>
      </c>
      <c r="CN19" s="23">
        <v>7.4999999999999997E-3</v>
      </c>
      <c r="CO19" s="5">
        <v>8</v>
      </c>
      <c r="CP19" s="5">
        <v>460</v>
      </c>
      <c r="CQ19" s="7">
        <v>143164248.34999999</v>
      </c>
      <c r="CR19" s="23">
        <v>0.1066</v>
      </c>
      <c r="CS19" s="7">
        <v>882.12</v>
      </c>
      <c r="CT19" s="7">
        <v>1349.79</v>
      </c>
      <c r="CU19" s="7">
        <v>157706683.69999999</v>
      </c>
      <c r="CV19" s="23">
        <v>0.1138</v>
      </c>
      <c r="CW19" s="7">
        <v>971.73</v>
      </c>
      <c r="CX19" s="7">
        <v>1486.9</v>
      </c>
      <c r="CY19" s="5">
        <v>106063</v>
      </c>
      <c r="CZ19" s="23">
        <v>0.65349999999999997</v>
      </c>
      <c r="DA19" s="5">
        <v>3737</v>
      </c>
      <c r="DB19" s="7">
        <v>4500770.17</v>
      </c>
      <c r="DC19" s="23">
        <v>3.3999999999999998E-3</v>
      </c>
      <c r="DD19" s="7">
        <v>27.73</v>
      </c>
      <c r="DE19" s="7">
        <v>297.70999999999998</v>
      </c>
      <c r="DF19" s="7">
        <v>4758522.7300000004</v>
      </c>
      <c r="DG19" s="23">
        <v>3.3999999999999998E-3</v>
      </c>
      <c r="DH19" s="7">
        <v>29.32</v>
      </c>
      <c r="DI19" s="7">
        <v>314.76</v>
      </c>
      <c r="DJ19" s="5">
        <v>15118</v>
      </c>
      <c r="DK19" s="23">
        <v>9.3200000000000005E-2</v>
      </c>
      <c r="DL19" s="5">
        <v>412</v>
      </c>
      <c r="DM19" s="7">
        <v>81499009.069999993</v>
      </c>
      <c r="DN19" s="23">
        <v>6.0699999999999997E-2</v>
      </c>
      <c r="DO19" s="7">
        <v>502.17</v>
      </c>
      <c r="DP19" s="7">
        <v>22014.86</v>
      </c>
      <c r="DQ19" s="7">
        <v>85256875.930000007</v>
      </c>
      <c r="DR19" s="23">
        <v>6.1499999999999999E-2</v>
      </c>
      <c r="DS19" s="7">
        <v>525.32000000000005</v>
      </c>
      <c r="DT19" s="7">
        <v>23029.95</v>
      </c>
      <c r="DU19" s="5">
        <v>3702</v>
      </c>
      <c r="DV19" s="23">
        <v>2.2800000000000001E-2</v>
      </c>
      <c r="DW19" s="5">
        <v>3011</v>
      </c>
      <c r="DX19" s="7">
        <v>10842704.26</v>
      </c>
      <c r="DY19" s="23">
        <v>8.0999999999999996E-3</v>
      </c>
      <c r="DZ19" s="7">
        <v>66.81</v>
      </c>
      <c r="EA19" s="7">
        <v>680.99</v>
      </c>
      <c r="EB19" s="7">
        <v>13105349.380000001</v>
      </c>
      <c r="EC19" s="23">
        <v>9.4999999999999998E-3</v>
      </c>
      <c r="ED19" s="7">
        <v>80.75</v>
      </c>
      <c r="EE19" s="7">
        <v>823.1</v>
      </c>
      <c r="EF19" s="5">
        <v>15922</v>
      </c>
      <c r="EG19" s="23">
        <v>9.8100000000000007E-2</v>
      </c>
      <c r="EH19" s="5">
        <v>183</v>
      </c>
      <c r="EI19" s="7">
        <v>123227991.09999999</v>
      </c>
      <c r="EJ19" s="23">
        <v>9.1800000000000007E-2</v>
      </c>
      <c r="EK19" s="7">
        <v>759.28</v>
      </c>
      <c r="EL19" s="7">
        <v>872.87</v>
      </c>
      <c r="EM19" s="7">
        <v>139564324.34</v>
      </c>
      <c r="EN19" s="23">
        <v>0.1007</v>
      </c>
      <c r="EO19" s="7">
        <v>859.94</v>
      </c>
      <c r="EP19" s="7">
        <v>988.58</v>
      </c>
      <c r="EQ19" s="5">
        <v>141176</v>
      </c>
      <c r="ER19" s="23">
        <v>0.86990000000000001</v>
      </c>
      <c r="ES19" s="5">
        <v>14703</v>
      </c>
      <c r="ET19" s="7">
        <v>74832916.540000007</v>
      </c>
      <c r="EU19" s="23">
        <v>5.57E-2</v>
      </c>
      <c r="EV19" s="7">
        <v>461.09</v>
      </c>
      <c r="EW19" s="7">
        <v>820.23</v>
      </c>
      <c r="EX19" s="7">
        <v>83883557.569999993</v>
      </c>
      <c r="EY19" s="23">
        <v>6.0499999999999998E-2</v>
      </c>
      <c r="EZ19" s="7">
        <v>516.86</v>
      </c>
      <c r="FA19" s="7">
        <v>919.43</v>
      </c>
      <c r="FB19" s="5">
        <v>91234</v>
      </c>
      <c r="FC19" s="23">
        <v>0.56210000000000004</v>
      </c>
      <c r="FD19" s="5">
        <v>3868</v>
      </c>
      <c r="FE19" s="7">
        <v>36922856.460000001</v>
      </c>
      <c r="FF19" s="23">
        <v>2.75E-2</v>
      </c>
      <c r="FG19" s="7">
        <v>227.5</v>
      </c>
      <c r="FH19" s="7">
        <v>341.14</v>
      </c>
      <c r="FI19" s="7">
        <v>43076780.210000001</v>
      </c>
      <c r="FJ19" s="23">
        <v>3.1099999999999999E-2</v>
      </c>
      <c r="FK19" s="7">
        <v>265.42</v>
      </c>
      <c r="FL19" s="7">
        <v>397.99</v>
      </c>
      <c r="FM19" s="5">
        <v>108234</v>
      </c>
      <c r="FN19" s="23">
        <v>0.66690000000000005</v>
      </c>
      <c r="FO19" s="5">
        <v>4392</v>
      </c>
      <c r="FP19" s="7">
        <v>78719203.459999993</v>
      </c>
      <c r="FQ19" s="23">
        <v>5.8599999999999999E-2</v>
      </c>
      <c r="FR19" s="7">
        <v>485.04</v>
      </c>
      <c r="FS19" s="7">
        <v>1316.62</v>
      </c>
      <c r="FT19" s="7">
        <v>79180578.239999995</v>
      </c>
      <c r="FU19" s="23">
        <v>5.7099999999999998E-2</v>
      </c>
      <c r="FV19" s="7">
        <v>487.88</v>
      </c>
      <c r="FW19" s="7">
        <v>1324.33</v>
      </c>
      <c r="FX19" s="5">
        <v>59789</v>
      </c>
      <c r="FY19" s="23">
        <v>0.36840000000000001</v>
      </c>
      <c r="FZ19" s="5">
        <v>3428</v>
      </c>
      <c r="GA19" s="7">
        <v>48340642.609999999</v>
      </c>
      <c r="GB19" s="23">
        <v>3.5999999999999997E-2</v>
      </c>
      <c r="GC19" s="7">
        <v>297.86</v>
      </c>
      <c r="GD19" s="7">
        <v>395.71</v>
      </c>
      <c r="GE19" s="7">
        <v>52046379.939999998</v>
      </c>
      <c r="GF19" s="23">
        <v>3.7600000000000001E-2</v>
      </c>
      <c r="GG19" s="7">
        <v>320.69</v>
      </c>
      <c r="GH19" s="7">
        <v>426.04</v>
      </c>
      <c r="GI19" s="5">
        <v>122162</v>
      </c>
      <c r="GJ19" s="23">
        <v>0.75270000000000004</v>
      </c>
      <c r="GK19" s="5">
        <v>9799</v>
      </c>
      <c r="GL19" s="7">
        <v>28002086.449999999</v>
      </c>
      <c r="GM19" s="23">
        <v>2.0899999999999998E-2</v>
      </c>
      <c r="GN19" s="7">
        <v>172.54</v>
      </c>
      <c r="GO19" s="7">
        <v>1316.31</v>
      </c>
      <c r="GP19" s="7">
        <v>30037484.850000001</v>
      </c>
      <c r="GQ19" s="23">
        <v>2.1700000000000001E-2</v>
      </c>
      <c r="GR19" s="7">
        <v>185.08</v>
      </c>
      <c r="GS19" s="7">
        <v>1411.98</v>
      </c>
      <c r="GT19" s="5">
        <v>21273</v>
      </c>
      <c r="GU19" s="23">
        <v>0.13109999999999999</v>
      </c>
      <c r="GV19" s="8">
        <v>553</v>
      </c>
      <c r="GW19" s="7">
        <v>40636465.950000003</v>
      </c>
      <c r="GX19" s="23">
        <v>3.0300000000000001E-2</v>
      </c>
      <c r="GY19" s="7">
        <v>250.39</v>
      </c>
      <c r="GZ19" s="7">
        <v>521.54</v>
      </c>
      <c r="HA19" s="7">
        <v>40636465.950000003</v>
      </c>
      <c r="HB19" s="23">
        <v>2.93E-2</v>
      </c>
      <c r="HC19" s="7">
        <v>250.39</v>
      </c>
      <c r="HD19" s="7">
        <v>521.54</v>
      </c>
      <c r="HE19" s="5">
        <v>77917</v>
      </c>
      <c r="HF19" s="23">
        <v>0.48010000000000003</v>
      </c>
      <c r="HG19" s="5">
        <v>188739</v>
      </c>
      <c r="HH19" s="5">
        <v>13261</v>
      </c>
      <c r="HI19" s="23">
        <v>0.2248</v>
      </c>
      <c r="HJ19" s="8">
        <v>1163</v>
      </c>
      <c r="HK19" s="5">
        <v>734</v>
      </c>
      <c r="HL19" s="5">
        <v>2254</v>
      </c>
      <c r="HM19" s="5">
        <v>200</v>
      </c>
      <c r="HN19" s="5">
        <v>1195</v>
      </c>
      <c r="HO19" s="5">
        <v>581</v>
      </c>
      <c r="HP19" s="5">
        <v>1212</v>
      </c>
      <c r="HQ19" s="5">
        <v>542</v>
      </c>
      <c r="HR19" s="5">
        <v>538</v>
      </c>
      <c r="HS19" s="5">
        <v>98</v>
      </c>
    </row>
    <row r="20" spans="1:227" x14ac:dyDescent="0.25">
      <c r="A20">
        <v>2010</v>
      </c>
      <c r="B20" s="3" t="s">
        <v>1032</v>
      </c>
      <c r="C20" s="4">
        <v>44</v>
      </c>
      <c r="D20" s="5">
        <v>30151</v>
      </c>
      <c r="E20" s="5">
        <v>24821</v>
      </c>
      <c r="F20" s="5">
        <v>5330</v>
      </c>
      <c r="G20" s="6" t="s">
        <v>2091</v>
      </c>
      <c r="H20" s="5">
        <v>50</v>
      </c>
      <c r="I20" s="6" t="s">
        <v>2092</v>
      </c>
      <c r="J20" s="6" t="s">
        <v>2093</v>
      </c>
      <c r="K20" s="6" t="s">
        <v>2094</v>
      </c>
      <c r="L20" s="6" t="s">
        <v>314</v>
      </c>
      <c r="M20" s="6" t="s">
        <v>544</v>
      </c>
      <c r="N20" s="6" t="s">
        <v>537</v>
      </c>
      <c r="O20" s="6" t="s">
        <v>2095</v>
      </c>
      <c r="P20" s="6">
        <v>0.96</v>
      </c>
      <c r="Q20" s="7">
        <v>212540922.36000001</v>
      </c>
      <c r="R20" s="7">
        <v>187144936.72999999</v>
      </c>
      <c r="S20" s="7">
        <v>192013823.02000001</v>
      </c>
      <c r="T20" s="7">
        <v>8562.9500000000007</v>
      </c>
      <c r="U20" s="7">
        <v>7539.78</v>
      </c>
      <c r="V20" s="7">
        <v>7735.94</v>
      </c>
      <c r="W20" s="7">
        <v>90626201.930000007</v>
      </c>
      <c r="X20" s="23">
        <v>0.4264</v>
      </c>
      <c r="Y20" s="7">
        <v>3651.19</v>
      </c>
      <c r="Z20" s="7">
        <v>20351.72</v>
      </c>
      <c r="AA20" s="7">
        <v>65975879.25</v>
      </c>
      <c r="AB20" s="23">
        <v>0.35249999999999998</v>
      </c>
      <c r="AC20" s="7">
        <v>2658.07</v>
      </c>
      <c r="AD20" s="7">
        <v>14816.05</v>
      </c>
      <c r="AE20" s="5">
        <v>4453</v>
      </c>
      <c r="AF20" s="23">
        <v>0.1794</v>
      </c>
      <c r="AG20" s="5">
        <v>366</v>
      </c>
      <c r="AH20" s="5">
        <v>2374</v>
      </c>
      <c r="AI20" s="7">
        <v>1135866.27</v>
      </c>
      <c r="AJ20" s="23">
        <v>5.3E-3</v>
      </c>
      <c r="AK20" s="7">
        <v>45.76</v>
      </c>
      <c r="AL20" s="7">
        <v>28396.66</v>
      </c>
      <c r="AM20" s="7">
        <v>1051708.7</v>
      </c>
      <c r="AN20" s="23">
        <v>5.5999999999999999E-3</v>
      </c>
      <c r="AO20" s="7">
        <v>42.37</v>
      </c>
      <c r="AP20" s="7">
        <v>26292.720000000001</v>
      </c>
      <c r="AQ20" s="5">
        <v>40</v>
      </c>
      <c r="AR20" s="23">
        <v>1.6000000000000001E-3</v>
      </c>
      <c r="AS20" s="5">
        <v>2</v>
      </c>
      <c r="AT20" s="5">
        <v>39</v>
      </c>
      <c r="AU20" s="7">
        <v>1583297.97</v>
      </c>
      <c r="AV20" s="23">
        <v>7.4000000000000003E-3</v>
      </c>
      <c r="AW20" s="7">
        <v>63.79</v>
      </c>
      <c r="AX20" s="7">
        <v>19546.89</v>
      </c>
      <c r="AY20" s="7">
        <v>1431398.86</v>
      </c>
      <c r="AZ20" s="23">
        <v>7.6E-3</v>
      </c>
      <c r="BA20" s="7">
        <v>57.67</v>
      </c>
      <c r="BB20" s="7">
        <v>17671.59</v>
      </c>
      <c r="BC20" s="5">
        <v>81</v>
      </c>
      <c r="BD20" s="23">
        <v>3.3E-3</v>
      </c>
      <c r="BE20" s="5">
        <v>4</v>
      </c>
      <c r="BF20" s="5">
        <v>48</v>
      </c>
      <c r="BG20" s="7">
        <v>8059034.2400000002</v>
      </c>
      <c r="BH20" s="23">
        <v>3.7900000000000003E-2</v>
      </c>
      <c r="BI20" s="7">
        <v>324.69</v>
      </c>
      <c r="BJ20" s="7">
        <v>14339.92</v>
      </c>
      <c r="BK20" s="7">
        <v>7767771.7699999996</v>
      </c>
      <c r="BL20" s="23">
        <v>4.1500000000000002E-2</v>
      </c>
      <c r="BM20" s="7">
        <v>312.95</v>
      </c>
      <c r="BN20" s="7">
        <v>13821.66</v>
      </c>
      <c r="BO20" s="5">
        <v>562</v>
      </c>
      <c r="BP20" s="23">
        <v>2.2599999999999999E-2</v>
      </c>
      <c r="BQ20" s="5">
        <v>34</v>
      </c>
      <c r="BR20" s="5">
        <v>781</v>
      </c>
      <c r="BS20" s="7">
        <v>6876928.2699999996</v>
      </c>
      <c r="BT20" s="23">
        <v>3.2399999999999998E-2</v>
      </c>
      <c r="BU20" s="7">
        <v>277.06</v>
      </c>
      <c r="BV20" s="7">
        <v>4736.18</v>
      </c>
      <c r="BW20" s="7">
        <v>6499016.21</v>
      </c>
      <c r="BX20" s="23">
        <v>3.4700000000000002E-2</v>
      </c>
      <c r="BY20" s="7">
        <v>261.83999999999997</v>
      </c>
      <c r="BZ20" s="7">
        <v>4475.91</v>
      </c>
      <c r="CA20" s="5">
        <v>1452</v>
      </c>
      <c r="CB20" s="23">
        <v>5.8500000000000003E-2</v>
      </c>
      <c r="CC20" s="5">
        <v>103</v>
      </c>
      <c r="CD20" s="5">
        <v>1672</v>
      </c>
      <c r="CE20" s="7">
        <v>2272016.2799999998</v>
      </c>
      <c r="CF20" s="23">
        <v>1.0699999999999999E-2</v>
      </c>
      <c r="CG20" s="7">
        <v>91.54</v>
      </c>
      <c r="CH20" s="7">
        <v>13604.89</v>
      </c>
      <c r="CI20" s="7">
        <v>2092911.94</v>
      </c>
      <c r="CJ20" s="23">
        <v>1.12E-2</v>
      </c>
      <c r="CK20" s="7">
        <v>84.32</v>
      </c>
      <c r="CL20" s="7">
        <v>12532.41</v>
      </c>
      <c r="CM20" s="5">
        <v>167</v>
      </c>
      <c r="CN20" s="23">
        <v>6.7000000000000002E-3</v>
      </c>
      <c r="CO20" s="5">
        <v>7</v>
      </c>
      <c r="CP20" s="5">
        <v>489</v>
      </c>
      <c r="CQ20" s="7">
        <v>29855037.219999999</v>
      </c>
      <c r="CR20" s="23">
        <v>0.14050000000000001</v>
      </c>
      <c r="CS20" s="7">
        <v>1202.81</v>
      </c>
      <c r="CT20" s="7">
        <v>1779.31</v>
      </c>
      <c r="CU20" s="7">
        <v>29311741.68</v>
      </c>
      <c r="CV20" s="23">
        <v>0.15659999999999999</v>
      </c>
      <c r="CW20" s="7">
        <v>1180.93</v>
      </c>
      <c r="CX20" s="7">
        <v>1746.93</v>
      </c>
      <c r="CY20" s="5">
        <v>16779</v>
      </c>
      <c r="CZ20" s="23">
        <v>0.67600000000000005</v>
      </c>
      <c r="DA20" s="5">
        <v>5022</v>
      </c>
      <c r="DB20" s="7">
        <v>1794774.65</v>
      </c>
      <c r="DC20" s="23">
        <v>8.3999999999999995E-3</v>
      </c>
      <c r="DD20" s="7">
        <v>72.31</v>
      </c>
      <c r="DE20" s="7">
        <v>472.31</v>
      </c>
      <c r="DF20" s="7">
        <v>1715856.42</v>
      </c>
      <c r="DG20" s="23">
        <v>9.1999999999999998E-3</v>
      </c>
      <c r="DH20" s="7">
        <v>69.13</v>
      </c>
      <c r="DI20" s="7">
        <v>451.54</v>
      </c>
      <c r="DJ20" s="5">
        <v>3800</v>
      </c>
      <c r="DK20" s="23">
        <v>0.15310000000000001</v>
      </c>
      <c r="DL20" s="5">
        <v>770</v>
      </c>
      <c r="DM20" s="7">
        <v>7093879.46</v>
      </c>
      <c r="DN20" s="23">
        <v>3.3399999999999999E-2</v>
      </c>
      <c r="DO20" s="7">
        <v>285.8</v>
      </c>
      <c r="DP20" s="7">
        <v>22591.97</v>
      </c>
      <c r="DQ20" s="7">
        <v>6924122.7000000002</v>
      </c>
      <c r="DR20" s="23">
        <v>3.6999999999999998E-2</v>
      </c>
      <c r="DS20" s="7">
        <v>278.95999999999998</v>
      </c>
      <c r="DT20" s="7">
        <v>22051.35</v>
      </c>
      <c r="DU20" s="5">
        <v>314</v>
      </c>
      <c r="DV20" s="23">
        <v>1.2699999999999999E-2</v>
      </c>
      <c r="DW20" s="5">
        <v>1546</v>
      </c>
      <c r="DX20" s="7">
        <v>786880.8</v>
      </c>
      <c r="DY20" s="23">
        <v>3.7000000000000002E-3</v>
      </c>
      <c r="DZ20" s="7">
        <v>31.7</v>
      </c>
      <c r="EA20" s="7">
        <v>660.69</v>
      </c>
      <c r="EB20" s="7">
        <v>785211.37</v>
      </c>
      <c r="EC20" s="23">
        <v>4.1999999999999997E-3</v>
      </c>
      <c r="ED20" s="7">
        <v>31.63</v>
      </c>
      <c r="EE20" s="7">
        <v>659.29</v>
      </c>
      <c r="EF20" s="5">
        <v>1191</v>
      </c>
      <c r="EG20" s="23">
        <v>4.8000000000000001E-2</v>
      </c>
      <c r="EH20" s="5">
        <v>78</v>
      </c>
      <c r="EI20" s="7">
        <v>20280067.34</v>
      </c>
      <c r="EJ20" s="23">
        <v>9.5399999999999999E-2</v>
      </c>
      <c r="EK20" s="7">
        <v>817.05</v>
      </c>
      <c r="EL20" s="7">
        <v>987.3</v>
      </c>
      <c r="EM20" s="7">
        <v>21273103.859999999</v>
      </c>
      <c r="EN20" s="23">
        <v>0.1137</v>
      </c>
      <c r="EO20" s="7">
        <v>857.06</v>
      </c>
      <c r="EP20" s="7">
        <v>1035.6400000000001</v>
      </c>
      <c r="EQ20" s="5">
        <v>20541</v>
      </c>
      <c r="ER20" s="23">
        <v>0.8276</v>
      </c>
      <c r="ES20" s="5">
        <v>12987</v>
      </c>
      <c r="ET20" s="7">
        <v>10689452.130000001</v>
      </c>
      <c r="EU20" s="23">
        <v>5.0299999999999997E-2</v>
      </c>
      <c r="EV20" s="7">
        <v>430.66</v>
      </c>
      <c r="EW20" s="7">
        <v>924.45</v>
      </c>
      <c r="EX20" s="7">
        <v>10701475.16</v>
      </c>
      <c r="EY20" s="23">
        <v>5.7200000000000001E-2</v>
      </c>
      <c r="EZ20" s="7">
        <v>431.15</v>
      </c>
      <c r="FA20" s="7">
        <v>925.49</v>
      </c>
      <c r="FB20" s="5">
        <v>11563</v>
      </c>
      <c r="FC20" s="23">
        <v>0.46589999999999998</v>
      </c>
      <c r="FD20" s="5">
        <v>3199</v>
      </c>
      <c r="FE20" s="7">
        <v>5206437.59</v>
      </c>
      <c r="FF20" s="23">
        <v>2.4500000000000001E-2</v>
      </c>
      <c r="FG20" s="7">
        <v>209.76</v>
      </c>
      <c r="FH20" s="7">
        <v>353.07</v>
      </c>
      <c r="FI20" s="7">
        <v>5198794.96</v>
      </c>
      <c r="FJ20" s="23">
        <v>2.7799999999999998E-2</v>
      </c>
      <c r="FK20" s="7">
        <v>209.45</v>
      </c>
      <c r="FL20" s="7">
        <v>352.56</v>
      </c>
      <c r="FM20" s="5">
        <v>14746</v>
      </c>
      <c r="FN20" s="23">
        <v>0.59409999999999996</v>
      </c>
      <c r="FO20" s="5">
        <v>3522</v>
      </c>
      <c r="FP20" s="7">
        <v>5810232.0700000003</v>
      </c>
      <c r="FQ20" s="23">
        <v>2.7300000000000001E-2</v>
      </c>
      <c r="FR20" s="7">
        <v>234.09</v>
      </c>
      <c r="FS20" s="7">
        <v>928.6</v>
      </c>
      <c r="FT20" s="7">
        <v>5827960.8700000001</v>
      </c>
      <c r="FU20" s="23">
        <v>3.1099999999999999E-2</v>
      </c>
      <c r="FV20" s="7">
        <v>234.8</v>
      </c>
      <c r="FW20" s="7">
        <v>931.43</v>
      </c>
      <c r="FX20" s="5">
        <v>6257</v>
      </c>
      <c r="FY20" s="23">
        <v>0.25209999999999999</v>
      </c>
      <c r="FZ20" s="5">
        <v>1877</v>
      </c>
      <c r="GA20" s="7">
        <v>5123525.41</v>
      </c>
      <c r="GB20" s="23">
        <v>2.41E-2</v>
      </c>
      <c r="GC20" s="7">
        <v>206.42</v>
      </c>
      <c r="GD20" s="7">
        <v>329.57</v>
      </c>
      <c r="GE20" s="7">
        <v>5310346.16</v>
      </c>
      <c r="GF20" s="23">
        <v>2.8400000000000002E-2</v>
      </c>
      <c r="GG20" s="7">
        <v>213.95</v>
      </c>
      <c r="GH20" s="7">
        <v>341.59</v>
      </c>
      <c r="GI20" s="5">
        <v>15546</v>
      </c>
      <c r="GJ20" s="23">
        <v>0.62629999999999997</v>
      </c>
      <c r="GK20" s="5">
        <v>6296</v>
      </c>
      <c r="GL20" s="7">
        <v>5884476.3499999996</v>
      </c>
      <c r="GM20" s="23">
        <v>2.7699999999999999E-2</v>
      </c>
      <c r="GN20" s="7">
        <v>237.08</v>
      </c>
      <c r="GO20" s="7">
        <v>1380.04</v>
      </c>
      <c r="GP20" s="7">
        <v>5731055.5999999996</v>
      </c>
      <c r="GQ20" s="23">
        <v>3.0599999999999999E-2</v>
      </c>
      <c r="GR20" s="7">
        <v>230.9</v>
      </c>
      <c r="GS20" s="7">
        <v>1344.06</v>
      </c>
      <c r="GT20" s="5">
        <v>4264</v>
      </c>
      <c r="GU20" s="23">
        <v>0.17180000000000001</v>
      </c>
      <c r="GV20" s="8">
        <v>824</v>
      </c>
      <c r="GW20" s="7">
        <v>7880951.71</v>
      </c>
      <c r="GX20" s="23">
        <v>3.7100000000000001E-2</v>
      </c>
      <c r="GY20" s="7">
        <v>317.51</v>
      </c>
      <c r="GZ20" s="7">
        <v>939.89</v>
      </c>
      <c r="HA20" s="7">
        <v>7880951.71</v>
      </c>
      <c r="HB20" s="23">
        <v>4.2099999999999999E-2</v>
      </c>
      <c r="HC20" s="7">
        <v>317.51</v>
      </c>
      <c r="HD20" s="7">
        <v>939.89</v>
      </c>
      <c r="HE20" s="5">
        <v>8385</v>
      </c>
      <c r="HF20" s="23">
        <v>0.33779999999999999</v>
      </c>
      <c r="HG20" s="5">
        <v>28142</v>
      </c>
      <c r="HH20" s="5">
        <v>1736</v>
      </c>
      <c r="HI20" s="23">
        <v>0.24399999999999999</v>
      </c>
      <c r="HJ20" s="8">
        <v>1134</v>
      </c>
      <c r="HK20" s="5">
        <v>532</v>
      </c>
      <c r="HL20" s="5">
        <v>2253</v>
      </c>
      <c r="HM20" s="5">
        <v>81</v>
      </c>
      <c r="HN20" s="5">
        <v>713</v>
      </c>
      <c r="HO20" s="5">
        <v>246</v>
      </c>
      <c r="HP20" s="5">
        <v>725</v>
      </c>
      <c r="HQ20" s="5">
        <v>423</v>
      </c>
      <c r="HR20" s="5">
        <v>428</v>
      </c>
      <c r="HS20" s="5">
        <v>60</v>
      </c>
    </row>
    <row r="21" spans="1:227" x14ac:dyDescent="0.25">
      <c r="A21">
        <v>2014</v>
      </c>
      <c r="B21" s="3" t="s">
        <v>970</v>
      </c>
      <c r="C21" s="4">
        <v>39</v>
      </c>
      <c r="D21" s="5">
        <v>340748</v>
      </c>
      <c r="E21" s="5">
        <v>253807</v>
      </c>
      <c r="F21" s="5">
        <v>86941</v>
      </c>
      <c r="G21" s="6" t="s">
        <v>2682</v>
      </c>
      <c r="H21" s="5">
        <v>51</v>
      </c>
      <c r="I21" s="6" t="s">
        <v>1477</v>
      </c>
      <c r="J21" s="6" t="s">
        <v>2270</v>
      </c>
      <c r="K21" s="6" t="s">
        <v>2683</v>
      </c>
      <c r="L21" s="6" t="s">
        <v>2110</v>
      </c>
      <c r="M21" s="6" t="s">
        <v>242</v>
      </c>
      <c r="N21" s="6" t="s">
        <v>282</v>
      </c>
      <c r="O21" s="6" t="s">
        <v>1845</v>
      </c>
      <c r="P21" s="6">
        <v>1.1599999999999999</v>
      </c>
      <c r="Q21" s="7">
        <v>2605988614.8200002</v>
      </c>
      <c r="R21" s="7">
        <v>2552207943.0300002</v>
      </c>
      <c r="S21" s="7">
        <v>2263610562.75</v>
      </c>
      <c r="T21" s="7">
        <v>10267.6</v>
      </c>
      <c r="U21" s="7">
        <v>10055.700000000001</v>
      </c>
      <c r="V21" s="7">
        <v>8918.6299999999992</v>
      </c>
      <c r="W21" s="7">
        <v>1007355774.96</v>
      </c>
      <c r="X21" s="23">
        <v>0.3866</v>
      </c>
      <c r="Y21" s="7">
        <v>3968.98</v>
      </c>
      <c r="Z21" s="7">
        <v>20949.04</v>
      </c>
      <c r="AA21" s="7">
        <v>868373308.01999998</v>
      </c>
      <c r="AB21" s="23">
        <v>0.3402</v>
      </c>
      <c r="AC21" s="7">
        <v>3421.39</v>
      </c>
      <c r="AD21" s="7">
        <v>18058.759999999998</v>
      </c>
      <c r="AE21" s="5">
        <v>48086</v>
      </c>
      <c r="AF21" s="23">
        <v>0.1895</v>
      </c>
      <c r="AG21" s="5">
        <v>364</v>
      </c>
      <c r="AH21" s="5">
        <v>2109</v>
      </c>
      <c r="AI21" s="7">
        <v>61395697.520000003</v>
      </c>
      <c r="AJ21" s="23">
        <v>2.3599999999999999E-2</v>
      </c>
      <c r="AK21" s="7">
        <v>241.9</v>
      </c>
      <c r="AL21" s="7">
        <v>43054.49</v>
      </c>
      <c r="AM21" s="7">
        <v>66518658.579999998</v>
      </c>
      <c r="AN21" s="23">
        <v>2.6100000000000002E-2</v>
      </c>
      <c r="AO21" s="7">
        <v>262.08</v>
      </c>
      <c r="AP21" s="7">
        <v>46647.03</v>
      </c>
      <c r="AQ21" s="5">
        <v>1426</v>
      </c>
      <c r="AR21" s="23">
        <v>5.5999999999999999E-3</v>
      </c>
      <c r="AS21" s="5">
        <v>7</v>
      </c>
      <c r="AT21" s="5">
        <v>172</v>
      </c>
      <c r="AU21" s="7">
        <v>28804066.710000001</v>
      </c>
      <c r="AV21" s="23">
        <v>1.11E-2</v>
      </c>
      <c r="AW21" s="7">
        <v>113.49</v>
      </c>
      <c r="AX21" s="7">
        <v>18691.8</v>
      </c>
      <c r="AY21" s="7">
        <v>30055727.039999999</v>
      </c>
      <c r="AZ21" s="23">
        <v>1.18E-2</v>
      </c>
      <c r="BA21" s="7">
        <v>118.42</v>
      </c>
      <c r="BB21" s="7">
        <v>19504.04</v>
      </c>
      <c r="BC21" s="5">
        <v>1541</v>
      </c>
      <c r="BD21" s="23">
        <v>6.1000000000000004E-3</v>
      </c>
      <c r="BE21" s="5">
        <v>7</v>
      </c>
      <c r="BF21" s="5">
        <v>80</v>
      </c>
      <c r="BG21" s="7">
        <v>128394100.26000001</v>
      </c>
      <c r="BH21" s="23">
        <v>4.9299999999999997E-2</v>
      </c>
      <c r="BI21" s="7">
        <v>505.87</v>
      </c>
      <c r="BJ21" s="7">
        <v>14434.41</v>
      </c>
      <c r="BK21" s="7">
        <v>143650076.91999999</v>
      </c>
      <c r="BL21" s="23">
        <v>5.6300000000000003E-2</v>
      </c>
      <c r="BM21" s="7">
        <v>565.98</v>
      </c>
      <c r="BN21" s="7">
        <v>16149.53</v>
      </c>
      <c r="BO21" s="5">
        <v>8895</v>
      </c>
      <c r="BP21" s="23">
        <v>3.5000000000000003E-2</v>
      </c>
      <c r="BQ21" s="5">
        <v>54</v>
      </c>
      <c r="BR21" s="5">
        <v>1407</v>
      </c>
      <c r="BS21" s="7">
        <v>79923833.879999995</v>
      </c>
      <c r="BT21" s="23">
        <v>3.0700000000000002E-2</v>
      </c>
      <c r="BU21" s="7">
        <v>314.89999999999998</v>
      </c>
      <c r="BV21" s="7">
        <v>4744.66</v>
      </c>
      <c r="BW21" s="7">
        <v>87566017</v>
      </c>
      <c r="BX21" s="23">
        <v>3.4299999999999997E-2</v>
      </c>
      <c r="BY21" s="7">
        <v>345.01</v>
      </c>
      <c r="BZ21" s="7">
        <v>5198.34</v>
      </c>
      <c r="CA21" s="5">
        <v>16845</v>
      </c>
      <c r="CB21" s="23">
        <v>6.6400000000000001E-2</v>
      </c>
      <c r="CC21" s="5">
        <v>137</v>
      </c>
      <c r="CD21" s="5">
        <v>2411</v>
      </c>
      <c r="CE21" s="7">
        <v>29166181.27</v>
      </c>
      <c r="CF21" s="23">
        <v>1.12E-2</v>
      </c>
      <c r="CG21" s="7">
        <v>114.91</v>
      </c>
      <c r="CH21" s="7">
        <v>10940.05</v>
      </c>
      <c r="CI21" s="7">
        <v>31229113.609999999</v>
      </c>
      <c r="CJ21" s="23">
        <v>1.2200000000000001E-2</v>
      </c>
      <c r="CK21" s="7">
        <v>123.04</v>
      </c>
      <c r="CL21" s="7">
        <v>11713.85</v>
      </c>
      <c r="CM21" s="5">
        <v>2666</v>
      </c>
      <c r="CN21" s="23">
        <v>1.0500000000000001E-2</v>
      </c>
      <c r="CO21" s="5">
        <v>11</v>
      </c>
      <c r="CP21" s="5">
        <v>682</v>
      </c>
      <c r="CQ21" s="7">
        <v>416798061.66000003</v>
      </c>
      <c r="CR21" s="23">
        <v>0.15989999999999999</v>
      </c>
      <c r="CS21" s="7">
        <v>1642.19</v>
      </c>
      <c r="CT21" s="7">
        <v>2303.77</v>
      </c>
      <c r="CU21" s="7">
        <v>433874426.99000001</v>
      </c>
      <c r="CV21" s="23">
        <v>0.17</v>
      </c>
      <c r="CW21" s="7">
        <v>1709.47</v>
      </c>
      <c r="CX21" s="7">
        <v>2398.16</v>
      </c>
      <c r="CY21" s="5">
        <v>180920</v>
      </c>
      <c r="CZ21" s="23">
        <v>0.71279999999999999</v>
      </c>
      <c r="DA21" s="5">
        <v>5767</v>
      </c>
      <c r="DB21" s="7">
        <v>8177564.3499999996</v>
      </c>
      <c r="DC21" s="23">
        <v>3.0999999999999999E-3</v>
      </c>
      <c r="DD21" s="7">
        <v>32.22</v>
      </c>
      <c r="DE21" s="7">
        <v>349.71</v>
      </c>
      <c r="DF21" s="7">
        <v>9083228.2100000009</v>
      </c>
      <c r="DG21" s="23">
        <v>3.5999999999999999E-3</v>
      </c>
      <c r="DH21" s="7">
        <v>35.79</v>
      </c>
      <c r="DI21" s="7">
        <v>388.44</v>
      </c>
      <c r="DJ21" s="5">
        <v>23384</v>
      </c>
      <c r="DK21" s="23">
        <v>9.2100000000000001E-2</v>
      </c>
      <c r="DL21" s="5">
        <v>367</v>
      </c>
      <c r="DM21" s="7">
        <v>150786306.5</v>
      </c>
      <c r="DN21" s="23">
        <v>5.79E-2</v>
      </c>
      <c r="DO21" s="7">
        <v>594.1</v>
      </c>
      <c r="DP21" s="7">
        <v>23779.58</v>
      </c>
      <c r="DQ21" s="7">
        <v>156037397.38</v>
      </c>
      <c r="DR21" s="23">
        <v>6.1100000000000002E-2</v>
      </c>
      <c r="DS21" s="7">
        <v>614.79</v>
      </c>
      <c r="DT21" s="7">
        <v>24607.7</v>
      </c>
      <c r="DU21" s="5">
        <v>6341</v>
      </c>
      <c r="DV21" s="23">
        <v>2.5000000000000001E-2</v>
      </c>
      <c r="DW21" s="5">
        <v>3393</v>
      </c>
      <c r="DX21" s="7">
        <v>8895598.4100000001</v>
      </c>
      <c r="DY21" s="23">
        <v>3.3999999999999998E-3</v>
      </c>
      <c r="DZ21" s="7">
        <v>35.049999999999997</v>
      </c>
      <c r="EA21" s="7">
        <v>808.25</v>
      </c>
      <c r="EB21" s="7">
        <v>9560348.2799999993</v>
      </c>
      <c r="EC21" s="23">
        <v>3.7000000000000002E-3</v>
      </c>
      <c r="ED21" s="7">
        <v>37.67</v>
      </c>
      <c r="EE21" s="7">
        <v>868.65</v>
      </c>
      <c r="EF21" s="5">
        <v>11006</v>
      </c>
      <c r="EG21" s="23">
        <v>4.3400000000000001E-2</v>
      </c>
      <c r="EH21" s="5">
        <v>74</v>
      </c>
      <c r="EI21" s="7">
        <v>246638253.84</v>
      </c>
      <c r="EJ21" s="23">
        <v>9.4600000000000004E-2</v>
      </c>
      <c r="EK21" s="7">
        <v>971.76</v>
      </c>
      <c r="EL21" s="7">
        <v>1153.8699999999999</v>
      </c>
      <c r="EM21" s="7">
        <v>262711760.22999999</v>
      </c>
      <c r="EN21" s="23">
        <v>0.10290000000000001</v>
      </c>
      <c r="EO21" s="7">
        <v>1035.08</v>
      </c>
      <c r="EP21" s="7">
        <v>1229.07</v>
      </c>
      <c r="EQ21" s="5">
        <v>213749</v>
      </c>
      <c r="ER21" s="23">
        <v>0.84219999999999995</v>
      </c>
      <c r="ES21" s="5">
        <v>14504</v>
      </c>
      <c r="ET21" s="7">
        <v>117218031.95</v>
      </c>
      <c r="EU21" s="23">
        <v>4.4999999999999998E-2</v>
      </c>
      <c r="EV21" s="7">
        <v>461.84</v>
      </c>
      <c r="EW21" s="7">
        <v>929.82</v>
      </c>
      <c r="EX21" s="7">
        <v>119841203.64</v>
      </c>
      <c r="EY21" s="23">
        <v>4.7E-2</v>
      </c>
      <c r="EZ21" s="7">
        <v>472.17</v>
      </c>
      <c r="FA21" s="7">
        <v>950.63</v>
      </c>
      <c r="FB21" s="5">
        <v>126064</v>
      </c>
      <c r="FC21" s="23">
        <v>0.49669999999999997</v>
      </c>
      <c r="FD21" s="5">
        <v>3351</v>
      </c>
      <c r="FE21" s="7">
        <v>34028378.68</v>
      </c>
      <c r="FF21" s="23">
        <v>1.3100000000000001E-2</v>
      </c>
      <c r="FG21" s="7">
        <v>134.07</v>
      </c>
      <c r="FH21" s="7">
        <v>219.53</v>
      </c>
      <c r="FI21" s="7">
        <v>35740959.5</v>
      </c>
      <c r="FJ21" s="23">
        <v>1.4E-2</v>
      </c>
      <c r="FK21" s="7">
        <v>140.82</v>
      </c>
      <c r="FL21" s="7">
        <v>230.58</v>
      </c>
      <c r="FM21" s="5">
        <v>155003</v>
      </c>
      <c r="FN21" s="23">
        <v>0.61070000000000002</v>
      </c>
      <c r="FO21" s="5">
        <v>3904</v>
      </c>
      <c r="FP21" s="7">
        <v>64893064.57</v>
      </c>
      <c r="FQ21" s="23">
        <v>2.4899999999999999E-2</v>
      </c>
      <c r="FR21" s="7">
        <v>255.68</v>
      </c>
      <c r="FS21" s="7">
        <v>896.77</v>
      </c>
      <c r="FT21" s="7">
        <v>72484721.590000004</v>
      </c>
      <c r="FU21" s="23">
        <v>2.8400000000000002E-2</v>
      </c>
      <c r="FV21" s="7">
        <v>285.58999999999997</v>
      </c>
      <c r="FW21" s="7">
        <v>1001.68</v>
      </c>
      <c r="FX21" s="5">
        <v>72363</v>
      </c>
      <c r="FY21" s="23">
        <v>0.28510000000000002</v>
      </c>
      <c r="FZ21" s="5">
        <v>2150</v>
      </c>
      <c r="GA21" s="7">
        <v>56237493.130000003</v>
      </c>
      <c r="GB21" s="23">
        <v>2.1600000000000001E-2</v>
      </c>
      <c r="GC21" s="7">
        <v>221.58</v>
      </c>
      <c r="GD21" s="7">
        <v>346.18</v>
      </c>
      <c r="GE21" s="7">
        <v>52788212.75</v>
      </c>
      <c r="GF21" s="23">
        <v>2.07E-2</v>
      </c>
      <c r="GG21" s="7">
        <v>207.99</v>
      </c>
      <c r="GH21" s="7">
        <v>324.95</v>
      </c>
      <c r="GI21" s="5">
        <v>162452</v>
      </c>
      <c r="GJ21" s="23">
        <v>0.6401</v>
      </c>
      <c r="GK21" s="5">
        <v>5807</v>
      </c>
      <c r="GL21" s="7">
        <v>55181009.390000001</v>
      </c>
      <c r="GM21" s="23">
        <v>2.12E-2</v>
      </c>
      <c r="GN21" s="7">
        <v>217.41</v>
      </c>
      <c r="GO21" s="7">
        <v>1365.39</v>
      </c>
      <c r="GP21" s="7">
        <v>59299075.579999998</v>
      </c>
      <c r="GQ21" s="23">
        <v>2.3199999999999998E-2</v>
      </c>
      <c r="GR21" s="7">
        <v>233.64</v>
      </c>
      <c r="GS21" s="7">
        <v>1467.28</v>
      </c>
      <c r="GT21" s="5">
        <v>40414</v>
      </c>
      <c r="GU21" s="23">
        <v>0.15920000000000001</v>
      </c>
      <c r="GV21" s="8">
        <v>703</v>
      </c>
      <c r="GW21" s="7">
        <v>73985676.359999999</v>
      </c>
      <c r="GX21" s="23">
        <v>2.8400000000000002E-2</v>
      </c>
      <c r="GY21" s="7">
        <v>291.5</v>
      </c>
      <c r="GZ21" s="7">
        <v>818.09</v>
      </c>
      <c r="HA21" s="7">
        <v>74301574.109999999</v>
      </c>
      <c r="HB21" s="23">
        <v>2.9100000000000001E-2</v>
      </c>
      <c r="HC21" s="7">
        <v>292.75</v>
      </c>
      <c r="HD21" s="7">
        <v>821.58</v>
      </c>
      <c r="HE21" s="5">
        <v>90437</v>
      </c>
      <c r="HF21" s="23">
        <v>0.35630000000000001</v>
      </c>
      <c r="HG21" s="5">
        <v>339876</v>
      </c>
      <c r="HH21" s="5">
        <v>18807</v>
      </c>
      <c r="HI21" s="23">
        <v>0.22620000000000001</v>
      </c>
      <c r="HJ21" s="8">
        <v>1339</v>
      </c>
      <c r="HK21" s="5">
        <v>736</v>
      </c>
      <c r="HL21" s="5">
        <v>2252</v>
      </c>
      <c r="HM21" s="5">
        <v>152</v>
      </c>
      <c r="HN21" s="5">
        <v>1153</v>
      </c>
      <c r="HO21" s="5">
        <v>298</v>
      </c>
      <c r="HP21" s="5">
        <v>799</v>
      </c>
      <c r="HQ21" s="5">
        <v>349</v>
      </c>
      <c r="HR21" s="5">
        <v>451</v>
      </c>
      <c r="HS21" s="5">
        <v>164</v>
      </c>
    </row>
    <row r="22" spans="1:227" x14ac:dyDescent="0.25">
      <c r="A22">
        <v>2013</v>
      </c>
      <c r="B22" s="3" t="s">
        <v>695</v>
      </c>
      <c r="C22" s="4">
        <v>21</v>
      </c>
      <c r="D22" s="5">
        <v>199579</v>
      </c>
      <c r="E22" s="5">
        <v>164205</v>
      </c>
      <c r="F22" s="5">
        <v>35374</v>
      </c>
      <c r="G22" s="6" t="s">
        <v>2533</v>
      </c>
      <c r="H22" s="5">
        <v>51</v>
      </c>
      <c r="I22" s="6" t="s">
        <v>2534</v>
      </c>
      <c r="J22" s="6" t="s">
        <v>2535</v>
      </c>
      <c r="K22" s="6" t="s">
        <v>2536</v>
      </c>
      <c r="L22" s="6" t="s">
        <v>1329</v>
      </c>
      <c r="M22" s="6" t="s">
        <v>267</v>
      </c>
      <c r="N22" s="6" t="s">
        <v>449</v>
      </c>
      <c r="O22" s="6" t="s">
        <v>1749</v>
      </c>
      <c r="P22" s="6">
        <v>0.98</v>
      </c>
      <c r="Q22" s="7">
        <v>1345990048.9100001</v>
      </c>
      <c r="R22" s="7">
        <v>1377335098.4000001</v>
      </c>
      <c r="S22" s="7">
        <v>1513531069.9000001</v>
      </c>
      <c r="T22" s="7">
        <v>8197.01</v>
      </c>
      <c r="U22" s="7">
        <v>8387.9</v>
      </c>
      <c r="V22" s="7">
        <v>9217.33</v>
      </c>
      <c r="W22" s="7">
        <v>509001489.58999997</v>
      </c>
      <c r="X22" s="23">
        <v>0.37819999999999998</v>
      </c>
      <c r="Y22" s="7">
        <v>3099.79</v>
      </c>
      <c r="Z22" s="7">
        <v>18108.78</v>
      </c>
      <c r="AA22" s="7">
        <v>461089592.76999998</v>
      </c>
      <c r="AB22" s="23">
        <v>0.33479999999999999</v>
      </c>
      <c r="AC22" s="7">
        <v>2808.01</v>
      </c>
      <c r="AD22" s="7">
        <v>16404.21</v>
      </c>
      <c r="AE22" s="5">
        <v>28108</v>
      </c>
      <c r="AF22" s="23">
        <v>0.17119999999999999</v>
      </c>
      <c r="AG22" s="5">
        <v>309</v>
      </c>
      <c r="AH22" s="5">
        <v>1696</v>
      </c>
      <c r="AI22" s="7">
        <v>22968004.850000001</v>
      </c>
      <c r="AJ22" s="23">
        <v>1.7100000000000001E-2</v>
      </c>
      <c r="AK22" s="7">
        <v>139.87</v>
      </c>
      <c r="AL22" s="7">
        <v>40013.949999999997</v>
      </c>
      <c r="AM22" s="7">
        <v>25713166.440000001</v>
      </c>
      <c r="AN22" s="23">
        <v>1.8700000000000001E-2</v>
      </c>
      <c r="AO22" s="7">
        <v>156.59</v>
      </c>
      <c r="AP22" s="7">
        <v>44796.46</v>
      </c>
      <c r="AQ22" s="5">
        <v>574</v>
      </c>
      <c r="AR22" s="23">
        <v>3.5000000000000001E-3</v>
      </c>
      <c r="AS22" s="5">
        <v>4</v>
      </c>
      <c r="AT22" s="5">
        <v>107</v>
      </c>
      <c r="AU22" s="7">
        <v>20506017.960000001</v>
      </c>
      <c r="AV22" s="23">
        <v>1.52E-2</v>
      </c>
      <c r="AW22" s="7">
        <v>124.88</v>
      </c>
      <c r="AX22" s="7">
        <v>19110.919999999998</v>
      </c>
      <c r="AY22" s="7">
        <v>21470975.190000001</v>
      </c>
      <c r="AZ22" s="23">
        <v>1.5599999999999999E-2</v>
      </c>
      <c r="BA22" s="7">
        <v>130.76</v>
      </c>
      <c r="BB22" s="7">
        <v>20010.23</v>
      </c>
      <c r="BC22" s="5">
        <v>1073</v>
      </c>
      <c r="BD22" s="23">
        <v>6.4999999999999997E-3</v>
      </c>
      <c r="BE22" s="5">
        <v>7</v>
      </c>
      <c r="BF22" s="5">
        <v>88</v>
      </c>
      <c r="BG22" s="7">
        <v>40241175.899999999</v>
      </c>
      <c r="BH22" s="23">
        <v>2.9899999999999999E-2</v>
      </c>
      <c r="BI22" s="7">
        <v>245.07</v>
      </c>
      <c r="BJ22" s="7">
        <v>12370.48</v>
      </c>
      <c r="BK22" s="7">
        <v>46956960.920000002</v>
      </c>
      <c r="BL22" s="23">
        <v>3.4099999999999998E-2</v>
      </c>
      <c r="BM22" s="7">
        <v>285.97000000000003</v>
      </c>
      <c r="BN22" s="7">
        <v>14434.97</v>
      </c>
      <c r="BO22" s="5">
        <v>3253</v>
      </c>
      <c r="BP22" s="23">
        <v>1.9800000000000002E-2</v>
      </c>
      <c r="BQ22" s="5">
        <v>29</v>
      </c>
      <c r="BR22" s="5">
        <v>699</v>
      </c>
      <c r="BS22" s="7">
        <v>39447751.740000002</v>
      </c>
      <c r="BT22" s="23">
        <v>2.93E-2</v>
      </c>
      <c r="BU22" s="7">
        <v>240.23</v>
      </c>
      <c r="BV22" s="7">
        <v>4503.17</v>
      </c>
      <c r="BW22" s="7">
        <v>45205068.119999997</v>
      </c>
      <c r="BX22" s="23">
        <v>3.2800000000000003E-2</v>
      </c>
      <c r="BY22" s="7">
        <v>275.3</v>
      </c>
      <c r="BZ22" s="7">
        <v>5160.3999999999996</v>
      </c>
      <c r="CA22" s="5">
        <v>8760</v>
      </c>
      <c r="CB22" s="23">
        <v>5.33E-2</v>
      </c>
      <c r="CC22" s="5">
        <v>107</v>
      </c>
      <c r="CD22" s="5">
        <v>1569</v>
      </c>
      <c r="CE22" s="7">
        <v>9706428.8000000007</v>
      </c>
      <c r="CF22" s="23">
        <v>7.1999999999999998E-3</v>
      </c>
      <c r="CG22" s="7">
        <v>59.11</v>
      </c>
      <c r="CH22" s="7">
        <v>8651.01</v>
      </c>
      <c r="CI22" s="7">
        <v>10954078.029999999</v>
      </c>
      <c r="CJ22" s="23">
        <v>8.0000000000000002E-3</v>
      </c>
      <c r="CK22" s="7">
        <v>66.709999999999994</v>
      </c>
      <c r="CL22" s="7">
        <v>9762.99</v>
      </c>
      <c r="CM22" s="5">
        <v>1122</v>
      </c>
      <c r="CN22" s="23">
        <v>6.7999999999999996E-3</v>
      </c>
      <c r="CO22" s="5">
        <v>7</v>
      </c>
      <c r="CP22" s="5">
        <v>364</v>
      </c>
      <c r="CQ22" s="7">
        <v>220749404.96000001</v>
      </c>
      <c r="CR22" s="23">
        <v>0.16400000000000001</v>
      </c>
      <c r="CS22" s="7">
        <v>1344.35</v>
      </c>
      <c r="CT22" s="7">
        <v>1976.38</v>
      </c>
      <c r="CU22" s="7">
        <v>236565026.83000001</v>
      </c>
      <c r="CV22" s="23">
        <v>0.17180000000000001</v>
      </c>
      <c r="CW22" s="7">
        <v>1440.67</v>
      </c>
      <c r="CX22" s="7">
        <v>2117.9699999999998</v>
      </c>
      <c r="CY22" s="5">
        <v>111693</v>
      </c>
      <c r="CZ22" s="23">
        <v>0.68020000000000003</v>
      </c>
      <c r="DA22" s="5">
        <v>4312</v>
      </c>
      <c r="DB22" s="7">
        <v>13698600.32</v>
      </c>
      <c r="DC22" s="23">
        <v>1.0200000000000001E-2</v>
      </c>
      <c r="DD22" s="7">
        <v>83.42</v>
      </c>
      <c r="DE22" s="7">
        <v>381.95</v>
      </c>
      <c r="DF22" s="7">
        <v>16220055.33</v>
      </c>
      <c r="DG22" s="23">
        <v>1.18E-2</v>
      </c>
      <c r="DH22" s="7">
        <v>98.78</v>
      </c>
      <c r="DI22" s="7">
        <v>452.25</v>
      </c>
      <c r="DJ22" s="5">
        <v>35865</v>
      </c>
      <c r="DK22" s="23">
        <v>0.21840000000000001</v>
      </c>
      <c r="DL22" s="5">
        <v>1113</v>
      </c>
      <c r="DM22" s="7">
        <v>54869263.729999997</v>
      </c>
      <c r="DN22" s="23">
        <v>4.0800000000000003E-2</v>
      </c>
      <c r="DO22" s="7">
        <v>334.15</v>
      </c>
      <c r="DP22" s="7">
        <v>23200.53</v>
      </c>
      <c r="DQ22" s="7">
        <v>57590685.93</v>
      </c>
      <c r="DR22" s="23">
        <v>4.1799999999999997E-2</v>
      </c>
      <c r="DS22" s="7">
        <v>350.72</v>
      </c>
      <c r="DT22" s="7">
        <v>24351.24</v>
      </c>
      <c r="DU22" s="5">
        <v>2365</v>
      </c>
      <c r="DV22" s="23">
        <v>1.44E-2</v>
      </c>
      <c r="DW22" s="5">
        <v>1965</v>
      </c>
      <c r="DX22" s="7">
        <v>5981379.6799999997</v>
      </c>
      <c r="DY22" s="23">
        <v>4.4000000000000003E-3</v>
      </c>
      <c r="DZ22" s="7">
        <v>36.43</v>
      </c>
      <c r="EA22" s="7">
        <v>850.72</v>
      </c>
      <c r="EB22" s="7">
        <v>6605890.7599999998</v>
      </c>
      <c r="EC22" s="23">
        <v>4.7999999999999996E-3</v>
      </c>
      <c r="ED22" s="7">
        <v>40.229999999999997</v>
      </c>
      <c r="EE22" s="7">
        <v>939.54</v>
      </c>
      <c r="EF22" s="5">
        <v>7031</v>
      </c>
      <c r="EG22" s="23">
        <v>4.2799999999999998E-2</v>
      </c>
      <c r="EH22" s="5">
        <v>82</v>
      </c>
      <c r="EI22" s="7">
        <v>123163911.23</v>
      </c>
      <c r="EJ22" s="23">
        <v>9.1499999999999998E-2</v>
      </c>
      <c r="EK22" s="7">
        <v>750.06</v>
      </c>
      <c r="EL22" s="7">
        <v>889.57</v>
      </c>
      <c r="EM22" s="7">
        <v>142718348.11000001</v>
      </c>
      <c r="EN22" s="23">
        <v>0.1036</v>
      </c>
      <c r="EO22" s="7">
        <v>869.15</v>
      </c>
      <c r="EP22" s="7">
        <v>1030.8</v>
      </c>
      <c r="EQ22" s="5">
        <v>138453</v>
      </c>
      <c r="ER22" s="23">
        <v>0.84319999999999995</v>
      </c>
      <c r="ES22" s="5">
        <v>12709</v>
      </c>
      <c r="ET22" s="7">
        <v>66546392.219999999</v>
      </c>
      <c r="EU22" s="23">
        <v>4.9399999999999999E-2</v>
      </c>
      <c r="EV22" s="7">
        <v>405.26</v>
      </c>
      <c r="EW22" s="7">
        <v>802.44</v>
      </c>
      <c r="EX22" s="7">
        <v>80745772.140000001</v>
      </c>
      <c r="EY22" s="23">
        <v>5.8599999999999999E-2</v>
      </c>
      <c r="EZ22" s="7">
        <v>491.74</v>
      </c>
      <c r="FA22" s="7">
        <v>973.66</v>
      </c>
      <c r="FB22" s="5">
        <v>82930</v>
      </c>
      <c r="FC22" s="23">
        <v>0.505</v>
      </c>
      <c r="FD22" s="5">
        <v>3101</v>
      </c>
      <c r="FE22" s="7">
        <v>23918750.09</v>
      </c>
      <c r="FF22" s="23">
        <v>1.78E-2</v>
      </c>
      <c r="FG22" s="7">
        <v>145.66</v>
      </c>
      <c r="FH22" s="7">
        <v>229.3</v>
      </c>
      <c r="FI22" s="7">
        <v>26541481.52</v>
      </c>
      <c r="FJ22" s="23">
        <v>1.9300000000000001E-2</v>
      </c>
      <c r="FK22" s="7">
        <v>161.63999999999999</v>
      </c>
      <c r="FL22" s="7">
        <v>254.45</v>
      </c>
      <c r="FM22" s="5">
        <v>104309</v>
      </c>
      <c r="FN22" s="23">
        <v>0.63519999999999999</v>
      </c>
      <c r="FO22" s="5">
        <v>3879</v>
      </c>
      <c r="FP22" s="7">
        <v>52319871.170000002</v>
      </c>
      <c r="FQ22" s="23">
        <v>3.8899999999999997E-2</v>
      </c>
      <c r="FR22" s="7">
        <v>318.63</v>
      </c>
      <c r="FS22" s="7">
        <v>969.16</v>
      </c>
      <c r="FT22" s="7">
        <v>54928591.359999999</v>
      </c>
      <c r="FU22" s="23">
        <v>3.9899999999999998E-2</v>
      </c>
      <c r="FV22" s="7">
        <v>334.51</v>
      </c>
      <c r="FW22" s="7">
        <v>1017.48</v>
      </c>
      <c r="FX22" s="5">
        <v>53985</v>
      </c>
      <c r="FY22" s="23">
        <v>0.32879999999999998</v>
      </c>
      <c r="FZ22" s="5">
        <v>2634</v>
      </c>
      <c r="GA22" s="7">
        <v>74351404.319999993</v>
      </c>
      <c r="GB22" s="23">
        <v>5.5199999999999999E-2</v>
      </c>
      <c r="GC22" s="7">
        <v>452.8</v>
      </c>
      <c r="GD22" s="7">
        <v>620.73</v>
      </c>
      <c r="GE22" s="7">
        <v>77756504.019999996</v>
      </c>
      <c r="GF22" s="23">
        <v>5.6500000000000002E-2</v>
      </c>
      <c r="GG22" s="7">
        <v>473.53</v>
      </c>
      <c r="GH22" s="7">
        <v>649.16</v>
      </c>
      <c r="GI22" s="5">
        <v>119779</v>
      </c>
      <c r="GJ22" s="23">
        <v>0.72950000000000004</v>
      </c>
      <c r="GK22" s="5">
        <v>9031</v>
      </c>
      <c r="GL22" s="7">
        <v>29659382.609999999</v>
      </c>
      <c r="GM22" s="23">
        <v>2.1999999999999999E-2</v>
      </c>
      <c r="GN22" s="7">
        <v>180.62</v>
      </c>
      <c r="GO22" s="7">
        <v>1393.05</v>
      </c>
      <c r="GP22" s="7">
        <v>26430786.41</v>
      </c>
      <c r="GQ22" s="23">
        <v>1.9199999999999998E-2</v>
      </c>
      <c r="GR22" s="7">
        <v>160.96</v>
      </c>
      <c r="GS22" s="7">
        <v>1241.4100000000001</v>
      </c>
      <c r="GT22" s="5">
        <v>21291</v>
      </c>
      <c r="GU22" s="23">
        <v>0.12970000000000001</v>
      </c>
      <c r="GV22" s="8">
        <v>472</v>
      </c>
      <c r="GW22" s="7">
        <v>26821907.149999999</v>
      </c>
      <c r="GX22" s="23">
        <v>1.9900000000000001E-2</v>
      </c>
      <c r="GY22" s="7">
        <v>163.34</v>
      </c>
      <c r="GZ22" s="7">
        <v>395.85</v>
      </c>
      <c r="HA22" s="7">
        <v>27084716.809999999</v>
      </c>
      <c r="HB22" s="23">
        <v>1.9699999999999999E-2</v>
      </c>
      <c r="HC22" s="7">
        <v>164.94</v>
      </c>
      <c r="HD22" s="7">
        <v>399.73</v>
      </c>
      <c r="HE22" s="5">
        <v>67758</v>
      </c>
      <c r="HF22" s="23">
        <v>0.41260000000000002</v>
      </c>
      <c r="HG22" s="5">
        <v>179874</v>
      </c>
      <c r="HH22" s="5">
        <v>10321</v>
      </c>
      <c r="HI22" s="23">
        <v>0.2104</v>
      </c>
      <c r="HJ22" s="8">
        <v>1095</v>
      </c>
      <c r="HK22" s="5">
        <v>561</v>
      </c>
      <c r="HL22" s="5">
        <v>2242</v>
      </c>
      <c r="HM22" s="5">
        <v>158</v>
      </c>
      <c r="HN22" s="5">
        <v>853</v>
      </c>
      <c r="HO22" s="5">
        <v>343</v>
      </c>
      <c r="HP22" s="5">
        <v>1081</v>
      </c>
      <c r="HQ22" s="5">
        <v>389</v>
      </c>
      <c r="HR22" s="5">
        <v>298</v>
      </c>
      <c r="HS22" s="5">
        <v>122</v>
      </c>
    </row>
    <row r="23" spans="1:227" x14ac:dyDescent="0.25">
      <c r="A23">
        <v>2011</v>
      </c>
      <c r="B23" s="3" t="s">
        <v>695</v>
      </c>
      <c r="C23" s="4">
        <v>21</v>
      </c>
      <c r="D23" s="5">
        <v>191834</v>
      </c>
      <c r="E23" s="5">
        <v>161774</v>
      </c>
      <c r="F23" s="5">
        <v>30060</v>
      </c>
      <c r="G23" s="6" t="s">
        <v>1881</v>
      </c>
      <c r="H23" s="5">
        <v>51</v>
      </c>
      <c r="I23" s="6" t="s">
        <v>2218</v>
      </c>
      <c r="J23" s="6" t="s">
        <v>2151</v>
      </c>
      <c r="K23" s="6" t="s">
        <v>2219</v>
      </c>
      <c r="L23" s="6" t="s">
        <v>1273</v>
      </c>
      <c r="M23" s="6" t="s">
        <v>281</v>
      </c>
      <c r="N23" s="6" t="s">
        <v>448</v>
      </c>
      <c r="O23" s="6" t="s">
        <v>1620</v>
      </c>
      <c r="P23" s="6">
        <v>0.94</v>
      </c>
      <c r="Q23" s="7">
        <v>1284926806.8800001</v>
      </c>
      <c r="R23" s="7">
        <v>1291558236.95</v>
      </c>
      <c r="S23" s="7">
        <v>1441131950.55</v>
      </c>
      <c r="T23" s="7">
        <v>7942.73</v>
      </c>
      <c r="U23" s="7">
        <v>7983.72</v>
      </c>
      <c r="V23" s="7">
        <v>8908.2999999999993</v>
      </c>
      <c r="W23" s="7">
        <v>502779061.83999997</v>
      </c>
      <c r="X23" s="23">
        <v>0.39129999999999998</v>
      </c>
      <c r="Y23" s="7">
        <v>3107.91</v>
      </c>
      <c r="Z23" s="7">
        <v>16855.38</v>
      </c>
      <c r="AA23" s="7">
        <v>458930754.63</v>
      </c>
      <c r="AB23" s="23">
        <v>0.3553</v>
      </c>
      <c r="AC23" s="7">
        <v>2836.86</v>
      </c>
      <c r="AD23" s="7">
        <v>15385.39</v>
      </c>
      <c r="AE23" s="5">
        <v>29829</v>
      </c>
      <c r="AF23" s="23">
        <v>0.18440000000000001</v>
      </c>
      <c r="AG23" s="5">
        <v>336</v>
      </c>
      <c r="AH23" s="5">
        <v>1773</v>
      </c>
      <c r="AI23" s="7">
        <v>20798126.18</v>
      </c>
      <c r="AJ23" s="23">
        <v>1.6199999999999999E-2</v>
      </c>
      <c r="AK23" s="7">
        <v>128.56</v>
      </c>
      <c r="AL23" s="7">
        <v>39919.629999999997</v>
      </c>
      <c r="AM23" s="7">
        <v>23335859.789999999</v>
      </c>
      <c r="AN23" s="23">
        <v>1.8100000000000002E-2</v>
      </c>
      <c r="AO23" s="7">
        <v>144.25</v>
      </c>
      <c r="AP23" s="7">
        <v>44790.52</v>
      </c>
      <c r="AQ23" s="5">
        <v>521</v>
      </c>
      <c r="AR23" s="23">
        <v>3.2000000000000002E-3</v>
      </c>
      <c r="AS23" s="5">
        <v>4</v>
      </c>
      <c r="AT23" s="5">
        <v>106</v>
      </c>
      <c r="AU23" s="7">
        <v>19084577.699999999</v>
      </c>
      <c r="AV23" s="23">
        <v>1.49E-2</v>
      </c>
      <c r="AW23" s="7">
        <v>117.97</v>
      </c>
      <c r="AX23" s="7">
        <v>18933.11</v>
      </c>
      <c r="AY23" s="7">
        <v>19278941.739999998</v>
      </c>
      <c r="AZ23" s="23">
        <v>1.49E-2</v>
      </c>
      <c r="BA23" s="7">
        <v>119.17</v>
      </c>
      <c r="BB23" s="7">
        <v>19125.93</v>
      </c>
      <c r="BC23" s="5">
        <v>1008</v>
      </c>
      <c r="BD23" s="23">
        <v>6.1999999999999998E-3</v>
      </c>
      <c r="BE23" s="5">
        <v>7</v>
      </c>
      <c r="BF23" s="5">
        <v>85</v>
      </c>
      <c r="BG23" s="7">
        <v>40341281.460000001</v>
      </c>
      <c r="BH23" s="23">
        <v>3.1399999999999997E-2</v>
      </c>
      <c r="BI23" s="7">
        <v>249.37</v>
      </c>
      <c r="BJ23" s="7">
        <v>13371.32</v>
      </c>
      <c r="BK23" s="7">
        <v>46965346.93</v>
      </c>
      <c r="BL23" s="23">
        <v>3.6400000000000002E-2</v>
      </c>
      <c r="BM23" s="7">
        <v>290.31</v>
      </c>
      <c r="BN23" s="7">
        <v>15566.9</v>
      </c>
      <c r="BO23" s="5">
        <v>3017</v>
      </c>
      <c r="BP23" s="23">
        <v>1.8599999999999998E-2</v>
      </c>
      <c r="BQ23" s="5">
        <v>27</v>
      </c>
      <c r="BR23" s="5">
        <v>667</v>
      </c>
      <c r="BS23" s="7">
        <v>41357771.729999997</v>
      </c>
      <c r="BT23" s="23">
        <v>3.2199999999999999E-2</v>
      </c>
      <c r="BU23" s="7">
        <v>255.65</v>
      </c>
      <c r="BV23" s="7">
        <v>4788.4399999999996</v>
      </c>
      <c r="BW23" s="7">
        <v>47391752.850000001</v>
      </c>
      <c r="BX23" s="23">
        <v>3.6700000000000003E-2</v>
      </c>
      <c r="BY23" s="7">
        <v>292.95</v>
      </c>
      <c r="BZ23" s="7">
        <v>5487.06</v>
      </c>
      <c r="CA23" s="5">
        <v>8637</v>
      </c>
      <c r="CB23" s="23">
        <v>5.3400000000000003E-2</v>
      </c>
      <c r="CC23" s="5">
        <v>111</v>
      </c>
      <c r="CD23" s="5">
        <v>1689</v>
      </c>
      <c r="CE23" s="7">
        <v>9253274.4100000001</v>
      </c>
      <c r="CF23" s="23">
        <v>7.1999999999999998E-3</v>
      </c>
      <c r="CG23" s="7">
        <v>57.2</v>
      </c>
      <c r="CH23" s="7">
        <v>9071.84</v>
      </c>
      <c r="CI23" s="7">
        <v>10294847.630000001</v>
      </c>
      <c r="CJ23" s="23">
        <v>8.0000000000000002E-3</v>
      </c>
      <c r="CK23" s="7">
        <v>63.64</v>
      </c>
      <c r="CL23" s="7">
        <v>10092.99</v>
      </c>
      <c r="CM23" s="5">
        <v>1020</v>
      </c>
      <c r="CN23" s="23">
        <v>6.3E-3</v>
      </c>
      <c r="CO23" s="5">
        <v>7</v>
      </c>
      <c r="CP23" s="5">
        <v>360</v>
      </c>
      <c r="CQ23" s="7">
        <v>191271533.74000001</v>
      </c>
      <c r="CR23" s="23">
        <v>0.1489</v>
      </c>
      <c r="CS23" s="7">
        <v>1182.3399999999999</v>
      </c>
      <c r="CT23" s="7">
        <v>1769.89</v>
      </c>
      <c r="CU23" s="7">
        <v>201458130.81999999</v>
      </c>
      <c r="CV23" s="23">
        <v>0.156</v>
      </c>
      <c r="CW23" s="7">
        <v>1245.31</v>
      </c>
      <c r="CX23" s="7">
        <v>1864.14</v>
      </c>
      <c r="CY23" s="5">
        <v>108069</v>
      </c>
      <c r="CZ23" s="23">
        <v>0.66800000000000004</v>
      </c>
      <c r="DA23" s="5">
        <v>4083</v>
      </c>
      <c r="DB23" s="7">
        <v>11486232.4</v>
      </c>
      <c r="DC23" s="23">
        <v>8.8999999999999999E-3</v>
      </c>
      <c r="DD23" s="7">
        <v>71</v>
      </c>
      <c r="DE23" s="7">
        <v>345.66</v>
      </c>
      <c r="DF23" s="7">
        <v>13460317.08</v>
      </c>
      <c r="DG23" s="23">
        <v>1.04E-2</v>
      </c>
      <c r="DH23" s="7">
        <v>83.2</v>
      </c>
      <c r="DI23" s="7">
        <v>405.07</v>
      </c>
      <c r="DJ23" s="5">
        <v>33230</v>
      </c>
      <c r="DK23" s="23">
        <v>0.2054</v>
      </c>
      <c r="DL23" s="5">
        <v>1041</v>
      </c>
      <c r="DM23" s="7">
        <v>48162738.990000002</v>
      </c>
      <c r="DN23" s="23">
        <v>3.7499999999999999E-2</v>
      </c>
      <c r="DO23" s="7">
        <v>297.72000000000003</v>
      </c>
      <c r="DP23" s="7">
        <v>21558.97</v>
      </c>
      <c r="DQ23" s="7">
        <v>51207091.030000001</v>
      </c>
      <c r="DR23" s="23">
        <v>3.9600000000000003E-2</v>
      </c>
      <c r="DS23" s="7">
        <v>316.52999999999997</v>
      </c>
      <c r="DT23" s="7">
        <v>22921.71</v>
      </c>
      <c r="DU23" s="5">
        <v>2234</v>
      </c>
      <c r="DV23" s="23">
        <v>1.38E-2</v>
      </c>
      <c r="DW23" s="5">
        <v>1785</v>
      </c>
      <c r="DX23" s="7">
        <v>5353365.91</v>
      </c>
      <c r="DY23" s="23">
        <v>4.1999999999999997E-3</v>
      </c>
      <c r="DZ23" s="7">
        <v>33.090000000000003</v>
      </c>
      <c r="EA23" s="7">
        <v>758.8</v>
      </c>
      <c r="EB23" s="7">
        <v>5774513.9100000001</v>
      </c>
      <c r="EC23" s="23">
        <v>4.4999999999999997E-3</v>
      </c>
      <c r="ED23" s="7">
        <v>35.69</v>
      </c>
      <c r="EE23" s="7">
        <v>818.5</v>
      </c>
      <c r="EF23" s="5">
        <v>7055</v>
      </c>
      <c r="EG23" s="23">
        <v>4.36E-2</v>
      </c>
      <c r="EH23" s="5">
        <v>83</v>
      </c>
      <c r="EI23" s="7">
        <v>117172550.31</v>
      </c>
      <c r="EJ23" s="23">
        <v>9.1200000000000003E-2</v>
      </c>
      <c r="EK23" s="7">
        <v>724.3</v>
      </c>
      <c r="EL23" s="7">
        <v>865.19</v>
      </c>
      <c r="EM23" s="7">
        <v>130048322.90000001</v>
      </c>
      <c r="EN23" s="23">
        <v>0.1007</v>
      </c>
      <c r="EO23" s="7">
        <v>803.89</v>
      </c>
      <c r="EP23" s="7">
        <v>960.26</v>
      </c>
      <c r="EQ23" s="5">
        <v>135429</v>
      </c>
      <c r="ER23" s="23">
        <v>0.83720000000000006</v>
      </c>
      <c r="ES23" s="5">
        <v>12353</v>
      </c>
      <c r="ET23" s="7">
        <v>67204209.239999995</v>
      </c>
      <c r="EU23" s="23">
        <v>5.2299999999999999E-2</v>
      </c>
      <c r="EV23" s="7">
        <v>415.42</v>
      </c>
      <c r="EW23" s="7">
        <v>827.04</v>
      </c>
      <c r="EX23" s="7">
        <v>71957857.379999995</v>
      </c>
      <c r="EY23" s="23">
        <v>5.57E-2</v>
      </c>
      <c r="EZ23" s="7">
        <v>444.8</v>
      </c>
      <c r="FA23" s="7">
        <v>885.54</v>
      </c>
      <c r="FB23" s="5">
        <v>81259</v>
      </c>
      <c r="FC23" s="23">
        <v>0.50229999999999997</v>
      </c>
      <c r="FD23" s="5">
        <v>3056</v>
      </c>
      <c r="FE23" s="7">
        <v>27889734.940000001</v>
      </c>
      <c r="FF23" s="23">
        <v>2.1700000000000001E-2</v>
      </c>
      <c r="FG23" s="7">
        <v>172.4</v>
      </c>
      <c r="FH23" s="7">
        <v>271.13</v>
      </c>
      <c r="FI23" s="7">
        <v>29643472.940000001</v>
      </c>
      <c r="FJ23" s="23">
        <v>2.3E-2</v>
      </c>
      <c r="FK23" s="7">
        <v>183.24</v>
      </c>
      <c r="FL23" s="7">
        <v>288.18</v>
      </c>
      <c r="FM23" s="5">
        <v>102865</v>
      </c>
      <c r="FN23" s="23">
        <v>0.63590000000000002</v>
      </c>
      <c r="FO23" s="5">
        <v>3892</v>
      </c>
      <c r="FP23" s="7">
        <v>58631309.280000001</v>
      </c>
      <c r="FQ23" s="23">
        <v>4.5600000000000002E-2</v>
      </c>
      <c r="FR23" s="7">
        <v>362.43</v>
      </c>
      <c r="FS23" s="7">
        <v>1084.54</v>
      </c>
      <c r="FT23" s="7">
        <v>59366253.609999999</v>
      </c>
      <c r="FU23" s="23">
        <v>4.5999999999999999E-2</v>
      </c>
      <c r="FV23" s="7">
        <v>366.97</v>
      </c>
      <c r="FW23" s="7">
        <v>1098.1300000000001</v>
      </c>
      <c r="FX23" s="5">
        <v>54061</v>
      </c>
      <c r="FY23" s="23">
        <v>0.3342</v>
      </c>
      <c r="FZ23" s="5">
        <v>2844</v>
      </c>
      <c r="GA23" s="7">
        <v>50824682.880000003</v>
      </c>
      <c r="GB23" s="23">
        <v>3.9600000000000003E-2</v>
      </c>
      <c r="GC23" s="7">
        <v>314.17</v>
      </c>
      <c r="GD23" s="7">
        <v>440.27</v>
      </c>
      <c r="GE23" s="7">
        <v>52797003.829999998</v>
      </c>
      <c r="GF23" s="23">
        <v>4.0899999999999999E-2</v>
      </c>
      <c r="GG23" s="7">
        <v>326.36</v>
      </c>
      <c r="GH23" s="7">
        <v>457.36</v>
      </c>
      <c r="GI23" s="5">
        <v>115438</v>
      </c>
      <c r="GJ23" s="23">
        <v>0.71360000000000001</v>
      </c>
      <c r="GK23" s="5">
        <v>8159</v>
      </c>
      <c r="GL23" s="7">
        <v>30196867.469999999</v>
      </c>
      <c r="GM23" s="23">
        <v>2.35E-2</v>
      </c>
      <c r="GN23" s="7">
        <v>186.66</v>
      </c>
      <c r="GO23" s="7">
        <v>1447.51</v>
      </c>
      <c r="GP23" s="7">
        <v>25907900.59</v>
      </c>
      <c r="GQ23" s="23">
        <v>2.01E-2</v>
      </c>
      <c r="GR23" s="7">
        <v>160.15</v>
      </c>
      <c r="GS23" s="7">
        <v>1241.92</v>
      </c>
      <c r="GT23" s="5">
        <v>20861</v>
      </c>
      <c r="GU23" s="23">
        <v>0.129</v>
      </c>
      <c r="GV23" s="8">
        <v>482</v>
      </c>
      <c r="GW23" s="7">
        <v>31452516.449999999</v>
      </c>
      <c r="GX23" s="23">
        <v>2.4500000000000001E-2</v>
      </c>
      <c r="GY23" s="7">
        <v>194.42</v>
      </c>
      <c r="GZ23" s="7">
        <v>471.65</v>
      </c>
      <c r="HA23" s="7">
        <v>31629882.32</v>
      </c>
      <c r="HB23" s="23">
        <v>2.4500000000000001E-2</v>
      </c>
      <c r="HC23" s="7">
        <v>195.52</v>
      </c>
      <c r="HD23" s="7">
        <v>474.31</v>
      </c>
      <c r="HE23" s="5">
        <v>66686</v>
      </c>
      <c r="HF23" s="23">
        <v>0.41220000000000001</v>
      </c>
      <c r="HG23" s="5">
        <v>176083</v>
      </c>
      <c r="HH23" s="5">
        <v>11194</v>
      </c>
      <c r="HI23" s="23">
        <v>0.2135</v>
      </c>
      <c r="HJ23" s="8">
        <v>1088</v>
      </c>
      <c r="HK23" s="5">
        <v>545</v>
      </c>
      <c r="HL23" s="5">
        <v>2212</v>
      </c>
      <c r="HM23" s="5">
        <v>173</v>
      </c>
      <c r="HN23" s="5">
        <v>922</v>
      </c>
      <c r="HO23" s="5">
        <v>448</v>
      </c>
      <c r="HP23" s="5">
        <v>1180</v>
      </c>
      <c r="HQ23" s="5">
        <v>470</v>
      </c>
      <c r="HR23" s="5">
        <v>296</v>
      </c>
      <c r="HS23" s="5">
        <v>93</v>
      </c>
    </row>
    <row r="24" spans="1:227" x14ac:dyDescent="0.25">
      <c r="A24">
        <v>2014</v>
      </c>
      <c r="B24" s="3" t="s">
        <v>657</v>
      </c>
      <c r="C24" s="4">
        <v>18</v>
      </c>
      <c r="D24" s="5">
        <v>195677</v>
      </c>
      <c r="E24" s="5">
        <v>157843</v>
      </c>
      <c r="F24" s="5">
        <v>37834</v>
      </c>
      <c r="G24" s="6" t="s">
        <v>934</v>
      </c>
      <c r="H24" s="5">
        <v>51</v>
      </c>
      <c r="I24" s="6" t="s">
        <v>2636</v>
      </c>
      <c r="J24" s="6" t="s">
        <v>2637</v>
      </c>
      <c r="K24" s="6" t="s">
        <v>2423</v>
      </c>
      <c r="L24" s="6" t="s">
        <v>1682</v>
      </c>
      <c r="M24" s="6" t="s">
        <v>440</v>
      </c>
      <c r="N24" s="6" t="s">
        <v>263</v>
      </c>
      <c r="O24" s="6" t="s">
        <v>2638</v>
      </c>
      <c r="P24" s="6">
        <v>1.1499999999999999</v>
      </c>
      <c r="Q24" s="7">
        <v>1580912087.98</v>
      </c>
      <c r="R24" s="7">
        <v>1555086060.1099999</v>
      </c>
      <c r="S24" s="7">
        <v>1402240819.26</v>
      </c>
      <c r="T24" s="7">
        <v>10015.73</v>
      </c>
      <c r="U24" s="7">
        <v>9852.11</v>
      </c>
      <c r="V24" s="7">
        <v>8883.77</v>
      </c>
      <c r="W24" s="7">
        <v>571604759.41999996</v>
      </c>
      <c r="X24" s="23">
        <v>0.36159999999999998</v>
      </c>
      <c r="Y24" s="7">
        <v>3621.35</v>
      </c>
      <c r="Z24" s="7">
        <v>19554.75</v>
      </c>
      <c r="AA24" s="7">
        <v>506152159.39999998</v>
      </c>
      <c r="AB24" s="23">
        <v>0.32550000000000001</v>
      </c>
      <c r="AC24" s="7">
        <v>3206.68</v>
      </c>
      <c r="AD24" s="7">
        <v>17315.599999999999</v>
      </c>
      <c r="AE24" s="5">
        <v>29231</v>
      </c>
      <c r="AF24" s="23">
        <v>0.1852</v>
      </c>
      <c r="AG24" s="5">
        <v>344</v>
      </c>
      <c r="AH24" s="5">
        <v>1860</v>
      </c>
      <c r="AI24" s="7">
        <v>39845023.399999999</v>
      </c>
      <c r="AJ24" s="23">
        <v>2.52E-2</v>
      </c>
      <c r="AK24" s="7">
        <v>252.43</v>
      </c>
      <c r="AL24" s="7">
        <v>45175.76</v>
      </c>
      <c r="AM24" s="7">
        <v>41496732.560000002</v>
      </c>
      <c r="AN24" s="23">
        <v>2.6700000000000002E-2</v>
      </c>
      <c r="AO24" s="7">
        <v>262.89999999999998</v>
      </c>
      <c r="AP24" s="7">
        <v>47048.45</v>
      </c>
      <c r="AQ24" s="5">
        <v>882</v>
      </c>
      <c r="AR24" s="23">
        <v>5.5999999999999999E-3</v>
      </c>
      <c r="AS24" s="5">
        <v>6</v>
      </c>
      <c r="AT24" s="5">
        <v>177</v>
      </c>
      <c r="AU24" s="7">
        <v>23947546.379999999</v>
      </c>
      <c r="AV24" s="23">
        <v>1.5100000000000001E-2</v>
      </c>
      <c r="AW24" s="7">
        <v>151.72</v>
      </c>
      <c r="AX24" s="7">
        <v>20006.3</v>
      </c>
      <c r="AY24" s="7">
        <v>24929168.379999999</v>
      </c>
      <c r="AZ24" s="23">
        <v>1.6E-2</v>
      </c>
      <c r="BA24" s="7">
        <v>157.94</v>
      </c>
      <c r="BB24" s="7">
        <v>20826.37</v>
      </c>
      <c r="BC24" s="5">
        <v>1197</v>
      </c>
      <c r="BD24" s="23">
        <v>7.6E-3</v>
      </c>
      <c r="BE24" s="5">
        <v>9</v>
      </c>
      <c r="BF24" s="5">
        <v>105</v>
      </c>
      <c r="BG24" s="7">
        <v>75928293.379999995</v>
      </c>
      <c r="BH24" s="23">
        <v>4.8000000000000001E-2</v>
      </c>
      <c r="BI24" s="7">
        <v>481.04</v>
      </c>
      <c r="BJ24" s="7">
        <v>16001.75</v>
      </c>
      <c r="BK24" s="7">
        <v>82129813.019999996</v>
      </c>
      <c r="BL24" s="23">
        <v>5.28E-2</v>
      </c>
      <c r="BM24" s="7">
        <v>520.33000000000004</v>
      </c>
      <c r="BN24" s="7">
        <v>17308.71</v>
      </c>
      <c r="BO24" s="5">
        <v>4745</v>
      </c>
      <c r="BP24" s="23">
        <v>3.0099999999999998E-2</v>
      </c>
      <c r="BQ24" s="5">
        <v>44</v>
      </c>
      <c r="BR24" s="5">
        <v>1288</v>
      </c>
      <c r="BS24" s="7">
        <v>38742227.359999999</v>
      </c>
      <c r="BT24" s="23">
        <v>2.4500000000000001E-2</v>
      </c>
      <c r="BU24" s="7">
        <v>245.45</v>
      </c>
      <c r="BV24" s="7">
        <v>4912.16</v>
      </c>
      <c r="BW24" s="7">
        <v>41256152.530000001</v>
      </c>
      <c r="BX24" s="23">
        <v>2.6499999999999999E-2</v>
      </c>
      <c r="BY24" s="7">
        <v>261.37</v>
      </c>
      <c r="BZ24" s="7">
        <v>5230.91</v>
      </c>
      <c r="CA24" s="5">
        <v>7887</v>
      </c>
      <c r="CB24" s="23">
        <v>0.05</v>
      </c>
      <c r="CC24" s="5">
        <v>96</v>
      </c>
      <c r="CD24" s="5">
        <v>1632</v>
      </c>
      <c r="CE24" s="7">
        <v>14004379.630000001</v>
      </c>
      <c r="CF24" s="23">
        <v>8.8999999999999999E-3</v>
      </c>
      <c r="CG24" s="7">
        <v>88.72</v>
      </c>
      <c r="CH24" s="7">
        <v>9738.7900000000009</v>
      </c>
      <c r="CI24" s="7">
        <v>14729208.1</v>
      </c>
      <c r="CJ24" s="23">
        <v>9.4999999999999998E-3</v>
      </c>
      <c r="CK24" s="7">
        <v>93.32</v>
      </c>
      <c r="CL24" s="7">
        <v>10242.84</v>
      </c>
      <c r="CM24" s="5">
        <v>1438</v>
      </c>
      <c r="CN24" s="23">
        <v>9.1000000000000004E-3</v>
      </c>
      <c r="CO24" s="5">
        <v>10</v>
      </c>
      <c r="CP24" s="5">
        <v>561</v>
      </c>
      <c r="CQ24" s="7">
        <v>272396344.70999998</v>
      </c>
      <c r="CR24" s="23">
        <v>0.17230000000000001</v>
      </c>
      <c r="CS24" s="7">
        <v>1725.74</v>
      </c>
      <c r="CT24" s="7">
        <v>2436.96</v>
      </c>
      <c r="CU24" s="7">
        <v>274788812.66000003</v>
      </c>
      <c r="CV24" s="23">
        <v>0.1767</v>
      </c>
      <c r="CW24" s="7">
        <v>1740.9</v>
      </c>
      <c r="CX24" s="7">
        <v>2458.37</v>
      </c>
      <c r="CY24" s="5">
        <v>111776</v>
      </c>
      <c r="CZ24" s="23">
        <v>0.70820000000000005</v>
      </c>
      <c r="DA24" s="5">
        <v>5573</v>
      </c>
      <c r="DB24" s="7">
        <v>7237538.6500000004</v>
      </c>
      <c r="DC24" s="23">
        <v>4.5999999999999999E-3</v>
      </c>
      <c r="DD24" s="7">
        <v>45.85</v>
      </c>
      <c r="DE24" s="7">
        <v>333.1</v>
      </c>
      <c r="DF24" s="7">
        <v>8141993.1200000001</v>
      </c>
      <c r="DG24" s="23">
        <v>5.1999999999999998E-3</v>
      </c>
      <c r="DH24" s="7">
        <v>51.58</v>
      </c>
      <c r="DI24" s="7">
        <v>374.72</v>
      </c>
      <c r="DJ24" s="5">
        <v>21728</v>
      </c>
      <c r="DK24" s="23">
        <v>0.13769999999999999</v>
      </c>
      <c r="DL24" s="5">
        <v>556</v>
      </c>
      <c r="DM24" s="7">
        <v>92162015.859999999</v>
      </c>
      <c r="DN24" s="23">
        <v>5.8299999999999998E-2</v>
      </c>
      <c r="DO24" s="7">
        <v>583.88</v>
      </c>
      <c r="DP24" s="7">
        <v>24781.4</v>
      </c>
      <c r="DQ24" s="7">
        <v>93788162.390000001</v>
      </c>
      <c r="DR24" s="23">
        <v>6.0299999999999999E-2</v>
      </c>
      <c r="DS24" s="7">
        <v>594.19000000000005</v>
      </c>
      <c r="DT24" s="7">
        <v>25218.65</v>
      </c>
      <c r="DU24" s="5">
        <v>3719</v>
      </c>
      <c r="DV24" s="23">
        <v>2.3599999999999999E-2</v>
      </c>
      <c r="DW24" s="5">
        <v>3372</v>
      </c>
      <c r="DX24" s="7">
        <v>12463617.779999999</v>
      </c>
      <c r="DY24" s="23">
        <v>7.9000000000000008E-3</v>
      </c>
      <c r="DZ24" s="7">
        <v>78.959999999999994</v>
      </c>
      <c r="EA24" s="7">
        <v>1156.3900000000001</v>
      </c>
      <c r="EB24" s="7">
        <v>13123223.699999999</v>
      </c>
      <c r="EC24" s="23">
        <v>8.3999999999999995E-3</v>
      </c>
      <c r="ED24" s="7">
        <v>83.14</v>
      </c>
      <c r="EE24" s="7">
        <v>1217.5899999999999</v>
      </c>
      <c r="EF24" s="5">
        <v>10778</v>
      </c>
      <c r="EG24" s="23">
        <v>6.83E-2</v>
      </c>
      <c r="EH24" s="5">
        <v>121</v>
      </c>
      <c r="EI24" s="7">
        <v>142188887.59</v>
      </c>
      <c r="EJ24" s="23">
        <v>8.9899999999999994E-2</v>
      </c>
      <c r="EK24" s="7">
        <v>900.82</v>
      </c>
      <c r="EL24" s="7">
        <v>1056.71</v>
      </c>
      <c r="EM24" s="7">
        <v>155736917.61000001</v>
      </c>
      <c r="EN24" s="23">
        <v>0.10009999999999999</v>
      </c>
      <c r="EO24" s="7">
        <v>986.66</v>
      </c>
      <c r="EP24" s="7">
        <v>1157.4000000000001</v>
      </c>
      <c r="EQ24" s="5">
        <v>134557</v>
      </c>
      <c r="ER24" s="23">
        <v>0.85250000000000004</v>
      </c>
      <c r="ES24" s="5">
        <v>14092</v>
      </c>
      <c r="ET24" s="7">
        <v>73552709.040000007</v>
      </c>
      <c r="EU24" s="23">
        <v>4.65E-2</v>
      </c>
      <c r="EV24" s="7">
        <v>465.99</v>
      </c>
      <c r="EW24" s="7">
        <v>903.26</v>
      </c>
      <c r="EX24" s="7">
        <v>78269821.549999997</v>
      </c>
      <c r="EY24" s="23">
        <v>5.0299999999999997E-2</v>
      </c>
      <c r="EZ24" s="7">
        <v>495.87</v>
      </c>
      <c r="FA24" s="7">
        <v>961.19</v>
      </c>
      <c r="FB24" s="5">
        <v>81430</v>
      </c>
      <c r="FC24" s="23">
        <v>0.51590000000000003</v>
      </c>
      <c r="FD24" s="5">
        <v>3424</v>
      </c>
      <c r="FE24" s="7">
        <v>22502033.640000001</v>
      </c>
      <c r="FF24" s="23">
        <v>1.4200000000000001E-2</v>
      </c>
      <c r="FG24" s="7">
        <v>142.56</v>
      </c>
      <c r="FH24" s="7">
        <v>227.11</v>
      </c>
      <c r="FI24" s="7">
        <v>24094907.960000001</v>
      </c>
      <c r="FJ24" s="23">
        <v>1.55E-2</v>
      </c>
      <c r="FK24" s="7">
        <v>152.65</v>
      </c>
      <c r="FL24" s="7">
        <v>243.18</v>
      </c>
      <c r="FM24" s="5">
        <v>99080</v>
      </c>
      <c r="FN24" s="23">
        <v>0.62770000000000004</v>
      </c>
      <c r="FO24" s="5">
        <v>3869</v>
      </c>
      <c r="FP24" s="7">
        <v>48013990.119999997</v>
      </c>
      <c r="FQ24" s="23">
        <v>3.04E-2</v>
      </c>
      <c r="FR24" s="7">
        <v>304.19</v>
      </c>
      <c r="FS24" s="7">
        <v>960.03</v>
      </c>
      <c r="FT24" s="7">
        <v>52337799.859999999</v>
      </c>
      <c r="FU24" s="23">
        <v>3.3700000000000001E-2</v>
      </c>
      <c r="FV24" s="7">
        <v>331.58</v>
      </c>
      <c r="FW24" s="7">
        <v>1046.48</v>
      </c>
      <c r="FX24" s="5">
        <v>50013</v>
      </c>
      <c r="FY24" s="23">
        <v>0.31690000000000002</v>
      </c>
      <c r="FZ24" s="5">
        <v>2458</v>
      </c>
      <c r="GA24" s="7">
        <v>46783624.439999998</v>
      </c>
      <c r="GB24" s="23">
        <v>2.9600000000000001E-2</v>
      </c>
      <c r="GC24" s="7">
        <v>296.39</v>
      </c>
      <c r="GD24" s="7">
        <v>439.89</v>
      </c>
      <c r="GE24" s="7">
        <v>41673592.700000003</v>
      </c>
      <c r="GF24" s="23">
        <v>2.6800000000000001E-2</v>
      </c>
      <c r="GG24" s="7">
        <v>264.02</v>
      </c>
      <c r="GH24" s="7">
        <v>391.85</v>
      </c>
      <c r="GI24" s="5">
        <v>106351</v>
      </c>
      <c r="GJ24" s="23">
        <v>0.67379999999999995</v>
      </c>
      <c r="GK24" s="5">
        <v>6325</v>
      </c>
      <c r="GL24" s="7">
        <v>28358548.18</v>
      </c>
      <c r="GM24" s="23">
        <v>1.7899999999999999E-2</v>
      </c>
      <c r="GN24" s="7">
        <v>179.66</v>
      </c>
      <c r="GO24" s="7">
        <v>1464.03</v>
      </c>
      <c r="GP24" s="7">
        <v>30478826.579999998</v>
      </c>
      <c r="GQ24" s="23">
        <v>1.9599999999999999E-2</v>
      </c>
      <c r="GR24" s="7">
        <v>193.1</v>
      </c>
      <c r="GS24" s="7">
        <v>1573.49</v>
      </c>
      <c r="GT24" s="5">
        <v>19370</v>
      </c>
      <c r="GU24" s="23">
        <v>0.1227</v>
      </c>
      <c r="GV24" s="8">
        <v>621</v>
      </c>
      <c r="GW24" s="7">
        <v>50296102.079999998</v>
      </c>
      <c r="GX24" s="23">
        <v>3.1800000000000002E-2</v>
      </c>
      <c r="GY24" s="7">
        <v>318.64999999999998</v>
      </c>
      <c r="GZ24" s="7">
        <v>794.07</v>
      </c>
      <c r="HA24" s="7">
        <v>50480915.219999999</v>
      </c>
      <c r="HB24" s="23">
        <v>3.2500000000000001E-2</v>
      </c>
      <c r="HC24" s="7">
        <v>319.82</v>
      </c>
      <c r="HD24" s="7">
        <v>796.98</v>
      </c>
      <c r="HE24" s="5">
        <v>63340</v>
      </c>
      <c r="HF24" s="23">
        <v>0.40129999999999999</v>
      </c>
      <c r="HG24" s="5">
        <v>196961</v>
      </c>
      <c r="HH24" s="5">
        <v>11038</v>
      </c>
      <c r="HI24" s="23">
        <v>0.21560000000000001</v>
      </c>
      <c r="HJ24" s="8">
        <v>1248</v>
      </c>
      <c r="HK24" s="5">
        <v>692</v>
      </c>
      <c r="HL24" s="5">
        <v>2209</v>
      </c>
      <c r="HM24" s="5">
        <v>129</v>
      </c>
      <c r="HN24" s="5">
        <v>997</v>
      </c>
      <c r="HO24" s="5">
        <v>314</v>
      </c>
      <c r="HP24" s="5">
        <v>873</v>
      </c>
      <c r="HQ24" s="5">
        <v>373</v>
      </c>
      <c r="HR24" s="5">
        <v>385</v>
      </c>
      <c r="HS24" s="5">
        <v>151</v>
      </c>
    </row>
    <row r="25" spans="1:227" x14ac:dyDescent="0.25">
      <c r="A25">
        <v>2010</v>
      </c>
      <c r="B25" s="3" t="s">
        <v>657</v>
      </c>
      <c r="C25" s="4">
        <v>18</v>
      </c>
      <c r="D25" s="5">
        <v>167619</v>
      </c>
      <c r="E25" s="5">
        <v>145207</v>
      </c>
      <c r="F25" s="5">
        <v>22412</v>
      </c>
      <c r="G25" s="6" t="s">
        <v>1984</v>
      </c>
      <c r="H25" s="5">
        <v>50</v>
      </c>
      <c r="I25" s="6" t="s">
        <v>1620</v>
      </c>
      <c r="J25" s="6" t="s">
        <v>1985</v>
      </c>
      <c r="K25" s="6" t="s">
        <v>1986</v>
      </c>
      <c r="L25" s="6" t="s">
        <v>1987</v>
      </c>
      <c r="M25" s="6" t="s">
        <v>375</v>
      </c>
      <c r="N25" s="6" t="s">
        <v>426</v>
      </c>
      <c r="O25" s="6" t="s">
        <v>1988</v>
      </c>
      <c r="P25" s="6">
        <v>1.0900000000000001</v>
      </c>
      <c r="Q25" s="7">
        <v>1390701008.8599999</v>
      </c>
      <c r="R25" s="7">
        <v>1380094534.6500001</v>
      </c>
      <c r="S25" s="7">
        <v>1274807962.6099999</v>
      </c>
      <c r="T25" s="7">
        <v>9577.3700000000008</v>
      </c>
      <c r="U25" s="7">
        <v>9504.33</v>
      </c>
      <c r="V25" s="7">
        <v>8779.25</v>
      </c>
      <c r="W25" s="7">
        <v>520207360.88</v>
      </c>
      <c r="X25" s="23">
        <v>0.37409999999999999</v>
      </c>
      <c r="Y25" s="7">
        <v>3582.52</v>
      </c>
      <c r="Z25" s="7">
        <v>18116.22</v>
      </c>
      <c r="AA25" s="7">
        <v>455280077.17000002</v>
      </c>
      <c r="AB25" s="23">
        <v>0.32990000000000003</v>
      </c>
      <c r="AC25" s="7">
        <v>3135.39</v>
      </c>
      <c r="AD25" s="7">
        <v>15855.13</v>
      </c>
      <c r="AE25" s="5">
        <v>28715</v>
      </c>
      <c r="AF25" s="23">
        <v>0.1978</v>
      </c>
      <c r="AG25" s="5">
        <v>370</v>
      </c>
      <c r="AH25" s="5">
        <v>1982</v>
      </c>
      <c r="AI25" s="7">
        <v>36522759.770000003</v>
      </c>
      <c r="AJ25" s="23">
        <v>2.63E-2</v>
      </c>
      <c r="AK25" s="7">
        <v>251.52</v>
      </c>
      <c r="AL25" s="7">
        <v>42419</v>
      </c>
      <c r="AM25" s="7">
        <v>38479622.25</v>
      </c>
      <c r="AN25" s="23">
        <v>2.7900000000000001E-2</v>
      </c>
      <c r="AO25" s="7">
        <v>265</v>
      </c>
      <c r="AP25" s="7">
        <v>44691.78</v>
      </c>
      <c r="AQ25" s="5">
        <v>861</v>
      </c>
      <c r="AR25" s="23">
        <v>5.8999999999999999E-3</v>
      </c>
      <c r="AS25" s="5">
        <v>7</v>
      </c>
      <c r="AT25" s="5">
        <v>180</v>
      </c>
      <c r="AU25" s="7">
        <v>19243462.129999999</v>
      </c>
      <c r="AV25" s="23">
        <v>1.38E-2</v>
      </c>
      <c r="AW25" s="7">
        <v>132.52000000000001</v>
      </c>
      <c r="AX25" s="7">
        <v>17768.66</v>
      </c>
      <c r="AY25" s="7">
        <v>19847425.079999998</v>
      </c>
      <c r="AZ25" s="23">
        <v>1.44E-2</v>
      </c>
      <c r="BA25" s="7">
        <v>136.68</v>
      </c>
      <c r="BB25" s="7">
        <v>18326.34</v>
      </c>
      <c r="BC25" s="5">
        <v>1083</v>
      </c>
      <c r="BD25" s="23">
        <v>7.4999999999999997E-3</v>
      </c>
      <c r="BE25" s="5">
        <v>8</v>
      </c>
      <c r="BF25" s="5">
        <v>101</v>
      </c>
      <c r="BG25" s="7">
        <v>61673833.710000001</v>
      </c>
      <c r="BH25" s="23">
        <v>4.4299999999999999E-2</v>
      </c>
      <c r="BI25" s="7">
        <v>424.73</v>
      </c>
      <c r="BJ25" s="7">
        <v>15280.93</v>
      </c>
      <c r="BK25" s="7">
        <v>67663936.269999996</v>
      </c>
      <c r="BL25" s="23">
        <v>4.9000000000000002E-2</v>
      </c>
      <c r="BM25" s="7">
        <v>465.98</v>
      </c>
      <c r="BN25" s="7">
        <v>16765.099999999999</v>
      </c>
      <c r="BO25" s="5">
        <v>4036</v>
      </c>
      <c r="BP25" s="23">
        <v>2.7799999999999998E-2</v>
      </c>
      <c r="BQ25" s="5">
        <v>41</v>
      </c>
      <c r="BR25" s="5">
        <v>1229</v>
      </c>
      <c r="BS25" s="7">
        <v>39863600.240000002</v>
      </c>
      <c r="BT25" s="23">
        <v>2.87E-2</v>
      </c>
      <c r="BU25" s="7">
        <v>274.52999999999997</v>
      </c>
      <c r="BV25" s="7">
        <v>5368.11</v>
      </c>
      <c r="BW25" s="7">
        <v>42474892.460000001</v>
      </c>
      <c r="BX25" s="23">
        <v>3.0800000000000001E-2</v>
      </c>
      <c r="BY25" s="7">
        <v>292.51</v>
      </c>
      <c r="BZ25" s="7">
        <v>5719.75</v>
      </c>
      <c r="CA25" s="5">
        <v>7426</v>
      </c>
      <c r="CB25" s="23">
        <v>5.11E-2</v>
      </c>
      <c r="CC25" s="5">
        <v>101</v>
      </c>
      <c r="CD25" s="5">
        <v>1869</v>
      </c>
      <c r="CE25" s="7">
        <v>10969714.99</v>
      </c>
      <c r="CF25" s="23">
        <v>7.9000000000000008E-3</v>
      </c>
      <c r="CG25" s="7">
        <v>75.55</v>
      </c>
      <c r="CH25" s="7">
        <v>8789.84</v>
      </c>
      <c r="CI25" s="7">
        <v>11362842.970000001</v>
      </c>
      <c r="CJ25" s="23">
        <v>8.2000000000000007E-3</v>
      </c>
      <c r="CK25" s="7">
        <v>78.25</v>
      </c>
      <c r="CL25" s="7">
        <v>9104.84</v>
      </c>
      <c r="CM25" s="5">
        <v>1248</v>
      </c>
      <c r="CN25" s="23">
        <v>8.6E-3</v>
      </c>
      <c r="CO25" s="5">
        <v>9</v>
      </c>
      <c r="CP25" s="5">
        <v>496</v>
      </c>
      <c r="CQ25" s="7">
        <v>191596989.74000001</v>
      </c>
      <c r="CR25" s="23">
        <v>0.13780000000000001</v>
      </c>
      <c r="CS25" s="7">
        <v>1319.47</v>
      </c>
      <c r="CT25" s="7">
        <v>1847.07</v>
      </c>
      <c r="CU25" s="7">
        <v>204872243.41999999</v>
      </c>
      <c r="CV25" s="23">
        <v>0.1484</v>
      </c>
      <c r="CW25" s="7">
        <v>1410.9</v>
      </c>
      <c r="CX25" s="7">
        <v>1975.05</v>
      </c>
      <c r="CY25" s="5">
        <v>103729</v>
      </c>
      <c r="CZ25" s="23">
        <v>0.71440000000000003</v>
      </c>
      <c r="DA25" s="5">
        <v>5846</v>
      </c>
      <c r="DB25" s="7">
        <v>4291328.4000000004</v>
      </c>
      <c r="DC25" s="23">
        <v>3.0999999999999999E-3</v>
      </c>
      <c r="DD25" s="7">
        <v>29.55</v>
      </c>
      <c r="DE25" s="7">
        <v>322.66000000000003</v>
      </c>
      <c r="DF25" s="7">
        <v>4693544.3499999996</v>
      </c>
      <c r="DG25" s="23">
        <v>3.3999999999999998E-3</v>
      </c>
      <c r="DH25" s="7">
        <v>32.32</v>
      </c>
      <c r="DI25" s="7">
        <v>352.9</v>
      </c>
      <c r="DJ25" s="5">
        <v>13300</v>
      </c>
      <c r="DK25" s="23">
        <v>9.1600000000000001E-2</v>
      </c>
      <c r="DL25" s="5">
        <v>397</v>
      </c>
      <c r="DM25" s="7">
        <v>79492160.010000005</v>
      </c>
      <c r="DN25" s="23">
        <v>5.7200000000000001E-2</v>
      </c>
      <c r="DO25" s="7">
        <v>547.44000000000005</v>
      </c>
      <c r="DP25" s="7">
        <v>22981.25</v>
      </c>
      <c r="DQ25" s="7">
        <v>81940900.769999996</v>
      </c>
      <c r="DR25" s="23">
        <v>5.9400000000000001E-2</v>
      </c>
      <c r="DS25" s="7">
        <v>564.29999999999995</v>
      </c>
      <c r="DT25" s="7">
        <v>23689.19</v>
      </c>
      <c r="DU25" s="5">
        <v>3459</v>
      </c>
      <c r="DV25" s="23">
        <v>2.3800000000000002E-2</v>
      </c>
      <c r="DW25" s="5">
        <v>3263</v>
      </c>
      <c r="DX25" s="7">
        <v>8642854.8699999992</v>
      </c>
      <c r="DY25" s="23">
        <v>6.1999999999999998E-3</v>
      </c>
      <c r="DZ25" s="7">
        <v>59.52</v>
      </c>
      <c r="EA25" s="7">
        <v>897.03</v>
      </c>
      <c r="EB25" s="7">
        <v>9365014.3399999999</v>
      </c>
      <c r="EC25" s="23">
        <v>6.7999999999999996E-3</v>
      </c>
      <c r="ED25" s="7">
        <v>64.489999999999995</v>
      </c>
      <c r="EE25" s="7">
        <v>971.98</v>
      </c>
      <c r="EF25" s="5">
        <v>9635</v>
      </c>
      <c r="EG25" s="23">
        <v>6.6400000000000001E-2</v>
      </c>
      <c r="EH25" s="5">
        <v>119</v>
      </c>
      <c r="EI25" s="7">
        <v>114954831.84</v>
      </c>
      <c r="EJ25" s="23">
        <v>8.2699999999999996E-2</v>
      </c>
      <c r="EK25" s="7">
        <v>791.66</v>
      </c>
      <c r="EL25" s="7">
        <v>927.38</v>
      </c>
      <c r="EM25" s="7">
        <v>127259540.87</v>
      </c>
      <c r="EN25" s="23">
        <v>9.2200000000000004E-2</v>
      </c>
      <c r="EO25" s="7">
        <v>876.4</v>
      </c>
      <c r="EP25" s="7">
        <v>1026.6500000000001</v>
      </c>
      <c r="EQ25" s="5">
        <v>123955</v>
      </c>
      <c r="ER25" s="23">
        <v>0.85370000000000001</v>
      </c>
      <c r="ES25" s="5">
        <v>13594</v>
      </c>
      <c r="ET25" s="7">
        <v>67285889.310000002</v>
      </c>
      <c r="EU25" s="23">
        <v>4.8399999999999999E-2</v>
      </c>
      <c r="EV25" s="7">
        <v>463.38</v>
      </c>
      <c r="EW25" s="7">
        <v>916.29</v>
      </c>
      <c r="EX25" s="7">
        <v>73938928.290000007</v>
      </c>
      <c r="EY25" s="23">
        <v>5.3600000000000002E-2</v>
      </c>
      <c r="EZ25" s="7">
        <v>509.2</v>
      </c>
      <c r="FA25" s="7">
        <v>1006.89</v>
      </c>
      <c r="FB25" s="5">
        <v>73433</v>
      </c>
      <c r="FC25" s="23">
        <v>0.50570000000000004</v>
      </c>
      <c r="FD25" s="5">
        <v>3285</v>
      </c>
      <c r="FE25" s="7">
        <v>24708487.719999999</v>
      </c>
      <c r="FF25" s="23">
        <v>1.78E-2</v>
      </c>
      <c r="FG25" s="7">
        <v>170.16</v>
      </c>
      <c r="FH25" s="7">
        <v>277.23</v>
      </c>
      <c r="FI25" s="7">
        <v>26787864.640000001</v>
      </c>
      <c r="FJ25" s="23">
        <v>1.9400000000000001E-2</v>
      </c>
      <c r="FK25" s="7">
        <v>184.48</v>
      </c>
      <c r="FL25" s="7">
        <v>300.57</v>
      </c>
      <c r="FM25" s="5">
        <v>89125</v>
      </c>
      <c r="FN25" s="23">
        <v>0.61380000000000001</v>
      </c>
      <c r="FO25" s="5">
        <v>3846</v>
      </c>
      <c r="FP25" s="7">
        <v>60009249.899999999</v>
      </c>
      <c r="FQ25" s="23">
        <v>4.3200000000000002E-2</v>
      </c>
      <c r="FR25" s="7">
        <v>413.27</v>
      </c>
      <c r="FS25" s="7">
        <v>1243.1199999999999</v>
      </c>
      <c r="FT25" s="7">
        <v>60718702.829999998</v>
      </c>
      <c r="FU25" s="23">
        <v>4.3999999999999997E-2</v>
      </c>
      <c r="FV25" s="7">
        <v>418.15</v>
      </c>
      <c r="FW25" s="7">
        <v>1257.82</v>
      </c>
      <c r="FX25" s="5">
        <v>48273</v>
      </c>
      <c r="FY25" s="23">
        <v>0.33239999999999997</v>
      </c>
      <c r="FZ25" s="5">
        <v>2959</v>
      </c>
      <c r="GA25" s="7">
        <v>28638065.100000001</v>
      </c>
      <c r="GB25" s="23">
        <v>2.06E-2</v>
      </c>
      <c r="GC25" s="7">
        <v>197.22</v>
      </c>
      <c r="GD25" s="7">
        <v>301.79000000000002</v>
      </c>
      <c r="GE25" s="7">
        <v>30256238.91</v>
      </c>
      <c r="GF25" s="23">
        <v>2.1899999999999999E-2</v>
      </c>
      <c r="GG25" s="7">
        <v>208.37</v>
      </c>
      <c r="GH25" s="7">
        <v>318.85000000000002</v>
      </c>
      <c r="GI25" s="5">
        <v>94892</v>
      </c>
      <c r="GJ25" s="23">
        <v>0.65349999999999997</v>
      </c>
      <c r="GK25" s="5">
        <v>6305</v>
      </c>
      <c r="GL25" s="7">
        <v>28378175.449999999</v>
      </c>
      <c r="GM25" s="23">
        <v>2.0400000000000001E-2</v>
      </c>
      <c r="GN25" s="7">
        <v>195.43</v>
      </c>
      <c r="GO25" s="7">
        <v>1591.25</v>
      </c>
      <c r="GP25" s="7">
        <v>29531021.609999999</v>
      </c>
      <c r="GQ25" s="23">
        <v>2.1399999999999999E-2</v>
      </c>
      <c r="GR25" s="7">
        <v>203.37</v>
      </c>
      <c r="GS25" s="7">
        <v>1655.89</v>
      </c>
      <c r="GT25" s="5">
        <v>17834</v>
      </c>
      <c r="GU25" s="23">
        <v>0.12280000000000001</v>
      </c>
      <c r="GV25" s="8">
        <v>647</v>
      </c>
      <c r="GW25" s="7">
        <v>79031474.189999998</v>
      </c>
      <c r="GX25" s="23">
        <v>5.6800000000000003E-2</v>
      </c>
      <c r="GY25" s="7">
        <v>544.27</v>
      </c>
      <c r="GZ25" s="7">
        <v>1334.52</v>
      </c>
      <c r="HA25" s="7">
        <v>79031474.189999998</v>
      </c>
      <c r="HB25" s="23">
        <v>5.7299999999999997E-2</v>
      </c>
      <c r="HC25" s="7">
        <v>544.27</v>
      </c>
      <c r="HD25" s="7">
        <v>1334.52</v>
      </c>
      <c r="HE25" s="5">
        <v>59221</v>
      </c>
      <c r="HF25" s="23">
        <v>0.4078</v>
      </c>
      <c r="HG25" s="5">
        <v>169241</v>
      </c>
      <c r="HH25" s="5">
        <v>11454</v>
      </c>
      <c r="HI25" s="23">
        <v>0.22370000000000001</v>
      </c>
      <c r="HJ25" s="8">
        <v>1166</v>
      </c>
      <c r="HK25" s="5">
        <v>809</v>
      </c>
      <c r="HL25" s="5">
        <v>2199</v>
      </c>
      <c r="HM25" s="5">
        <v>155</v>
      </c>
      <c r="HN25" s="5">
        <v>1023</v>
      </c>
      <c r="HO25" s="5">
        <v>375</v>
      </c>
      <c r="HP25" s="5">
        <v>1090</v>
      </c>
      <c r="HQ25" s="5">
        <v>478</v>
      </c>
      <c r="HR25" s="5">
        <v>584</v>
      </c>
      <c r="HS25" s="5">
        <v>107</v>
      </c>
    </row>
    <row r="26" spans="1:227" x14ac:dyDescent="0.25">
      <c r="A26">
        <v>2014</v>
      </c>
      <c r="B26" s="3" t="s">
        <v>1148</v>
      </c>
      <c r="C26" s="4">
        <v>54</v>
      </c>
      <c r="D26" s="5">
        <v>91764</v>
      </c>
      <c r="E26" s="5">
        <v>75281</v>
      </c>
      <c r="F26" s="5">
        <v>16483</v>
      </c>
      <c r="G26" s="6" t="s">
        <v>2441</v>
      </c>
      <c r="H26" s="5">
        <v>52</v>
      </c>
      <c r="I26" s="6" t="s">
        <v>1889</v>
      </c>
      <c r="J26" s="6" t="s">
        <v>2710</v>
      </c>
      <c r="K26" s="6" t="s">
        <v>2711</v>
      </c>
      <c r="L26" s="6" t="s">
        <v>514</v>
      </c>
      <c r="M26" s="6" t="s">
        <v>421</v>
      </c>
      <c r="N26" s="6" t="s">
        <v>346</v>
      </c>
      <c r="O26" s="6" t="s">
        <v>2712</v>
      </c>
      <c r="P26" s="6">
        <v>0.97</v>
      </c>
      <c r="Q26" s="7">
        <v>593709439.78999996</v>
      </c>
      <c r="R26" s="7">
        <v>599380614.66999996</v>
      </c>
      <c r="S26" s="7">
        <v>645225854.77999997</v>
      </c>
      <c r="T26" s="7">
        <v>7886.58</v>
      </c>
      <c r="U26" s="7">
        <v>7961.91</v>
      </c>
      <c r="V26" s="7">
        <v>8570.9</v>
      </c>
      <c r="W26" s="7">
        <v>231066516.22999999</v>
      </c>
      <c r="X26" s="23">
        <v>0.38919999999999999</v>
      </c>
      <c r="Y26" s="7">
        <v>3069.39</v>
      </c>
      <c r="Z26" s="7">
        <v>18913.52</v>
      </c>
      <c r="AA26" s="7">
        <v>209138614.05000001</v>
      </c>
      <c r="AB26" s="23">
        <v>0.34889999999999999</v>
      </c>
      <c r="AC26" s="7">
        <v>2778.11</v>
      </c>
      <c r="AD26" s="7">
        <v>17118.66</v>
      </c>
      <c r="AE26" s="5">
        <v>12217</v>
      </c>
      <c r="AF26" s="23">
        <v>0.1623</v>
      </c>
      <c r="AG26" s="5">
        <v>292</v>
      </c>
      <c r="AH26" s="5">
        <v>1693</v>
      </c>
      <c r="AI26" s="7">
        <v>9315149.1699999999</v>
      </c>
      <c r="AJ26" s="23">
        <v>1.5699999999999999E-2</v>
      </c>
      <c r="AK26" s="7">
        <v>123.74</v>
      </c>
      <c r="AL26" s="7">
        <v>44784.37</v>
      </c>
      <c r="AM26" s="7">
        <v>10771953.699999999</v>
      </c>
      <c r="AN26" s="23">
        <v>1.7999999999999999E-2</v>
      </c>
      <c r="AO26" s="7">
        <v>143.09</v>
      </c>
      <c r="AP26" s="7">
        <v>51788.24</v>
      </c>
      <c r="AQ26" s="5">
        <v>208</v>
      </c>
      <c r="AR26" s="23">
        <v>2.8E-3</v>
      </c>
      <c r="AS26" s="5">
        <v>3</v>
      </c>
      <c r="AT26" s="5">
        <v>87</v>
      </c>
      <c r="AU26" s="7">
        <v>9253025.8599999994</v>
      </c>
      <c r="AV26" s="23">
        <v>1.5599999999999999E-2</v>
      </c>
      <c r="AW26" s="7">
        <v>122.91</v>
      </c>
      <c r="AX26" s="7">
        <v>18432.32</v>
      </c>
      <c r="AY26" s="7">
        <v>10369703.960000001</v>
      </c>
      <c r="AZ26" s="23">
        <v>1.7299999999999999E-2</v>
      </c>
      <c r="BA26" s="7">
        <v>137.75</v>
      </c>
      <c r="BB26" s="7">
        <v>20656.78</v>
      </c>
      <c r="BC26" s="5">
        <v>502</v>
      </c>
      <c r="BD26" s="23">
        <v>6.7000000000000002E-3</v>
      </c>
      <c r="BE26" s="5">
        <v>7</v>
      </c>
      <c r="BF26" s="5">
        <v>94</v>
      </c>
      <c r="BG26" s="7">
        <v>14237383.26</v>
      </c>
      <c r="BH26" s="23">
        <v>2.4E-2</v>
      </c>
      <c r="BI26" s="7">
        <v>189.12</v>
      </c>
      <c r="BJ26" s="7">
        <v>12199.99</v>
      </c>
      <c r="BK26" s="7">
        <v>17165368.140000001</v>
      </c>
      <c r="BL26" s="23">
        <v>2.86E-2</v>
      </c>
      <c r="BM26" s="7">
        <v>228.02</v>
      </c>
      <c r="BN26" s="7">
        <v>14708.97</v>
      </c>
      <c r="BO26" s="5">
        <v>1167</v>
      </c>
      <c r="BP26" s="23">
        <v>1.55E-2</v>
      </c>
      <c r="BQ26" s="5">
        <v>21</v>
      </c>
      <c r="BR26" s="5">
        <v>532</v>
      </c>
      <c r="BS26" s="7">
        <v>14059486.08</v>
      </c>
      <c r="BT26" s="23">
        <v>2.3699999999999999E-2</v>
      </c>
      <c r="BU26" s="7">
        <v>186.76</v>
      </c>
      <c r="BV26" s="7">
        <v>4246.3</v>
      </c>
      <c r="BW26" s="7">
        <v>16910655.5</v>
      </c>
      <c r="BX26" s="23">
        <v>2.8199999999999999E-2</v>
      </c>
      <c r="BY26" s="7">
        <v>224.63</v>
      </c>
      <c r="BZ26" s="7">
        <v>5107.42</v>
      </c>
      <c r="CA26" s="5">
        <v>3311</v>
      </c>
      <c r="CB26" s="23">
        <v>4.3999999999999997E-2</v>
      </c>
      <c r="CC26" s="5">
        <v>83</v>
      </c>
      <c r="CD26" s="5">
        <v>1182</v>
      </c>
      <c r="CE26" s="7">
        <v>4845528.66</v>
      </c>
      <c r="CF26" s="23">
        <v>8.2000000000000007E-3</v>
      </c>
      <c r="CG26" s="7">
        <v>64.37</v>
      </c>
      <c r="CH26" s="7">
        <v>8989.85</v>
      </c>
      <c r="CI26" s="7">
        <v>5466433.1900000004</v>
      </c>
      <c r="CJ26" s="23">
        <v>9.1000000000000004E-3</v>
      </c>
      <c r="CK26" s="7">
        <v>72.61</v>
      </c>
      <c r="CL26" s="7">
        <v>10141.81</v>
      </c>
      <c r="CM26" s="5">
        <v>539</v>
      </c>
      <c r="CN26" s="23">
        <v>7.1999999999999998E-3</v>
      </c>
      <c r="CO26" s="5">
        <v>7</v>
      </c>
      <c r="CP26" s="5">
        <v>417</v>
      </c>
      <c r="CQ26" s="7">
        <v>110036838.90000001</v>
      </c>
      <c r="CR26" s="23">
        <v>0.18529999999999999</v>
      </c>
      <c r="CS26" s="7">
        <v>1461.68</v>
      </c>
      <c r="CT26" s="7">
        <v>2139.8000000000002</v>
      </c>
      <c r="CU26" s="7">
        <v>116515886.11</v>
      </c>
      <c r="CV26" s="23">
        <v>0.19439999999999999</v>
      </c>
      <c r="CW26" s="7">
        <v>1547.75</v>
      </c>
      <c r="CX26" s="7">
        <v>2265.79</v>
      </c>
      <c r="CY26" s="5">
        <v>51424</v>
      </c>
      <c r="CZ26" s="23">
        <v>0.68310000000000004</v>
      </c>
      <c r="DA26" s="5">
        <v>4784</v>
      </c>
      <c r="DB26" s="7">
        <v>8319411.5700000003</v>
      </c>
      <c r="DC26" s="23">
        <v>1.4E-2</v>
      </c>
      <c r="DD26" s="7">
        <v>110.51</v>
      </c>
      <c r="DE26" s="7">
        <v>369.55</v>
      </c>
      <c r="DF26" s="7">
        <v>9805633.6300000008</v>
      </c>
      <c r="DG26" s="23">
        <v>1.6400000000000001E-2</v>
      </c>
      <c r="DH26" s="7">
        <v>130.25</v>
      </c>
      <c r="DI26" s="7">
        <v>435.57</v>
      </c>
      <c r="DJ26" s="5">
        <v>22512</v>
      </c>
      <c r="DK26" s="23">
        <v>0.29899999999999999</v>
      </c>
      <c r="DL26" s="5">
        <v>1321</v>
      </c>
      <c r="DM26" s="7">
        <v>20363049.48</v>
      </c>
      <c r="DN26" s="23">
        <v>3.4299999999999997E-2</v>
      </c>
      <c r="DO26" s="7">
        <v>270.49</v>
      </c>
      <c r="DP26" s="7">
        <v>21825.35</v>
      </c>
      <c r="DQ26" s="7">
        <v>22035479.600000001</v>
      </c>
      <c r="DR26" s="23">
        <v>3.6799999999999999E-2</v>
      </c>
      <c r="DS26" s="7">
        <v>292.70999999999998</v>
      </c>
      <c r="DT26" s="7">
        <v>23617.88</v>
      </c>
      <c r="DU26" s="5">
        <v>933</v>
      </c>
      <c r="DV26" s="23">
        <v>1.24E-2</v>
      </c>
      <c r="DW26" s="5">
        <v>1682</v>
      </c>
      <c r="DX26" s="7">
        <v>1458691.08</v>
      </c>
      <c r="DY26" s="23">
        <v>2.5000000000000001E-3</v>
      </c>
      <c r="DZ26" s="7">
        <v>19.38</v>
      </c>
      <c r="EA26" s="7">
        <v>769.35</v>
      </c>
      <c r="EB26" s="7">
        <v>1661767.97</v>
      </c>
      <c r="EC26" s="23">
        <v>2.8E-3</v>
      </c>
      <c r="ED26" s="7">
        <v>22.07</v>
      </c>
      <c r="EE26" s="7">
        <v>876.46</v>
      </c>
      <c r="EF26" s="5">
        <v>1896</v>
      </c>
      <c r="EG26" s="23">
        <v>2.52E-2</v>
      </c>
      <c r="EH26" s="5">
        <v>46</v>
      </c>
      <c r="EI26" s="7">
        <v>55797989.490000002</v>
      </c>
      <c r="EJ26" s="23">
        <v>9.4E-2</v>
      </c>
      <c r="EK26" s="7">
        <v>741.2</v>
      </c>
      <c r="EL26" s="7">
        <v>902.16</v>
      </c>
      <c r="EM26" s="7">
        <v>61076188.840000004</v>
      </c>
      <c r="EN26" s="23">
        <v>0.1019</v>
      </c>
      <c r="EO26" s="7">
        <v>811.31</v>
      </c>
      <c r="EP26" s="7">
        <v>987.5</v>
      </c>
      <c r="EQ26" s="5">
        <v>61849</v>
      </c>
      <c r="ER26" s="23">
        <v>0.8216</v>
      </c>
      <c r="ES26" s="5">
        <v>11848</v>
      </c>
      <c r="ET26" s="7">
        <v>28020305.27</v>
      </c>
      <c r="EU26" s="23">
        <v>4.7199999999999999E-2</v>
      </c>
      <c r="EV26" s="7">
        <v>372.21</v>
      </c>
      <c r="EW26" s="7">
        <v>794.41</v>
      </c>
      <c r="EX26" s="7">
        <v>28982703.530000001</v>
      </c>
      <c r="EY26" s="23">
        <v>4.8399999999999999E-2</v>
      </c>
      <c r="EZ26" s="7">
        <v>384.99</v>
      </c>
      <c r="FA26" s="7">
        <v>821.69</v>
      </c>
      <c r="FB26" s="5">
        <v>35272</v>
      </c>
      <c r="FC26" s="23">
        <v>0.46850000000000003</v>
      </c>
      <c r="FD26" s="5">
        <v>3024</v>
      </c>
      <c r="FE26" s="7">
        <v>9937715.6899999995</v>
      </c>
      <c r="FF26" s="23">
        <v>1.67E-2</v>
      </c>
      <c r="FG26" s="7">
        <v>132.01</v>
      </c>
      <c r="FH26" s="7">
        <v>214.28</v>
      </c>
      <c r="FI26" s="7">
        <v>10854668.539999999</v>
      </c>
      <c r="FJ26" s="23">
        <v>1.8100000000000002E-2</v>
      </c>
      <c r="FK26" s="7">
        <v>144.19</v>
      </c>
      <c r="FL26" s="7">
        <v>234.05</v>
      </c>
      <c r="FM26" s="5">
        <v>46378</v>
      </c>
      <c r="FN26" s="23">
        <v>0.61609999999999998</v>
      </c>
      <c r="FO26" s="5">
        <v>3768</v>
      </c>
      <c r="FP26" s="7">
        <v>19843538.34</v>
      </c>
      <c r="FQ26" s="23">
        <v>3.3399999999999999E-2</v>
      </c>
      <c r="FR26" s="7">
        <v>263.58999999999997</v>
      </c>
      <c r="FS26" s="7">
        <v>903.66</v>
      </c>
      <c r="FT26" s="7">
        <v>21360977.73</v>
      </c>
      <c r="FU26" s="23">
        <v>3.56E-2</v>
      </c>
      <c r="FV26" s="7">
        <v>283.75</v>
      </c>
      <c r="FW26" s="7">
        <v>972.77</v>
      </c>
      <c r="FX26" s="5">
        <v>21959</v>
      </c>
      <c r="FY26" s="23">
        <v>0.29170000000000001</v>
      </c>
      <c r="FZ26" s="5">
        <v>2253</v>
      </c>
      <c r="GA26" s="7">
        <v>20577406.370000001</v>
      </c>
      <c r="GB26" s="23">
        <v>3.4700000000000002E-2</v>
      </c>
      <c r="GC26" s="7">
        <v>273.33999999999997</v>
      </c>
      <c r="GD26" s="7">
        <v>398.75</v>
      </c>
      <c r="GE26" s="7">
        <v>19502252.960000001</v>
      </c>
      <c r="GF26" s="23">
        <v>3.2500000000000001E-2</v>
      </c>
      <c r="GG26" s="7">
        <v>259.06</v>
      </c>
      <c r="GH26" s="7">
        <v>377.91</v>
      </c>
      <c r="GI26" s="5">
        <v>51605</v>
      </c>
      <c r="GJ26" s="23">
        <v>0.6855</v>
      </c>
      <c r="GK26" s="5">
        <v>6622</v>
      </c>
      <c r="GL26" s="7">
        <v>17901420.48</v>
      </c>
      <c r="GM26" s="23">
        <v>3.0200000000000001E-2</v>
      </c>
      <c r="GN26" s="7">
        <v>237.79</v>
      </c>
      <c r="GO26" s="7">
        <v>1590.81</v>
      </c>
      <c r="GP26" s="7">
        <v>18748576.34</v>
      </c>
      <c r="GQ26" s="23">
        <v>3.1300000000000001E-2</v>
      </c>
      <c r="GR26" s="7">
        <v>249.05</v>
      </c>
      <c r="GS26" s="7">
        <v>1666.1</v>
      </c>
      <c r="GT26" s="5">
        <v>11253</v>
      </c>
      <c r="GU26" s="23">
        <v>0.14949999999999999</v>
      </c>
      <c r="GV26" s="8">
        <v>668</v>
      </c>
      <c r="GW26" s="7">
        <v>12288605.84</v>
      </c>
      <c r="GX26" s="23">
        <v>2.07E-2</v>
      </c>
      <c r="GY26" s="7">
        <v>163.24</v>
      </c>
      <c r="GZ26" s="7">
        <v>451.06</v>
      </c>
      <c r="HA26" s="7">
        <v>12397965.85</v>
      </c>
      <c r="HB26" s="23">
        <v>2.07E-2</v>
      </c>
      <c r="HC26" s="7">
        <v>164.69</v>
      </c>
      <c r="HD26" s="7">
        <v>455.07</v>
      </c>
      <c r="HE26" s="5">
        <v>27244</v>
      </c>
      <c r="HF26" s="23">
        <v>0.3619</v>
      </c>
      <c r="HG26" s="5">
        <v>86313</v>
      </c>
      <c r="HH26" s="5">
        <v>4351</v>
      </c>
      <c r="HI26" s="23">
        <v>0.2142</v>
      </c>
      <c r="HJ26" s="8">
        <v>1147</v>
      </c>
      <c r="HK26" s="5">
        <v>539</v>
      </c>
      <c r="HL26" s="5">
        <v>2197</v>
      </c>
      <c r="HM26" s="5">
        <v>101</v>
      </c>
      <c r="HN26" s="5">
        <v>683</v>
      </c>
      <c r="HO26" s="5">
        <v>270</v>
      </c>
      <c r="HP26" s="5">
        <v>854</v>
      </c>
      <c r="HQ26" s="5">
        <v>333</v>
      </c>
      <c r="HR26" s="5">
        <v>151</v>
      </c>
      <c r="HS26" s="5">
        <v>128</v>
      </c>
    </row>
    <row r="27" spans="1:227" x14ac:dyDescent="0.25">
      <c r="A27">
        <v>2009</v>
      </c>
      <c r="B27" s="3" t="s">
        <v>1032</v>
      </c>
      <c r="C27" s="4">
        <v>44</v>
      </c>
      <c r="D27" s="5">
        <v>28828</v>
      </c>
      <c r="E27" s="5">
        <v>22778</v>
      </c>
      <c r="F27" s="5">
        <v>6050</v>
      </c>
      <c r="G27" s="6" t="s">
        <v>835</v>
      </c>
      <c r="H27" s="5">
        <v>49</v>
      </c>
      <c r="I27" s="6" t="s">
        <v>1849</v>
      </c>
      <c r="J27" s="6" t="s">
        <v>1850</v>
      </c>
      <c r="K27" s="6" t="s">
        <v>1851</v>
      </c>
      <c r="L27" s="6" t="s">
        <v>1852</v>
      </c>
      <c r="M27" s="6" t="s">
        <v>1853</v>
      </c>
      <c r="N27" s="6" t="s">
        <v>1713</v>
      </c>
      <c r="O27" s="6" t="s">
        <v>1854</v>
      </c>
      <c r="P27" s="6">
        <v>0.96</v>
      </c>
      <c r="Q27" s="7">
        <v>193048806.12</v>
      </c>
      <c r="R27" s="7">
        <v>170800164.06</v>
      </c>
      <c r="S27" s="7">
        <v>177244907.66</v>
      </c>
      <c r="T27" s="7">
        <v>8475.23</v>
      </c>
      <c r="U27" s="7">
        <v>7498.47</v>
      </c>
      <c r="V27" s="7">
        <v>7781.41</v>
      </c>
      <c r="W27" s="7">
        <v>85781132.180000007</v>
      </c>
      <c r="X27" s="23">
        <v>0.44429999999999997</v>
      </c>
      <c r="Y27" s="7">
        <v>3765.96</v>
      </c>
      <c r="Z27" s="7">
        <v>20635.349999999999</v>
      </c>
      <c r="AA27" s="7">
        <v>64252775.700000003</v>
      </c>
      <c r="AB27" s="23">
        <v>0.37619999999999998</v>
      </c>
      <c r="AC27" s="7">
        <v>2820.83</v>
      </c>
      <c r="AD27" s="7">
        <v>15456.53</v>
      </c>
      <c r="AE27" s="5">
        <v>4157</v>
      </c>
      <c r="AF27" s="23">
        <v>0.1825</v>
      </c>
      <c r="AG27" s="5">
        <v>375</v>
      </c>
      <c r="AH27" s="5">
        <v>2500</v>
      </c>
      <c r="AI27" s="7">
        <v>847929.79</v>
      </c>
      <c r="AJ27" s="23">
        <v>4.4000000000000003E-3</v>
      </c>
      <c r="AK27" s="7">
        <v>37.229999999999997</v>
      </c>
      <c r="AL27" s="7">
        <v>24939.11</v>
      </c>
      <c r="AM27" s="7">
        <v>803105.55</v>
      </c>
      <c r="AN27" s="23">
        <v>4.7000000000000002E-3</v>
      </c>
      <c r="AO27" s="7">
        <v>35.26</v>
      </c>
      <c r="AP27" s="7">
        <v>23620.75</v>
      </c>
      <c r="AQ27" s="5">
        <v>34</v>
      </c>
      <c r="AR27" s="23">
        <v>1.5E-3</v>
      </c>
      <c r="AS27" s="5">
        <v>2</v>
      </c>
      <c r="AT27" s="5">
        <v>42</v>
      </c>
      <c r="AU27" s="7">
        <v>1721645.51</v>
      </c>
      <c r="AV27" s="23">
        <v>8.8999999999999999E-3</v>
      </c>
      <c r="AW27" s="7">
        <v>75.58</v>
      </c>
      <c r="AX27" s="7">
        <v>17933.810000000001</v>
      </c>
      <c r="AY27" s="7">
        <v>1586138.9</v>
      </c>
      <c r="AZ27" s="23">
        <v>9.2999999999999992E-3</v>
      </c>
      <c r="BA27" s="7">
        <v>69.63</v>
      </c>
      <c r="BB27" s="7">
        <v>16522.28</v>
      </c>
      <c r="BC27" s="5">
        <v>96</v>
      </c>
      <c r="BD27" s="23">
        <v>4.1999999999999997E-3</v>
      </c>
      <c r="BE27" s="5">
        <v>5</v>
      </c>
      <c r="BF27" s="5">
        <v>62</v>
      </c>
      <c r="BG27" s="7">
        <v>7426309.8099999996</v>
      </c>
      <c r="BH27" s="23">
        <v>3.85E-2</v>
      </c>
      <c r="BI27" s="7">
        <v>326.02999999999997</v>
      </c>
      <c r="BJ27" s="7">
        <v>13308.8</v>
      </c>
      <c r="BK27" s="7">
        <v>7158508.5199999996</v>
      </c>
      <c r="BL27" s="23">
        <v>4.19E-2</v>
      </c>
      <c r="BM27" s="7">
        <v>314.27</v>
      </c>
      <c r="BN27" s="7">
        <v>12828.87</v>
      </c>
      <c r="BO27" s="5">
        <v>558</v>
      </c>
      <c r="BP27" s="23">
        <v>2.4500000000000001E-2</v>
      </c>
      <c r="BQ27" s="5">
        <v>35</v>
      </c>
      <c r="BR27" s="5">
        <v>855</v>
      </c>
      <c r="BS27" s="7">
        <v>5876544.8799999999</v>
      </c>
      <c r="BT27" s="23">
        <v>3.04E-2</v>
      </c>
      <c r="BU27" s="7">
        <v>257.99</v>
      </c>
      <c r="BV27" s="7">
        <v>4425.1099999999997</v>
      </c>
      <c r="BW27" s="7">
        <v>5599387.0300000003</v>
      </c>
      <c r="BX27" s="23">
        <v>3.2800000000000003E-2</v>
      </c>
      <c r="BY27" s="7">
        <v>245.82</v>
      </c>
      <c r="BZ27" s="7">
        <v>4216.41</v>
      </c>
      <c r="CA27" s="5">
        <v>1328</v>
      </c>
      <c r="CB27" s="23">
        <v>5.8299999999999998E-2</v>
      </c>
      <c r="CC27" s="5">
        <v>100</v>
      </c>
      <c r="CD27" s="5">
        <v>1617</v>
      </c>
      <c r="CE27" s="7">
        <v>1399184.31</v>
      </c>
      <c r="CF27" s="23">
        <v>7.1999999999999998E-3</v>
      </c>
      <c r="CG27" s="7">
        <v>61.43</v>
      </c>
      <c r="CH27" s="7">
        <v>9518.26</v>
      </c>
      <c r="CI27" s="7">
        <v>1289219.45</v>
      </c>
      <c r="CJ27" s="23">
        <v>7.4999999999999997E-3</v>
      </c>
      <c r="CK27" s="7">
        <v>56.6</v>
      </c>
      <c r="CL27" s="7">
        <v>8770.2000000000007</v>
      </c>
      <c r="CM27" s="5">
        <v>147</v>
      </c>
      <c r="CN27" s="23">
        <v>6.4999999999999997E-3</v>
      </c>
      <c r="CO27" s="5">
        <v>7</v>
      </c>
      <c r="CP27" s="5">
        <v>316</v>
      </c>
      <c r="CQ27" s="7">
        <v>25697949.039999999</v>
      </c>
      <c r="CR27" s="23">
        <v>0.1331</v>
      </c>
      <c r="CS27" s="7">
        <v>1128.19</v>
      </c>
      <c r="CT27" s="7">
        <v>1683.57</v>
      </c>
      <c r="CU27" s="7">
        <v>25255849.73</v>
      </c>
      <c r="CV27" s="23">
        <v>0.1479</v>
      </c>
      <c r="CW27" s="7">
        <v>1108.78</v>
      </c>
      <c r="CX27" s="7">
        <v>1654.6</v>
      </c>
      <c r="CY27" s="5">
        <v>15264</v>
      </c>
      <c r="CZ27" s="23">
        <v>0.67010000000000003</v>
      </c>
      <c r="DA27" s="5">
        <v>5055</v>
      </c>
      <c r="DB27" s="7">
        <v>1482368.87</v>
      </c>
      <c r="DC27" s="23">
        <v>7.7000000000000002E-3</v>
      </c>
      <c r="DD27" s="7">
        <v>65.08</v>
      </c>
      <c r="DE27" s="7">
        <v>438.7</v>
      </c>
      <c r="DF27" s="7">
        <v>1423391.45</v>
      </c>
      <c r="DG27" s="23">
        <v>8.3000000000000001E-3</v>
      </c>
      <c r="DH27" s="7">
        <v>62.49</v>
      </c>
      <c r="DI27" s="7">
        <v>421.25</v>
      </c>
      <c r="DJ27" s="5">
        <v>3379</v>
      </c>
      <c r="DK27" s="23">
        <v>0.14829999999999999</v>
      </c>
      <c r="DL27" s="5">
        <v>737</v>
      </c>
      <c r="DM27" s="7">
        <v>6806128.8499999996</v>
      </c>
      <c r="DN27" s="23">
        <v>3.5299999999999998E-2</v>
      </c>
      <c r="DO27" s="7">
        <v>298.8</v>
      </c>
      <c r="DP27" s="7">
        <v>23388.76</v>
      </c>
      <c r="DQ27" s="7">
        <v>6645567.1100000003</v>
      </c>
      <c r="DR27" s="23">
        <v>3.8899999999999997E-2</v>
      </c>
      <c r="DS27" s="7">
        <v>291.75</v>
      </c>
      <c r="DT27" s="7">
        <v>22837</v>
      </c>
      <c r="DU27" s="5">
        <v>291</v>
      </c>
      <c r="DV27" s="23">
        <v>1.2800000000000001E-2</v>
      </c>
      <c r="DW27" s="5">
        <v>1563</v>
      </c>
      <c r="DX27" s="7">
        <v>639100.05000000005</v>
      </c>
      <c r="DY27" s="23">
        <v>3.3E-3</v>
      </c>
      <c r="DZ27" s="7">
        <v>28.06</v>
      </c>
      <c r="EA27" s="7">
        <v>641.66999999999996</v>
      </c>
      <c r="EB27" s="7">
        <v>644954.19999999995</v>
      </c>
      <c r="EC27" s="23">
        <v>3.8E-3</v>
      </c>
      <c r="ED27" s="7">
        <v>28.31</v>
      </c>
      <c r="EE27" s="7">
        <v>647.54</v>
      </c>
      <c r="EF27" s="5">
        <v>996</v>
      </c>
      <c r="EG27" s="23">
        <v>4.3700000000000003E-2</v>
      </c>
      <c r="EH27" s="5">
        <v>68</v>
      </c>
      <c r="EI27" s="7">
        <v>17700657.02</v>
      </c>
      <c r="EJ27" s="23">
        <v>9.1700000000000004E-2</v>
      </c>
      <c r="EK27" s="7">
        <v>777.09</v>
      </c>
      <c r="EL27" s="7">
        <v>945.55</v>
      </c>
      <c r="EM27" s="7">
        <v>18693020.350000001</v>
      </c>
      <c r="EN27" s="23">
        <v>0.1094</v>
      </c>
      <c r="EO27" s="7">
        <v>820.66</v>
      </c>
      <c r="EP27" s="7">
        <v>998.56</v>
      </c>
      <c r="EQ27" s="5">
        <v>18720</v>
      </c>
      <c r="ER27" s="23">
        <v>0.82179999999999997</v>
      </c>
      <c r="ES27" s="5">
        <v>13009</v>
      </c>
      <c r="ET27" s="7">
        <v>9272130.3399999999</v>
      </c>
      <c r="EU27" s="23">
        <v>4.8000000000000001E-2</v>
      </c>
      <c r="EV27" s="7">
        <v>407.07</v>
      </c>
      <c r="EW27" s="7">
        <v>890.61</v>
      </c>
      <c r="EX27" s="7">
        <v>9175193.6600000001</v>
      </c>
      <c r="EY27" s="23">
        <v>5.3699999999999998E-2</v>
      </c>
      <c r="EZ27" s="7">
        <v>402.81</v>
      </c>
      <c r="FA27" s="7">
        <v>881.3</v>
      </c>
      <c r="FB27" s="5">
        <v>10411</v>
      </c>
      <c r="FC27" s="23">
        <v>0.45710000000000001</v>
      </c>
      <c r="FD27" s="5">
        <v>3074</v>
      </c>
      <c r="FE27" s="7">
        <v>5147517.92</v>
      </c>
      <c r="FF27" s="23">
        <v>2.6700000000000002E-2</v>
      </c>
      <c r="FG27" s="7">
        <v>225.99</v>
      </c>
      <c r="FH27" s="7">
        <v>384.06</v>
      </c>
      <c r="FI27" s="7">
        <v>5226232.4000000004</v>
      </c>
      <c r="FJ27" s="23">
        <v>3.0599999999999999E-2</v>
      </c>
      <c r="FK27" s="7">
        <v>229.44</v>
      </c>
      <c r="FL27" s="7">
        <v>389.93</v>
      </c>
      <c r="FM27" s="5">
        <v>13403</v>
      </c>
      <c r="FN27" s="23">
        <v>0.58840000000000003</v>
      </c>
      <c r="FO27" s="5">
        <v>3630</v>
      </c>
      <c r="FP27" s="7">
        <v>4875070.21</v>
      </c>
      <c r="FQ27" s="23">
        <v>2.53E-2</v>
      </c>
      <c r="FR27" s="7">
        <v>214.03</v>
      </c>
      <c r="FS27" s="7">
        <v>866.99</v>
      </c>
      <c r="FT27" s="7">
        <v>4893860.76</v>
      </c>
      <c r="FU27" s="23">
        <v>2.87E-2</v>
      </c>
      <c r="FV27" s="7">
        <v>214.85</v>
      </c>
      <c r="FW27" s="7">
        <v>870.33</v>
      </c>
      <c r="FX27" s="5">
        <v>5623</v>
      </c>
      <c r="FY27" s="23">
        <v>0.24690000000000001</v>
      </c>
      <c r="FZ27" s="5">
        <v>1657</v>
      </c>
      <c r="GA27" s="7">
        <v>4230608.6500000004</v>
      </c>
      <c r="GB27" s="23">
        <v>2.1899999999999999E-2</v>
      </c>
      <c r="GC27" s="7">
        <v>185.73</v>
      </c>
      <c r="GD27" s="7">
        <v>301</v>
      </c>
      <c r="GE27" s="7">
        <v>4399029.68</v>
      </c>
      <c r="GF27" s="23">
        <v>2.58E-2</v>
      </c>
      <c r="GG27" s="7">
        <v>193.13</v>
      </c>
      <c r="GH27" s="7">
        <v>312.99</v>
      </c>
      <c r="GI27" s="5">
        <v>14055</v>
      </c>
      <c r="GJ27" s="23">
        <v>0.61699999999999999</v>
      </c>
      <c r="GK27" s="5">
        <v>6259</v>
      </c>
      <c r="GL27" s="7">
        <v>5655722.5300000003</v>
      </c>
      <c r="GM27" s="23">
        <v>2.93E-2</v>
      </c>
      <c r="GN27" s="7">
        <v>248.3</v>
      </c>
      <c r="GO27" s="7">
        <v>1490.47</v>
      </c>
      <c r="GP27" s="7">
        <v>5249889.7</v>
      </c>
      <c r="GQ27" s="23">
        <v>3.0700000000000002E-2</v>
      </c>
      <c r="GR27" s="7">
        <v>230.48</v>
      </c>
      <c r="GS27" s="7">
        <v>1383.52</v>
      </c>
      <c r="GT27" s="5">
        <v>3795</v>
      </c>
      <c r="GU27" s="23">
        <v>0.1666</v>
      </c>
      <c r="GV27" s="8">
        <v>823</v>
      </c>
      <c r="GW27" s="7">
        <v>7244997.2800000003</v>
      </c>
      <c r="GX27" s="23">
        <v>3.7499999999999999E-2</v>
      </c>
      <c r="GY27" s="7">
        <v>318.07</v>
      </c>
      <c r="GZ27" s="7">
        <v>1146.72</v>
      </c>
      <c r="HA27" s="7">
        <v>7244997.2800000003</v>
      </c>
      <c r="HB27" s="23">
        <v>4.24E-2</v>
      </c>
      <c r="HC27" s="7">
        <v>318.07</v>
      </c>
      <c r="HD27" s="7">
        <v>1146.72</v>
      </c>
      <c r="HE27" s="5">
        <v>6318</v>
      </c>
      <c r="HF27" s="23">
        <v>0.27739999999999998</v>
      </c>
      <c r="HG27" s="5">
        <v>26238</v>
      </c>
      <c r="HH27" s="5">
        <v>1596</v>
      </c>
      <c r="HI27" s="23">
        <v>0.24</v>
      </c>
      <c r="HJ27" s="8">
        <v>1152</v>
      </c>
      <c r="HK27" s="5">
        <v>601</v>
      </c>
      <c r="HL27" s="5">
        <v>2182</v>
      </c>
      <c r="HM27" s="5">
        <v>79</v>
      </c>
      <c r="HN27" s="5">
        <v>733</v>
      </c>
      <c r="HO27" s="5">
        <v>272</v>
      </c>
      <c r="HP27" s="5">
        <v>882</v>
      </c>
      <c r="HQ27" s="5">
        <v>470</v>
      </c>
      <c r="HR27" s="5">
        <v>422</v>
      </c>
      <c r="HS27" s="5">
        <v>79</v>
      </c>
    </row>
    <row r="28" spans="1:227" x14ac:dyDescent="0.25">
      <c r="A28">
        <v>2014</v>
      </c>
      <c r="B28" s="3" t="s">
        <v>695</v>
      </c>
      <c r="C28" s="4">
        <v>21</v>
      </c>
      <c r="D28" s="5">
        <v>200359</v>
      </c>
      <c r="E28" s="5">
        <v>161302</v>
      </c>
      <c r="F28" s="5">
        <v>39057</v>
      </c>
      <c r="G28" s="6" t="s">
        <v>2641</v>
      </c>
      <c r="H28" s="5">
        <v>51</v>
      </c>
      <c r="I28" s="6" t="s">
        <v>1228</v>
      </c>
      <c r="J28" s="6" t="s">
        <v>1229</v>
      </c>
      <c r="K28" s="6" t="s">
        <v>2642</v>
      </c>
      <c r="L28" s="6" t="s">
        <v>882</v>
      </c>
      <c r="M28" s="6" t="s">
        <v>949</v>
      </c>
      <c r="N28" s="6" t="s">
        <v>574</v>
      </c>
      <c r="O28" s="6" t="s">
        <v>2643</v>
      </c>
      <c r="P28" s="6">
        <v>0.99</v>
      </c>
      <c r="Q28" s="7">
        <v>1345039610.8299999</v>
      </c>
      <c r="R28" s="7">
        <v>1359318208.1400001</v>
      </c>
      <c r="S28" s="7">
        <v>1471663166.6199999</v>
      </c>
      <c r="T28" s="7">
        <v>8338.64</v>
      </c>
      <c r="U28" s="7">
        <v>8427.16</v>
      </c>
      <c r="V28" s="7">
        <v>9123.65</v>
      </c>
      <c r="W28" s="7">
        <v>505321805.22000003</v>
      </c>
      <c r="X28" s="23">
        <v>0.37569999999999998</v>
      </c>
      <c r="Y28" s="7">
        <v>3132.77</v>
      </c>
      <c r="Z28" s="7">
        <v>18345.32</v>
      </c>
      <c r="AA28" s="7">
        <v>464314935.56</v>
      </c>
      <c r="AB28" s="23">
        <v>0.34160000000000001</v>
      </c>
      <c r="AC28" s="7">
        <v>2878.54</v>
      </c>
      <c r="AD28" s="7">
        <v>16856.599999999999</v>
      </c>
      <c r="AE28" s="5">
        <v>27545</v>
      </c>
      <c r="AF28" s="23">
        <v>0.17080000000000001</v>
      </c>
      <c r="AG28" s="5">
        <v>307</v>
      </c>
      <c r="AH28" s="5">
        <v>1702</v>
      </c>
      <c r="AI28" s="7">
        <v>27317373.050000001</v>
      </c>
      <c r="AJ28" s="23">
        <v>2.0299999999999999E-2</v>
      </c>
      <c r="AK28" s="7">
        <v>169.36</v>
      </c>
      <c r="AL28" s="7">
        <v>45377.7</v>
      </c>
      <c r="AM28" s="7">
        <v>30731771.98</v>
      </c>
      <c r="AN28" s="23">
        <v>2.2599999999999999E-2</v>
      </c>
      <c r="AO28" s="7">
        <v>190.52</v>
      </c>
      <c r="AP28" s="7">
        <v>51049.46</v>
      </c>
      <c r="AQ28" s="5">
        <v>602</v>
      </c>
      <c r="AR28" s="23">
        <v>3.7000000000000002E-3</v>
      </c>
      <c r="AS28" s="5">
        <v>4</v>
      </c>
      <c r="AT28" s="5">
        <v>127</v>
      </c>
      <c r="AU28" s="7">
        <v>19985234.039999999</v>
      </c>
      <c r="AV28" s="23">
        <v>1.49E-2</v>
      </c>
      <c r="AW28" s="7">
        <v>123.9</v>
      </c>
      <c r="AX28" s="7">
        <v>19216.57</v>
      </c>
      <c r="AY28" s="7">
        <v>20552827.75</v>
      </c>
      <c r="AZ28" s="23">
        <v>1.5100000000000001E-2</v>
      </c>
      <c r="BA28" s="7">
        <v>127.42</v>
      </c>
      <c r="BB28" s="7">
        <v>19762.330000000002</v>
      </c>
      <c r="BC28" s="5">
        <v>1040</v>
      </c>
      <c r="BD28" s="23">
        <v>6.4000000000000003E-3</v>
      </c>
      <c r="BE28" s="5">
        <v>7</v>
      </c>
      <c r="BF28" s="5">
        <v>83</v>
      </c>
      <c r="BG28" s="7">
        <v>40209104.780000001</v>
      </c>
      <c r="BH28" s="23">
        <v>2.9899999999999999E-2</v>
      </c>
      <c r="BI28" s="7">
        <v>249.28</v>
      </c>
      <c r="BJ28" s="7">
        <v>12452.49</v>
      </c>
      <c r="BK28" s="7">
        <v>47409407.640000001</v>
      </c>
      <c r="BL28" s="23">
        <v>3.49E-2</v>
      </c>
      <c r="BM28" s="7">
        <v>293.92</v>
      </c>
      <c r="BN28" s="7">
        <v>14682.38</v>
      </c>
      <c r="BO28" s="5">
        <v>3229</v>
      </c>
      <c r="BP28" s="23">
        <v>0.02</v>
      </c>
      <c r="BQ28" s="5">
        <v>29</v>
      </c>
      <c r="BR28" s="5">
        <v>703</v>
      </c>
      <c r="BS28" s="7">
        <v>38662725.609999999</v>
      </c>
      <c r="BT28" s="23">
        <v>2.87E-2</v>
      </c>
      <c r="BU28" s="7">
        <v>239.69</v>
      </c>
      <c r="BV28" s="7">
        <v>4449.62</v>
      </c>
      <c r="BW28" s="7">
        <v>44682519.200000003</v>
      </c>
      <c r="BX28" s="23">
        <v>3.2899999999999999E-2</v>
      </c>
      <c r="BY28" s="7">
        <v>277.01</v>
      </c>
      <c r="BZ28" s="7">
        <v>5142.42</v>
      </c>
      <c r="CA28" s="5">
        <v>8689</v>
      </c>
      <c r="CB28" s="23">
        <v>5.3900000000000003E-2</v>
      </c>
      <c r="CC28" s="5">
        <v>107</v>
      </c>
      <c r="CD28" s="5">
        <v>1562</v>
      </c>
      <c r="CE28" s="7">
        <v>7971115.8399999999</v>
      </c>
      <c r="CF28" s="23">
        <v>5.8999999999999999E-3</v>
      </c>
      <c r="CG28" s="7">
        <v>49.42</v>
      </c>
      <c r="CH28" s="7">
        <v>7220.21</v>
      </c>
      <c r="CI28" s="7">
        <v>8927311.1799999997</v>
      </c>
      <c r="CJ28" s="23">
        <v>6.6E-3</v>
      </c>
      <c r="CK28" s="7">
        <v>55.35</v>
      </c>
      <c r="CL28" s="7">
        <v>8086.33</v>
      </c>
      <c r="CM28" s="5">
        <v>1104</v>
      </c>
      <c r="CN28" s="23">
        <v>6.7999999999999996E-3</v>
      </c>
      <c r="CO28" s="5">
        <v>7</v>
      </c>
      <c r="CP28" s="5">
        <v>285</v>
      </c>
      <c r="CQ28" s="7">
        <v>228324281.53999999</v>
      </c>
      <c r="CR28" s="23">
        <v>0.16980000000000001</v>
      </c>
      <c r="CS28" s="7">
        <v>1415.51</v>
      </c>
      <c r="CT28" s="7">
        <v>2099.34</v>
      </c>
      <c r="CU28" s="7">
        <v>241743378.44</v>
      </c>
      <c r="CV28" s="23">
        <v>0.17780000000000001</v>
      </c>
      <c r="CW28" s="7">
        <v>1498.7</v>
      </c>
      <c r="CX28" s="7">
        <v>2222.7199999999998</v>
      </c>
      <c r="CY28" s="5">
        <v>108759</v>
      </c>
      <c r="CZ28" s="23">
        <v>0.67430000000000001</v>
      </c>
      <c r="DA28" s="5">
        <v>4121</v>
      </c>
      <c r="DB28" s="7">
        <v>13863023.800000001</v>
      </c>
      <c r="DC28" s="23">
        <v>1.03E-2</v>
      </c>
      <c r="DD28" s="7">
        <v>85.94</v>
      </c>
      <c r="DE28" s="7">
        <v>382.23</v>
      </c>
      <c r="DF28" s="7">
        <v>16856273.010000002</v>
      </c>
      <c r="DG28" s="23">
        <v>1.24E-2</v>
      </c>
      <c r="DH28" s="7">
        <v>104.5</v>
      </c>
      <c r="DI28" s="7">
        <v>464.76</v>
      </c>
      <c r="DJ28" s="5">
        <v>36269</v>
      </c>
      <c r="DK28" s="23">
        <v>0.22489999999999999</v>
      </c>
      <c r="DL28" s="5">
        <v>1141</v>
      </c>
      <c r="DM28" s="7">
        <v>55650220.939999998</v>
      </c>
      <c r="DN28" s="23">
        <v>4.1399999999999999E-2</v>
      </c>
      <c r="DO28" s="7">
        <v>345.01</v>
      </c>
      <c r="DP28" s="7">
        <v>23313.88</v>
      </c>
      <c r="DQ28" s="7">
        <v>58844589.369999997</v>
      </c>
      <c r="DR28" s="23">
        <v>4.3299999999999998E-2</v>
      </c>
      <c r="DS28" s="7">
        <v>364.81</v>
      </c>
      <c r="DT28" s="7">
        <v>24652.11</v>
      </c>
      <c r="DU28" s="5">
        <v>2387</v>
      </c>
      <c r="DV28" s="23">
        <v>1.4800000000000001E-2</v>
      </c>
      <c r="DW28" s="5">
        <v>2032</v>
      </c>
      <c r="DX28" s="7">
        <v>5627742.7199999997</v>
      </c>
      <c r="DY28" s="23">
        <v>4.1999999999999997E-3</v>
      </c>
      <c r="DZ28" s="7">
        <v>34.89</v>
      </c>
      <c r="EA28" s="7">
        <v>901.59</v>
      </c>
      <c r="EB28" s="7">
        <v>6159238.1200000001</v>
      </c>
      <c r="EC28" s="23">
        <v>4.4999999999999997E-3</v>
      </c>
      <c r="ED28" s="7">
        <v>38.18</v>
      </c>
      <c r="EE28" s="7">
        <v>986.74</v>
      </c>
      <c r="EF28" s="5">
        <v>6242</v>
      </c>
      <c r="EG28" s="23">
        <v>3.8699999999999998E-2</v>
      </c>
      <c r="EH28" s="5">
        <v>72</v>
      </c>
      <c r="EI28" s="7">
        <v>125969960.03</v>
      </c>
      <c r="EJ28" s="23">
        <v>9.3700000000000006E-2</v>
      </c>
      <c r="EK28" s="7">
        <v>780.96</v>
      </c>
      <c r="EL28" s="7">
        <v>928.37</v>
      </c>
      <c r="EM28" s="7">
        <v>140037547.13</v>
      </c>
      <c r="EN28" s="23">
        <v>0.10299999999999999</v>
      </c>
      <c r="EO28" s="7">
        <v>868.17</v>
      </c>
      <c r="EP28" s="7">
        <v>1032.04</v>
      </c>
      <c r="EQ28" s="5">
        <v>135689</v>
      </c>
      <c r="ER28" s="23">
        <v>0.84119999999999995</v>
      </c>
      <c r="ES28" s="5">
        <v>12644</v>
      </c>
      <c r="ET28" s="7">
        <v>64355006.859999999</v>
      </c>
      <c r="EU28" s="23">
        <v>4.7800000000000002E-2</v>
      </c>
      <c r="EV28" s="7">
        <v>398.97</v>
      </c>
      <c r="EW28" s="7">
        <v>801.75</v>
      </c>
      <c r="EX28" s="7">
        <v>68576613.019999996</v>
      </c>
      <c r="EY28" s="23">
        <v>5.04E-2</v>
      </c>
      <c r="EZ28" s="7">
        <v>425.14</v>
      </c>
      <c r="FA28" s="7">
        <v>854.35</v>
      </c>
      <c r="FB28" s="5">
        <v>80268</v>
      </c>
      <c r="FC28" s="23">
        <v>0.49759999999999999</v>
      </c>
      <c r="FD28" s="5">
        <v>2992</v>
      </c>
      <c r="FE28" s="7">
        <v>22360358.289999999</v>
      </c>
      <c r="FF28" s="23">
        <v>1.66E-2</v>
      </c>
      <c r="FG28" s="7">
        <v>138.62</v>
      </c>
      <c r="FH28" s="7">
        <v>217.54</v>
      </c>
      <c r="FI28" s="7">
        <v>24295310.93</v>
      </c>
      <c r="FJ28" s="23">
        <v>1.7899999999999999E-2</v>
      </c>
      <c r="FK28" s="7">
        <v>150.62</v>
      </c>
      <c r="FL28" s="7">
        <v>236.37</v>
      </c>
      <c r="FM28" s="5">
        <v>102786</v>
      </c>
      <c r="FN28" s="23">
        <v>0.63719999999999999</v>
      </c>
      <c r="FO28" s="5">
        <v>3881</v>
      </c>
      <c r="FP28" s="7">
        <v>46258044.140000001</v>
      </c>
      <c r="FQ28" s="23">
        <v>3.44E-2</v>
      </c>
      <c r="FR28" s="7">
        <v>286.77999999999997</v>
      </c>
      <c r="FS28" s="7">
        <v>899.63</v>
      </c>
      <c r="FT28" s="7">
        <v>49894121.93</v>
      </c>
      <c r="FU28" s="23">
        <v>3.6700000000000003E-2</v>
      </c>
      <c r="FV28" s="7">
        <v>309.32</v>
      </c>
      <c r="FW28" s="7">
        <v>970.34</v>
      </c>
      <c r="FX28" s="5">
        <v>51419</v>
      </c>
      <c r="FY28" s="23">
        <v>0.31879999999999997</v>
      </c>
      <c r="FZ28" s="5">
        <v>2438</v>
      </c>
      <c r="GA28" s="7">
        <v>70917501.510000005</v>
      </c>
      <c r="GB28" s="23">
        <v>5.2699999999999997E-2</v>
      </c>
      <c r="GC28" s="7">
        <v>439.66</v>
      </c>
      <c r="GD28" s="7">
        <v>605.09</v>
      </c>
      <c r="GE28" s="7">
        <v>62660977.5</v>
      </c>
      <c r="GF28" s="23">
        <v>4.6100000000000002E-2</v>
      </c>
      <c r="GG28" s="7">
        <v>388.47</v>
      </c>
      <c r="GH28" s="7">
        <v>534.65</v>
      </c>
      <c r="GI28" s="5">
        <v>117200</v>
      </c>
      <c r="GJ28" s="23">
        <v>0.72660000000000002</v>
      </c>
      <c r="GK28" s="5">
        <v>8325</v>
      </c>
      <c r="GL28" s="7">
        <v>31054115.25</v>
      </c>
      <c r="GM28" s="23">
        <v>2.3099999999999999E-2</v>
      </c>
      <c r="GN28" s="7">
        <v>192.52</v>
      </c>
      <c r="GO28" s="7">
        <v>1432.09</v>
      </c>
      <c r="GP28" s="7">
        <v>31621850.039999999</v>
      </c>
      <c r="GQ28" s="23">
        <v>2.3300000000000001E-2</v>
      </c>
      <c r="GR28" s="7">
        <v>196.04</v>
      </c>
      <c r="GS28" s="7">
        <v>1458.27</v>
      </c>
      <c r="GT28" s="5">
        <v>21685</v>
      </c>
      <c r="GU28" s="23">
        <v>0.13439999999999999</v>
      </c>
      <c r="GV28" s="8">
        <v>503</v>
      </c>
      <c r="GW28" s="7">
        <v>25824690.649999999</v>
      </c>
      <c r="GX28" s="23">
        <v>1.9199999999999998E-2</v>
      </c>
      <c r="GY28" s="7">
        <v>160.1</v>
      </c>
      <c r="GZ28" s="7">
        <v>393.23</v>
      </c>
      <c r="HA28" s="7">
        <v>26051722.329999998</v>
      </c>
      <c r="HB28" s="23">
        <v>1.9199999999999998E-2</v>
      </c>
      <c r="HC28" s="7">
        <v>161.51</v>
      </c>
      <c r="HD28" s="7">
        <v>396.68</v>
      </c>
      <c r="HE28" s="5">
        <v>65674</v>
      </c>
      <c r="HF28" s="23">
        <v>0.40710000000000002</v>
      </c>
      <c r="HG28" s="5">
        <v>184762</v>
      </c>
      <c r="HH28" s="5">
        <v>9994</v>
      </c>
      <c r="HI28" s="23">
        <v>0.21029999999999999</v>
      </c>
      <c r="HJ28" s="8">
        <v>1145</v>
      </c>
      <c r="HK28" s="5">
        <v>570</v>
      </c>
      <c r="HL28" s="5">
        <v>2176</v>
      </c>
      <c r="HM28" s="5">
        <v>138</v>
      </c>
      <c r="HN28" s="5">
        <v>969</v>
      </c>
      <c r="HO28" s="5">
        <v>328</v>
      </c>
      <c r="HP28" s="5">
        <v>1073</v>
      </c>
      <c r="HQ28" s="5">
        <v>360</v>
      </c>
      <c r="HR28" s="5">
        <v>204</v>
      </c>
      <c r="HS28" s="5">
        <v>128</v>
      </c>
    </row>
    <row r="29" spans="1:227" x14ac:dyDescent="0.25">
      <c r="A29">
        <v>2010</v>
      </c>
      <c r="B29" s="3" t="s">
        <v>1072</v>
      </c>
      <c r="C29" s="4">
        <v>47</v>
      </c>
      <c r="D29" s="5">
        <v>216881</v>
      </c>
      <c r="E29" s="5">
        <v>160637</v>
      </c>
      <c r="F29" s="5">
        <v>56244</v>
      </c>
      <c r="G29" s="6" t="s">
        <v>2108</v>
      </c>
      <c r="H29" s="5">
        <v>51</v>
      </c>
      <c r="I29" s="6" t="s">
        <v>2054</v>
      </c>
      <c r="J29" s="6" t="s">
        <v>2055</v>
      </c>
      <c r="K29" s="6" t="s">
        <v>2109</v>
      </c>
      <c r="L29" s="6" t="s">
        <v>2110</v>
      </c>
      <c r="M29" s="6" t="s">
        <v>382</v>
      </c>
      <c r="N29" s="6" t="s">
        <v>552</v>
      </c>
      <c r="O29" s="6" t="s">
        <v>2111</v>
      </c>
      <c r="P29" s="6">
        <v>1.1100000000000001</v>
      </c>
      <c r="Q29" s="7">
        <v>1442870274.4400001</v>
      </c>
      <c r="R29" s="7">
        <v>1486370645.4200001</v>
      </c>
      <c r="S29" s="7">
        <v>1384924783.6500001</v>
      </c>
      <c r="T29" s="7">
        <v>8982.18</v>
      </c>
      <c r="U29" s="7">
        <v>9252.98</v>
      </c>
      <c r="V29" s="7">
        <v>8621.4599999999991</v>
      </c>
      <c r="W29" s="7">
        <v>528137295.83999997</v>
      </c>
      <c r="X29" s="23">
        <v>0.36599999999999999</v>
      </c>
      <c r="Y29" s="7">
        <v>3287.77</v>
      </c>
      <c r="Z29" s="7">
        <v>16596.61</v>
      </c>
      <c r="AA29" s="7">
        <v>494033752.18000001</v>
      </c>
      <c r="AB29" s="23">
        <v>0.33239999999999997</v>
      </c>
      <c r="AC29" s="7">
        <v>3075.47</v>
      </c>
      <c r="AD29" s="7">
        <v>15524.91</v>
      </c>
      <c r="AE29" s="5">
        <v>31822</v>
      </c>
      <c r="AF29" s="23">
        <v>0.1981</v>
      </c>
      <c r="AG29" s="5">
        <v>374</v>
      </c>
      <c r="AH29" s="5">
        <v>2078</v>
      </c>
      <c r="AI29" s="7">
        <v>19384686.809999999</v>
      </c>
      <c r="AJ29" s="23">
        <v>1.34E-2</v>
      </c>
      <c r="AK29" s="7">
        <v>120.67</v>
      </c>
      <c r="AL29" s="7">
        <v>40217.19</v>
      </c>
      <c r="AM29" s="7">
        <v>21261607.41</v>
      </c>
      <c r="AN29" s="23">
        <v>1.43E-2</v>
      </c>
      <c r="AO29" s="7">
        <v>132.36000000000001</v>
      </c>
      <c r="AP29" s="7">
        <v>44111.22</v>
      </c>
      <c r="AQ29" s="5">
        <v>482</v>
      </c>
      <c r="AR29" s="23">
        <v>3.0000000000000001E-3</v>
      </c>
      <c r="AS29" s="5">
        <v>3</v>
      </c>
      <c r="AT29" s="5">
        <v>94</v>
      </c>
      <c r="AU29" s="7">
        <v>18783801.149999999</v>
      </c>
      <c r="AV29" s="23">
        <v>1.2999999999999999E-2</v>
      </c>
      <c r="AW29" s="7">
        <v>116.93</v>
      </c>
      <c r="AX29" s="7">
        <v>17720.57</v>
      </c>
      <c r="AY29" s="7">
        <v>19694159.350000001</v>
      </c>
      <c r="AZ29" s="23">
        <v>1.32E-2</v>
      </c>
      <c r="BA29" s="7">
        <v>122.6</v>
      </c>
      <c r="BB29" s="7">
        <v>18579.400000000001</v>
      </c>
      <c r="BC29" s="5">
        <v>1060</v>
      </c>
      <c r="BD29" s="23">
        <v>6.6E-3</v>
      </c>
      <c r="BE29" s="5">
        <v>7</v>
      </c>
      <c r="BF29" s="5">
        <v>94</v>
      </c>
      <c r="BG29" s="7">
        <v>44031428.460000001</v>
      </c>
      <c r="BH29" s="23">
        <v>3.0499999999999999E-2</v>
      </c>
      <c r="BI29" s="7">
        <v>274.11</v>
      </c>
      <c r="BJ29" s="7">
        <v>13238.55</v>
      </c>
      <c r="BK29" s="7">
        <v>51244954.079999998</v>
      </c>
      <c r="BL29" s="23">
        <v>3.4500000000000003E-2</v>
      </c>
      <c r="BM29" s="7">
        <v>319.01</v>
      </c>
      <c r="BN29" s="7">
        <v>15407.38</v>
      </c>
      <c r="BO29" s="5">
        <v>3326</v>
      </c>
      <c r="BP29" s="23">
        <v>2.07E-2</v>
      </c>
      <c r="BQ29" s="5">
        <v>31</v>
      </c>
      <c r="BR29" s="5">
        <v>836</v>
      </c>
      <c r="BS29" s="7">
        <v>71373277.390000001</v>
      </c>
      <c r="BT29" s="23">
        <v>4.9500000000000002E-2</v>
      </c>
      <c r="BU29" s="7">
        <v>444.31</v>
      </c>
      <c r="BV29" s="7">
        <v>6400.04</v>
      </c>
      <c r="BW29" s="7">
        <v>81095943.879999995</v>
      </c>
      <c r="BX29" s="23">
        <v>5.4600000000000003E-2</v>
      </c>
      <c r="BY29" s="7">
        <v>504.84</v>
      </c>
      <c r="BZ29" s="7">
        <v>7271.87</v>
      </c>
      <c r="CA29" s="5">
        <v>11152</v>
      </c>
      <c r="CB29" s="23">
        <v>6.9400000000000003E-2</v>
      </c>
      <c r="CC29" s="5">
        <v>163</v>
      </c>
      <c r="CD29" s="5">
        <v>2745</v>
      </c>
      <c r="CE29" s="7">
        <v>12168445.67</v>
      </c>
      <c r="CF29" s="23">
        <v>8.3999999999999995E-3</v>
      </c>
      <c r="CG29" s="7">
        <v>75.75</v>
      </c>
      <c r="CH29" s="7">
        <v>9121.77</v>
      </c>
      <c r="CI29" s="7">
        <v>13130572.33</v>
      </c>
      <c r="CJ29" s="23">
        <v>8.8000000000000005E-3</v>
      </c>
      <c r="CK29" s="7">
        <v>81.739999999999995</v>
      </c>
      <c r="CL29" s="7">
        <v>9843.01</v>
      </c>
      <c r="CM29" s="5">
        <v>1334</v>
      </c>
      <c r="CN29" s="23">
        <v>8.3000000000000001E-3</v>
      </c>
      <c r="CO29" s="5">
        <v>9</v>
      </c>
      <c r="CP29" s="5">
        <v>496</v>
      </c>
      <c r="CQ29" s="7">
        <v>163055159.55000001</v>
      </c>
      <c r="CR29" s="23">
        <v>0.113</v>
      </c>
      <c r="CS29" s="7">
        <v>1015.05</v>
      </c>
      <c r="CT29" s="7">
        <v>1572.28</v>
      </c>
      <c r="CU29" s="7">
        <v>179553566.43000001</v>
      </c>
      <c r="CV29" s="23">
        <v>0.1208</v>
      </c>
      <c r="CW29" s="7">
        <v>1117.76</v>
      </c>
      <c r="CX29" s="7">
        <v>1731.37</v>
      </c>
      <c r="CY29" s="5">
        <v>103705</v>
      </c>
      <c r="CZ29" s="23">
        <v>0.64559999999999995</v>
      </c>
      <c r="DA29" s="5">
        <v>3687</v>
      </c>
      <c r="DB29" s="7">
        <v>4832837.0999999996</v>
      </c>
      <c r="DC29" s="23">
        <v>3.3E-3</v>
      </c>
      <c r="DD29" s="7">
        <v>30.09</v>
      </c>
      <c r="DE29" s="7">
        <v>321.33</v>
      </c>
      <c r="DF29" s="7">
        <v>5147477.53</v>
      </c>
      <c r="DG29" s="23">
        <v>3.5000000000000001E-3</v>
      </c>
      <c r="DH29" s="7">
        <v>32.04</v>
      </c>
      <c r="DI29" s="7">
        <v>342.25</v>
      </c>
      <c r="DJ29" s="5">
        <v>15040</v>
      </c>
      <c r="DK29" s="23">
        <v>9.3600000000000003E-2</v>
      </c>
      <c r="DL29" s="5">
        <v>419</v>
      </c>
      <c r="DM29" s="7">
        <v>89538424.420000002</v>
      </c>
      <c r="DN29" s="23">
        <v>6.2100000000000002E-2</v>
      </c>
      <c r="DO29" s="7">
        <v>557.4</v>
      </c>
      <c r="DP29" s="7">
        <v>22412.62</v>
      </c>
      <c r="DQ29" s="7">
        <v>93719754.519999996</v>
      </c>
      <c r="DR29" s="23">
        <v>6.3100000000000003E-2</v>
      </c>
      <c r="DS29" s="7">
        <v>583.42999999999995</v>
      </c>
      <c r="DT29" s="7">
        <v>23459.26</v>
      </c>
      <c r="DU29" s="5">
        <v>3995</v>
      </c>
      <c r="DV29" s="23">
        <v>2.4899999999999999E-2</v>
      </c>
      <c r="DW29" s="5">
        <v>3275</v>
      </c>
      <c r="DX29" s="7">
        <v>10511959.369999999</v>
      </c>
      <c r="DY29" s="23">
        <v>7.3000000000000001E-3</v>
      </c>
      <c r="DZ29" s="7">
        <v>65.44</v>
      </c>
      <c r="EA29" s="7">
        <v>726.11</v>
      </c>
      <c r="EB29" s="7">
        <v>12307746.65</v>
      </c>
      <c r="EC29" s="23">
        <v>8.3000000000000001E-3</v>
      </c>
      <c r="ED29" s="7">
        <v>76.62</v>
      </c>
      <c r="EE29" s="7">
        <v>850.16</v>
      </c>
      <c r="EF29" s="5">
        <v>14477</v>
      </c>
      <c r="EG29" s="23">
        <v>9.01E-2</v>
      </c>
      <c r="EH29" s="5">
        <v>173</v>
      </c>
      <c r="EI29" s="7">
        <v>137426747.33000001</v>
      </c>
      <c r="EJ29" s="23">
        <v>9.5200000000000007E-2</v>
      </c>
      <c r="EK29" s="7">
        <v>855.51</v>
      </c>
      <c r="EL29" s="7">
        <v>984.93</v>
      </c>
      <c r="EM29" s="7">
        <v>152800754.97999999</v>
      </c>
      <c r="EN29" s="23">
        <v>0.1028</v>
      </c>
      <c r="EO29" s="7">
        <v>951.22</v>
      </c>
      <c r="EP29" s="7">
        <v>1095.1099999999999</v>
      </c>
      <c r="EQ29" s="5">
        <v>139529</v>
      </c>
      <c r="ER29" s="23">
        <v>0.86860000000000004</v>
      </c>
      <c r="ES29" s="5">
        <v>14835</v>
      </c>
      <c r="ET29" s="7">
        <v>80773802.019999996</v>
      </c>
      <c r="EU29" s="23">
        <v>5.6000000000000001E-2</v>
      </c>
      <c r="EV29" s="7">
        <v>502.83</v>
      </c>
      <c r="EW29" s="7">
        <v>877.31</v>
      </c>
      <c r="EX29" s="7">
        <v>89487044.640000001</v>
      </c>
      <c r="EY29" s="23">
        <v>6.0199999999999997E-2</v>
      </c>
      <c r="EZ29" s="7">
        <v>557.08000000000004</v>
      </c>
      <c r="FA29" s="7">
        <v>971.95</v>
      </c>
      <c r="FB29" s="5">
        <v>92070</v>
      </c>
      <c r="FC29" s="23">
        <v>0.57320000000000004</v>
      </c>
      <c r="FD29" s="5">
        <v>4059</v>
      </c>
      <c r="FE29" s="7">
        <v>33648153.710000001</v>
      </c>
      <c r="FF29" s="23">
        <v>2.3300000000000001E-2</v>
      </c>
      <c r="FG29" s="7">
        <v>209.47</v>
      </c>
      <c r="FH29" s="7">
        <v>319.22000000000003</v>
      </c>
      <c r="FI29" s="7">
        <v>37310770.530000001</v>
      </c>
      <c r="FJ29" s="23">
        <v>2.5100000000000001E-2</v>
      </c>
      <c r="FK29" s="7">
        <v>232.27</v>
      </c>
      <c r="FL29" s="7">
        <v>353.96</v>
      </c>
      <c r="FM29" s="5">
        <v>105408</v>
      </c>
      <c r="FN29" s="23">
        <v>0.65620000000000001</v>
      </c>
      <c r="FO29" s="5">
        <v>4303</v>
      </c>
      <c r="FP29" s="7">
        <v>75381420.700000003</v>
      </c>
      <c r="FQ29" s="23">
        <v>5.2200000000000003E-2</v>
      </c>
      <c r="FR29" s="7">
        <v>469.27</v>
      </c>
      <c r="FS29" s="7">
        <v>1286.94</v>
      </c>
      <c r="FT29" s="7">
        <v>75718633.700000003</v>
      </c>
      <c r="FU29" s="23">
        <v>5.0900000000000001E-2</v>
      </c>
      <c r="FV29" s="7">
        <v>471.36</v>
      </c>
      <c r="FW29" s="7">
        <v>1292.7</v>
      </c>
      <c r="FX29" s="5">
        <v>58574</v>
      </c>
      <c r="FY29" s="23">
        <v>0.36459999999999998</v>
      </c>
      <c r="FZ29" s="5">
        <v>3232</v>
      </c>
      <c r="GA29" s="7">
        <v>64510583.140000001</v>
      </c>
      <c r="GB29" s="23">
        <v>4.4699999999999997E-2</v>
      </c>
      <c r="GC29" s="7">
        <v>401.59</v>
      </c>
      <c r="GD29" s="7">
        <v>529.94000000000005</v>
      </c>
      <c r="GE29" s="7">
        <v>67814961.739999995</v>
      </c>
      <c r="GF29" s="23">
        <v>4.5600000000000002E-2</v>
      </c>
      <c r="GG29" s="7">
        <v>422.16</v>
      </c>
      <c r="GH29" s="7">
        <v>557.08000000000004</v>
      </c>
      <c r="GI29" s="5">
        <v>121731</v>
      </c>
      <c r="GJ29" s="23">
        <v>0.75780000000000003</v>
      </c>
      <c r="GK29" s="5">
        <v>10642</v>
      </c>
      <c r="GL29" s="7">
        <v>35150666.600000001</v>
      </c>
      <c r="GM29" s="23">
        <v>2.4400000000000002E-2</v>
      </c>
      <c r="GN29" s="7">
        <v>218.82</v>
      </c>
      <c r="GO29" s="7">
        <v>1596.02</v>
      </c>
      <c r="GP29" s="7">
        <v>36907385.039999999</v>
      </c>
      <c r="GQ29" s="23">
        <v>2.4799999999999999E-2</v>
      </c>
      <c r="GR29" s="7">
        <v>229.76</v>
      </c>
      <c r="GS29" s="7">
        <v>1675.79</v>
      </c>
      <c r="GT29" s="5">
        <v>22024</v>
      </c>
      <c r="GU29" s="23">
        <v>0.1371</v>
      </c>
      <c r="GV29" s="8">
        <v>669</v>
      </c>
      <c r="GW29" s="7">
        <v>37984574.609999999</v>
      </c>
      <c r="GX29" s="23">
        <v>2.63E-2</v>
      </c>
      <c r="GY29" s="7">
        <v>236.46</v>
      </c>
      <c r="GZ29" s="7">
        <v>476.68</v>
      </c>
      <c r="HA29" s="7">
        <v>37984574.609999999</v>
      </c>
      <c r="HB29" s="23">
        <v>2.5600000000000001E-2</v>
      </c>
      <c r="HC29" s="7">
        <v>236.46</v>
      </c>
      <c r="HD29" s="7">
        <v>476.68</v>
      </c>
      <c r="HE29" s="5">
        <v>79685</v>
      </c>
      <c r="HF29" s="23">
        <v>0.49609999999999999</v>
      </c>
      <c r="HG29" s="5">
        <v>184481</v>
      </c>
      <c r="HH29" s="5">
        <v>12672</v>
      </c>
      <c r="HI29" s="23">
        <v>0.22600000000000001</v>
      </c>
      <c r="HJ29" s="8">
        <v>1148</v>
      </c>
      <c r="HK29" s="5">
        <v>735</v>
      </c>
      <c r="HL29" s="5">
        <v>2154</v>
      </c>
      <c r="HM29" s="5">
        <v>214</v>
      </c>
      <c r="HN29" s="5">
        <v>990</v>
      </c>
      <c r="HO29" s="5">
        <v>444</v>
      </c>
      <c r="HP29" s="5">
        <v>1211</v>
      </c>
      <c r="HQ29" s="5">
        <v>524</v>
      </c>
      <c r="HR29" s="5">
        <v>424</v>
      </c>
      <c r="HS29" s="5">
        <v>96</v>
      </c>
    </row>
    <row r="30" spans="1:227" x14ac:dyDescent="0.25">
      <c r="A30">
        <v>2012</v>
      </c>
      <c r="B30" s="3" t="s">
        <v>657</v>
      </c>
      <c r="C30" s="4">
        <v>18</v>
      </c>
      <c r="D30" s="5">
        <v>184886</v>
      </c>
      <c r="E30" s="5">
        <v>154466</v>
      </c>
      <c r="F30" s="5">
        <v>30420</v>
      </c>
      <c r="G30" s="6" t="s">
        <v>2392</v>
      </c>
      <c r="H30" s="5">
        <v>51</v>
      </c>
      <c r="I30" s="6" t="s">
        <v>299</v>
      </c>
      <c r="J30" s="6" t="s">
        <v>300</v>
      </c>
      <c r="K30" s="6" t="s">
        <v>2393</v>
      </c>
      <c r="L30" s="6" t="s">
        <v>1880</v>
      </c>
      <c r="M30" s="6" t="s">
        <v>489</v>
      </c>
      <c r="N30" s="6" t="s">
        <v>352</v>
      </c>
      <c r="O30" s="6" t="s">
        <v>952</v>
      </c>
      <c r="P30" s="6">
        <v>1.1299999999999999</v>
      </c>
      <c r="Q30" s="7">
        <v>1475886557.96</v>
      </c>
      <c r="R30" s="7">
        <v>1472589275.78</v>
      </c>
      <c r="S30" s="7">
        <v>1400940744.48</v>
      </c>
      <c r="T30" s="7">
        <v>9554.77</v>
      </c>
      <c r="U30" s="7">
        <v>9533.42</v>
      </c>
      <c r="V30" s="7">
        <v>9069.57</v>
      </c>
      <c r="W30" s="7">
        <v>551508934.35000002</v>
      </c>
      <c r="X30" s="23">
        <v>0.37369999999999998</v>
      </c>
      <c r="Y30" s="7">
        <v>3570.42</v>
      </c>
      <c r="Z30" s="7">
        <v>18545.599999999999</v>
      </c>
      <c r="AA30" s="7">
        <v>495568740.19</v>
      </c>
      <c r="AB30" s="23">
        <v>0.33650000000000002</v>
      </c>
      <c r="AC30" s="7">
        <v>3208.27</v>
      </c>
      <c r="AD30" s="7">
        <v>16664.490000000002</v>
      </c>
      <c r="AE30" s="5">
        <v>29738</v>
      </c>
      <c r="AF30" s="23">
        <v>0.1925</v>
      </c>
      <c r="AG30" s="5">
        <v>358</v>
      </c>
      <c r="AH30" s="5">
        <v>1921</v>
      </c>
      <c r="AI30" s="7">
        <v>41517839.939999998</v>
      </c>
      <c r="AJ30" s="23">
        <v>2.81E-2</v>
      </c>
      <c r="AK30" s="7">
        <v>268.77999999999997</v>
      </c>
      <c r="AL30" s="7">
        <v>45926.81</v>
      </c>
      <c r="AM30" s="7">
        <v>45368747.600000001</v>
      </c>
      <c r="AN30" s="23">
        <v>3.0800000000000001E-2</v>
      </c>
      <c r="AO30" s="7">
        <v>293.70999999999998</v>
      </c>
      <c r="AP30" s="7">
        <v>50186.67</v>
      </c>
      <c r="AQ30" s="5">
        <v>904</v>
      </c>
      <c r="AR30" s="23">
        <v>5.8999999999999999E-3</v>
      </c>
      <c r="AS30" s="5">
        <v>7</v>
      </c>
      <c r="AT30" s="5">
        <v>185</v>
      </c>
      <c r="AU30" s="7">
        <v>21943968.73</v>
      </c>
      <c r="AV30" s="23">
        <v>1.49E-2</v>
      </c>
      <c r="AW30" s="7">
        <v>142.06</v>
      </c>
      <c r="AX30" s="7">
        <v>18471.349999999999</v>
      </c>
      <c r="AY30" s="7">
        <v>22536077.170000002</v>
      </c>
      <c r="AZ30" s="23">
        <v>1.5299999999999999E-2</v>
      </c>
      <c r="BA30" s="7">
        <v>145.9</v>
      </c>
      <c r="BB30" s="7">
        <v>18969.759999999998</v>
      </c>
      <c r="BC30" s="5">
        <v>1188</v>
      </c>
      <c r="BD30" s="23">
        <v>7.7000000000000002E-3</v>
      </c>
      <c r="BE30" s="5">
        <v>9</v>
      </c>
      <c r="BF30" s="5">
        <v>104</v>
      </c>
      <c r="BG30" s="7">
        <v>65652495.280000001</v>
      </c>
      <c r="BH30" s="23">
        <v>4.4499999999999998E-2</v>
      </c>
      <c r="BI30" s="7">
        <v>425.03</v>
      </c>
      <c r="BJ30" s="7">
        <v>15137.77</v>
      </c>
      <c r="BK30" s="7">
        <v>72088531.879999995</v>
      </c>
      <c r="BL30" s="23">
        <v>4.9000000000000002E-2</v>
      </c>
      <c r="BM30" s="7">
        <v>466.7</v>
      </c>
      <c r="BN30" s="7">
        <v>16621.75</v>
      </c>
      <c r="BO30" s="5">
        <v>4337</v>
      </c>
      <c r="BP30" s="23">
        <v>2.81E-2</v>
      </c>
      <c r="BQ30" s="5">
        <v>41</v>
      </c>
      <c r="BR30" s="5">
        <v>1207</v>
      </c>
      <c r="BS30" s="7">
        <v>38243117.93</v>
      </c>
      <c r="BT30" s="23">
        <v>2.5899999999999999E-2</v>
      </c>
      <c r="BU30" s="7">
        <v>247.58</v>
      </c>
      <c r="BV30" s="7">
        <v>4854.42</v>
      </c>
      <c r="BW30" s="7">
        <v>41410249</v>
      </c>
      <c r="BX30" s="23">
        <v>2.81E-2</v>
      </c>
      <c r="BY30" s="7">
        <v>268.08999999999997</v>
      </c>
      <c r="BZ30" s="7">
        <v>5256.44</v>
      </c>
      <c r="CA30" s="5">
        <v>7878</v>
      </c>
      <c r="CB30" s="23">
        <v>5.0999999999999997E-2</v>
      </c>
      <c r="CC30" s="5">
        <v>98</v>
      </c>
      <c r="CD30" s="5">
        <v>1750</v>
      </c>
      <c r="CE30" s="7">
        <v>12885524.699999999</v>
      </c>
      <c r="CF30" s="23">
        <v>8.6999999999999994E-3</v>
      </c>
      <c r="CG30" s="7">
        <v>83.42</v>
      </c>
      <c r="CH30" s="7">
        <v>9566.09</v>
      </c>
      <c r="CI30" s="7">
        <v>13608989.800000001</v>
      </c>
      <c r="CJ30" s="23">
        <v>9.1999999999999998E-3</v>
      </c>
      <c r="CK30" s="7">
        <v>88.1</v>
      </c>
      <c r="CL30" s="7">
        <v>10103.18</v>
      </c>
      <c r="CM30" s="5">
        <v>1347</v>
      </c>
      <c r="CN30" s="23">
        <v>8.6999999999999994E-3</v>
      </c>
      <c r="CO30" s="5">
        <v>9</v>
      </c>
      <c r="CP30" s="5">
        <v>530</v>
      </c>
      <c r="CQ30" s="7">
        <v>232131299.28</v>
      </c>
      <c r="CR30" s="23">
        <v>0.1573</v>
      </c>
      <c r="CS30" s="7">
        <v>1502.8</v>
      </c>
      <c r="CT30" s="7">
        <v>2081.17</v>
      </c>
      <c r="CU30" s="7">
        <v>235564383.69999999</v>
      </c>
      <c r="CV30" s="23">
        <v>0.16</v>
      </c>
      <c r="CW30" s="7">
        <v>1525.02</v>
      </c>
      <c r="CX30" s="7">
        <v>2111.9499999999998</v>
      </c>
      <c r="CY30" s="5">
        <v>111538</v>
      </c>
      <c r="CZ30" s="23">
        <v>0.72209999999999996</v>
      </c>
      <c r="DA30" s="5">
        <v>6010</v>
      </c>
      <c r="DB30" s="7">
        <v>5591388.6200000001</v>
      </c>
      <c r="DC30" s="23">
        <v>3.8E-3</v>
      </c>
      <c r="DD30" s="7">
        <v>36.200000000000003</v>
      </c>
      <c r="DE30" s="7">
        <v>339.61</v>
      </c>
      <c r="DF30" s="7">
        <v>6065822.3300000001</v>
      </c>
      <c r="DG30" s="23">
        <v>4.1000000000000003E-3</v>
      </c>
      <c r="DH30" s="7">
        <v>39.270000000000003</v>
      </c>
      <c r="DI30" s="7">
        <v>368.43</v>
      </c>
      <c r="DJ30" s="5">
        <v>16464</v>
      </c>
      <c r="DK30" s="23">
        <v>0.1066</v>
      </c>
      <c r="DL30" s="5">
        <v>463</v>
      </c>
      <c r="DM30" s="7">
        <v>87748553.319999993</v>
      </c>
      <c r="DN30" s="23">
        <v>5.9499999999999997E-2</v>
      </c>
      <c r="DO30" s="7">
        <v>568.08000000000004</v>
      </c>
      <c r="DP30" s="7">
        <v>24280.18</v>
      </c>
      <c r="DQ30" s="7">
        <v>90373706.989999995</v>
      </c>
      <c r="DR30" s="23">
        <v>6.1400000000000003E-2</v>
      </c>
      <c r="DS30" s="7">
        <v>585.07000000000005</v>
      </c>
      <c r="DT30" s="7">
        <v>25006.560000000001</v>
      </c>
      <c r="DU30" s="5">
        <v>3614</v>
      </c>
      <c r="DV30" s="23">
        <v>2.3400000000000001E-2</v>
      </c>
      <c r="DW30" s="5">
        <v>3235</v>
      </c>
      <c r="DX30" s="7">
        <v>9951845.4600000009</v>
      </c>
      <c r="DY30" s="23">
        <v>6.7000000000000002E-3</v>
      </c>
      <c r="DZ30" s="7">
        <v>64.430000000000007</v>
      </c>
      <c r="EA30" s="7">
        <v>995.68</v>
      </c>
      <c r="EB30" s="7">
        <v>10521525.32</v>
      </c>
      <c r="EC30" s="23">
        <v>7.1000000000000004E-3</v>
      </c>
      <c r="ED30" s="7">
        <v>68.12</v>
      </c>
      <c r="EE30" s="7">
        <v>1052.68</v>
      </c>
      <c r="EF30" s="5">
        <v>9995</v>
      </c>
      <c r="EG30" s="23">
        <v>6.4699999999999994E-2</v>
      </c>
      <c r="EH30" s="5">
        <v>106</v>
      </c>
      <c r="EI30" s="7">
        <v>127194888.90000001</v>
      </c>
      <c r="EJ30" s="23">
        <v>8.6199999999999999E-2</v>
      </c>
      <c r="EK30" s="7">
        <v>823.45</v>
      </c>
      <c r="EL30" s="7">
        <v>966.61</v>
      </c>
      <c r="EM30" s="7">
        <v>144058472.78</v>
      </c>
      <c r="EN30" s="23">
        <v>9.7799999999999998E-2</v>
      </c>
      <c r="EO30" s="7">
        <v>932.62</v>
      </c>
      <c r="EP30" s="7">
        <v>1094.76</v>
      </c>
      <c r="EQ30" s="5">
        <v>131588</v>
      </c>
      <c r="ER30" s="23">
        <v>0.85189999999999999</v>
      </c>
      <c r="ES30" s="5">
        <v>13862</v>
      </c>
      <c r="ET30" s="7">
        <v>71755568.370000005</v>
      </c>
      <c r="EU30" s="23">
        <v>4.8599999999999997E-2</v>
      </c>
      <c r="EV30" s="7">
        <v>464.54</v>
      </c>
      <c r="EW30" s="7">
        <v>923.88</v>
      </c>
      <c r="EX30" s="7">
        <v>77636038.849999994</v>
      </c>
      <c r="EY30" s="23">
        <v>5.2699999999999997E-2</v>
      </c>
      <c r="EZ30" s="7">
        <v>502.61</v>
      </c>
      <c r="FA30" s="7">
        <v>999.59</v>
      </c>
      <c r="FB30" s="5">
        <v>77668</v>
      </c>
      <c r="FC30" s="23">
        <v>0.50280000000000002</v>
      </c>
      <c r="FD30" s="5">
        <v>3262</v>
      </c>
      <c r="FE30" s="7">
        <v>22742374.350000001</v>
      </c>
      <c r="FF30" s="23">
        <v>1.54E-2</v>
      </c>
      <c r="FG30" s="7">
        <v>147.22999999999999</v>
      </c>
      <c r="FH30" s="7">
        <v>238.45</v>
      </c>
      <c r="FI30" s="7">
        <v>24374937.16</v>
      </c>
      <c r="FJ30" s="23">
        <v>1.66E-2</v>
      </c>
      <c r="FK30" s="7">
        <v>157.80000000000001</v>
      </c>
      <c r="FL30" s="7">
        <v>255.57</v>
      </c>
      <c r="FM30" s="5">
        <v>95375</v>
      </c>
      <c r="FN30" s="23">
        <v>0.61750000000000005</v>
      </c>
      <c r="FO30" s="5">
        <v>3794</v>
      </c>
      <c r="FP30" s="7">
        <v>59664695.460000001</v>
      </c>
      <c r="FQ30" s="23">
        <v>4.0399999999999998E-2</v>
      </c>
      <c r="FR30" s="7">
        <v>386.26</v>
      </c>
      <c r="FS30" s="7">
        <v>1159.21</v>
      </c>
      <c r="FT30" s="7">
        <v>60780249.920000002</v>
      </c>
      <c r="FU30" s="23">
        <v>4.1300000000000003E-2</v>
      </c>
      <c r="FV30" s="7">
        <v>393.49</v>
      </c>
      <c r="FW30" s="7">
        <v>1180.8900000000001</v>
      </c>
      <c r="FX30" s="5">
        <v>51470</v>
      </c>
      <c r="FY30" s="23">
        <v>0.3332</v>
      </c>
      <c r="FZ30" s="5">
        <v>2898</v>
      </c>
      <c r="GA30" s="7">
        <v>31679434.829999998</v>
      </c>
      <c r="GB30" s="23">
        <v>2.1499999999999998E-2</v>
      </c>
      <c r="GC30" s="7">
        <v>205.09</v>
      </c>
      <c r="GD30" s="7">
        <v>310.01</v>
      </c>
      <c r="GE30" s="7">
        <v>33289212.59</v>
      </c>
      <c r="GF30" s="23">
        <v>2.2599999999999999E-2</v>
      </c>
      <c r="GG30" s="7">
        <v>215.51</v>
      </c>
      <c r="GH30" s="7">
        <v>325.76</v>
      </c>
      <c r="GI30" s="5">
        <v>102187</v>
      </c>
      <c r="GJ30" s="23">
        <v>0.66159999999999997</v>
      </c>
      <c r="GK30" s="5">
        <v>6006</v>
      </c>
      <c r="GL30" s="7">
        <v>29560739.530000001</v>
      </c>
      <c r="GM30" s="23">
        <v>0.02</v>
      </c>
      <c r="GN30" s="7">
        <v>191.37</v>
      </c>
      <c r="GO30" s="7">
        <v>1584.37</v>
      </c>
      <c r="GP30" s="7">
        <v>32414915.379999999</v>
      </c>
      <c r="GQ30" s="23">
        <v>2.1999999999999999E-2</v>
      </c>
      <c r="GR30" s="7">
        <v>209.85</v>
      </c>
      <c r="GS30" s="7">
        <v>1737.35</v>
      </c>
      <c r="GT30" s="5">
        <v>18658</v>
      </c>
      <c r="GU30" s="23">
        <v>0.1208</v>
      </c>
      <c r="GV30" s="8">
        <v>632</v>
      </c>
      <c r="GW30" s="7">
        <v>50004936.219999999</v>
      </c>
      <c r="GX30" s="23">
        <v>3.39E-2</v>
      </c>
      <c r="GY30" s="7">
        <v>323.73</v>
      </c>
      <c r="GZ30" s="7">
        <v>818.48</v>
      </c>
      <c r="HA30" s="7">
        <v>50172067.280000001</v>
      </c>
      <c r="HB30" s="23">
        <v>3.4099999999999998E-2</v>
      </c>
      <c r="HC30" s="7">
        <v>324.81</v>
      </c>
      <c r="HD30" s="7">
        <v>821.21</v>
      </c>
      <c r="HE30" s="5">
        <v>61095</v>
      </c>
      <c r="HF30" s="23">
        <v>0.39550000000000002</v>
      </c>
      <c r="HG30" s="5">
        <v>189004</v>
      </c>
      <c r="HH30" s="5">
        <v>11850</v>
      </c>
      <c r="HI30" s="23">
        <v>0.22209999999999999</v>
      </c>
      <c r="HJ30" s="8">
        <v>1224</v>
      </c>
      <c r="HK30" s="5">
        <v>792</v>
      </c>
      <c r="HL30" s="5">
        <v>2140</v>
      </c>
      <c r="HM30" s="5">
        <v>174</v>
      </c>
      <c r="HN30" s="5">
        <v>957</v>
      </c>
      <c r="HO30" s="5">
        <v>374</v>
      </c>
      <c r="HP30" s="5">
        <v>957</v>
      </c>
      <c r="HQ30" s="5">
        <v>437</v>
      </c>
      <c r="HR30" s="5">
        <v>440</v>
      </c>
      <c r="HS30" s="5">
        <v>105</v>
      </c>
    </row>
    <row r="31" spans="1:227" x14ac:dyDescent="0.25">
      <c r="A31">
        <v>2008</v>
      </c>
      <c r="B31" s="3" t="s">
        <v>635</v>
      </c>
      <c r="C31" s="4">
        <v>17</v>
      </c>
      <c r="D31" s="5">
        <v>237699</v>
      </c>
      <c r="E31" s="5">
        <v>215524</v>
      </c>
      <c r="F31" s="5">
        <v>22175</v>
      </c>
      <c r="G31" s="6" t="s">
        <v>1308</v>
      </c>
      <c r="H31" s="5">
        <v>50</v>
      </c>
      <c r="I31" s="6" t="s">
        <v>1309</v>
      </c>
      <c r="J31" s="6" t="s">
        <v>1310</v>
      </c>
      <c r="K31" s="6" t="s">
        <v>1311</v>
      </c>
      <c r="L31" s="6" t="s">
        <v>1312</v>
      </c>
      <c r="M31" s="6" t="s">
        <v>1231</v>
      </c>
      <c r="N31" s="6" t="s">
        <v>511</v>
      </c>
      <c r="O31" s="6" t="s">
        <v>1313</v>
      </c>
      <c r="P31" s="6">
        <v>1.1399999999999999</v>
      </c>
      <c r="Q31" s="7">
        <v>2081921309.5699999</v>
      </c>
      <c r="R31" s="7">
        <v>1938883006.73</v>
      </c>
      <c r="S31" s="7">
        <v>1748399787.77</v>
      </c>
      <c r="T31" s="7">
        <v>9659.81</v>
      </c>
      <c r="U31" s="7">
        <v>8996.14</v>
      </c>
      <c r="V31" s="7">
        <v>8112.32</v>
      </c>
      <c r="W31" s="7">
        <v>890171505.40999997</v>
      </c>
      <c r="X31" s="23">
        <v>0.42759999999999998</v>
      </c>
      <c r="Y31" s="7">
        <v>4130.2700000000004</v>
      </c>
      <c r="Z31" s="7">
        <v>18921.3</v>
      </c>
      <c r="AA31" s="7">
        <v>727533354.27999997</v>
      </c>
      <c r="AB31" s="23">
        <v>0.37519999999999998</v>
      </c>
      <c r="AC31" s="7">
        <v>3375.65</v>
      </c>
      <c r="AD31" s="7">
        <v>15464.3</v>
      </c>
      <c r="AE31" s="5">
        <v>47046</v>
      </c>
      <c r="AF31" s="23">
        <v>0.21829999999999999</v>
      </c>
      <c r="AG31" s="5">
        <v>461</v>
      </c>
      <c r="AH31" s="5">
        <v>2639</v>
      </c>
      <c r="AI31" s="7">
        <v>31946349.050000001</v>
      </c>
      <c r="AJ31" s="23">
        <v>1.5299999999999999E-2</v>
      </c>
      <c r="AK31" s="7">
        <v>148.22999999999999</v>
      </c>
      <c r="AL31" s="7">
        <v>36593.760000000002</v>
      </c>
      <c r="AM31" s="7">
        <v>30947415.93</v>
      </c>
      <c r="AN31" s="23">
        <v>1.6E-2</v>
      </c>
      <c r="AO31" s="7">
        <v>143.59</v>
      </c>
      <c r="AP31" s="7">
        <v>35449.5</v>
      </c>
      <c r="AQ31" s="5">
        <v>873</v>
      </c>
      <c r="AR31" s="23">
        <v>4.1000000000000003E-3</v>
      </c>
      <c r="AS31" s="5">
        <v>5</v>
      </c>
      <c r="AT31" s="5">
        <v>113</v>
      </c>
      <c r="AU31" s="7">
        <v>32132804.800000001</v>
      </c>
      <c r="AV31" s="23">
        <v>1.54E-2</v>
      </c>
      <c r="AW31" s="7">
        <v>149.09</v>
      </c>
      <c r="AX31" s="7">
        <v>20584.759999999998</v>
      </c>
      <c r="AY31" s="7">
        <v>27768501.57</v>
      </c>
      <c r="AZ31" s="23">
        <v>1.43E-2</v>
      </c>
      <c r="BA31" s="7">
        <v>128.84</v>
      </c>
      <c r="BB31" s="7">
        <v>17788.919999999998</v>
      </c>
      <c r="BC31" s="5">
        <v>1561</v>
      </c>
      <c r="BD31" s="23">
        <v>7.1999999999999998E-3</v>
      </c>
      <c r="BE31" s="5">
        <v>8</v>
      </c>
      <c r="BF31" s="5">
        <v>108</v>
      </c>
      <c r="BG31" s="7">
        <v>87177639.049999997</v>
      </c>
      <c r="BH31" s="23">
        <v>4.19E-2</v>
      </c>
      <c r="BI31" s="7">
        <v>404.49</v>
      </c>
      <c r="BJ31" s="7">
        <v>13210.73</v>
      </c>
      <c r="BK31" s="7">
        <v>88260531</v>
      </c>
      <c r="BL31" s="23">
        <v>4.5499999999999999E-2</v>
      </c>
      <c r="BM31" s="7">
        <v>409.52</v>
      </c>
      <c r="BN31" s="7">
        <v>13374.83</v>
      </c>
      <c r="BO31" s="5">
        <v>6599</v>
      </c>
      <c r="BP31" s="23">
        <v>3.0599999999999999E-2</v>
      </c>
      <c r="BQ31" s="5">
        <v>49</v>
      </c>
      <c r="BR31" s="5">
        <v>1294</v>
      </c>
      <c r="BS31" s="7">
        <v>94369454.290000007</v>
      </c>
      <c r="BT31" s="23">
        <v>4.53E-2</v>
      </c>
      <c r="BU31" s="7">
        <v>437.86</v>
      </c>
      <c r="BV31" s="7">
        <v>5832.84</v>
      </c>
      <c r="BW31" s="7">
        <v>91284615.069999993</v>
      </c>
      <c r="BX31" s="23">
        <v>4.7100000000000003E-2</v>
      </c>
      <c r="BY31" s="7">
        <v>423.55</v>
      </c>
      <c r="BZ31" s="7">
        <v>5642.17</v>
      </c>
      <c r="CA31" s="5">
        <v>16179</v>
      </c>
      <c r="CB31" s="23">
        <v>7.51E-2</v>
      </c>
      <c r="CC31" s="5">
        <v>174</v>
      </c>
      <c r="CD31" s="5">
        <v>2274</v>
      </c>
      <c r="CE31" s="7">
        <v>13425321.9</v>
      </c>
      <c r="CF31" s="23">
        <v>6.4000000000000003E-3</v>
      </c>
      <c r="CG31" s="7">
        <v>62.29</v>
      </c>
      <c r="CH31" s="7">
        <v>9004.24</v>
      </c>
      <c r="CI31" s="7">
        <v>13027053.27</v>
      </c>
      <c r="CJ31" s="23">
        <v>6.7000000000000002E-3</v>
      </c>
      <c r="CK31" s="7">
        <v>60.44</v>
      </c>
      <c r="CL31" s="7">
        <v>8737.1200000000008</v>
      </c>
      <c r="CM31" s="5">
        <v>1491</v>
      </c>
      <c r="CN31" s="23">
        <v>6.8999999999999999E-3</v>
      </c>
      <c r="CO31" s="5">
        <v>7</v>
      </c>
      <c r="CP31" s="5">
        <v>388</v>
      </c>
      <c r="CQ31" s="7">
        <v>216396092.38</v>
      </c>
      <c r="CR31" s="23">
        <v>0.10390000000000001</v>
      </c>
      <c r="CS31" s="7">
        <v>1004.05</v>
      </c>
      <c r="CT31" s="7">
        <v>1508.23</v>
      </c>
      <c r="CU31" s="7">
        <v>224892035.47</v>
      </c>
      <c r="CV31" s="23">
        <v>0.11600000000000001</v>
      </c>
      <c r="CW31" s="7">
        <v>1043.47</v>
      </c>
      <c r="CX31" s="7">
        <v>1567.44</v>
      </c>
      <c r="CY31" s="5">
        <v>143476</v>
      </c>
      <c r="CZ31" s="23">
        <v>0.66569999999999996</v>
      </c>
      <c r="DA31" s="5">
        <v>4877</v>
      </c>
      <c r="DB31" s="7">
        <v>10926098.74</v>
      </c>
      <c r="DC31" s="23">
        <v>5.1999999999999998E-3</v>
      </c>
      <c r="DD31" s="7">
        <v>50.7</v>
      </c>
      <c r="DE31" s="7">
        <v>331.06</v>
      </c>
      <c r="DF31" s="7">
        <v>11780249.220000001</v>
      </c>
      <c r="DG31" s="23">
        <v>6.1000000000000004E-3</v>
      </c>
      <c r="DH31" s="7">
        <v>54.66</v>
      </c>
      <c r="DI31" s="7">
        <v>356.94</v>
      </c>
      <c r="DJ31" s="5">
        <v>33003</v>
      </c>
      <c r="DK31" s="23">
        <v>0.15310000000000001</v>
      </c>
      <c r="DL31" s="5">
        <v>714</v>
      </c>
      <c r="DM31" s="7">
        <v>146866778.86000001</v>
      </c>
      <c r="DN31" s="23">
        <v>7.0499999999999993E-2</v>
      </c>
      <c r="DO31" s="7">
        <v>681.44</v>
      </c>
      <c r="DP31" s="7">
        <v>22872.880000000001</v>
      </c>
      <c r="DQ31" s="7">
        <v>146679224.94999999</v>
      </c>
      <c r="DR31" s="23">
        <v>7.5700000000000003E-2</v>
      </c>
      <c r="DS31" s="7">
        <v>680.57</v>
      </c>
      <c r="DT31" s="7">
        <v>22843.67</v>
      </c>
      <c r="DU31" s="5">
        <v>6421</v>
      </c>
      <c r="DV31" s="23">
        <v>2.98E-2</v>
      </c>
      <c r="DW31" s="5">
        <v>3992</v>
      </c>
      <c r="DX31" s="7">
        <v>4634934.47</v>
      </c>
      <c r="DY31" s="23">
        <v>2.2000000000000001E-3</v>
      </c>
      <c r="DZ31" s="7">
        <v>21.51</v>
      </c>
      <c r="EA31" s="7">
        <v>733.96</v>
      </c>
      <c r="EB31" s="7">
        <v>5511454.7800000003</v>
      </c>
      <c r="EC31" s="23">
        <v>2.8E-3</v>
      </c>
      <c r="ED31" s="7">
        <v>25.57</v>
      </c>
      <c r="EE31" s="7">
        <v>872.76</v>
      </c>
      <c r="EF31" s="5">
        <v>6315</v>
      </c>
      <c r="EG31" s="23">
        <v>2.93E-2</v>
      </c>
      <c r="EH31" s="5">
        <v>54</v>
      </c>
      <c r="EI31" s="7">
        <v>191800872.74000001</v>
      </c>
      <c r="EJ31" s="23">
        <v>9.2100000000000001E-2</v>
      </c>
      <c r="EK31" s="7">
        <v>889.93</v>
      </c>
      <c r="EL31" s="7">
        <v>1090.6099999999999</v>
      </c>
      <c r="EM31" s="7">
        <v>205145044.77000001</v>
      </c>
      <c r="EN31" s="23">
        <v>0.10580000000000001</v>
      </c>
      <c r="EO31" s="7">
        <v>951.84</v>
      </c>
      <c r="EP31" s="7">
        <v>1166.48</v>
      </c>
      <c r="EQ31" s="5">
        <v>175866</v>
      </c>
      <c r="ER31" s="23">
        <v>0.81599999999999995</v>
      </c>
      <c r="ES31" s="5">
        <v>15949</v>
      </c>
      <c r="ET31" s="7">
        <v>98004112.909999996</v>
      </c>
      <c r="EU31" s="23">
        <v>4.7100000000000003E-2</v>
      </c>
      <c r="EV31" s="7">
        <v>454.72</v>
      </c>
      <c r="EW31" s="7">
        <v>968.11</v>
      </c>
      <c r="EX31" s="7">
        <v>98449126.489999995</v>
      </c>
      <c r="EY31" s="23">
        <v>5.0799999999999998E-2</v>
      </c>
      <c r="EZ31" s="7">
        <v>456.79</v>
      </c>
      <c r="FA31" s="7">
        <v>972.51</v>
      </c>
      <c r="FB31" s="5">
        <v>101232</v>
      </c>
      <c r="FC31" s="23">
        <v>0.46970000000000001</v>
      </c>
      <c r="FD31" s="5">
        <v>3372</v>
      </c>
      <c r="FE31" s="7">
        <v>39261360.450000003</v>
      </c>
      <c r="FF31" s="23">
        <v>1.89E-2</v>
      </c>
      <c r="FG31" s="7">
        <v>182.17</v>
      </c>
      <c r="FH31" s="7">
        <v>313.58999999999997</v>
      </c>
      <c r="FI31" s="7">
        <v>40665594.32</v>
      </c>
      <c r="FJ31" s="23">
        <v>2.1000000000000001E-2</v>
      </c>
      <c r="FK31" s="7">
        <v>188.68</v>
      </c>
      <c r="FL31" s="7">
        <v>324.8</v>
      </c>
      <c r="FM31" s="5">
        <v>125200</v>
      </c>
      <c r="FN31" s="23">
        <v>0.58089999999999997</v>
      </c>
      <c r="FO31" s="5">
        <v>3677</v>
      </c>
      <c r="FP31" s="7">
        <v>71151798.049999997</v>
      </c>
      <c r="FQ31" s="23">
        <v>3.4200000000000001E-2</v>
      </c>
      <c r="FR31" s="7">
        <v>330.13</v>
      </c>
      <c r="FS31" s="7">
        <v>1164.97</v>
      </c>
      <c r="FT31" s="7">
        <v>71161777.989999995</v>
      </c>
      <c r="FU31" s="23">
        <v>3.6700000000000003E-2</v>
      </c>
      <c r="FV31" s="7">
        <v>330.18</v>
      </c>
      <c r="FW31" s="7">
        <v>1165.1300000000001</v>
      </c>
      <c r="FX31" s="5">
        <v>61076</v>
      </c>
      <c r="FY31" s="23">
        <v>0.28339999999999999</v>
      </c>
      <c r="FZ31" s="5">
        <v>2361</v>
      </c>
      <c r="GA31" s="7">
        <v>39281674</v>
      </c>
      <c r="GB31" s="23">
        <v>1.89E-2</v>
      </c>
      <c r="GC31" s="7">
        <v>182.26</v>
      </c>
      <c r="GD31" s="7">
        <v>288.5</v>
      </c>
      <c r="GE31" s="7">
        <v>40120331.689999998</v>
      </c>
      <c r="GF31" s="23">
        <v>2.07E-2</v>
      </c>
      <c r="GG31" s="7">
        <v>186.15</v>
      </c>
      <c r="GH31" s="7">
        <v>294.66000000000003</v>
      </c>
      <c r="GI31" s="5">
        <v>136158</v>
      </c>
      <c r="GJ31" s="23">
        <v>0.63180000000000003</v>
      </c>
      <c r="GK31" s="5">
        <v>7102</v>
      </c>
      <c r="GL31" s="7">
        <v>32189697.719999999</v>
      </c>
      <c r="GM31" s="23">
        <v>1.55E-2</v>
      </c>
      <c r="GN31" s="7">
        <v>149.36000000000001</v>
      </c>
      <c r="GO31" s="7">
        <v>1198.79</v>
      </c>
      <c r="GP31" s="7">
        <v>32704688.550000001</v>
      </c>
      <c r="GQ31" s="23">
        <v>1.6899999999999998E-2</v>
      </c>
      <c r="GR31" s="7">
        <v>151.74</v>
      </c>
      <c r="GS31" s="7">
        <v>1217.97</v>
      </c>
      <c r="GT31" s="5">
        <v>26852</v>
      </c>
      <c r="GU31" s="23">
        <v>0.1246</v>
      </c>
      <c r="GV31" s="8">
        <v>506</v>
      </c>
      <c r="GW31" s="7">
        <v>61360164.32</v>
      </c>
      <c r="GX31" s="23">
        <v>2.9499999999999998E-2</v>
      </c>
      <c r="GY31" s="7">
        <v>284.7</v>
      </c>
      <c r="GZ31" s="7">
        <v>974.91</v>
      </c>
      <c r="HA31" s="7">
        <v>61360164.32</v>
      </c>
      <c r="HB31" s="23">
        <v>3.1600000000000003E-2</v>
      </c>
      <c r="HC31" s="7">
        <v>284.7</v>
      </c>
      <c r="HD31" s="7">
        <v>974.91</v>
      </c>
      <c r="HE31" s="5">
        <v>62939</v>
      </c>
      <c r="HF31" s="23">
        <v>0.29199999999999998</v>
      </c>
      <c r="HG31" s="5">
        <v>227970</v>
      </c>
      <c r="HH31" s="5">
        <v>25967</v>
      </c>
      <c r="HI31" s="23">
        <v>0.27839999999999998</v>
      </c>
      <c r="HJ31" s="8">
        <v>1058</v>
      </c>
      <c r="HK31" s="5">
        <v>957</v>
      </c>
      <c r="HL31" s="5">
        <v>2137</v>
      </c>
      <c r="HM31" s="5">
        <v>231</v>
      </c>
      <c r="HN31" s="5">
        <v>1293</v>
      </c>
      <c r="HO31" s="5">
        <v>508</v>
      </c>
      <c r="HP31" s="5">
        <v>1040</v>
      </c>
      <c r="HQ31" s="5">
        <v>522</v>
      </c>
      <c r="HR31" s="5">
        <v>640</v>
      </c>
      <c r="HS31" s="5">
        <v>101</v>
      </c>
    </row>
    <row r="32" spans="1:227" x14ac:dyDescent="0.25">
      <c r="A32">
        <v>2009</v>
      </c>
      <c r="B32" s="3" t="s">
        <v>750</v>
      </c>
      <c r="C32" s="4">
        <v>24</v>
      </c>
      <c r="D32" s="5">
        <v>97633</v>
      </c>
      <c r="E32" s="5">
        <v>89650</v>
      </c>
      <c r="F32" s="5">
        <v>7983</v>
      </c>
      <c r="G32" s="6" t="s">
        <v>405</v>
      </c>
      <c r="H32" s="5">
        <v>51</v>
      </c>
      <c r="I32" s="6" t="s">
        <v>1735</v>
      </c>
      <c r="J32" s="6" t="s">
        <v>1736</v>
      </c>
      <c r="K32" s="6" t="s">
        <v>1737</v>
      </c>
      <c r="L32" s="6" t="s">
        <v>1626</v>
      </c>
      <c r="M32" s="6" t="s">
        <v>491</v>
      </c>
      <c r="N32" s="6" t="s">
        <v>953</v>
      </c>
      <c r="O32" s="6" t="s">
        <v>1738</v>
      </c>
      <c r="P32" s="6">
        <v>1.24</v>
      </c>
      <c r="Q32" s="7">
        <v>1203777424.0799999</v>
      </c>
      <c r="R32" s="7">
        <v>1060051710.0599999</v>
      </c>
      <c r="S32" s="7">
        <v>896151901.38</v>
      </c>
      <c r="T32" s="7">
        <v>13427.52</v>
      </c>
      <c r="U32" s="7">
        <v>11824.34</v>
      </c>
      <c r="V32" s="7">
        <v>9996.1200000000008</v>
      </c>
      <c r="W32" s="7">
        <v>587981314.79999995</v>
      </c>
      <c r="X32" s="23">
        <v>0.4884</v>
      </c>
      <c r="Y32" s="7">
        <v>6558.63</v>
      </c>
      <c r="Z32" s="7">
        <v>28265.61</v>
      </c>
      <c r="AA32" s="7">
        <v>467435286.13999999</v>
      </c>
      <c r="AB32" s="23">
        <v>0.441</v>
      </c>
      <c r="AC32" s="7">
        <v>5214</v>
      </c>
      <c r="AD32" s="7">
        <v>22470.69</v>
      </c>
      <c r="AE32" s="5">
        <v>20802</v>
      </c>
      <c r="AF32" s="23">
        <v>0.23200000000000001</v>
      </c>
      <c r="AG32" s="5">
        <v>494</v>
      </c>
      <c r="AH32" s="5">
        <v>2911</v>
      </c>
      <c r="AI32" s="7">
        <v>10546213.039999999</v>
      </c>
      <c r="AJ32" s="23">
        <v>8.8000000000000005E-3</v>
      </c>
      <c r="AK32" s="7">
        <v>117.64</v>
      </c>
      <c r="AL32" s="7">
        <v>46459.09</v>
      </c>
      <c r="AM32" s="7">
        <v>9581478.7100000009</v>
      </c>
      <c r="AN32" s="23">
        <v>8.9999999999999993E-3</v>
      </c>
      <c r="AO32" s="7">
        <v>106.88</v>
      </c>
      <c r="AP32" s="7">
        <v>42209.16</v>
      </c>
      <c r="AQ32" s="5">
        <v>227</v>
      </c>
      <c r="AR32" s="23">
        <v>2.5000000000000001E-3</v>
      </c>
      <c r="AS32" s="5">
        <v>3</v>
      </c>
      <c r="AT32" s="5">
        <v>95</v>
      </c>
      <c r="AU32" s="7">
        <v>4770399.95</v>
      </c>
      <c r="AV32" s="23">
        <v>4.0000000000000001E-3</v>
      </c>
      <c r="AW32" s="7">
        <v>53.21</v>
      </c>
      <c r="AX32" s="7">
        <v>20473.82</v>
      </c>
      <c r="AY32" s="7">
        <v>4322727.4400000004</v>
      </c>
      <c r="AZ32" s="23">
        <v>4.1000000000000003E-3</v>
      </c>
      <c r="BA32" s="7">
        <v>48.22</v>
      </c>
      <c r="BB32" s="7">
        <v>18552.48</v>
      </c>
      <c r="BC32" s="5">
        <v>233</v>
      </c>
      <c r="BD32" s="23">
        <v>2.5999999999999999E-3</v>
      </c>
      <c r="BE32" s="5">
        <v>3</v>
      </c>
      <c r="BF32" s="5">
        <v>42</v>
      </c>
      <c r="BG32" s="7">
        <v>44553262.409999996</v>
      </c>
      <c r="BH32" s="23">
        <v>3.6999999999999998E-2</v>
      </c>
      <c r="BI32" s="7">
        <v>496.97</v>
      </c>
      <c r="BJ32" s="7">
        <v>14900.76</v>
      </c>
      <c r="BK32" s="7">
        <v>45000134.68</v>
      </c>
      <c r="BL32" s="23">
        <v>4.2500000000000003E-2</v>
      </c>
      <c r="BM32" s="7">
        <v>501.95</v>
      </c>
      <c r="BN32" s="7">
        <v>15050.21</v>
      </c>
      <c r="BO32" s="5">
        <v>2990</v>
      </c>
      <c r="BP32" s="23">
        <v>3.3399999999999999E-2</v>
      </c>
      <c r="BQ32" s="5">
        <v>54</v>
      </c>
      <c r="BR32" s="5">
        <v>1317</v>
      </c>
      <c r="BS32" s="7">
        <v>19371180.449999999</v>
      </c>
      <c r="BT32" s="23">
        <v>1.61E-2</v>
      </c>
      <c r="BU32" s="7">
        <v>216.08</v>
      </c>
      <c r="BV32" s="7">
        <v>4205.6400000000003</v>
      </c>
      <c r="BW32" s="7">
        <v>19355610.550000001</v>
      </c>
      <c r="BX32" s="23">
        <v>1.83E-2</v>
      </c>
      <c r="BY32" s="7">
        <v>215.9</v>
      </c>
      <c r="BZ32" s="7">
        <v>4202.26</v>
      </c>
      <c r="CA32" s="5">
        <v>4606</v>
      </c>
      <c r="CB32" s="23">
        <v>5.1400000000000001E-2</v>
      </c>
      <c r="CC32" s="5">
        <v>81</v>
      </c>
      <c r="CD32" s="5">
        <v>1169</v>
      </c>
      <c r="CE32" s="7">
        <v>6041502.6900000004</v>
      </c>
      <c r="CF32" s="23">
        <v>5.0000000000000001E-3</v>
      </c>
      <c r="CG32" s="7">
        <v>67.39</v>
      </c>
      <c r="CH32" s="7">
        <v>9791.74</v>
      </c>
      <c r="CI32" s="7">
        <v>5814992.4800000004</v>
      </c>
      <c r="CJ32" s="23">
        <v>5.4999999999999997E-3</v>
      </c>
      <c r="CK32" s="7">
        <v>64.86</v>
      </c>
      <c r="CL32" s="7">
        <v>9424.6200000000008</v>
      </c>
      <c r="CM32" s="5">
        <v>617</v>
      </c>
      <c r="CN32" s="23">
        <v>6.8999999999999999E-3</v>
      </c>
      <c r="CO32" s="5">
        <v>8</v>
      </c>
      <c r="CP32" s="5">
        <v>398</v>
      </c>
      <c r="CQ32" s="7">
        <v>154779222.61000001</v>
      </c>
      <c r="CR32" s="23">
        <v>0.12859999999999999</v>
      </c>
      <c r="CS32" s="7">
        <v>1726.48</v>
      </c>
      <c r="CT32" s="7">
        <v>3022.56</v>
      </c>
      <c r="CU32" s="7">
        <v>127667101.36</v>
      </c>
      <c r="CV32" s="23">
        <v>0.12039999999999999</v>
      </c>
      <c r="CW32" s="7">
        <v>1424.06</v>
      </c>
      <c r="CX32" s="7">
        <v>2493.11</v>
      </c>
      <c r="CY32" s="5">
        <v>51208</v>
      </c>
      <c r="CZ32" s="23">
        <v>0.57120000000000004</v>
      </c>
      <c r="DA32" s="5">
        <v>4124</v>
      </c>
      <c r="DB32" s="7">
        <v>2552225.89</v>
      </c>
      <c r="DC32" s="23">
        <v>2.0999999999999999E-3</v>
      </c>
      <c r="DD32" s="7">
        <v>28.47</v>
      </c>
      <c r="DE32" s="7">
        <v>390.73</v>
      </c>
      <c r="DF32" s="7">
        <v>2601474.75</v>
      </c>
      <c r="DG32" s="23">
        <v>2.5000000000000001E-3</v>
      </c>
      <c r="DH32" s="7">
        <v>29.02</v>
      </c>
      <c r="DI32" s="7">
        <v>398.27</v>
      </c>
      <c r="DJ32" s="5">
        <v>6532</v>
      </c>
      <c r="DK32" s="23">
        <v>7.2900000000000006E-2</v>
      </c>
      <c r="DL32" s="5">
        <v>345</v>
      </c>
      <c r="DM32" s="7">
        <v>84751121.900000006</v>
      </c>
      <c r="DN32" s="23">
        <v>7.0400000000000004E-2</v>
      </c>
      <c r="DO32" s="7">
        <v>945.36</v>
      </c>
      <c r="DP32" s="7">
        <v>24002.02</v>
      </c>
      <c r="DQ32" s="7">
        <v>84277240.390000001</v>
      </c>
      <c r="DR32" s="23">
        <v>7.9500000000000001E-2</v>
      </c>
      <c r="DS32" s="7">
        <v>940.07</v>
      </c>
      <c r="DT32" s="7">
        <v>23867.81</v>
      </c>
      <c r="DU32" s="5">
        <v>3531</v>
      </c>
      <c r="DV32" s="23">
        <v>3.9399999999999998E-2</v>
      </c>
      <c r="DW32" s="5">
        <v>5021</v>
      </c>
      <c r="DX32" s="7">
        <v>5437504.9100000001</v>
      </c>
      <c r="DY32" s="23">
        <v>4.4999999999999997E-3</v>
      </c>
      <c r="DZ32" s="7">
        <v>60.65</v>
      </c>
      <c r="EA32" s="7">
        <v>726.55</v>
      </c>
      <c r="EB32" s="7">
        <v>5712641.2999999998</v>
      </c>
      <c r="EC32" s="23">
        <v>5.4000000000000003E-3</v>
      </c>
      <c r="ED32" s="7">
        <v>63.72</v>
      </c>
      <c r="EE32" s="7">
        <v>763.31</v>
      </c>
      <c r="EF32" s="5">
        <v>7484</v>
      </c>
      <c r="EG32" s="23">
        <v>8.3500000000000005E-2</v>
      </c>
      <c r="EH32" s="5">
        <v>158</v>
      </c>
      <c r="EI32" s="7">
        <v>90399904.640000001</v>
      </c>
      <c r="EJ32" s="23">
        <v>7.51E-2</v>
      </c>
      <c r="EK32" s="7">
        <v>1008.36</v>
      </c>
      <c r="EL32" s="7">
        <v>1214.74</v>
      </c>
      <c r="EM32" s="7">
        <v>95086078.849999994</v>
      </c>
      <c r="EN32" s="23">
        <v>8.9700000000000002E-2</v>
      </c>
      <c r="EO32" s="7">
        <v>1060.6400000000001</v>
      </c>
      <c r="EP32" s="7">
        <v>1277.71</v>
      </c>
      <c r="EQ32" s="5">
        <v>74419</v>
      </c>
      <c r="ER32" s="23">
        <v>0.83009999999999995</v>
      </c>
      <c r="ES32" s="5">
        <v>16130</v>
      </c>
      <c r="ET32" s="7">
        <v>54073245.229999997</v>
      </c>
      <c r="EU32" s="23">
        <v>4.4900000000000002E-2</v>
      </c>
      <c r="EV32" s="7">
        <v>603.16</v>
      </c>
      <c r="EW32" s="7">
        <v>1213</v>
      </c>
      <c r="EX32" s="7">
        <v>53644356.950000003</v>
      </c>
      <c r="EY32" s="23">
        <v>5.0599999999999999E-2</v>
      </c>
      <c r="EZ32" s="7">
        <v>598.38</v>
      </c>
      <c r="FA32" s="7">
        <v>1203.3800000000001</v>
      </c>
      <c r="FB32" s="5">
        <v>44578</v>
      </c>
      <c r="FC32" s="23">
        <v>0.49719999999999998</v>
      </c>
      <c r="FD32" s="5">
        <v>4128</v>
      </c>
      <c r="FE32" s="7">
        <v>26920014.460000001</v>
      </c>
      <c r="FF32" s="23">
        <v>2.24E-2</v>
      </c>
      <c r="FG32" s="7">
        <v>300.27999999999997</v>
      </c>
      <c r="FH32" s="7">
        <v>498.28</v>
      </c>
      <c r="FI32" s="7">
        <v>27687748.68</v>
      </c>
      <c r="FJ32" s="23">
        <v>2.6100000000000002E-2</v>
      </c>
      <c r="FK32" s="7">
        <v>308.83999999999997</v>
      </c>
      <c r="FL32" s="7">
        <v>512.49</v>
      </c>
      <c r="FM32" s="5">
        <v>54026</v>
      </c>
      <c r="FN32" s="23">
        <v>0.60260000000000002</v>
      </c>
      <c r="FO32" s="5">
        <v>4268</v>
      </c>
      <c r="FP32" s="7">
        <v>28563724.32</v>
      </c>
      <c r="FQ32" s="23">
        <v>2.3699999999999999E-2</v>
      </c>
      <c r="FR32" s="7">
        <v>318.61</v>
      </c>
      <c r="FS32" s="7">
        <v>1153.3399999999999</v>
      </c>
      <c r="FT32" s="7">
        <v>29012664.210000001</v>
      </c>
      <c r="FU32" s="23">
        <v>2.7400000000000001E-2</v>
      </c>
      <c r="FV32" s="7">
        <v>323.62</v>
      </c>
      <c r="FW32" s="7">
        <v>1171.47</v>
      </c>
      <c r="FX32" s="5">
        <v>24766</v>
      </c>
      <c r="FY32" s="23">
        <v>0.27629999999999999</v>
      </c>
      <c r="FZ32" s="5">
        <v>1991</v>
      </c>
      <c r="GA32" s="7">
        <v>25397011.809999999</v>
      </c>
      <c r="GB32" s="23">
        <v>2.1100000000000001E-2</v>
      </c>
      <c r="GC32" s="7">
        <v>283.29000000000002</v>
      </c>
      <c r="GD32" s="7">
        <v>415.8</v>
      </c>
      <c r="GE32" s="7">
        <v>26120744.870000001</v>
      </c>
      <c r="GF32" s="23">
        <v>2.46E-2</v>
      </c>
      <c r="GG32" s="7">
        <v>291.36</v>
      </c>
      <c r="GH32" s="7">
        <v>427.65</v>
      </c>
      <c r="GI32" s="5">
        <v>61079</v>
      </c>
      <c r="GJ32" s="23">
        <v>0.68130000000000002</v>
      </c>
      <c r="GK32" s="5">
        <v>8714</v>
      </c>
      <c r="GL32" s="7">
        <v>9830290.9800000004</v>
      </c>
      <c r="GM32" s="23">
        <v>8.2000000000000007E-3</v>
      </c>
      <c r="GN32" s="7">
        <v>109.65</v>
      </c>
      <c r="GO32" s="7">
        <v>1005.6</v>
      </c>
      <c r="GP32" s="7">
        <v>9903846.9100000001</v>
      </c>
      <c r="GQ32" s="23">
        <v>9.2999999999999992E-3</v>
      </c>
      <c r="GR32" s="7">
        <v>110.47</v>
      </c>
      <c r="GS32" s="7">
        <v>1013.12</v>
      </c>
      <c r="GT32" s="5">
        <v>9776</v>
      </c>
      <c r="GU32" s="23">
        <v>0.109</v>
      </c>
      <c r="GV32" s="8">
        <v>337</v>
      </c>
      <c r="GW32" s="7">
        <v>31783902.960000001</v>
      </c>
      <c r="GX32" s="23">
        <v>2.64E-2</v>
      </c>
      <c r="GY32" s="7">
        <v>354.53</v>
      </c>
      <c r="GZ32" s="7">
        <v>1066.93</v>
      </c>
      <c r="HA32" s="7">
        <v>31783902.960000001</v>
      </c>
      <c r="HB32" s="23">
        <v>0.03</v>
      </c>
      <c r="HC32" s="7">
        <v>354.53</v>
      </c>
      <c r="HD32" s="7">
        <v>1066.93</v>
      </c>
      <c r="HE32" s="5">
        <v>29790</v>
      </c>
      <c r="HF32" s="23">
        <v>0.33229999999999998</v>
      </c>
      <c r="HG32" s="5">
        <v>110386</v>
      </c>
      <c r="HH32" s="5">
        <v>13257</v>
      </c>
      <c r="HI32" s="23">
        <v>0.29749999999999999</v>
      </c>
      <c r="HJ32" s="8">
        <v>1231</v>
      </c>
      <c r="HK32" s="5">
        <v>1218</v>
      </c>
      <c r="HL32" s="5">
        <v>2119</v>
      </c>
      <c r="HM32" s="5">
        <v>236</v>
      </c>
      <c r="HN32" s="5">
        <v>2076</v>
      </c>
      <c r="HO32" s="5">
        <v>474</v>
      </c>
      <c r="HP32" s="5">
        <v>927</v>
      </c>
      <c r="HQ32" s="5">
        <v>514</v>
      </c>
      <c r="HR32" s="5">
        <v>615</v>
      </c>
      <c r="HS32" s="5">
        <v>133</v>
      </c>
    </row>
    <row r="33" spans="1:227" x14ac:dyDescent="0.25">
      <c r="A33">
        <v>2009</v>
      </c>
      <c r="B33" s="3" t="s">
        <v>979</v>
      </c>
      <c r="C33" s="4">
        <v>40</v>
      </c>
      <c r="D33" s="5">
        <v>104207</v>
      </c>
      <c r="E33" s="5">
        <v>89935</v>
      </c>
      <c r="F33" s="5">
        <v>14272</v>
      </c>
      <c r="G33" s="6" t="s">
        <v>1829</v>
      </c>
      <c r="H33" s="5">
        <v>51</v>
      </c>
      <c r="I33" s="6" t="s">
        <v>1545</v>
      </c>
      <c r="J33" s="6" t="s">
        <v>1546</v>
      </c>
      <c r="K33" s="6" t="s">
        <v>1830</v>
      </c>
      <c r="L33" s="6" t="s">
        <v>1389</v>
      </c>
      <c r="M33" s="6" t="s">
        <v>489</v>
      </c>
      <c r="N33" s="6" t="s">
        <v>1403</v>
      </c>
      <c r="O33" s="6" t="s">
        <v>1831</v>
      </c>
      <c r="P33" s="6">
        <v>1.04</v>
      </c>
      <c r="Q33" s="7">
        <v>808992687.40999997</v>
      </c>
      <c r="R33" s="7">
        <v>836371583.20000005</v>
      </c>
      <c r="S33" s="7">
        <v>827192189.02999997</v>
      </c>
      <c r="T33" s="7">
        <v>8995.2999999999993</v>
      </c>
      <c r="U33" s="7">
        <v>9299.73</v>
      </c>
      <c r="V33" s="7">
        <v>9197.67</v>
      </c>
      <c r="W33" s="7">
        <v>311575209.70999998</v>
      </c>
      <c r="X33" s="23">
        <v>0.3851</v>
      </c>
      <c r="Y33" s="7">
        <v>3464.45</v>
      </c>
      <c r="Z33" s="7">
        <v>16757.66</v>
      </c>
      <c r="AA33" s="7">
        <v>288985782.50999999</v>
      </c>
      <c r="AB33" s="23">
        <v>0.34549999999999997</v>
      </c>
      <c r="AC33" s="7">
        <v>3213.27</v>
      </c>
      <c r="AD33" s="7">
        <v>15542.72</v>
      </c>
      <c r="AE33" s="5">
        <v>18593</v>
      </c>
      <c r="AF33" s="23">
        <v>0.20669999999999999</v>
      </c>
      <c r="AG33" s="5">
        <v>388</v>
      </c>
      <c r="AH33" s="5">
        <v>2169</v>
      </c>
      <c r="AI33" s="7">
        <v>33552468.739999998</v>
      </c>
      <c r="AJ33" s="23">
        <v>4.1500000000000002E-2</v>
      </c>
      <c r="AK33" s="7">
        <v>373.07</v>
      </c>
      <c r="AL33" s="7">
        <v>37446.949999999997</v>
      </c>
      <c r="AM33" s="7">
        <v>39085161.420000002</v>
      </c>
      <c r="AN33" s="23">
        <v>4.6699999999999998E-2</v>
      </c>
      <c r="AO33" s="7">
        <v>434.59</v>
      </c>
      <c r="AP33" s="7">
        <v>43621.83</v>
      </c>
      <c r="AQ33" s="5">
        <v>896</v>
      </c>
      <c r="AR33" s="23">
        <v>0.01</v>
      </c>
      <c r="AS33" s="5">
        <v>12</v>
      </c>
      <c r="AT33" s="5">
        <v>317</v>
      </c>
      <c r="AU33" s="7">
        <v>11631474</v>
      </c>
      <c r="AV33" s="23">
        <v>1.44E-2</v>
      </c>
      <c r="AW33" s="7">
        <v>129.33000000000001</v>
      </c>
      <c r="AX33" s="7">
        <v>15654.74</v>
      </c>
      <c r="AY33" s="7">
        <v>12459025.880000001</v>
      </c>
      <c r="AZ33" s="23">
        <v>1.49E-2</v>
      </c>
      <c r="BA33" s="7">
        <v>138.53</v>
      </c>
      <c r="BB33" s="7">
        <v>16768.54</v>
      </c>
      <c r="BC33" s="5">
        <v>743</v>
      </c>
      <c r="BD33" s="23">
        <v>8.3000000000000001E-3</v>
      </c>
      <c r="BE33" s="5">
        <v>9</v>
      </c>
      <c r="BF33" s="5">
        <v>104</v>
      </c>
      <c r="BG33" s="7">
        <v>18987325.98</v>
      </c>
      <c r="BH33" s="23">
        <v>2.35E-2</v>
      </c>
      <c r="BI33" s="7">
        <v>211.12</v>
      </c>
      <c r="BJ33" s="7">
        <v>10444.07</v>
      </c>
      <c r="BK33" s="7">
        <v>22463134.239999998</v>
      </c>
      <c r="BL33" s="23">
        <v>2.69E-2</v>
      </c>
      <c r="BM33" s="7">
        <v>249.77</v>
      </c>
      <c r="BN33" s="7">
        <v>12355.96</v>
      </c>
      <c r="BO33" s="5">
        <v>1818</v>
      </c>
      <c r="BP33" s="23">
        <v>2.0199999999999999E-2</v>
      </c>
      <c r="BQ33" s="5">
        <v>29</v>
      </c>
      <c r="BR33" s="5">
        <v>718</v>
      </c>
      <c r="BS33" s="7">
        <v>60734871.109999999</v>
      </c>
      <c r="BT33" s="23">
        <v>7.51E-2</v>
      </c>
      <c r="BU33" s="7">
        <v>675.32</v>
      </c>
      <c r="BV33" s="7">
        <v>7010.84</v>
      </c>
      <c r="BW33" s="7">
        <v>71023686.640000001</v>
      </c>
      <c r="BX33" s="23">
        <v>8.4900000000000003E-2</v>
      </c>
      <c r="BY33" s="7">
        <v>789.72</v>
      </c>
      <c r="BZ33" s="7">
        <v>8198.51</v>
      </c>
      <c r="CA33" s="5">
        <v>8663</v>
      </c>
      <c r="CB33" s="23">
        <v>9.6299999999999997E-2</v>
      </c>
      <c r="CC33" s="5">
        <v>291</v>
      </c>
      <c r="CD33" s="5">
        <v>5193</v>
      </c>
      <c r="CE33" s="7">
        <v>12529321.27</v>
      </c>
      <c r="CF33" s="23">
        <v>1.55E-2</v>
      </c>
      <c r="CG33" s="7">
        <v>139.32</v>
      </c>
      <c r="CH33" s="7">
        <v>12592.28</v>
      </c>
      <c r="CI33" s="7">
        <v>13844923.26</v>
      </c>
      <c r="CJ33" s="23">
        <v>1.66E-2</v>
      </c>
      <c r="CK33" s="7">
        <v>153.94</v>
      </c>
      <c r="CL33" s="7">
        <v>13914.5</v>
      </c>
      <c r="CM33" s="5">
        <v>995</v>
      </c>
      <c r="CN33" s="23">
        <v>1.11E-2</v>
      </c>
      <c r="CO33" s="5">
        <v>13</v>
      </c>
      <c r="CP33" s="5">
        <v>1073</v>
      </c>
      <c r="CQ33" s="7">
        <v>90914598.599999994</v>
      </c>
      <c r="CR33" s="23">
        <v>0.1124</v>
      </c>
      <c r="CS33" s="7">
        <v>1010.89</v>
      </c>
      <c r="CT33" s="7">
        <v>1584.9</v>
      </c>
      <c r="CU33" s="7">
        <v>96174658.700000003</v>
      </c>
      <c r="CV33" s="23">
        <v>0.115</v>
      </c>
      <c r="CW33" s="7">
        <v>1069.3800000000001</v>
      </c>
      <c r="CX33" s="7">
        <v>1676.6</v>
      </c>
      <c r="CY33" s="5">
        <v>57363</v>
      </c>
      <c r="CZ33" s="23">
        <v>0.63780000000000003</v>
      </c>
      <c r="DA33" s="5">
        <v>3810</v>
      </c>
      <c r="DB33" s="7">
        <v>2715263.81</v>
      </c>
      <c r="DC33" s="23">
        <v>3.3999999999999998E-3</v>
      </c>
      <c r="DD33" s="7">
        <v>30.19</v>
      </c>
      <c r="DE33" s="7">
        <v>351.4</v>
      </c>
      <c r="DF33" s="7">
        <v>3861121.36</v>
      </c>
      <c r="DG33" s="23">
        <v>4.5999999999999999E-3</v>
      </c>
      <c r="DH33" s="7">
        <v>42.93</v>
      </c>
      <c r="DI33" s="7">
        <v>499.69</v>
      </c>
      <c r="DJ33" s="5">
        <v>7727</v>
      </c>
      <c r="DK33" s="23">
        <v>8.5900000000000004E-2</v>
      </c>
      <c r="DL33" s="5">
        <v>431</v>
      </c>
      <c r="DM33" s="7">
        <v>45849978.200000003</v>
      </c>
      <c r="DN33" s="23">
        <v>5.67E-2</v>
      </c>
      <c r="DO33" s="7">
        <v>509.81</v>
      </c>
      <c r="DP33" s="7">
        <v>20926.509999999998</v>
      </c>
      <c r="DQ33" s="7">
        <v>48777081.880000003</v>
      </c>
      <c r="DR33" s="23">
        <v>5.8299999999999998E-2</v>
      </c>
      <c r="DS33" s="7">
        <v>542.36</v>
      </c>
      <c r="DT33" s="7">
        <v>22262.47</v>
      </c>
      <c r="DU33" s="5">
        <v>2191</v>
      </c>
      <c r="DV33" s="23">
        <v>2.4400000000000002E-2</v>
      </c>
      <c r="DW33" s="5">
        <v>3217</v>
      </c>
      <c r="DX33" s="7">
        <v>3356986.59</v>
      </c>
      <c r="DY33" s="23">
        <v>4.1000000000000003E-3</v>
      </c>
      <c r="DZ33" s="7">
        <v>37.33</v>
      </c>
      <c r="EA33" s="7">
        <v>689.74</v>
      </c>
      <c r="EB33" s="7">
        <v>3906216.82</v>
      </c>
      <c r="EC33" s="23">
        <v>4.7000000000000002E-3</v>
      </c>
      <c r="ED33" s="7">
        <v>43.43</v>
      </c>
      <c r="EE33" s="7">
        <v>802.59</v>
      </c>
      <c r="EF33" s="5">
        <v>4867</v>
      </c>
      <c r="EG33" s="23">
        <v>5.4100000000000002E-2</v>
      </c>
      <c r="EH33" s="5">
        <v>95</v>
      </c>
      <c r="EI33" s="7">
        <v>58867306.93</v>
      </c>
      <c r="EJ33" s="23">
        <v>7.2800000000000004E-2</v>
      </c>
      <c r="EK33" s="7">
        <v>654.54999999999995</v>
      </c>
      <c r="EL33" s="7">
        <v>781.03</v>
      </c>
      <c r="EM33" s="7">
        <v>66968830.670000002</v>
      </c>
      <c r="EN33" s="23">
        <v>8.0100000000000005E-2</v>
      </c>
      <c r="EO33" s="7">
        <v>744.64</v>
      </c>
      <c r="EP33" s="7">
        <v>888.52</v>
      </c>
      <c r="EQ33" s="5">
        <v>75371</v>
      </c>
      <c r="ER33" s="23">
        <v>0.83809999999999996</v>
      </c>
      <c r="ES33" s="5">
        <v>12016</v>
      </c>
      <c r="ET33" s="7">
        <v>39815774.039999999</v>
      </c>
      <c r="EU33" s="23">
        <v>4.9200000000000001E-2</v>
      </c>
      <c r="EV33" s="7">
        <v>442.72</v>
      </c>
      <c r="EW33" s="7">
        <v>914.38</v>
      </c>
      <c r="EX33" s="7">
        <v>44703888.18</v>
      </c>
      <c r="EY33" s="23">
        <v>5.3400000000000003E-2</v>
      </c>
      <c r="EZ33" s="7">
        <v>497.07</v>
      </c>
      <c r="FA33" s="7">
        <v>1026.6400000000001</v>
      </c>
      <c r="FB33" s="5">
        <v>43544</v>
      </c>
      <c r="FC33" s="23">
        <v>0.48420000000000002</v>
      </c>
      <c r="FD33" s="5">
        <v>3271</v>
      </c>
      <c r="FE33" s="7">
        <v>16577161.32</v>
      </c>
      <c r="FF33" s="23">
        <v>2.0500000000000001E-2</v>
      </c>
      <c r="FG33" s="7">
        <v>184.32</v>
      </c>
      <c r="FH33" s="7">
        <v>302.88</v>
      </c>
      <c r="FI33" s="7">
        <v>19416386.18</v>
      </c>
      <c r="FJ33" s="23">
        <v>2.3199999999999998E-2</v>
      </c>
      <c r="FK33" s="7">
        <v>215.89</v>
      </c>
      <c r="FL33" s="7">
        <v>354.76</v>
      </c>
      <c r="FM33" s="5">
        <v>54731</v>
      </c>
      <c r="FN33" s="23">
        <v>0.60860000000000003</v>
      </c>
      <c r="FO33" s="5">
        <v>3761</v>
      </c>
      <c r="FP33" s="7">
        <v>38594071.509999998</v>
      </c>
      <c r="FQ33" s="23">
        <v>4.7699999999999999E-2</v>
      </c>
      <c r="FR33" s="7">
        <v>429.13</v>
      </c>
      <c r="FS33" s="7">
        <v>1343.24</v>
      </c>
      <c r="FT33" s="7">
        <v>39068759.859999999</v>
      </c>
      <c r="FU33" s="23">
        <v>4.6699999999999998E-2</v>
      </c>
      <c r="FV33" s="7">
        <v>434.41</v>
      </c>
      <c r="FW33" s="7">
        <v>1359.76</v>
      </c>
      <c r="FX33" s="5">
        <v>28732</v>
      </c>
      <c r="FY33" s="23">
        <v>0.31950000000000001</v>
      </c>
      <c r="FZ33" s="5">
        <v>2709</v>
      </c>
      <c r="GA33" s="7">
        <v>18672418.170000002</v>
      </c>
      <c r="GB33" s="23">
        <v>2.3099999999999999E-2</v>
      </c>
      <c r="GC33" s="7">
        <v>207.62</v>
      </c>
      <c r="GD33" s="7">
        <v>318.44</v>
      </c>
      <c r="GE33" s="7">
        <v>19874176.780000001</v>
      </c>
      <c r="GF33" s="23">
        <v>2.3800000000000002E-2</v>
      </c>
      <c r="GG33" s="7">
        <v>220.98</v>
      </c>
      <c r="GH33" s="7">
        <v>338.94</v>
      </c>
      <c r="GI33" s="5">
        <v>58637</v>
      </c>
      <c r="GJ33" s="23">
        <v>0.65200000000000002</v>
      </c>
      <c r="GK33" s="5">
        <v>7095</v>
      </c>
      <c r="GL33" s="7">
        <v>12125495.4</v>
      </c>
      <c r="GM33" s="23">
        <v>1.4999999999999999E-2</v>
      </c>
      <c r="GN33" s="7">
        <v>134.83000000000001</v>
      </c>
      <c r="GO33" s="7">
        <v>1222.4100000000001</v>
      </c>
      <c r="GP33" s="7">
        <v>12667378.390000001</v>
      </c>
      <c r="GQ33" s="23">
        <v>1.5100000000000001E-2</v>
      </c>
      <c r="GR33" s="7">
        <v>140.85</v>
      </c>
      <c r="GS33" s="7">
        <v>1277.04</v>
      </c>
      <c r="GT33" s="5">
        <v>9919</v>
      </c>
      <c r="GU33" s="23">
        <v>0.1103</v>
      </c>
      <c r="GV33" s="8">
        <v>294</v>
      </c>
      <c r="GW33" s="7">
        <v>26821430.02</v>
      </c>
      <c r="GX33" s="23">
        <v>3.32E-2</v>
      </c>
      <c r="GY33" s="7">
        <v>298.23</v>
      </c>
      <c r="GZ33" s="7">
        <v>750.54</v>
      </c>
      <c r="HA33" s="7">
        <v>26821430.02</v>
      </c>
      <c r="HB33" s="23">
        <v>3.2099999999999997E-2</v>
      </c>
      <c r="HC33" s="7">
        <v>298.23</v>
      </c>
      <c r="HD33" s="7">
        <v>750.54</v>
      </c>
      <c r="HE33" s="5">
        <v>35736</v>
      </c>
      <c r="HF33" s="23">
        <v>0.39739999999999998</v>
      </c>
      <c r="HG33" s="5">
        <v>99759</v>
      </c>
      <c r="HH33" s="5">
        <v>6910</v>
      </c>
      <c r="HI33" s="23">
        <v>0.216</v>
      </c>
      <c r="HJ33" s="8">
        <v>1109</v>
      </c>
      <c r="HK33" s="5">
        <v>683</v>
      </c>
      <c r="HL33" s="5">
        <v>2116</v>
      </c>
      <c r="HM33" s="5">
        <v>147</v>
      </c>
      <c r="HN33" s="5">
        <v>941</v>
      </c>
      <c r="HO33" s="5">
        <v>570</v>
      </c>
      <c r="HP33" s="5">
        <v>1403</v>
      </c>
      <c r="HQ33" s="5">
        <v>476</v>
      </c>
      <c r="HR33" s="5">
        <v>348</v>
      </c>
      <c r="HS33" s="5">
        <v>129</v>
      </c>
    </row>
    <row r="34" spans="1:227" x14ac:dyDescent="0.25">
      <c r="A34">
        <v>2012</v>
      </c>
      <c r="B34" s="3" t="s">
        <v>970</v>
      </c>
      <c r="C34" s="4">
        <v>39</v>
      </c>
      <c r="D34" s="5">
        <v>322568</v>
      </c>
      <c r="E34" s="5">
        <v>255009</v>
      </c>
      <c r="F34" s="5">
        <v>67559</v>
      </c>
      <c r="G34" s="6" t="s">
        <v>1724</v>
      </c>
      <c r="H34" s="5">
        <v>50</v>
      </c>
      <c r="I34" s="6" t="s">
        <v>1907</v>
      </c>
      <c r="J34" s="6" t="s">
        <v>1908</v>
      </c>
      <c r="K34" s="6" t="s">
        <v>2453</v>
      </c>
      <c r="L34" s="6" t="s">
        <v>1885</v>
      </c>
      <c r="M34" s="6" t="s">
        <v>442</v>
      </c>
      <c r="N34" s="6" t="s">
        <v>870</v>
      </c>
      <c r="O34" s="6" t="s">
        <v>1838</v>
      </c>
      <c r="P34" s="6">
        <v>1.1599999999999999</v>
      </c>
      <c r="Q34" s="7">
        <v>2593574503.0300002</v>
      </c>
      <c r="R34" s="7">
        <v>2541018723.7399998</v>
      </c>
      <c r="S34" s="7">
        <v>2318087119.6900001</v>
      </c>
      <c r="T34" s="7">
        <v>10170.52</v>
      </c>
      <c r="U34" s="7">
        <v>9964.43</v>
      </c>
      <c r="V34" s="7">
        <v>9090.2199999999993</v>
      </c>
      <c r="W34" s="7">
        <v>1013717016.3</v>
      </c>
      <c r="X34" s="23">
        <v>0.39090000000000003</v>
      </c>
      <c r="Y34" s="7">
        <v>3975.22</v>
      </c>
      <c r="Z34" s="7">
        <v>19806.509999999998</v>
      </c>
      <c r="AA34" s="7">
        <v>872100315.09000003</v>
      </c>
      <c r="AB34" s="23">
        <v>0.34320000000000001</v>
      </c>
      <c r="AC34" s="7">
        <v>3419.88</v>
      </c>
      <c r="AD34" s="7">
        <v>17039.53</v>
      </c>
      <c r="AE34" s="5">
        <v>51181</v>
      </c>
      <c r="AF34" s="23">
        <v>0.20069999999999999</v>
      </c>
      <c r="AG34" s="5">
        <v>395</v>
      </c>
      <c r="AH34" s="5">
        <v>2183</v>
      </c>
      <c r="AI34" s="7">
        <v>63768950.700000003</v>
      </c>
      <c r="AJ34" s="23">
        <v>2.46E-2</v>
      </c>
      <c r="AK34" s="7">
        <v>250.07</v>
      </c>
      <c r="AL34" s="7">
        <v>44750.14</v>
      </c>
      <c r="AM34" s="7">
        <v>70882235.730000004</v>
      </c>
      <c r="AN34" s="23">
        <v>2.7900000000000001E-2</v>
      </c>
      <c r="AO34" s="7">
        <v>277.95999999999998</v>
      </c>
      <c r="AP34" s="7">
        <v>49741.919999999998</v>
      </c>
      <c r="AQ34" s="5">
        <v>1425</v>
      </c>
      <c r="AR34" s="23">
        <v>5.5999999999999999E-3</v>
      </c>
      <c r="AS34" s="5">
        <v>7</v>
      </c>
      <c r="AT34" s="5">
        <v>180</v>
      </c>
      <c r="AU34" s="7">
        <v>26340869.789999999</v>
      </c>
      <c r="AV34" s="23">
        <v>1.0200000000000001E-2</v>
      </c>
      <c r="AW34" s="7">
        <v>103.29</v>
      </c>
      <c r="AX34" s="7">
        <v>18091.259999999998</v>
      </c>
      <c r="AY34" s="7">
        <v>26979031.550000001</v>
      </c>
      <c r="AZ34" s="23">
        <v>1.06E-2</v>
      </c>
      <c r="BA34" s="7">
        <v>105.8</v>
      </c>
      <c r="BB34" s="7">
        <v>18529.55</v>
      </c>
      <c r="BC34" s="5">
        <v>1456</v>
      </c>
      <c r="BD34" s="23">
        <v>5.7000000000000002E-3</v>
      </c>
      <c r="BE34" s="5">
        <v>6</v>
      </c>
      <c r="BF34" s="5">
        <v>75</v>
      </c>
      <c r="BG34" s="7">
        <v>123819247.09999999</v>
      </c>
      <c r="BH34" s="23">
        <v>4.7699999999999999E-2</v>
      </c>
      <c r="BI34" s="7">
        <v>485.55</v>
      </c>
      <c r="BJ34" s="7">
        <v>13628.98</v>
      </c>
      <c r="BK34" s="7">
        <v>137367990.22999999</v>
      </c>
      <c r="BL34" s="23">
        <v>5.4100000000000002E-2</v>
      </c>
      <c r="BM34" s="7">
        <v>538.67999999999995</v>
      </c>
      <c r="BN34" s="7">
        <v>15120.31</v>
      </c>
      <c r="BO34" s="5">
        <v>9085</v>
      </c>
      <c r="BP34" s="23">
        <v>3.56E-2</v>
      </c>
      <c r="BQ34" s="5">
        <v>55</v>
      </c>
      <c r="BR34" s="5">
        <v>1399</v>
      </c>
      <c r="BS34" s="7">
        <v>75779776.019999996</v>
      </c>
      <c r="BT34" s="23">
        <v>2.92E-2</v>
      </c>
      <c r="BU34" s="7">
        <v>297.17</v>
      </c>
      <c r="BV34" s="7">
        <v>4650.21</v>
      </c>
      <c r="BW34" s="7">
        <v>82407131.019999996</v>
      </c>
      <c r="BX34" s="23">
        <v>3.2399999999999998E-2</v>
      </c>
      <c r="BY34" s="7">
        <v>323.14999999999998</v>
      </c>
      <c r="BZ34" s="7">
        <v>5056.8900000000003</v>
      </c>
      <c r="CA34" s="5">
        <v>16296</v>
      </c>
      <c r="CB34" s="23">
        <v>6.3899999999999998E-2</v>
      </c>
      <c r="CC34" s="5">
        <v>129</v>
      </c>
      <c r="CD34" s="5">
        <v>2345</v>
      </c>
      <c r="CE34" s="7">
        <v>30814788.059999999</v>
      </c>
      <c r="CF34" s="23">
        <v>1.1900000000000001E-2</v>
      </c>
      <c r="CG34" s="7">
        <v>120.84</v>
      </c>
      <c r="CH34" s="7">
        <v>11493.77</v>
      </c>
      <c r="CI34" s="7">
        <v>32402125.98</v>
      </c>
      <c r="CJ34" s="23">
        <v>1.2800000000000001E-2</v>
      </c>
      <c r="CK34" s="7">
        <v>127.06</v>
      </c>
      <c r="CL34" s="7">
        <v>12085.84</v>
      </c>
      <c r="CM34" s="5">
        <v>2681</v>
      </c>
      <c r="CN34" s="23">
        <v>1.0500000000000001E-2</v>
      </c>
      <c r="CO34" s="5">
        <v>11</v>
      </c>
      <c r="CP34" s="5">
        <v>709</v>
      </c>
      <c r="CQ34" s="7">
        <v>372276711.29000002</v>
      </c>
      <c r="CR34" s="23">
        <v>0.14349999999999999</v>
      </c>
      <c r="CS34" s="7">
        <v>1459.86</v>
      </c>
      <c r="CT34" s="7">
        <v>2036.1</v>
      </c>
      <c r="CU34" s="7">
        <v>386347555.91000003</v>
      </c>
      <c r="CV34" s="23">
        <v>0.152</v>
      </c>
      <c r="CW34" s="7">
        <v>1515.03</v>
      </c>
      <c r="CX34" s="7">
        <v>2113.06</v>
      </c>
      <c r="CY34" s="5">
        <v>182838</v>
      </c>
      <c r="CZ34" s="23">
        <v>0.71699999999999997</v>
      </c>
      <c r="DA34" s="5">
        <v>5957</v>
      </c>
      <c r="DB34" s="7">
        <v>7021731.1600000001</v>
      </c>
      <c r="DC34" s="23">
        <v>2.7000000000000001E-3</v>
      </c>
      <c r="DD34" s="7">
        <v>27.54</v>
      </c>
      <c r="DE34" s="7">
        <v>345.46</v>
      </c>
      <c r="DF34" s="7">
        <v>7699673.4199999999</v>
      </c>
      <c r="DG34" s="23">
        <v>3.0000000000000001E-3</v>
      </c>
      <c r="DH34" s="7">
        <v>30.19</v>
      </c>
      <c r="DI34" s="7">
        <v>378.81</v>
      </c>
      <c r="DJ34" s="5">
        <v>20326</v>
      </c>
      <c r="DK34" s="23">
        <v>7.9699999999999993E-2</v>
      </c>
      <c r="DL34" s="5">
        <v>322</v>
      </c>
      <c r="DM34" s="7">
        <v>155081449.41999999</v>
      </c>
      <c r="DN34" s="23">
        <v>5.9799999999999999E-2</v>
      </c>
      <c r="DO34" s="7">
        <v>608.14</v>
      </c>
      <c r="DP34" s="7">
        <v>23572.19</v>
      </c>
      <c r="DQ34" s="7">
        <v>161751779.63</v>
      </c>
      <c r="DR34" s="23">
        <v>6.3700000000000007E-2</v>
      </c>
      <c r="DS34" s="7">
        <v>634.29999999999995</v>
      </c>
      <c r="DT34" s="7">
        <v>24586.07</v>
      </c>
      <c r="DU34" s="5">
        <v>6579</v>
      </c>
      <c r="DV34" s="23">
        <v>2.58E-2</v>
      </c>
      <c r="DW34" s="5">
        <v>3458</v>
      </c>
      <c r="DX34" s="7">
        <v>9156556.8800000008</v>
      </c>
      <c r="DY34" s="23">
        <v>3.5000000000000001E-3</v>
      </c>
      <c r="DZ34" s="7">
        <v>35.909999999999997</v>
      </c>
      <c r="EA34" s="7">
        <v>722.07</v>
      </c>
      <c r="EB34" s="7">
        <v>9862497.9000000004</v>
      </c>
      <c r="EC34" s="23">
        <v>3.8999999999999998E-3</v>
      </c>
      <c r="ED34" s="7">
        <v>38.68</v>
      </c>
      <c r="EE34" s="7">
        <v>777.74</v>
      </c>
      <c r="EF34" s="5">
        <v>12681</v>
      </c>
      <c r="EG34" s="23">
        <v>4.9700000000000001E-2</v>
      </c>
      <c r="EH34" s="5">
        <v>84</v>
      </c>
      <c r="EI34" s="7">
        <v>240587404.38</v>
      </c>
      <c r="EJ34" s="23">
        <v>9.2799999999999994E-2</v>
      </c>
      <c r="EK34" s="7">
        <v>943.45</v>
      </c>
      <c r="EL34" s="7">
        <v>1113.9100000000001</v>
      </c>
      <c r="EM34" s="7">
        <v>261406748.75999999</v>
      </c>
      <c r="EN34" s="23">
        <v>0.10290000000000001</v>
      </c>
      <c r="EO34" s="7">
        <v>1025.0899999999999</v>
      </c>
      <c r="EP34" s="7">
        <v>1210.3</v>
      </c>
      <c r="EQ34" s="5">
        <v>215985</v>
      </c>
      <c r="ER34" s="23">
        <v>0.84699999999999998</v>
      </c>
      <c r="ES34" s="5">
        <v>14575</v>
      </c>
      <c r="ET34" s="7">
        <v>125425594.34</v>
      </c>
      <c r="EU34" s="23">
        <v>4.8399999999999999E-2</v>
      </c>
      <c r="EV34" s="7">
        <v>491.85</v>
      </c>
      <c r="EW34" s="7">
        <v>962.11</v>
      </c>
      <c r="EX34" s="7">
        <v>129744659.26000001</v>
      </c>
      <c r="EY34" s="23">
        <v>5.11E-2</v>
      </c>
      <c r="EZ34" s="7">
        <v>508.78</v>
      </c>
      <c r="FA34" s="7">
        <v>995.24</v>
      </c>
      <c r="FB34" s="5">
        <v>130364</v>
      </c>
      <c r="FC34" s="23">
        <v>0.51119999999999999</v>
      </c>
      <c r="FD34" s="5">
        <v>3474</v>
      </c>
      <c r="FE34" s="7">
        <v>37513727.799999997</v>
      </c>
      <c r="FF34" s="23">
        <v>1.4500000000000001E-2</v>
      </c>
      <c r="FG34" s="7">
        <v>147.11000000000001</v>
      </c>
      <c r="FH34" s="7">
        <v>240.07</v>
      </c>
      <c r="FI34" s="7">
        <v>39147814.159999996</v>
      </c>
      <c r="FJ34" s="23">
        <v>1.54E-2</v>
      </c>
      <c r="FK34" s="7">
        <v>153.52000000000001</v>
      </c>
      <c r="FL34" s="7">
        <v>250.53</v>
      </c>
      <c r="FM34" s="5">
        <v>156261</v>
      </c>
      <c r="FN34" s="23">
        <v>0.61280000000000001</v>
      </c>
      <c r="FO34" s="5">
        <v>3989</v>
      </c>
      <c r="FP34" s="7">
        <v>92959489.090000004</v>
      </c>
      <c r="FQ34" s="23">
        <v>3.5799999999999998E-2</v>
      </c>
      <c r="FR34" s="7">
        <v>364.53</v>
      </c>
      <c r="FS34" s="7">
        <v>1161.98</v>
      </c>
      <c r="FT34" s="7">
        <v>95425202.280000001</v>
      </c>
      <c r="FU34" s="23">
        <v>3.7600000000000001E-2</v>
      </c>
      <c r="FV34" s="7">
        <v>374.2</v>
      </c>
      <c r="FW34" s="7">
        <v>1192.8</v>
      </c>
      <c r="FX34" s="5">
        <v>80001</v>
      </c>
      <c r="FY34" s="23">
        <v>0.31369999999999998</v>
      </c>
      <c r="FZ34" s="5">
        <v>2655</v>
      </c>
      <c r="GA34" s="7">
        <v>56120508.920000002</v>
      </c>
      <c r="GB34" s="23">
        <v>2.1600000000000001E-2</v>
      </c>
      <c r="GC34" s="7">
        <v>220.07</v>
      </c>
      <c r="GD34" s="7">
        <v>338.44</v>
      </c>
      <c r="GE34" s="7">
        <v>58826364.57</v>
      </c>
      <c r="GF34" s="23">
        <v>2.3199999999999998E-2</v>
      </c>
      <c r="GG34" s="7">
        <v>230.68</v>
      </c>
      <c r="GH34" s="7">
        <v>354.76</v>
      </c>
      <c r="GI34" s="5">
        <v>165821</v>
      </c>
      <c r="GJ34" s="23">
        <v>0.65029999999999999</v>
      </c>
      <c r="GK34" s="5">
        <v>6388</v>
      </c>
      <c r="GL34" s="7">
        <v>56854342.829999998</v>
      </c>
      <c r="GM34" s="23">
        <v>2.1899999999999999E-2</v>
      </c>
      <c r="GN34" s="7">
        <v>222.95</v>
      </c>
      <c r="GO34" s="7">
        <v>1385.24</v>
      </c>
      <c r="GP34" s="7">
        <v>60925392.520000003</v>
      </c>
      <c r="GQ34" s="23">
        <v>2.4E-2</v>
      </c>
      <c r="GR34" s="7">
        <v>238.91</v>
      </c>
      <c r="GS34" s="7">
        <v>1484.43</v>
      </c>
      <c r="GT34" s="5">
        <v>41043</v>
      </c>
      <c r="GU34" s="23">
        <v>0.16089999999999999</v>
      </c>
      <c r="GV34" s="8">
        <v>706</v>
      </c>
      <c r="GW34" s="7">
        <v>72504416.829999998</v>
      </c>
      <c r="GX34" s="23">
        <v>2.8000000000000001E-2</v>
      </c>
      <c r="GY34" s="7">
        <v>284.32</v>
      </c>
      <c r="GZ34" s="7">
        <v>787.15</v>
      </c>
      <c r="HA34" s="7">
        <v>72789830.590000004</v>
      </c>
      <c r="HB34" s="23">
        <v>2.86E-2</v>
      </c>
      <c r="HC34" s="7">
        <v>285.44</v>
      </c>
      <c r="HD34" s="7">
        <v>790.25</v>
      </c>
      <c r="HE34" s="5">
        <v>92110</v>
      </c>
      <c r="HF34" s="23">
        <v>0.36120000000000002</v>
      </c>
      <c r="HG34" s="5">
        <v>345873</v>
      </c>
      <c r="HH34" s="5">
        <v>22182</v>
      </c>
      <c r="HI34" s="23">
        <v>0.24060000000000001</v>
      </c>
      <c r="HJ34" s="8">
        <v>1356</v>
      </c>
      <c r="HK34" s="5">
        <v>737</v>
      </c>
      <c r="HL34" s="5">
        <v>2105</v>
      </c>
      <c r="HM34" s="5">
        <v>169</v>
      </c>
      <c r="HN34" s="5">
        <v>1114</v>
      </c>
      <c r="HO34" s="5">
        <v>385</v>
      </c>
      <c r="HP34" s="5">
        <v>986</v>
      </c>
      <c r="HQ34" s="5">
        <v>433</v>
      </c>
      <c r="HR34" s="5">
        <v>437</v>
      </c>
      <c r="HS34" s="5">
        <v>127</v>
      </c>
    </row>
    <row r="35" spans="1:227" x14ac:dyDescent="0.25">
      <c r="A35">
        <v>2009</v>
      </c>
      <c r="B35" s="3" t="s">
        <v>297</v>
      </c>
      <c r="C35" s="4">
        <v>1</v>
      </c>
      <c r="D35" s="5">
        <v>188689</v>
      </c>
      <c r="E35" s="5">
        <v>141506</v>
      </c>
      <c r="F35" s="5">
        <v>47183</v>
      </c>
      <c r="G35" s="6" t="s">
        <v>1610</v>
      </c>
      <c r="H35" s="5">
        <v>51</v>
      </c>
      <c r="I35" s="6" t="s">
        <v>1611</v>
      </c>
      <c r="J35" s="6" t="s">
        <v>924</v>
      </c>
      <c r="K35" s="6" t="s">
        <v>1612</v>
      </c>
      <c r="L35" s="6" t="s">
        <v>717</v>
      </c>
      <c r="M35" s="6" t="s">
        <v>649</v>
      </c>
      <c r="N35" s="6" t="s">
        <v>246</v>
      </c>
      <c r="O35" s="6" t="s">
        <v>1613</v>
      </c>
      <c r="P35" s="6">
        <v>0.99</v>
      </c>
      <c r="Q35" s="7">
        <v>1113588636.8499999</v>
      </c>
      <c r="R35" s="7">
        <v>1191866192.3399999</v>
      </c>
      <c r="S35" s="7">
        <v>1293884724.76</v>
      </c>
      <c r="T35" s="7">
        <v>7869.55</v>
      </c>
      <c r="U35" s="7">
        <v>8422.73</v>
      </c>
      <c r="V35" s="7">
        <v>9143.67</v>
      </c>
      <c r="W35" s="7">
        <v>421226249.42000002</v>
      </c>
      <c r="X35" s="23">
        <v>0.37830000000000003</v>
      </c>
      <c r="Y35" s="7">
        <v>2976.74</v>
      </c>
      <c r="Z35" s="7">
        <v>14957.26</v>
      </c>
      <c r="AA35" s="7">
        <v>422115408.72000003</v>
      </c>
      <c r="AB35" s="23">
        <v>0.35420000000000001</v>
      </c>
      <c r="AC35" s="7">
        <v>2983.02</v>
      </c>
      <c r="AD35" s="7">
        <v>14988.83</v>
      </c>
      <c r="AE35" s="5">
        <v>28162</v>
      </c>
      <c r="AF35" s="23">
        <v>0.19900000000000001</v>
      </c>
      <c r="AG35" s="5">
        <v>360</v>
      </c>
      <c r="AH35" s="5">
        <v>2073</v>
      </c>
      <c r="AI35" s="7">
        <v>15723742.57</v>
      </c>
      <c r="AJ35" s="23">
        <v>1.41E-2</v>
      </c>
      <c r="AK35" s="7">
        <v>111.12</v>
      </c>
      <c r="AL35" s="7">
        <v>36397.550000000003</v>
      </c>
      <c r="AM35" s="7">
        <v>18452081.98</v>
      </c>
      <c r="AN35" s="23">
        <v>1.55E-2</v>
      </c>
      <c r="AO35" s="7">
        <v>130.4</v>
      </c>
      <c r="AP35" s="7">
        <v>42713.15</v>
      </c>
      <c r="AQ35" s="5">
        <v>432</v>
      </c>
      <c r="AR35" s="23">
        <v>3.0999999999999999E-3</v>
      </c>
      <c r="AS35" s="5">
        <v>3</v>
      </c>
      <c r="AT35" s="5">
        <v>93</v>
      </c>
      <c r="AU35" s="7">
        <v>14583863.029999999</v>
      </c>
      <c r="AV35" s="23">
        <v>1.3100000000000001E-2</v>
      </c>
      <c r="AW35" s="7">
        <v>103.06</v>
      </c>
      <c r="AX35" s="7">
        <v>17785.2</v>
      </c>
      <c r="AY35" s="7">
        <v>15796519.390000001</v>
      </c>
      <c r="AZ35" s="23">
        <v>1.3299999999999999E-2</v>
      </c>
      <c r="BA35" s="7">
        <v>111.63</v>
      </c>
      <c r="BB35" s="7">
        <v>19264.05</v>
      </c>
      <c r="BC35" s="5">
        <v>820</v>
      </c>
      <c r="BD35" s="23">
        <v>5.7999999999999996E-3</v>
      </c>
      <c r="BE35" s="5">
        <v>6</v>
      </c>
      <c r="BF35" s="5">
        <v>87</v>
      </c>
      <c r="BG35" s="7">
        <v>28526396.390000001</v>
      </c>
      <c r="BH35" s="23">
        <v>2.5600000000000001E-2</v>
      </c>
      <c r="BI35" s="7">
        <v>201.59</v>
      </c>
      <c r="BJ35" s="7">
        <v>11374.16</v>
      </c>
      <c r="BK35" s="7">
        <v>34105153.07</v>
      </c>
      <c r="BL35" s="23">
        <v>2.86E-2</v>
      </c>
      <c r="BM35" s="7">
        <v>241.02</v>
      </c>
      <c r="BN35" s="7">
        <v>13598.55</v>
      </c>
      <c r="BO35" s="5">
        <v>2508</v>
      </c>
      <c r="BP35" s="23">
        <v>1.77E-2</v>
      </c>
      <c r="BQ35" s="5">
        <v>25</v>
      </c>
      <c r="BR35" s="5">
        <v>650</v>
      </c>
      <c r="BS35" s="7">
        <v>41400791.020000003</v>
      </c>
      <c r="BT35" s="23">
        <v>3.7199999999999997E-2</v>
      </c>
      <c r="BU35" s="7">
        <v>292.57</v>
      </c>
      <c r="BV35" s="7">
        <v>5034.1400000000003</v>
      </c>
      <c r="BW35" s="7">
        <v>48911515.049999997</v>
      </c>
      <c r="BX35" s="23">
        <v>4.1000000000000002E-2</v>
      </c>
      <c r="BY35" s="7">
        <v>345.65</v>
      </c>
      <c r="BZ35" s="7">
        <v>5947.41</v>
      </c>
      <c r="CA35" s="5">
        <v>8224</v>
      </c>
      <c r="CB35" s="23">
        <v>5.8099999999999999E-2</v>
      </c>
      <c r="CC35" s="5">
        <v>127</v>
      </c>
      <c r="CD35" s="5">
        <v>1927</v>
      </c>
      <c r="CE35" s="7">
        <v>15006483.470000001</v>
      </c>
      <c r="CF35" s="23">
        <v>1.35E-2</v>
      </c>
      <c r="CG35" s="7">
        <v>106.05</v>
      </c>
      <c r="CH35" s="7">
        <v>11083.07</v>
      </c>
      <c r="CI35" s="7">
        <v>16703489.529999999</v>
      </c>
      <c r="CJ35" s="23">
        <v>1.4E-2</v>
      </c>
      <c r="CK35" s="7">
        <v>118.04</v>
      </c>
      <c r="CL35" s="7">
        <v>12336.4</v>
      </c>
      <c r="CM35" s="5">
        <v>1354</v>
      </c>
      <c r="CN35" s="23">
        <v>9.5999999999999992E-3</v>
      </c>
      <c r="CO35" s="5">
        <v>11</v>
      </c>
      <c r="CP35" s="5">
        <v>788</v>
      </c>
      <c r="CQ35" s="7">
        <v>124199085.09</v>
      </c>
      <c r="CR35" s="23">
        <v>0.1115</v>
      </c>
      <c r="CS35" s="7">
        <v>877.69</v>
      </c>
      <c r="CT35" s="7">
        <v>1390.82</v>
      </c>
      <c r="CU35" s="7">
        <v>140013081.22999999</v>
      </c>
      <c r="CV35" s="23">
        <v>0.11749999999999999</v>
      </c>
      <c r="CW35" s="7">
        <v>989.45</v>
      </c>
      <c r="CX35" s="7">
        <v>1567.91</v>
      </c>
      <c r="CY35" s="5">
        <v>89299</v>
      </c>
      <c r="CZ35" s="23">
        <v>0.63109999999999999</v>
      </c>
      <c r="DA35" s="5">
        <v>3388</v>
      </c>
      <c r="DB35" s="7">
        <v>5807759.6600000001</v>
      </c>
      <c r="DC35" s="23">
        <v>5.1999999999999998E-3</v>
      </c>
      <c r="DD35" s="7">
        <v>41.04</v>
      </c>
      <c r="DE35" s="7">
        <v>314.36</v>
      </c>
      <c r="DF35" s="7">
        <v>6672210.4699999997</v>
      </c>
      <c r="DG35" s="23">
        <v>5.5999999999999999E-3</v>
      </c>
      <c r="DH35" s="7">
        <v>47.15</v>
      </c>
      <c r="DI35" s="7">
        <v>361.15</v>
      </c>
      <c r="DJ35" s="5">
        <v>18475</v>
      </c>
      <c r="DK35" s="23">
        <v>0.13059999999999999</v>
      </c>
      <c r="DL35" s="5">
        <v>580</v>
      </c>
      <c r="DM35" s="7">
        <v>83026539.859999999</v>
      </c>
      <c r="DN35" s="23">
        <v>7.46E-2</v>
      </c>
      <c r="DO35" s="7">
        <v>586.74</v>
      </c>
      <c r="DP35" s="7">
        <v>22796.959999999999</v>
      </c>
      <c r="DQ35" s="7">
        <v>88628704.489999995</v>
      </c>
      <c r="DR35" s="23">
        <v>7.4399999999999994E-2</v>
      </c>
      <c r="DS35" s="7">
        <v>626.32000000000005</v>
      </c>
      <c r="DT35" s="7">
        <v>24335.17</v>
      </c>
      <c r="DU35" s="5">
        <v>3642</v>
      </c>
      <c r="DV35" s="23">
        <v>2.5700000000000001E-2</v>
      </c>
      <c r="DW35" s="5">
        <v>3473</v>
      </c>
      <c r="DX35" s="7">
        <v>5745711.6500000004</v>
      </c>
      <c r="DY35" s="23">
        <v>5.1999999999999998E-3</v>
      </c>
      <c r="DZ35" s="7">
        <v>40.6</v>
      </c>
      <c r="EA35" s="7">
        <v>625.62</v>
      </c>
      <c r="EB35" s="7">
        <v>6910722.4199999999</v>
      </c>
      <c r="EC35" s="23">
        <v>5.7999999999999996E-3</v>
      </c>
      <c r="ED35" s="7">
        <v>48.84</v>
      </c>
      <c r="EE35" s="7">
        <v>752.47</v>
      </c>
      <c r="EF35" s="5">
        <v>9184</v>
      </c>
      <c r="EG35" s="23">
        <v>6.4899999999999999E-2</v>
      </c>
      <c r="EH35" s="5">
        <v>115</v>
      </c>
      <c r="EI35" s="7">
        <v>92677615.709999993</v>
      </c>
      <c r="EJ35" s="23">
        <v>8.3199999999999996E-2</v>
      </c>
      <c r="EK35" s="7">
        <v>654.94000000000005</v>
      </c>
      <c r="EL35" s="7">
        <v>778.72</v>
      </c>
      <c r="EM35" s="7">
        <v>106251556.90000001</v>
      </c>
      <c r="EN35" s="23">
        <v>8.9099999999999999E-2</v>
      </c>
      <c r="EO35" s="7">
        <v>750.86</v>
      </c>
      <c r="EP35" s="7">
        <v>892.77</v>
      </c>
      <c r="EQ35" s="5">
        <v>119012</v>
      </c>
      <c r="ER35" s="23">
        <v>0.84099999999999997</v>
      </c>
      <c r="ES35" s="5">
        <v>11677</v>
      </c>
      <c r="ET35" s="7">
        <v>66160143.880000003</v>
      </c>
      <c r="EU35" s="23">
        <v>5.9400000000000001E-2</v>
      </c>
      <c r="EV35" s="7">
        <v>467.54</v>
      </c>
      <c r="EW35" s="7">
        <v>868.39</v>
      </c>
      <c r="EX35" s="7">
        <v>74965910.150000006</v>
      </c>
      <c r="EY35" s="23">
        <v>6.2899999999999998E-2</v>
      </c>
      <c r="EZ35" s="7">
        <v>529.77</v>
      </c>
      <c r="FA35" s="7">
        <v>983.97</v>
      </c>
      <c r="FB35" s="5">
        <v>76187</v>
      </c>
      <c r="FC35" s="23">
        <v>0.53839999999999999</v>
      </c>
      <c r="FD35" s="5">
        <v>3862</v>
      </c>
      <c r="FE35" s="7">
        <v>32631477.899999999</v>
      </c>
      <c r="FF35" s="23">
        <v>2.93E-2</v>
      </c>
      <c r="FG35" s="7">
        <v>230.6</v>
      </c>
      <c r="FH35" s="7">
        <v>358.81</v>
      </c>
      <c r="FI35" s="7">
        <v>39175790.030000001</v>
      </c>
      <c r="FJ35" s="23">
        <v>3.2899999999999999E-2</v>
      </c>
      <c r="FK35" s="7">
        <v>276.85000000000002</v>
      </c>
      <c r="FL35" s="7">
        <v>430.77</v>
      </c>
      <c r="FM35" s="5">
        <v>90943</v>
      </c>
      <c r="FN35" s="23">
        <v>0.64270000000000005</v>
      </c>
      <c r="FO35" s="5">
        <v>4024</v>
      </c>
      <c r="FP35" s="7">
        <v>45836531.799999997</v>
      </c>
      <c r="FQ35" s="23">
        <v>4.1200000000000001E-2</v>
      </c>
      <c r="FR35" s="7">
        <v>323.92</v>
      </c>
      <c r="FS35" s="7">
        <v>1036.44</v>
      </c>
      <c r="FT35" s="7">
        <v>46219074.869999997</v>
      </c>
      <c r="FU35" s="23">
        <v>3.8800000000000001E-2</v>
      </c>
      <c r="FV35" s="7">
        <v>326.62</v>
      </c>
      <c r="FW35" s="7">
        <v>1045.0899999999999</v>
      </c>
      <c r="FX35" s="5">
        <v>44225</v>
      </c>
      <c r="FY35" s="23">
        <v>0.3125</v>
      </c>
      <c r="FZ35" s="5">
        <v>2245</v>
      </c>
      <c r="GA35" s="7">
        <v>37947571.280000001</v>
      </c>
      <c r="GB35" s="23">
        <v>3.4099999999999998E-2</v>
      </c>
      <c r="GC35" s="7">
        <v>268.17</v>
      </c>
      <c r="GD35" s="7">
        <v>375.5</v>
      </c>
      <c r="GE35" s="7">
        <v>41310787.030000001</v>
      </c>
      <c r="GF35" s="23">
        <v>3.4700000000000002E-2</v>
      </c>
      <c r="GG35" s="7">
        <v>291.94</v>
      </c>
      <c r="GH35" s="7">
        <v>408.77</v>
      </c>
      <c r="GI35" s="5">
        <v>101059</v>
      </c>
      <c r="GJ35" s="23">
        <v>0.71419999999999995</v>
      </c>
      <c r="GK35" s="5">
        <v>7968</v>
      </c>
      <c r="GL35" s="7">
        <v>18840766.989999998</v>
      </c>
      <c r="GM35" s="23">
        <v>1.6899999999999998E-2</v>
      </c>
      <c r="GN35" s="7">
        <v>133.13999999999999</v>
      </c>
      <c r="GO35" s="7">
        <v>1146.75</v>
      </c>
      <c r="GP35" s="7">
        <v>20665417.059999999</v>
      </c>
      <c r="GQ35" s="23">
        <v>1.7299999999999999E-2</v>
      </c>
      <c r="GR35" s="7">
        <v>146.04</v>
      </c>
      <c r="GS35" s="7">
        <v>1257.81</v>
      </c>
      <c r="GT35" s="5">
        <v>16430</v>
      </c>
      <c r="GU35" s="23">
        <v>0.11609999999999999</v>
      </c>
      <c r="GV35" s="8">
        <v>410</v>
      </c>
      <c r="GW35" s="7">
        <v>54793933.619999997</v>
      </c>
      <c r="GX35" s="23">
        <v>4.9200000000000001E-2</v>
      </c>
      <c r="GY35" s="7">
        <v>387.22</v>
      </c>
      <c r="GZ35" s="7">
        <v>870.33</v>
      </c>
      <c r="HA35" s="7">
        <v>54793933.619999997</v>
      </c>
      <c r="HB35" s="23">
        <v>4.5999999999999999E-2</v>
      </c>
      <c r="HC35" s="7">
        <v>387.22</v>
      </c>
      <c r="HD35" s="7">
        <v>870.33</v>
      </c>
      <c r="HE35" s="5">
        <v>62958</v>
      </c>
      <c r="HF35" s="23">
        <v>0.44490000000000002</v>
      </c>
      <c r="HG35" s="5">
        <v>147841</v>
      </c>
      <c r="HH35" s="5">
        <v>9870</v>
      </c>
      <c r="HI35" s="23">
        <v>0.20200000000000001</v>
      </c>
      <c r="HJ35" s="8">
        <v>1045</v>
      </c>
      <c r="HK35" s="5">
        <v>735</v>
      </c>
      <c r="HL35" s="5">
        <v>2098</v>
      </c>
      <c r="HM35" s="5">
        <v>230</v>
      </c>
      <c r="HN35" s="5">
        <v>1067</v>
      </c>
      <c r="HO35" s="5">
        <v>484</v>
      </c>
      <c r="HP35" s="5">
        <v>970</v>
      </c>
      <c r="HQ35" s="5">
        <v>501</v>
      </c>
      <c r="HR35" s="5">
        <v>581</v>
      </c>
      <c r="HS35" s="5">
        <v>105</v>
      </c>
    </row>
    <row r="36" spans="1:227" x14ac:dyDescent="0.25">
      <c r="A36">
        <v>2014</v>
      </c>
      <c r="B36" s="3" t="s">
        <v>519</v>
      </c>
      <c r="C36" s="4">
        <v>12</v>
      </c>
      <c r="D36" s="5">
        <v>522153</v>
      </c>
      <c r="E36" s="5">
        <v>306082</v>
      </c>
      <c r="F36" s="5">
        <v>216071</v>
      </c>
      <c r="G36" s="6" t="s">
        <v>2017</v>
      </c>
      <c r="H36" s="5">
        <v>51</v>
      </c>
      <c r="I36" s="6" t="s">
        <v>2628</v>
      </c>
      <c r="J36" s="6" t="s">
        <v>2035</v>
      </c>
      <c r="K36" s="6" t="s">
        <v>2629</v>
      </c>
      <c r="L36" s="6" t="s">
        <v>2459</v>
      </c>
      <c r="M36" s="6" t="s">
        <v>2506</v>
      </c>
      <c r="N36" s="6" t="s">
        <v>511</v>
      </c>
      <c r="O36" s="6" t="s">
        <v>401</v>
      </c>
      <c r="P36" s="6">
        <v>1.26</v>
      </c>
      <c r="Q36" s="7">
        <v>3675648243.5500002</v>
      </c>
      <c r="R36" s="7">
        <v>3608941687.6999998</v>
      </c>
      <c r="S36" s="7">
        <v>2949269129.54</v>
      </c>
      <c r="T36" s="7">
        <v>12008.7</v>
      </c>
      <c r="U36" s="7">
        <v>11790.77</v>
      </c>
      <c r="V36" s="7">
        <v>9635.5499999999993</v>
      </c>
      <c r="W36" s="7">
        <v>1342310651.5999999</v>
      </c>
      <c r="X36" s="23">
        <v>0.36520000000000002</v>
      </c>
      <c r="Y36" s="7">
        <v>4385.46</v>
      </c>
      <c r="Z36" s="7">
        <v>21017.94</v>
      </c>
      <c r="AA36" s="7">
        <v>1203391844.73</v>
      </c>
      <c r="AB36" s="23">
        <v>0.33339999999999997</v>
      </c>
      <c r="AC36" s="7">
        <v>3931.6</v>
      </c>
      <c r="AD36" s="7">
        <v>18842.740000000002</v>
      </c>
      <c r="AE36" s="5">
        <v>63865</v>
      </c>
      <c r="AF36" s="23">
        <v>0.2087</v>
      </c>
      <c r="AG36" s="5">
        <v>434</v>
      </c>
      <c r="AH36" s="5">
        <v>2679</v>
      </c>
      <c r="AI36" s="7">
        <v>65576214.020000003</v>
      </c>
      <c r="AJ36" s="23">
        <v>1.78E-2</v>
      </c>
      <c r="AK36" s="7">
        <v>214.24</v>
      </c>
      <c r="AL36" s="7">
        <v>45697.71</v>
      </c>
      <c r="AM36" s="7">
        <v>70961608.120000005</v>
      </c>
      <c r="AN36" s="23">
        <v>1.9699999999999999E-2</v>
      </c>
      <c r="AO36" s="7">
        <v>231.84</v>
      </c>
      <c r="AP36" s="7">
        <v>49450.6</v>
      </c>
      <c r="AQ36" s="5">
        <v>1435</v>
      </c>
      <c r="AR36" s="23">
        <v>4.7000000000000002E-3</v>
      </c>
      <c r="AS36" s="5">
        <v>5</v>
      </c>
      <c r="AT36" s="5">
        <v>148</v>
      </c>
      <c r="AU36" s="7">
        <v>42719325.200000003</v>
      </c>
      <c r="AV36" s="23">
        <v>1.1599999999999999E-2</v>
      </c>
      <c r="AW36" s="7">
        <v>139.57</v>
      </c>
      <c r="AX36" s="7">
        <v>20449.650000000001</v>
      </c>
      <c r="AY36" s="7">
        <v>44354138.530000001</v>
      </c>
      <c r="AZ36" s="23">
        <v>1.23E-2</v>
      </c>
      <c r="BA36" s="7">
        <v>144.91</v>
      </c>
      <c r="BB36" s="7">
        <v>21232.23</v>
      </c>
      <c r="BC36" s="5">
        <v>2089</v>
      </c>
      <c r="BD36" s="23">
        <v>6.7999999999999996E-3</v>
      </c>
      <c r="BE36" s="5">
        <v>8</v>
      </c>
      <c r="BF36" s="5">
        <v>98</v>
      </c>
      <c r="BG36" s="7">
        <v>158100747.06</v>
      </c>
      <c r="BH36" s="23">
        <v>4.2999999999999997E-2</v>
      </c>
      <c r="BI36" s="7">
        <v>516.53</v>
      </c>
      <c r="BJ36" s="7">
        <v>16385.2</v>
      </c>
      <c r="BK36" s="7">
        <v>175358250.21000001</v>
      </c>
      <c r="BL36" s="23">
        <v>4.8599999999999997E-2</v>
      </c>
      <c r="BM36" s="7">
        <v>572.91</v>
      </c>
      <c r="BN36" s="7">
        <v>18173.72</v>
      </c>
      <c r="BO36" s="5">
        <v>9649</v>
      </c>
      <c r="BP36" s="23">
        <v>3.15E-2</v>
      </c>
      <c r="BQ36" s="5">
        <v>49</v>
      </c>
      <c r="BR36" s="5">
        <v>1329</v>
      </c>
      <c r="BS36" s="7">
        <v>205232698.06999999</v>
      </c>
      <c r="BT36" s="23">
        <v>5.5800000000000002E-2</v>
      </c>
      <c r="BU36" s="7">
        <v>670.52</v>
      </c>
      <c r="BV36" s="7">
        <v>6146.16</v>
      </c>
      <c r="BW36" s="7">
        <v>220787900.75999999</v>
      </c>
      <c r="BX36" s="23">
        <v>6.1199999999999997E-2</v>
      </c>
      <c r="BY36" s="7">
        <v>721.34</v>
      </c>
      <c r="BZ36" s="7">
        <v>6612</v>
      </c>
      <c r="CA36" s="5">
        <v>33392</v>
      </c>
      <c r="CB36" s="23">
        <v>0.1091</v>
      </c>
      <c r="CC36" s="5">
        <v>230</v>
      </c>
      <c r="CD36" s="5">
        <v>4419</v>
      </c>
      <c r="CE36" s="7">
        <v>42264128.079999998</v>
      </c>
      <c r="CF36" s="23">
        <v>1.15E-2</v>
      </c>
      <c r="CG36" s="7">
        <v>138.08000000000001</v>
      </c>
      <c r="CH36" s="7">
        <v>11204.7</v>
      </c>
      <c r="CI36" s="7">
        <v>45431488.009999998</v>
      </c>
      <c r="CJ36" s="23">
        <v>1.26E-2</v>
      </c>
      <c r="CK36" s="7">
        <v>148.43</v>
      </c>
      <c r="CL36" s="7">
        <v>12044.4</v>
      </c>
      <c r="CM36" s="5">
        <v>3772</v>
      </c>
      <c r="CN36" s="23">
        <v>1.23E-2</v>
      </c>
      <c r="CO36" s="5">
        <v>13</v>
      </c>
      <c r="CP36" s="5">
        <v>707</v>
      </c>
      <c r="CQ36" s="7">
        <v>355360210.98000002</v>
      </c>
      <c r="CR36" s="23">
        <v>9.6699999999999994E-2</v>
      </c>
      <c r="CS36" s="7">
        <v>1161</v>
      </c>
      <c r="CT36" s="7">
        <v>2108.88</v>
      </c>
      <c r="CU36" s="7">
        <v>370695871.87</v>
      </c>
      <c r="CV36" s="23">
        <v>0.1027</v>
      </c>
      <c r="CW36" s="7">
        <v>1211.0999999999999</v>
      </c>
      <c r="CX36" s="7">
        <v>2199.88</v>
      </c>
      <c r="CY36" s="5">
        <v>168507</v>
      </c>
      <c r="CZ36" s="23">
        <v>0.55049999999999999</v>
      </c>
      <c r="DA36" s="5">
        <v>3164</v>
      </c>
      <c r="DB36" s="7">
        <v>10669095.939999999</v>
      </c>
      <c r="DC36" s="23">
        <v>2.8999999999999998E-3</v>
      </c>
      <c r="DD36" s="7">
        <v>34.86</v>
      </c>
      <c r="DE36" s="7">
        <v>375.29</v>
      </c>
      <c r="DF36" s="7">
        <v>11884768.130000001</v>
      </c>
      <c r="DG36" s="23">
        <v>3.3E-3</v>
      </c>
      <c r="DH36" s="7">
        <v>38.83</v>
      </c>
      <c r="DI36" s="7">
        <v>418.05</v>
      </c>
      <c r="DJ36" s="5">
        <v>28429</v>
      </c>
      <c r="DK36" s="23">
        <v>9.2899999999999996E-2</v>
      </c>
      <c r="DL36" s="5">
        <v>410</v>
      </c>
      <c r="DM36" s="7">
        <v>270771547.63999999</v>
      </c>
      <c r="DN36" s="23">
        <v>7.3700000000000002E-2</v>
      </c>
      <c r="DO36" s="7">
        <v>884.64</v>
      </c>
      <c r="DP36" s="7">
        <v>23869.14</v>
      </c>
      <c r="DQ36" s="7">
        <v>280337114.18000001</v>
      </c>
      <c r="DR36" s="23">
        <v>7.7700000000000005E-2</v>
      </c>
      <c r="DS36" s="7">
        <v>915.89</v>
      </c>
      <c r="DT36" s="7">
        <v>24712.37</v>
      </c>
      <c r="DU36" s="5">
        <v>11344</v>
      </c>
      <c r="DV36" s="23">
        <v>3.7100000000000001E-2</v>
      </c>
      <c r="DW36" s="5">
        <v>5153</v>
      </c>
      <c r="DX36" s="7">
        <v>26939790.030000001</v>
      </c>
      <c r="DY36" s="23">
        <v>7.3000000000000001E-3</v>
      </c>
      <c r="DZ36" s="7">
        <v>88.01</v>
      </c>
      <c r="EA36" s="7">
        <v>939.75</v>
      </c>
      <c r="EB36" s="7">
        <v>29091954.059999999</v>
      </c>
      <c r="EC36" s="23">
        <v>8.0999999999999996E-3</v>
      </c>
      <c r="ED36" s="7">
        <v>95.05</v>
      </c>
      <c r="EE36" s="7">
        <v>1014.82</v>
      </c>
      <c r="EF36" s="5">
        <v>28667</v>
      </c>
      <c r="EG36" s="23">
        <v>9.3700000000000006E-2</v>
      </c>
      <c r="EH36" s="5">
        <v>175</v>
      </c>
      <c r="EI36" s="7">
        <v>411717278.57999998</v>
      </c>
      <c r="EJ36" s="23">
        <v>0.112</v>
      </c>
      <c r="EK36" s="7">
        <v>1345.12</v>
      </c>
      <c r="EL36" s="7">
        <v>1619.3</v>
      </c>
      <c r="EM36" s="7">
        <v>414994724.55000001</v>
      </c>
      <c r="EN36" s="23">
        <v>0.115</v>
      </c>
      <c r="EO36" s="7">
        <v>1355.83</v>
      </c>
      <c r="EP36" s="7">
        <v>1632.19</v>
      </c>
      <c r="EQ36" s="5">
        <v>254256</v>
      </c>
      <c r="ER36" s="23">
        <v>0.83069999999999999</v>
      </c>
      <c r="ES36" s="5">
        <v>18087</v>
      </c>
      <c r="ET36" s="7">
        <v>219778784.88</v>
      </c>
      <c r="EU36" s="23">
        <v>5.9799999999999999E-2</v>
      </c>
      <c r="EV36" s="7">
        <v>718.04</v>
      </c>
      <c r="EW36" s="7">
        <v>1358.15</v>
      </c>
      <c r="EX36" s="7">
        <v>212448976.28999999</v>
      </c>
      <c r="EY36" s="23">
        <v>5.8900000000000001E-2</v>
      </c>
      <c r="EZ36" s="7">
        <v>694.09</v>
      </c>
      <c r="FA36" s="7">
        <v>1312.86</v>
      </c>
      <c r="FB36" s="5">
        <v>161822</v>
      </c>
      <c r="FC36" s="23">
        <v>0.52869999999999995</v>
      </c>
      <c r="FD36" s="5">
        <v>4431</v>
      </c>
      <c r="FE36" s="7">
        <v>78038699.299999997</v>
      </c>
      <c r="FF36" s="23">
        <v>2.12E-2</v>
      </c>
      <c r="FG36" s="7">
        <v>254.96</v>
      </c>
      <c r="FH36" s="7">
        <v>409.86</v>
      </c>
      <c r="FI36" s="7">
        <v>79410268.170000002</v>
      </c>
      <c r="FJ36" s="23">
        <v>2.1999999999999999E-2</v>
      </c>
      <c r="FK36" s="7">
        <v>259.44</v>
      </c>
      <c r="FL36" s="7">
        <v>417.06</v>
      </c>
      <c r="FM36" s="5">
        <v>190403</v>
      </c>
      <c r="FN36" s="23">
        <v>0.62209999999999999</v>
      </c>
      <c r="FO36" s="5">
        <v>4345</v>
      </c>
      <c r="FP36" s="7">
        <v>89217234.549999997</v>
      </c>
      <c r="FQ36" s="23">
        <v>2.4299999999999999E-2</v>
      </c>
      <c r="FR36" s="7">
        <v>291.48</v>
      </c>
      <c r="FS36" s="7">
        <v>1151.22</v>
      </c>
      <c r="FT36" s="7">
        <v>98449039.310000002</v>
      </c>
      <c r="FU36" s="23">
        <v>2.7300000000000001E-2</v>
      </c>
      <c r="FV36" s="7">
        <v>321.64</v>
      </c>
      <c r="FW36" s="7">
        <v>1270.3399999999999</v>
      </c>
      <c r="FX36" s="5">
        <v>77498</v>
      </c>
      <c r="FY36" s="23">
        <v>0.25319999999999998</v>
      </c>
      <c r="FZ36" s="5">
        <v>1695</v>
      </c>
      <c r="GA36" s="7">
        <v>136632586.94999999</v>
      </c>
      <c r="GB36" s="23">
        <v>3.7199999999999997E-2</v>
      </c>
      <c r="GC36" s="7">
        <v>446.39</v>
      </c>
      <c r="GD36" s="7">
        <v>627.42999999999995</v>
      </c>
      <c r="GE36" s="7">
        <v>128009678.39</v>
      </c>
      <c r="GF36" s="23">
        <v>3.5499999999999997E-2</v>
      </c>
      <c r="GG36" s="7">
        <v>418.22</v>
      </c>
      <c r="GH36" s="7">
        <v>587.83000000000004</v>
      </c>
      <c r="GI36" s="5">
        <v>217765</v>
      </c>
      <c r="GJ36" s="23">
        <v>0.71150000000000002</v>
      </c>
      <c r="GK36" s="5">
        <v>10404</v>
      </c>
      <c r="GL36" s="7">
        <v>45011169.880000003</v>
      </c>
      <c r="GM36" s="23">
        <v>1.2200000000000001E-2</v>
      </c>
      <c r="GN36" s="7">
        <v>147.06</v>
      </c>
      <c r="GO36" s="7">
        <v>1125.31</v>
      </c>
      <c r="GP36" s="7">
        <v>47529712.450000003</v>
      </c>
      <c r="GQ36" s="23">
        <v>1.32E-2</v>
      </c>
      <c r="GR36" s="7">
        <v>155.28</v>
      </c>
      <c r="GS36" s="7">
        <v>1188.27</v>
      </c>
      <c r="GT36" s="5">
        <v>39999</v>
      </c>
      <c r="GU36" s="23">
        <v>0.13070000000000001</v>
      </c>
      <c r="GV36" s="8">
        <v>439</v>
      </c>
      <c r="GW36" s="7">
        <v>136551098.46000001</v>
      </c>
      <c r="GX36" s="23">
        <v>3.7199999999999997E-2</v>
      </c>
      <c r="GY36" s="7">
        <v>446.13</v>
      </c>
      <c r="GZ36" s="7">
        <v>1243.78</v>
      </c>
      <c r="HA36" s="7">
        <v>136803622.37</v>
      </c>
      <c r="HB36" s="23">
        <v>3.7900000000000003E-2</v>
      </c>
      <c r="HC36" s="7">
        <v>446.95</v>
      </c>
      <c r="HD36" s="7">
        <v>1246.08</v>
      </c>
      <c r="HE36" s="5">
        <v>109787</v>
      </c>
      <c r="HF36" s="23">
        <v>0.35870000000000002</v>
      </c>
      <c r="HG36" s="5">
        <v>346537</v>
      </c>
      <c r="HH36" s="5">
        <v>31457</v>
      </c>
      <c r="HI36" s="23">
        <v>0.26219999999999999</v>
      </c>
      <c r="HJ36" s="8">
        <v>1132</v>
      </c>
      <c r="HK36" s="5">
        <v>994</v>
      </c>
      <c r="HL36" s="5">
        <v>2092</v>
      </c>
      <c r="HM36" s="5">
        <v>206</v>
      </c>
      <c r="HN36" s="5">
        <v>1219</v>
      </c>
      <c r="HO36" s="5">
        <v>311</v>
      </c>
      <c r="HP36" s="5">
        <v>671</v>
      </c>
      <c r="HQ36" s="5">
        <v>519</v>
      </c>
      <c r="HR36" s="5">
        <v>390</v>
      </c>
      <c r="HS36" s="5">
        <v>144</v>
      </c>
    </row>
    <row r="37" spans="1:227" x14ac:dyDescent="0.25">
      <c r="A37">
        <v>2008</v>
      </c>
      <c r="B37" s="3" t="s">
        <v>979</v>
      </c>
      <c r="C37" s="4">
        <v>40</v>
      </c>
      <c r="D37" s="5">
        <v>99634</v>
      </c>
      <c r="E37" s="5">
        <v>87517</v>
      </c>
      <c r="F37" s="5">
        <v>12117</v>
      </c>
      <c r="G37" s="6" t="s">
        <v>446</v>
      </c>
      <c r="H37" s="5">
        <v>51</v>
      </c>
      <c r="I37" s="6" t="s">
        <v>1484</v>
      </c>
      <c r="J37" s="6" t="s">
        <v>1485</v>
      </c>
      <c r="K37" s="6" t="s">
        <v>1486</v>
      </c>
      <c r="L37" s="6" t="s">
        <v>1057</v>
      </c>
      <c r="M37" s="6" t="s">
        <v>903</v>
      </c>
      <c r="N37" s="6" t="s">
        <v>1487</v>
      </c>
      <c r="O37" s="6" t="s">
        <v>1488</v>
      </c>
      <c r="P37" s="6">
        <v>1.05</v>
      </c>
      <c r="Q37" s="7">
        <v>724329336.42999995</v>
      </c>
      <c r="R37" s="7">
        <v>754053598.11000001</v>
      </c>
      <c r="S37" s="7">
        <v>749423676.70000005</v>
      </c>
      <c r="T37" s="7">
        <v>8276.44</v>
      </c>
      <c r="U37" s="7">
        <v>8616.08</v>
      </c>
      <c r="V37" s="7">
        <v>8563.18</v>
      </c>
      <c r="W37" s="7">
        <v>277546539.05000001</v>
      </c>
      <c r="X37" s="23">
        <v>0.38319999999999999</v>
      </c>
      <c r="Y37" s="7">
        <v>3171.34</v>
      </c>
      <c r="Z37" s="7">
        <v>15069.31</v>
      </c>
      <c r="AA37" s="7">
        <v>260814135.30000001</v>
      </c>
      <c r="AB37" s="23">
        <v>0.34589999999999999</v>
      </c>
      <c r="AC37" s="7">
        <v>2980.15</v>
      </c>
      <c r="AD37" s="7">
        <v>14160.83</v>
      </c>
      <c r="AE37" s="5">
        <v>18418</v>
      </c>
      <c r="AF37" s="23">
        <v>0.21049999999999999</v>
      </c>
      <c r="AG37" s="5">
        <v>388</v>
      </c>
      <c r="AH37" s="5">
        <v>2152</v>
      </c>
      <c r="AI37" s="7">
        <v>30129438.82</v>
      </c>
      <c r="AJ37" s="23">
        <v>4.1599999999999998E-2</v>
      </c>
      <c r="AK37" s="7">
        <v>344.27</v>
      </c>
      <c r="AL37" s="7">
        <v>37521.089999999997</v>
      </c>
      <c r="AM37" s="7">
        <v>34861815.759999998</v>
      </c>
      <c r="AN37" s="23">
        <v>4.6199999999999998E-2</v>
      </c>
      <c r="AO37" s="7">
        <v>398.34</v>
      </c>
      <c r="AP37" s="7">
        <v>43414.47</v>
      </c>
      <c r="AQ37" s="5">
        <v>803</v>
      </c>
      <c r="AR37" s="23">
        <v>9.1999999999999998E-3</v>
      </c>
      <c r="AS37" s="5">
        <v>11</v>
      </c>
      <c r="AT37" s="5">
        <v>297</v>
      </c>
      <c r="AU37" s="7">
        <v>11170023.77</v>
      </c>
      <c r="AV37" s="23">
        <v>1.54E-2</v>
      </c>
      <c r="AW37" s="7">
        <v>127.63</v>
      </c>
      <c r="AX37" s="7">
        <v>15343.44</v>
      </c>
      <c r="AY37" s="7">
        <v>11965479.32</v>
      </c>
      <c r="AZ37" s="23">
        <v>1.5900000000000001E-2</v>
      </c>
      <c r="BA37" s="7">
        <v>136.72</v>
      </c>
      <c r="BB37" s="7">
        <v>16436.099999999999</v>
      </c>
      <c r="BC37" s="5">
        <v>728</v>
      </c>
      <c r="BD37" s="23">
        <v>8.3000000000000001E-3</v>
      </c>
      <c r="BE37" s="5">
        <v>9</v>
      </c>
      <c r="BF37" s="5">
        <v>105</v>
      </c>
      <c r="BG37" s="7">
        <v>16115204.35</v>
      </c>
      <c r="BH37" s="23">
        <v>2.2200000000000001E-2</v>
      </c>
      <c r="BI37" s="7">
        <v>184.14</v>
      </c>
      <c r="BJ37" s="7">
        <v>9229.7800000000007</v>
      </c>
      <c r="BK37" s="7">
        <v>19251642.420000002</v>
      </c>
      <c r="BL37" s="23">
        <v>2.5499999999999998E-2</v>
      </c>
      <c r="BM37" s="7">
        <v>219.98</v>
      </c>
      <c r="BN37" s="7">
        <v>11026.14</v>
      </c>
      <c r="BO37" s="5">
        <v>1746</v>
      </c>
      <c r="BP37" s="23">
        <v>0.02</v>
      </c>
      <c r="BQ37" s="5">
        <v>29</v>
      </c>
      <c r="BR37" s="5">
        <v>670</v>
      </c>
      <c r="BS37" s="7">
        <v>49958356.770000003</v>
      </c>
      <c r="BT37" s="23">
        <v>6.9000000000000006E-2</v>
      </c>
      <c r="BU37" s="7">
        <v>570.84</v>
      </c>
      <c r="BV37" s="7">
        <v>6480.52</v>
      </c>
      <c r="BW37" s="7">
        <v>58080123.109999999</v>
      </c>
      <c r="BX37" s="23">
        <v>7.6999999999999999E-2</v>
      </c>
      <c r="BY37" s="7">
        <v>663.64</v>
      </c>
      <c r="BZ37" s="7">
        <v>7534.07</v>
      </c>
      <c r="CA37" s="5">
        <v>7709</v>
      </c>
      <c r="CB37" s="23">
        <v>8.8099999999999998E-2</v>
      </c>
      <c r="CC37" s="5">
        <v>253</v>
      </c>
      <c r="CD37" s="5">
        <v>4660</v>
      </c>
      <c r="CE37" s="7">
        <v>12056499.24</v>
      </c>
      <c r="CF37" s="23">
        <v>1.66E-2</v>
      </c>
      <c r="CG37" s="7">
        <v>137.76</v>
      </c>
      <c r="CH37" s="7">
        <v>12020.44</v>
      </c>
      <c r="CI37" s="7">
        <v>13398713.949999999</v>
      </c>
      <c r="CJ37" s="23">
        <v>1.78E-2</v>
      </c>
      <c r="CK37" s="7">
        <v>153.1</v>
      </c>
      <c r="CL37" s="7">
        <v>13358.64</v>
      </c>
      <c r="CM37" s="5">
        <v>1003</v>
      </c>
      <c r="CN37" s="23">
        <v>1.15E-2</v>
      </c>
      <c r="CO37" s="5">
        <v>13</v>
      </c>
      <c r="CP37" s="5">
        <v>1103</v>
      </c>
      <c r="CQ37" s="7">
        <v>78158643.790000007</v>
      </c>
      <c r="CR37" s="23">
        <v>0.1079</v>
      </c>
      <c r="CS37" s="7">
        <v>893.07</v>
      </c>
      <c r="CT37" s="7">
        <v>1411.21</v>
      </c>
      <c r="CU37" s="7">
        <v>81851909.900000006</v>
      </c>
      <c r="CV37" s="23">
        <v>0.1085</v>
      </c>
      <c r="CW37" s="7">
        <v>935.27</v>
      </c>
      <c r="CX37" s="7">
        <v>1477.9</v>
      </c>
      <c r="CY37" s="5">
        <v>55384</v>
      </c>
      <c r="CZ37" s="23">
        <v>0.63280000000000003</v>
      </c>
      <c r="DA37" s="5">
        <v>3754</v>
      </c>
      <c r="DB37" s="7">
        <v>2655170.9700000002</v>
      </c>
      <c r="DC37" s="23">
        <v>3.7000000000000002E-3</v>
      </c>
      <c r="DD37" s="7">
        <v>30.34</v>
      </c>
      <c r="DE37" s="7">
        <v>371.56</v>
      </c>
      <c r="DF37" s="7">
        <v>3831278.46</v>
      </c>
      <c r="DG37" s="23">
        <v>5.1000000000000004E-3</v>
      </c>
      <c r="DH37" s="7">
        <v>43.78</v>
      </c>
      <c r="DI37" s="7">
        <v>536.14</v>
      </c>
      <c r="DJ37" s="5">
        <v>7146</v>
      </c>
      <c r="DK37" s="23">
        <v>8.1699999999999995E-2</v>
      </c>
      <c r="DL37" s="5">
        <v>444</v>
      </c>
      <c r="DM37" s="7">
        <v>43075017.670000002</v>
      </c>
      <c r="DN37" s="23">
        <v>5.9499999999999997E-2</v>
      </c>
      <c r="DO37" s="7">
        <v>492.19</v>
      </c>
      <c r="DP37" s="7">
        <v>20261.060000000001</v>
      </c>
      <c r="DQ37" s="7">
        <v>46283966.969999999</v>
      </c>
      <c r="DR37" s="23">
        <v>6.1400000000000003E-2</v>
      </c>
      <c r="DS37" s="7">
        <v>528.86</v>
      </c>
      <c r="DT37" s="7">
        <v>21770.45</v>
      </c>
      <c r="DU37" s="5">
        <v>2126</v>
      </c>
      <c r="DV37" s="23">
        <v>2.4299999999999999E-2</v>
      </c>
      <c r="DW37" s="5">
        <v>3231</v>
      </c>
      <c r="DX37" s="7">
        <v>3295449.01</v>
      </c>
      <c r="DY37" s="23">
        <v>4.4999999999999997E-3</v>
      </c>
      <c r="DZ37" s="7">
        <v>37.65</v>
      </c>
      <c r="EA37" s="7">
        <v>704.16</v>
      </c>
      <c r="EB37" s="7">
        <v>4224118.8</v>
      </c>
      <c r="EC37" s="23">
        <v>5.5999999999999999E-3</v>
      </c>
      <c r="ED37" s="7">
        <v>48.27</v>
      </c>
      <c r="EE37" s="7">
        <v>902.59</v>
      </c>
      <c r="EF37" s="5">
        <v>4680</v>
      </c>
      <c r="EG37" s="23">
        <v>5.3499999999999999E-2</v>
      </c>
      <c r="EH37" s="5">
        <v>94</v>
      </c>
      <c r="EI37" s="7">
        <v>52687138.579999998</v>
      </c>
      <c r="EJ37" s="23">
        <v>7.2700000000000001E-2</v>
      </c>
      <c r="EK37" s="7">
        <v>602.02</v>
      </c>
      <c r="EL37" s="7">
        <v>721.16</v>
      </c>
      <c r="EM37" s="7">
        <v>60675475.530000001</v>
      </c>
      <c r="EN37" s="23">
        <v>8.0500000000000002E-2</v>
      </c>
      <c r="EO37" s="7">
        <v>693.3</v>
      </c>
      <c r="EP37" s="7">
        <v>830.5</v>
      </c>
      <c r="EQ37" s="5">
        <v>73059</v>
      </c>
      <c r="ER37" s="23">
        <v>0.83479999999999999</v>
      </c>
      <c r="ES37" s="5">
        <v>11601</v>
      </c>
      <c r="ET37" s="7">
        <v>35922380.359999999</v>
      </c>
      <c r="EU37" s="23">
        <v>4.9599999999999998E-2</v>
      </c>
      <c r="EV37" s="7">
        <v>410.46</v>
      </c>
      <c r="EW37" s="7">
        <v>873.98</v>
      </c>
      <c r="EX37" s="7">
        <v>41141376.950000003</v>
      </c>
      <c r="EY37" s="23">
        <v>5.4600000000000003E-2</v>
      </c>
      <c r="EZ37" s="7">
        <v>470.1</v>
      </c>
      <c r="FA37" s="7">
        <v>1000.96</v>
      </c>
      <c r="FB37" s="5">
        <v>41102</v>
      </c>
      <c r="FC37" s="23">
        <v>0.46960000000000002</v>
      </c>
      <c r="FD37" s="5">
        <v>3047</v>
      </c>
      <c r="FE37" s="7">
        <v>15822216.289999999</v>
      </c>
      <c r="FF37" s="23">
        <v>2.18E-2</v>
      </c>
      <c r="FG37" s="7">
        <v>180.79</v>
      </c>
      <c r="FH37" s="7">
        <v>300.24</v>
      </c>
      <c r="FI37" s="7">
        <v>19062512.02</v>
      </c>
      <c r="FJ37" s="23">
        <v>2.53E-2</v>
      </c>
      <c r="FK37" s="7">
        <v>217.81</v>
      </c>
      <c r="FL37" s="7">
        <v>361.73</v>
      </c>
      <c r="FM37" s="5">
        <v>52698</v>
      </c>
      <c r="FN37" s="23">
        <v>0.60209999999999997</v>
      </c>
      <c r="FO37" s="5">
        <v>3626</v>
      </c>
      <c r="FP37" s="7">
        <v>39065365.340000004</v>
      </c>
      <c r="FQ37" s="23">
        <v>5.3900000000000003E-2</v>
      </c>
      <c r="FR37" s="7">
        <v>446.37</v>
      </c>
      <c r="FS37" s="7">
        <v>1406.75</v>
      </c>
      <c r="FT37" s="7">
        <v>39447121.520000003</v>
      </c>
      <c r="FU37" s="23">
        <v>5.2299999999999999E-2</v>
      </c>
      <c r="FV37" s="7">
        <v>450.74</v>
      </c>
      <c r="FW37" s="7">
        <v>1420.49</v>
      </c>
      <c r="FX37" s="5">
        <v>27770</v>
      </c>
      <c r="FY37" s="23">
        <v>0.31730000000000003</v>
      </c>
      <c r="FZ37" s="5">
        <v>2808</v>
      </c>
      <c r="GA37" s="7">
        <v>15524237.4</v>
      </c>
      <c r="GB37" s="23">
        <v>2.1399999999999999E-2</v>
      </c>
      <c r="GC37" s="7">
        <v>177.39</v>
      </c>
      <c r="GD37" s="7">
        <v>277.14999999999998</v>
      </c>
      <c r="GE37" s="7">
        <v>16674925.23</v>
      </c>
      <c r="GF37" s="23">
        <v>2.2100000000000002E-2</v>
      </c>
      <c r="GG37" s="7">
        <v>190.53</v>
      </c>
      <c r="GH37" s="7">
        <v>297.69</v>
      </c>
      <c r="GI37" s="5">
        <v>56014</v>
      </c>
      <c r="GJ37" s="23">
        <v>0.64</v>
      </c>
      <c r="GK37" s="5">
        <v>6739</v>
      </c>
      <c r="GL37" s="7">
        <v>10445113.939999999</v>
      </c>
      <c r="GM37" s="23">
        <v>1.44E-2</v>
      </c>
      <c r="GN37" s="7">
        <v>119.35</v>
      </c>
      <c r="GO37" s="7">
        <v>1129.79</v>
      </c>
      <c r="GP37" s="7">
        <v>10873392.77</v>
      </c>
      <c r="GQ37" s="23">
        <v>1.44E-2</v>
      </c>
      <c r="GR37" s="7">
        <v>124.24</v>
      </c>
      <c r="GS37" s="7">
        <v>1176.1199999999999</v>
      </c>
      <c r="GT37" s="5">
        <v>9245</v>
      </c>
      <c r="GU37" s="23">
        <v>0.1056</v>
      </c>
      <c r="GV37" s="8">
        <v>273</v>
      </c>
      <c r="GW37" s="7">
        <v>25588620.100000001</v>
      </c>
      <c r="GX37" s="23">
        <v>3.5299999999999998E-2</v>
      </c>
      <c r="GY37" s="7">
        <v>292.38</v>
      </c>
      <c r="GZ37" s="7">
        <v>740.73</v>
      </c>
      <c r="HA37" s="7">
        <v>25588620.100000001</v>
      </c>
      <c r="HB37" s="23">
        <v>3.39E-2</v>
      </c>
      <c r="HC37" s="7">
        <v>292.38</v>
      </c>
      <c r="HD37" s="7">
        <v>740.73</v>
      </c>
      <c r="HE37" s="5">
        <v>34545</v>
      </c>
      <c r="HF37" s="23">
        <v>0.3947</v>
      </c>
      <c r="HG37" s="5">
        <v>92569</v>
      </c>
      <c r="HH37" s="5">
        <v>6472</v>
      </c>
      <c r="HI37" s="23">
        <v>0.2082</v>
      </c>
      <c r="HJ37" s="8">
        <v>1058</v>
      </c>
      <c r="HK37" s="5">
        <v>657</v>
      </c>
      <c r="HL37" s="5">
        <v>2090</v>
      </c>
      <c r="HM37" s="5">
        <v>182</v>
      </c>
      <c r="HN37" s="5">
        <v>1007</v>
      </c>
      <c r="HO37" s="5">
        <v>623</v>
      </c>
      <c r="HP37" s="5">
        <v>1418</v>
      </c>
      <c r="HQ37" s="5">
        <v>425</v>
      </c>
      <c r="HR37" s="5">
        <v>288</v>
      </c>
      <c r="HS37" s="5">
        <v>110</v>
      </c>
    </row>
    <row r="38" spans="1:227" x14ac:dyDescent="0.25">
      <c r="A38">
        <v>2011</v>
      </c>
      <c r="B38" s="3" t="s">
        <v>1072</v>
      </c>
      <c r="C38" s="4">
        <v>47</v>
      </c>
      <c r="D38" s="5">
        <v>227864</v>
      </c>
      <c r="E38" s="5">
        <v>163149</v>
      </c>
      <c r="F38" s="5">
        <v>64715</v>
      </c>
      <c r="G38" s="6" t="s">
        <v>2304</v>
      </c>
      <c r="H38" s="5">
        <v>51</v>
      </c>
      <c r="I38" s="6" t="s">
        <v>1819</v>
      </c>
      <c r="J38" s="6" t="s">
        <v>2305</v>
      </c>
      <c r="K38" s="6" t="s">
        <v>2306</v>
      </c>
      <c r="L38" s="6" t="s">
        <v>450</v>
      </c>
      <c r="M38" s="6" t="s">
        <v>448</v>
      </c>
      <c r="N38" s="6" t="s">
        <v>622</v>
      </c>
      <c r="O38" s="6" t="s">
        <v>2307</v>
      </c>
      <c r="P38" s="6">
        <v>1.1100000000000001</v>
      </c>
      <c r="Q38" s="7">
        <v>1460048471.3900001</v>
      </c>
      <c r="R38" s="7">
        <v>1516892518.8699999</v>
      </c>
      <c r="S38" s="7">
        <v>1443237596.8199999</v>
      </c>
      <c r="T38" s="7">
        <v>8949.17</v>
      </c>
      <c r="U38" s="7">
        <v>9297.59</v>
      </c>
      <c r="V38" s="7">
        <v>8846.1299999999992</v>
      </c>
      <c r="W38" s="7">
        <v>522981450.85000002</v>
      </c>
      <c r="X38" s="23">
        <v>0.35820000000000002</v>
      </c>
      <c r="Y38" s="7">
        <v>3205.54</v>
      </c>
      <c r="Z38" s="7">
        <v>16801</v>
      </c>
      <c r="AA38" s="7">
        <v>507535935.32999998</v>
      </c>
      <c r="AB38" s="23">
        <v>0.33460000000000001</v>
      </c>
      <c r="AC38" s="7">
        <v>3110.87</v>
      </c>
      <c r="AD38" s="7">
        <v>16304.8</v>
      </c>
      <c r="AE38" s="5">
        <v>31128</v>
      </c>
      <c r="AF38" s="23">
        <v>0.1908</v>
      </c>
      <c r="AG38" s="5">
        <v>356</v>
      </c>
      <c r="AH38" s="5">
        <v>2011</v>
      </c>
      <c r="AI38" s="7">
        <v>22687225.609999999</v>
      </c>
      <c r="AJ38" s="23">
        <v>1.55E-2</v>
      </c>
      <c r="AK38" s="7">
        <v>139.06</v>
      </c>
      <c r="AL38" s="7">
        <v>43545.54</v>
      </c>
      <c r="AM38" s="7">
        <v>25376444.609999999</v>
      </c>
      <c r="AN38" s="23">
        <v>1.67E-2</v>
      </c>
      <c r="AO38" s="7">
        <v>155.54</v>
      </c>
      <c r="AP38" s="7">
        <v>48707.19</v>
      </c>
      <c r="AQ38" s="5">
        <v>521</v>
      </c>
      <c r="AR38" s="23">
        <v>3.2000000000000002E-3</v>
      </c>
      <c r="AS38" s="5">
        <v>4</v>
      </c>
      <c r="AT38" s="5">
        <v>100</v>
      </c>
      <c r="AU38" s="7">
        <v>19253009.420000002</v>
      </c>
      <c r="AV38" s="23">
        <v>1.32E-2</v>
      </c>
      <c r="AW38" s="7">
        <v>118.01</v>
      </c>
      <c r="AX38" s="7">
        <v>18129.009999999998</v>
      </c>
      <c r="AY38" s="7">
        <v>20373605.030000001</v>
      </c>
      <c r="AZ38" s="23">
        <v>1.34E-2</v>
      </c>
      <c r="BA38" s="7">
        <v>124.88</v>
      </c>
      <c r="BB38" s="7">
        <v>19184.189999999999</v>
      </c>
      <c r="BC38" s="5">
        <v>1062</v>
      </c>
      <c r="BD38" s="23">
        <v>6.4999999999999997E-3</v>
      </c>
      <c r="BE38" s="5">
        <v>7</v>
      </c>
      <c r="BF38" s="5">
        <v>91</v>
      </c>
      <c r="BG38" s="7">
        <v>50489245.710000001</v>
      </c>
      <c r="BH38" s="23">
        <v>3.4599999999999999E-2</v>
      </c>
      <c r="BI38" s="7">
        <v>309.47000000000003</v>
      </c>
      <c r="BJ38" s="7">
        <v>14372.12</v>
      </c>
      <c r="BK38" s="7">
        <v>59105617.979999997</v>
      </c>
      <c r="BL38" s="23">
        <v>3.9E-2</v>
      </c>
      <c r="BM38" s="7">
        <v>362.28</v>
      </c>
      <c r="BN38" s="7">
        <v>16824.830000000002</v>
      </c>
      <c r="BO38" s="5">
        <v>3513</v>
      </c>
      <c r="BP38" s="23">
        <v>2.1499999999999998E-2</v>
      </c>
      <c r="BQ38" s="5">
        <v>32</v>
      </c>
      <c r="BR38" s="5">
        <v>849</v>
      </c>
      <c r="BS38" s="7">
        <v>66108178.859999999</v>
      </c>
      <c r="BT38" s="23">
        <v>4.53E-2</v>
      </c>
      <c r="BU38" s="7">
        <v>405.2</v>
      </c>
      <c r="BV38" s="7">
        <v>6016.4</v>
      </c>
      <c r="BW38" s="7">
        <v>76037908.409999996</v>
      </c>
      <c r="BX38" s="23">
        <v>5.0099999999999999E-2</v>
      </c>
      <c r="BY38" s="7">
        <v>466.06</v>
      </c>
      <c r="BZ38" s="7">
        <v>6920.09</v>
      </c>
      <c r="CA38" s="5">
        <v>10988</v>
      </c>
      <c r="CB38" s="23">
        <v>6.7299999999999999E-2</v>
      </c>
      <c r="CC38" s="5">
        <v>158</v>
      </c>
      <c r="CD38" s="5">
        <v>2589</v>
      </c>
      <c r="CE38" s="7">
        <v>13143273.01</v>
      </c>
      <c r="CF38" s="23">
        <v>8.9999999999999993E-3</v>
      </c>
      <c r="CG38" s="7">
        <v>80.56</v>
      </c>
      <c r="CH38" s="7">
        <v>9127.27</v>
      </c>
      <c r="CI38" s="7">
        <v>14436212.9</v>
      </c>
      <c r="CJ38" s="23">
        <v>9.4999999999999998E-3</v>
      </c>
      <c r="CK38" s="7">
        <v>88.48</v>
      </c>
      <c r="CL38" s="7">
        <v>10025.15</v>
      </c>
      <c r="CM38" s="5">
        <v>1440</v>
      </c>
      <c r="CN38" s="23">
        <v>8.8000000000000005E-3</v>
      </c>
      <c r="CO38" s="5">
        <v>9</v>
      </c>
      <c r="CP38" s="5">
        <v>542</v>
      </c>
      <c r="CQ38" s="7">
        <v>175958754.06</v>
      </c>
      <c r="CR38" s="23">
        <v>0.1205</v>
      </c>
      <c r="CS38" s="7">
        <v>1078.52</v>
      </c>
      <c r="CT38" s="7">
        <v>1674.6</v>
      </c>
      <c r="CU38" s="7">
        <v>186731258.21000001</v>
      </c>
      <c r="CV38" s="23">
        <v>0.1231</v>
      </c>
      <c r="CW38" s="7">
        <v>1144.54</v>
      </c>
      <c r="CX38" s="7">
        <v>1777.12</v>
      </c>
      <c r="CY38" s="5">
        <v>105074</v>
      </c>
      <c r="CZ38" s="23">
        <v>0.64400000000000002</v>
      </c>
      <c r="DA38" s="5">
        <v>3735</v>
      </c>
      <c r="DB38" s="7">
        <v>4914910.0599999996</v>
      </c>
      <c r="DC38" s="23">
        <v>3.3999999999999998E-3</v>
      </c>
      <c r="DD38" s="7">
        <v>30.13</v>
      </c>
      <c r="DE38" s="7">
        <v>320.45999999999998</v>
      </c>
      <c r="DF38" s="7">
        <v>5832202.6600000001</v>
      </c>
      <c r="DG38" s="23">
        <v>3.8E-3</v>
      </c>
      <c r="DH38" s="7">
        <v>35.75</v>
      </c>
      <c r="DI38" s="7">
        <v>380.27</v>
      </c>
      <c r="DJ38" s="5">
        <v>15337</v>
      </c>
      <c r="DK38" s="23">
        <v>9.4E-2</v>
      </c>
      <c r="DL38" s="5">
        <v>431</v>
      </c>
      <c r="DM38" s="7">
        <v>94646845.230000004</v>
      </c>
      <c r="DN38" s="23">
        <v>6.4799999999999996E-2</v>
      </c>
      <c r="DO38" s="7">
        <v>580.13</v>
      </c>
      <c r="DP38" s="7">
        <v>22497.47</v>
      </c>
      <c r="DQ38" s="7">
        <v>99417781.549999997</v>
      </c>
      <c r="DR38" s="23">
        <v>6.5500000000000003E-2</v>
      </c>
      <c r="DS38" s="7">
        <v>609.37</v>
      </c>
      <c r="DT38" s="7">
        <v>23631.51</v>
      </c>
      <c r="DU38" s="5">
        <v>4207</v>
      </c>
      <c r="DV38" s="23">
        <v>2.58E-2</v>
      </c>
      <c r="DW38" s="5">
        <v>3419</v>
      </c>
      <c r="DX38" s="7">
        <v>10808019.77</v>
      </c>
      <c r="DY38" s="23">
        <v>7.4000000000000003E-3</v>
      </c>
      <c r="DZ38" s="7">
        <v>66.25</v>
      </c>
      <c r="EA38" s="7">
        <v>771.34</v>
      </c>
      <c r="EB38" s="7">
        <v>12169934.529999999</v>
      </c>
      <c r="EC38" s="23">
        <v>8.0000000000000002E-3</v>
      </c>
      <c r="ED38" s="7">
        <v>74.59</v>
      </c>
      <c r="EE38" s="7">
        <v>868.54</v>
      </c>
      <c r="EF38" s="5">
        <v>14012</v>
      </c>
      <c r="EG38" s="23">
        <v>8.5900000000000004E-2</v>
      </c>
      <c r="EH38" s="5">
        <v>159</v>
      </c>
      <c r="EI38" s="7">
        <v>140751617.25</v>
      </c>
      <c r="EJ38" s="23">
        <v>9.64E-2</v>
      </c>
      <c r="EK38" s="7">
        <v>862.72</v>
      </c>
      <c r="EL38" s="7">
        <v>1000.17</v>
      </c>
      <c r="EM38" s="7">
        <v>158962317.25</v>
      </c>
      <c r="EN38" s="23">
        <v>0.1048</v>
      </c>
      <c r="EO38" s="7">
        <v>974.34</v>
      </c>
      <c r="EP38" s="7">
        <v>1129.58</v>
      </c>
      <c r="EQ38" s="5">
        <v>140726</v>
      </c>
      <c r="ER38" s="23">
        <v>0.86260000000000003</v>
      </c>
      <c r="ES38" s="5">
        <v>14629</v>
      </c>
      <c r="ET38" s="7">
        <v>83224815.689999998</v>
      </c>
      <c r="EU38" s="23">
        <v>5.7000000000000002E-2</v>
      </c>
      <c r="EV38" s="7">
        <v>510.12</v>
      </c>
      <c r="EW38" s="7">
        <v>897.86</v>
      </c>
      <c r="EX38" s="7">
        <v>90380931.040000007</v>
      </c>
      <c r="EY38" s="23">
        <v>5.96E-2</v>
      </c>
      <c r="EZ38" s="7">
        <v>553.98</v>
      </c>
      <c r="FA38" s="7">
        <v>975.07</v>
      </c>
      <c r="FB38" s="5">
        <v>92692</v>
      </c>
      <c r="FC38" s="23">
        <v>0.56810000000000005</v>
      </c>
      <c r="FD38" s="5">
        <v>4028</v>
      </c>
      <c r="FE38" s="7">
        <v>32217846.579999998</v>
      </c>
      <c r="FF38" s="23">
        <v>2.2100000000000002E-2</v>
      </c>
      <c r="FG38" s="7">
        <v>197.47</v>
      </c>
      <c r="FH38" s="7">
        <v>303.08999999999997</v>
      </c>
      <c r="FI38" s="7">
        <v>34737980.899999999</v>
      </c>
      <c r="FJ38" s="23">
        <v>2.29E-2</v>
      </c>
      <c r="FK38" s="7">
        <v>212.92</v>
      </c>
      <c r="FL38" s="7">
        <v>326.8</v>
      </c>
      <c r="FM38" s="5">
        <v>106297</v>
      </c>
      <c r="FN38" s="23">
        <v>0.65149999999999997</v>
      </c>
      <c r="FO38" s="5">
        <v>4269</v>
      </c>
      <c r="FP38" s="7">
        <v>72669974.299999997</v>
      </c>
      <c r="FQ38" s="23">
        <v>4.9799999999999997E-2</v>
      </c>
      <c r="FR38" s="7">
        <v>445.42</v>
      </c>
      <c r="FS38" s="7">
        <v>1253.9000000000001</v>
      </c>
      <c r="FT38" s="7">
        <v>73081794.590000004</v>
      </c>
      <c r="FU38" s="23">
        <v>4.82E-2</v>
      </c>
      <c r="FV38" s="7">
        <v>447.95</v>
      </c>
      <c r="FW38" s="7">
        <v>1261.01</v>
      </c>
      <c r="FX38" s="5">
        <v>57955</v>
      </c>
      <c r="FY38" s="23">
        <v>0.35520000000000002</v>
      </c>
      <c r="FZ38" s="5">
        <v>3092</v>
      </c>
      <c r="GA38" s="7">
        <v>62433148.409999996</v>
      </c>
      <c r="GB38" s="23">
        <v>4.2799999999999998E-2</v>
      </c>
      <c r="GC38" s="7">
        <v>382.68</v>
      </c>
      <c r="GD38" s="7">
        <v>507.37</v>
      </c>
      <c r="GE38" s="7">
        <v>65653262.329999998</v>
      </c>
      <c r="GF38" s="23">
        <v>4.3299999999999998E-2</v>
      </c>
      <c r="GG38" s="7">
        <v>402.41</v>
      </c>
      <c r="GH38" s="7">
        <v>533.54</v>
      </c>
      <c r="GI38" s="5">
        <v>123052</v>
      </c>
      <c r="GJ38" s="23">
        <v>0.75419999999999998</v>
      </c>
      <c r="GK38" s="5">
        <v>10331</v>
      </c>
      <c r="GL38" s="7">
        <v>34991766.259999998</v>
      </c>
      <c r="GM38" s="23">
        <v>2.4E-2</v>
      </c>
      <c r="GN38" s="7">
        <v>214.48</v>
      </c>
      <c r="GO38" s="7">
        <v>1586.6</v>
      </c>
      <c r="GP38" s="7">
        <v>33575551.740000002</v>
      </c>
      <c r="GQ38" s="23">
        <v>2.2100000000000002E-2</v>
      </c>
      <c r="GR38" s="7">
        <v>205.8</v>
      </c>
      <c r="GS38" s="7">
        <v>1522.38</v>
      </c>
      <c r="GT38" s="5">
        <v>22055</v>
      </c>
      <c r="GU38" s="23">
        <v>0.13519999999999999</v>
      </c>
      <c r="GV38" s="8">
        <v>640</v>
      </c>
      <c r="GW38" s="7">
        <v>39005533.270000003</v>
      </c>
      <c r="GX38" s="23">
        <v>2.6700000000000002E-2</v>
      </c>
      <c r="GY38" s="7">
        <v>239.08</v>
      </c>
      <c r="GZ38" s="7">
        <v>492.89</v>
      </c>
      <c r="HA38" s="7">
        <v>39205090.299999997</v>
      </c>
      <c r="HB38" s="23">
        <v>2.58E-2</v>
      </c>
      <c r="HC38" s="7">
        <v>240.3</v>
      </c>
      <c r="HD38" s="7">
        <v>495.41</v>
      </c>
      <c r="HE38" s="5">
        <v>79136</v>
      </c>
      <c r="HF38" s="23">
        <v>0.48509999999999998</v>
      </c>
      <c r="HG38" s="5">
        <v>189415</v>
      </c>
      <c r="HH38" s="5">
        <v>12268</v>
      </c>
      <c r="HI38" s="23">
        <v>0.22359999999999999</v>
      </c>
      <c r="HJ38" s="8">
        <v>1161</v>
      </c>
      <c r="HK38" s="5">
        <v>658</v>
      </c>
      <c r="HL38" s="5">
        <v>2086</v>
      </c>
      <c r="HM38" s="5">
        <v>161</v>
      </c>
      <c r="HN38" s="5">
        <v>1038</v>
      </c>
      <c r="HO38" s="5">
        <v>371</v>
      </c>
      <c r="HP38" s="5">
        <v>1110</v>
      </c>
      <c r="HQ38" s="5">
        <v>449</v>
      </c>
      <c r="HR38" s="5">
        <v>413</v>
      </c>
      <c r="HS38" s="5">
        <v>129</v>
      </c>
    </row>
    <row r="39" spans="1:227" x14ac:dyDescent="0.25">
      <c r="A39">
        <v>2008</v>
      </c>
      <c r="B39" s="3" t="s">
        <v>750</v>
      </c>
      <c r="C39" s="4">
        <v>24</v>
      </c>
      <c r="D39" s="5">
        <v>93525</v>
      </c>
      <c r="E39" s="5">
        <v>86168</v>
      </c>
      <c r="F39" s="5">
        <v>7357</v>
      </c>
      <c r="G39" s="6" t="s">
        <v>1369</v>
      </c>
      <c r="H39" s="5">
        <v>50</v>
      </c>
      <c r="I39" s="6" t="s">
        <v>1370</v>
      </c>
      <c r="J39" s="6" t="s">
        <v>1371</v>
      </c>
      <c r="K39" s="6" t="s">
        <v>1372</v>
      </c>
      <c r="L39" s="6" t="s">
        <v>1373</v>
      </c>
      <c r="M39" s="6" t="s">
        <v>589</v>
      </c>
      <c r="N39" s="6" t="s">
        <v>478</v>
      </c>
      <c r="O39" s="6" t="s">
        <v>1374</v>
      </c>
      <c r="P39" s="6">
        <v>1.28</v>
      </c>
      <c r="Q39" s="7">
        <v>1107912647.27</v>
      </c>
      <c r="R39" s="7">
        <v>979824898.63</v>
      </c>
      <c r="S39" s="7">
        <v>840749300.24000001</v>
      </c>
      <c r="T39" s="7">
        <v>12857.59</v>
      </c>
      <c r="U39" s="7">
        <v>11371.1</v>
      </c>
      <c r="V39" s="7">
        <v>9757.09</v>
      </c>
      <c r="W39" s="7">
        <v>551262144.90999997</v>
      </c>
      <c r="X39" s="23">
        <v>0.49759999999999999</v>
      </c>
      <c r="Y39" s="7">
        <v>6397.53</v>
      </c>
      <c r="Z39" s="7">
        <v>27513.58</v>
      </c>
      <c r="AA39" s="7">
        <v>441100907.75</v>
      </c>
      <c r="AB39" s="23">
        <v>0.45019999999999999</v>
      </c>
      <c r="AC39" s="7">
        <v>5119.08</v>
      </c>
      <c r="AD39" s="7">
        <v>22015.42</v>
      </c>
      <c r="AE39" s="5">
        <v>20036</v>
      </c>
      <c r="AF39" s="23">
        <v>0.23250000000000001</v>
      </c>
      <c r="AG39" s="5">
        <v>499</v>
      </c>
      <c r="AH39" s="5">
        <v>3013</v>
      </c>
      <c r="AI39" s="7">
        <v>8936116.2300000004</v>
      </c>
      <c r="AJ39" s="23">
        <v>8.0999999999999996E-3</v>
      </c>
      <c r="AK39" s="7">
        <v>103.71</v>
      </c>
      <c r="AL39" s="7">
        <v>44458.29</v>
      </c>
      <c r="AM39" s="7">
        <v>8250405.4100000001</v>
      </c>
      <c r="AN39" s="23">
        <v>8.3999999999999995E-3</v>
      </c>
      <c r="AO39" s="7">
        <v>95.75</v>
      </c>
      <c r="AP39" s="7">
        <v>41046.79</v>
      </c>
      <c r="AQ39" s="5">
        <v>201</v>
      </c>
      <c r="AR39" s="23">
        <v>2.3E-3</v>
      </c>
      <c r="AS39" s="5">
        <v>3</v>
      </c>
      <c r="AT39" s="5">
        <v>82</v>
      </c>
      <c r="AU39" s="7">
        <v>3965789.49</v>
      </c>
      <c r="AV39" s="23">
        <v>3.5999999999999999E-3</v>
      </c>
      <c r="AW39" s="7">
        <v>46.02</v>
      </c>
      <c r="AX39" s="7">
        <v>20872.580000000002</v>
      </c>
      <c r="AY39" s="7">
        <v>3577530.85</v>
      </c>
      <c r="AZ39" s="23">
        <v>3.7000000000000002E-3</v>
      </c>
      <c r="BA39" s="7">
        <v>41.52</v>
      </c>
      <c r="BB39" s="7">
        <v>18829.11</v>
      </c>
      <c r="BC39" s="5">
        <v>190</v>
      </c>
      <c r="BD39" s="23">
        <v>2.2000000000000001E-3</v>
      </c>
      <c r="BE39" s="5">
        <v>3</v>
      </c>
      <c r="BF39" s="5">
        <v>39</v>
      </c>
      <c r="BG39" s="7">
        <v>39325364.799999997</v>
      </c>
      <c r="BH39" s="23">
        <v>3.5499999999999997E-2</v>
      </c>
      <c r="BI39" s="7">
        <v>456.38</v>
      </c>
      <c r="BJ39" s="7">
        <v>13745.32</v>
      </c>
      <c r="BK39" s="7">
        <v>39550342.090000004</v>
      </c>
      <c r="BL39" s="23">
        <v>4.0399999999999998E-2</v>
      </c>
      <c r="BM39" s="7">
        <v>458.99</v>
      </c>
      <c r="BN39" s="7">
        <v>13823.96</v>
      </c>
      <c r="BO39" s="5">
        <v>2861</v>
      </c>
      <c r="BP39" s="23">
        <v>3.32E-2</v>
      </c>
      <c r="BQ39" s="5">
        <v>52</v>
      </c>
      <c r="BR39" s="5">
        <v>1268</v>
      </c>
      <c r="BS39" s="7">
        <v>17223217.620000001</v>
      </c>
      <c r="BT39" s="23">
        <v>1.55E-2</v>
      </c>
      <c r="BU39" s="7">
        <v>199.88</v>
      </c>
      <c r="BV39" s="7">
        <v>3950.28</v>
      </c>
      <c r="BW39" s="7">
        <v>16722836.16</v>
      </c>
      <c r="BX39" s="23">
        <v>1.7100000000000001E-2</v>
      </c>
      <c r="BY39" s="7">
        <v>194.07</v>
      </c>
      <c r="BZ39" s="7">
        <v>3835.51</v>
      </c>
      <c r="CA39" s="5">
        <v>4360</v>
      </c>
      <c r="CB39" s="23">
        <v>5.0599999999999999E-2</v>
      </c>
      <c r="CC39" s="5">
        <v>80</v>
      </c>
      <c r="CD39" s="5">
        <v>1125</v>
      </c>
      <c r="CE39" s="7">
        <v>4555566.55</v>
      </c>
      <c r="CF39" s="23">
        <v>4.1000000000000003E-3</v>
      </c>
      <c r="CG39" s="7">
        <v>52.87</v>
      </c>
      <c r="CH39" s="7">
        <v>8515.08</v>
      </c>
      <c r="CI39" s="7">
        <v>4370948.0999999996</v>
      </c>
      <c r="CJ39" s="23">
        <v>4.4999999999999997E-3</v>
      </c>
      <c r="CK39" s="7">
        <v>50.73</v>
      </c>
      <c r="CL39" s="7">
        <v>8170</v>
      </c>
      <c r="CM39" s="5">
        <v>535</v>
      </c>
      <c r="CN39" s="23">
        <v>6.1999999999999998E-3</v>
      </c>
      <c r="CO39" s="5">
        <v>7</v>
      </c>
      <c r="CP39" s="5">
        <v>310</v>
      </c>
      <c r="CQ39" s="7">
        <v>124055619.89</v>
      </c>
      <c r="CR39" s="23">
        <v>0.112</v>
      </c>
      <c r="CS39" s="7">
        <v>1439.69</v>
      </c>
      <c r="CT39" s="7">
        <v>2622.8</v>
      </c>
      <c r="CU39" s="7">
        <v>102406024.48999999</v>
      </c>
      <c r="CV39" s="23">
        <v>0.1045</v>
      </c>
      <c r="CW39" s="7">
        <v>1188.45</v>
      </c>
      <c r="CX39" s="7">
        <v>2165.08</v>
      </c>
      <c r="CY39" s="5">
        <v>47299</v>
      </c>
      <c r="CZ39" s="23">
        <v>0.54890000000000005</v>
      </c>
      <c r="DA39" s="5">
        <v>3731</v>
      </c>
      <c r="DB39" s="7">
        <v>2379715.08</v>
      </c>
      <c r="DC39" s="23">
        <v>2.0999999999999999E-3</v>
      </c>
      <c r="DD39" s="7">
        <v>27.62</v>
      </c>
      <c r="DE39" s="7">
        <v>397.15</v>
      </c>
      <c r="DF39" s="7">
        <v>2412806.98</v>
      </c>
      <c r="DG39" s="23">
        <v>2.5000000000000001E-3</v>
      </c>
      <c r="DH39" s="7">
        <v>28</v>
      </c>
      <c r="DI39" s="7">
        <v>402.67</v>
      </c>
      <c r="DJ39" s="5">
        <v>5992</v>
      </c>
      <c r="DK39" s="23">
        <v>6.9500000000000006E-2</v>
      </c>
      <c r="DL39" s="5">
        <v>348</v>
      </c>
      <c r="DM39" s="7">
        <v>80488228.129999995</v>
      </c>
      <c r="DN39" s="23">
        <v>7.2599999999999998E-2</v>
      </c>
      <c r="DO39" s="7">
        <v>934.08</v>
      </c>
      <c r="DP39" s="7">
        <v>23728.84</v>
      </c>
      <c r="DQ39" s="7">
        <v>79870351.5</v>
      </c>
      <c r="DR39" s="23">
        <v>8.1500000000000003E-2</v>
      </c>
      <c r="DS39" s="7">
        <v>926.91</v>
      </c>
      <c r="DT39" s="7">
        <v>23546.68</v>
      </c>
      <c r="DU39" s="5">
        <v>3392</v>
      </c>
      <c r="DV39" s="23">
        <v>3.9399999999999998E-2</v>
      </c>
      <c r="DW39" s="5">
        <v>5086</v>
      </c>
      <c r="DX39" s="7">
        <v>4584234.53</v>
      </c>
      <c r="DY39" s="23">
        <v>4.1000000000000003E-3</v>
      </c>
      <c r="DZ39" s="7">
        <v>53.2</v>
      </c>
      <c r="EA39" s="7">
        <v>678.14</v>
      </c>
      <c r="EB39" s="7">
        <v>4816147.13</v>
      </c>
      <c r="EC39" s="23">
        <v>4.8999999999999998E-3</v>
      </c>
      <c r="ED39" s="7">
        <v>55.89</v>
      </c>
      <c r="EE39" s="7">
        <v>712.45</v>
      </c>
      <c r="EF39" s="5">
        <v>6760</v>
      </c>
      <c r="EG39" s="23">
        <v>7.85E-2</v>
      </c>
      <c r="EH39" s="5">
        <v>142</v>
      </c>
      <c r="EI39" s="7">
        <v>82490257.510000005</v>
      </c>
      <c r="EJ39" s="23">
        <v>7.4499999999999997E-2</v>
      </c>
      <c r="EK39" s="7">
        <v>957.32</v>
      </c>
      <c r="EL39" s="7">
        <v>1159.19</v>
      </c>
      <c r="EM39" s="7">
        <v>86934316.349999994</v>
      </c>
      <c r="EN39" s="23">
        <v>8.8700000000000001E-2</v>
      </c>
      <c r="EO39" s="7">
        <v>1008.89</v>
      </c>
      <c r="EP39" s="7">
        <v>1221.6400000000001</v>
      </c>
      <c r="EQ39" s="5">
        <v>71162</v>
      </c>
      <c r="ER39" s="23">
        <v>0.82589999999999997</v>
      </c>
      <c r="ES39" s="5">
        <v>15895</v>
      </c>
      <c r="ET39" s="7">
        <v>50326353</v>
      </c>
      <c r="EU39" s="23">
        <v>4.5400000000000003E-2</v>
      </c>
      <c r="EV39" s="7">
        <v>584.04999999999995</v>
      </c>
      <c r="EW39" s="7">
        <v>1200.71</v>
      </c>
      <c r="EX39" s="7">
        <v>49985931.950000003</v>
      </c>
      <c r="EY39" s="23">
        <v>5.0999999999999997E-2</v>
      </c>
      <c r="EZ39" s="7">
        <v>580.1</v>
      </c>
      <c r="FA39" s="7">
        <v>1192.58</v>
      </c>
      <c r="FB39" s="5">
        <v>41914</v>
      </c>
      <c r="FC39" s="23">
        <v>0.4864</v>
      </c>
      <c r="FD39" s="5">
        <v>3940</v>
      </c>
      <c r="FE39" s="7">
        <v>26185913.73</v>
      </c>
      <c r="FF39" s="23">
        <v>2.3599999999999999E-2</v>
      </c>
      <c r="FG39" s="7">
        <v>303.89</v>
      </c>
      <c r="FH39" s="7">
        <v>508.73</v>
      </c>
      <c r="FI39" s="7">
        <v>27152438.140000001</v>
      </c>
      <c r="FJ39" s="23">
        <v>2.7699999999999999E-2</v>
      </c>
      <c r="FK39" s="7">
        <v>315.11</v>
      </c>
      <c r="FL39" s="7">
        <v>527.51</v>
      </c>
      <c r="FM39" s="5">
        <v>51473</v>
      </c>
      <c r="FN39" s="23">
        <v>0.59740000000000004</v>
      </c>
      <c r="FO39" s="5">
        <v>4226</v>
      </c>
      <c r="FP39" s="7">
        <v>26673589.800000001</v>
      </c>
      <c r="FQ39" s="23">
        <v>2.41E-2</v>
      </c>
      <c r="FR39" s="7">
        <v>309.55</v>
      </c>
      <c r="FS39" s="7">
        <v>1139.1199999999999</v>
      </c>
      <c r="FT39" s="7">
        <v>27045745.510000002</v>
      </c>
      <c r="FU39" s="23">
        <v>2.76E-2</v>
      </c>
      <c r="FV39" s="7">
        <v>313.87</v>
      </c>
      <c r="FW39" s="7">
        <v>1155.01</v>
      </c>
      <c r="FX39" s="5">
        <v>23416</v>
      </c>
      <c r="FY39" s="23">
        <v>0.2717</v>
      </c>
      <c r="FZ39" s="5">
        <v>1975</v>
      </c>
      <c r="GA39" s="7">
        <v>21484360.66</v>
      </c>
      <c r="GB39" s="23">
        <v>1.9400000000000001E-2</v>
      </c>
      <c r="GC39" s="7">
        <v>249.33</v>
      </c>
      <c r="GD39" s="7">
        <v>371.69</v>
      </c>
      <c r="GE39" s="7">
        <v>22122063.870000001</v>
      </c>
      <c r="GF39" s="23">
        <v>2.2599999999999999E-2</v>
      </c>
      <c r="GG39" s="7">
        <v>256.73</v>
      </c>
      <c r="GH39" s="7">
        <v>382.72</v>
      </c>
      <c r="GI39" s="5">
        <v>57801</v>
      </c>
      <c r="GJ39" s="23">
        <v>0.67079999999999995</v>
      </c>
      <c r="GK39" s="5">
        <v>8563</v>
      </c>
      <c r="GL39" s="7">
        <v>7729035.8399999999</v>
      </c>
      <c r="GM39" s="23">
        <v>7.0000000000000001E-3</v>
      </c>
      <c r="GN39" s="7">
        <v>89.7</v>
      </c>
      <c r="GO39" s="7">
        <v>893.41</v>
      </c>
      <c r="GP39" s="7">
        <v>7773772.9299999997</v>
      </c>
      <c r="GQ39" s="23">
        <v>7.9000000000000008E-3</v>
      </c>
      <c r="GR39" s="7">
        <v>90.22</v>
      </c>
      <c r="GS39" s="7">
        <v>898.58</v>
      </c>
      <c r="GT39" s="5">
        <v>8651</v>
      </c>
      <c r="GU39" s="23">
        <v>0.1004</v>
      </c>
      <c r="GV39" s="8">
        <v>286</v>
      </c>
      <c r="GW39" s="7">
        <v>28588046.969999999</v>
      </c>
      <c r="GX39" s="23">
        <v>2.58E-2</v>
      </c>
      <c r="GY39" s="7">
        <v>331.77</v>
      </c>
      <c r="GZ39" s="7">
        <v>996.93</v>
      </c>
      <c r="HA39" s="7">
        <v>28588046.969999999</v>
      </c>
      <c r="HB39" s="23">
        <v>2.92E-2</v>
      </c>
      <c r="HC39" s="7">
        <v>331.77</v>
      </c>
      <c r="HD39" s="7">
        <v>996.93</v>
      </c>
      <c r="HE39" s="5">
        <v>28676</v>
      </c>
      <c r="HF39" s="23">
        <v>0.33279999999999998</v>
      </c>
      <c r="HG39" s="5">
        <v>97791</v>
      </c>
      <c r="HH39" s="5">
        <v>12669</v>
      </c>
      <c r="HI39" s="23">
        <v>0.2944</v>
      </c>
      <c r="HJ39" s="8">
        <v>1135</v>
      </c>
      <c r="HK39" s="5">
        <v>1075</v>
      </c>
      <c r="HL39" s="5">
        <v>2077</v>
      </c>
      <c r="HM39" s="5">
        <v>263</v>
      </c>
      <c r="HN39" s="5">
        <v>2198</v>
      </c>
      <c r="HO39" s="5">
        <v>478</v>
      </c>
      <c r="HP39" s="5">
        <v>902</v>
      </c>
      <c r="HQ39" s="5">
        <v>497</v>
      </c>
      <c r="HR39" s="5">
        <v>404</v>
      </c>
      <c r="HS39" s="5">
        <v>130</v>
      </c>
    </row>
    <row r="40" spans="1:227" x14ac:dyDescent="0.25">
      <c r="A40">
        <v>2015</v>
      </c>
      <c r="B40" s="3" t="s">
        <v>695</v>
      </c>
      <c r="C40" s="4">
        <v>21</v>
      </c>
      <c r="D40" s="5">
        <v>200085</v>
      </c>
      <c r="E40" s="5">
        <v>156661</v>
      </c>
      <c r="F40" s="5">
        <v>43424</v>
      </c>
      <c r="G40" s="6" t="s">
        <v>861</v>
      </c>
      <c r="H40" s="5">
        <v>51</v>
      </c>
      <c r="I40" s="6" t="s">
        <v>1579</v>
      </c>
      <c r="J40" s="6" t="s">
        <v>2747</v>
      </c>
      <c r="K40" s="6" t="s">
        <v>2748</v>
      </c>
      <c r="L40" s="6" t="s">
        <v>559</v>
      </c>
      <c r="M40" s="6" t="s">
        <v>445</v>
      </c>
      <c r="N40" s="6" t="s">
        <v>575</v>
      </c>
      <c r="O40" s="6" t="s">
        <v>1741</v>
      </c>
      <c r="P40" s="6">
        <v>1.02</v>
      </c>
      <c r="Q40" s="7">
        <v>1339860413.7</v>
      </c>
      <c r="R40" s="7">
        <v>1375571056.51</v>
      </c>
      <c r="S40" s="7">
        <v>1433000385.5799999</v>
      </c>
      <c r="T40" s="7">
        <v>8552.61</v>
      </c>
      <c r="U40" s="7">
        <v>8780.56</v>
      </c>
      <c r="V40" s="7">
        <v>9147.14</v>
      </c>
      <c r="W40" s="7">
        <v>498096193.94</v>
      </c>
      <c r="X40" s="23">
        <v>0.37180000000000002</v>
      </c>
      <c r="Y40" s="7">
        <v>3179.45</v>
      </c>
      <c r="Z40" s="7">
        <v>18916</v>
      </c>
      <c r="AA40" s="7">
        <v>462748707.72000003</v>
      </c>
      <c r="AB40" s="24">
        <v>0.33639999999999998</v>
      </c>
      <c r="AC40" s="7">
        <v>2953.82</v>
      </c>
      <c r="AD40" s="7">
        <v>17573.63</v>
      </c>
      <c r="AE40" s="5">
        <v>26332</v>
      </c>
      <c r="AF40" s="23">
        <v>0.1681</v>
      </c>
      <c r="AG40" s="5">
        <v>301</v>
      </c>
      <c r="AH40" s="5">
        <v>1711</v>
      </c>
      <c r="AI40" s="7">
        <v>26492609.719999999</v>
      </c>
      <c r="AJ40" s="23">
        <v>1.9800000000000002E-2</v>
      </c>
      <c r="AK40" s="7">
        <v>169.11</v>
      </c>
      <c r="AL40" s="7">
        <v>42185.68</v>
      </c>
      <c r="AM40" s="7">
        <v>29398619.18</v>
      </c>
      <c r="AN40" s="24">
        <v>2.1399999999999999E-2</v>
      </c>
      <c r="AO40" s="7">
        <v>187.66</v>
      </c>
      <c r="AP40" s="7">
        <v>46813.09</v>
      </c>
      <c r="AQ40" s="5">
        <v>628</v>
      </c>
      <c r="AR40" s="23">
        <v>4.0000000000000001E-3</v>
      </c>
      <c r="AS40" s="5">
        <v>5</v>
      </c>
      <c r="AT40" s="5">
        <v>133</v>
      </c>
      <c r="AU40" s="7">
        <v>22236663.460000001</v>
      </c>
      <c r="AV40" s="23">
        <v>1.66E-2</v>
      </c>
      <c r="AW40" s="7">
        <v>141.94</v>
      </c>
      <c r="AX40" s="7">
        <v>20307.46</v>
      </c>
      <c r="AY40" s="7">
        <v>23344643.809999999</v>
      </c>
      <c r="AZ40" s="24">
        <v>1.7000000000000001E-2</v>
      </c>
      <c r="BA40" s="7">
        <v>149.01</v>
      </c>
      <c r="BB40" s="7">
        <v>21319.31</v>
      </c>
      <c r="BC40" s="5">
        <v>1095</v>
      </c>
      <c r="BD40" s="23">
        <v>7.0000000000000001E-3</v>
      </c>
      <c r="BE40" s="5">
        <v>8</v>
      </c>
      <c r="BF40" s="5">
        <v>93</v>
      </c>
      <c r="BG40" s="7">
        <v>42235807.329999998</v>
      </c>
      <c r="BH40" s="23">
        <v>3.15E-2</v>
      </c>
      <c r="BI40" s="7">
        <v>269.60000000000002</v>
      </c>
      <c r="BJ40" s="7">
        <v>12683.43</v>
      </c>
      <c r="BK40" s="7">
        <v>50111521.390000001</v>
      </c>
      <c r="BL40" s="24">
        <v>3.6400000000000002E-2</v>
      </c>
      <c r="BM40" s="7">
        <v>319.87</v>
      </c>
      <c r="BN40" s="7">
        <v>15048.5</v>
      </c>
      <c r="BO40" s="5">
        <v>3330</v>
      </c>
      <c r="BP40" s="23">
        <v>2.1299999999999999E-2</v>
      </c>
      <c r="BQ40" s="5">
        <v>30</v>
      </c>
      <c r="BR40" s="5">
        <v>743</v>
      </c>
      <c r="BS40" s="7">
        <v>38090322.640000001</v>
      </c>
      <c r="BT40" s="23">
        <v>2.8400000000000002E-2</v>
      </c>
      <c r="BU40" s="7">
        <v>243.14</v>
      </c>
      <c r="BV40" s="7">
        <v>4478.58</v>
      </c>
      <c r="BW40" s="7">
        <v>44468561.060000002</v>
      </c>
      <c r="BX40" s="24">
        <v>3.2300000000000002E-2</v>
      </c>
      <c r="BY40" s="7">
        <v>283.85000000000002</v>
      </c>
      <c r="BZ40" s="7">
        <v>5228.5200000000004</v>
      </c>
      <c r="CA40" s="5">
        <v>8505</v>
      </c>
      <c r="CB40" s="23">
        <v>5.4300000000000001E-2</v>
      </c>
      <c r="CC40" s="5">
        <v>109</v>
      </c>
      <c r="CD40" s="5">
        <v>1552</v>
      </c>
      <c r="CE40" s="7">
        <v>8827299.5299999993</v>
      </c>
      <c r="CF40" s="23">
        <v>6.6E-3</v>
      </c>
      <c r="CG40" s="7">
        <v>56.35</v>
      </c>
      <c r="CH40" s="7">
        <v>8304.14</v>
      </c>
      <c r="CI40" s="7">
        <v>9920044.1799999997</v>
      </c>
      <c r="CJ40" s="24">
        <v>7.1999999999999998E-3</v>
      </c>
      <c r="CK40" s="7">
        <v>63.32</v>
      </c>
      <c r="CL40" s="7">
        <v>9332.1200000000008</v>
      </c>
      <c r="CM40" s="5">
        <v>1063</v>
      </c>
      <c r="CN40" s="23">
        <v>6.7999999999999996E-3</v>
      </c>
      <c r="CO40" s="5">
        <v>7</v>
      </c>
      <c r="CP40" s="5">
        <v>329</v>
      </c>
      <c r="CQ40" s="7">
        <v>231456651.75</v>
      </c>
      <c r="CR40" s="23">
        <v>0.17269999999999999</v>
      </c>
      <c r="CS40" s="7">
        <v>1477.44</v>
      </c>
      <c r="CT40" s="7">
        <v>2139.02</v>
      </c>
      <c r="CU40" s="7">
        <v>247575584.63</v>
      </c>
      <c r="CV40" s="24">
        <v>0.18</v>
      </c>
      <c r="CW40" s="7">
        <v>1580.33</v>
      </c>
      <c r="CX40" s="7">
        <v>2287.98</v>
      </c>
      <c r="CY40" s="5">
        <v>108206</v>
      </c>
      <c r="CZ40" s="23">
        <v>0.69069999999999998</v>
      </c>
      <c r="DA40" s="5">
        <v>4551</v>
      </c>
      <c r="DB40" s="7">
        <v>15818033.32</v>
      </c>
      <c r="DC40" s="23">
        <v>1.18E-2</v>
      </c>
      <c r="DD40" s="7">
        <v>100.97</v>
      </c>
      <c r="DE40" s="7">
        <v>424.98</v>
      </c>
      <c r="DF40" s="7">
        <v>19084545.16</v>
      </c>
      <c r="DG40" s="24">
        <v>1.3899999999999999E-2</v>
      </c>
      <c r="DH40" s="7">
        <v>121.82</v>
      </c>
      <c r="DI40" s="7">
        <v>512.74</v>
      </c>
      <c r="DJ40" s="5">
        <v>37221</v>
      </c>
      <c r="DK40" s="23">
        <v>0.23760000000000001</v>
      </c>
      <c r="DL40" s="5">
        <v>1208</v>
      </c>
      <c r="DM40" s="7">
        <v>55772022.039999999</v>
      </c>
      <c r="DN40" s="23">
        <v>4.1599999999999998E-2</v>
      </c>
      <c r="DO40" s="7">
        <v>356</v>
      </c>
      <c r="DP40" s="7">
        <v>22671.55</v>
      </c>
      <c r="DQ40" s="7">
        <v>59859122.979999997</v>
      </c>
      <c r="DR40" s="24">
        <v>4.3499999999999997E-2</v>
      </c>
      <c r="DS40" s="7">
        <v>382.09</v>
      </c>
      <c r="DT40" s="7">
        <v>24332.98</v>
      </c>
      <c r="DU40" s="5">
        <v>2460</v>
      </c>
      <c r="DV40" s="23">
        <v>1.5699999999999999E-2</v>
      </c>
      <c r="DW40" s="5">
        <v>2123</v>
      </c>
      <c r="DX40" s="7">
        <v>6148151.0899999999</v>
      </c>
      <c r="DY40" s="23">
        <v>4.5999999999999999E-3</v>
      </c>
      <c r="DZ40" s="7">
        <v>39.24</v>
      </c>
      <c r="EA40" s="7">
        <v>985.28</v>
      </c>
      <c r="EB40" s="7">
        <v>6737207.6600000001</v>
      </c>
      <c r="EC40" s="24">
        <v>4.8999999999999998E-3</v>
      </c>
      <c r="ED40" s="7">
        <v>43.01</v>
      </c>
      <c r="EE40" s="7">
        <v>1079.68</v>
      </c>
      <c r="EF40" s="5">
        <v>6240</v>
      </c>
      <c r="EG40" s="23">
        <v>3.9800000000000002E-2</v>
      </c>
      <c r="EH40" s="5">
        <v>76</v>
      </c>
      <c r="EI40" s="7">
        <v>123729127.04000001</v>
      </c>
      <c r="EJ40" s="23">
        <v>9.2299999999999993E-2</v>
      </c>
      <c r="EK40" s="7">
        <v>789.79</v>
      </c>
      <c r="EL40" s="7">
        <v>943.17</v>
      </c>
      <c r="EM40" s="7">
        <v>138813484.61000001</v>
      </c>
      <c r="EN40" s="24">
        <v>0.1009</v>
      </c>
      <c r="EO40" s="7">
        <v>886.08</v>
      </c>
      <c r="EP40" s="7">
        <v>1058.1500000000001</v>
      </c>
      <c r="EQ40" s="5">
        <v>131184</v>
      </c>
      <c r="ER40" s="23">
        <v>0.83740000000000003</v>
      </c>
      <c r="ES40" s="5">
        <v>12649</v>
      </c>
      <c r="ET40" s="7">
        <v>63174330.149999999</v>
      </c>
      <c r="EU40" s="23">
        <v>4.7100000000000003E-2</v>
      </c>
      <c r="EV40" s="7">
        <v>403.25</v>
      </c>
      <c r="EW40" s="7">
        <v>802.84</v>
      </c>
      <c r="EX40" s="7">
        <v>68776789.980000004</v>
      </c>
      <c r="EY40" s="24">
        <v>0.05</v>
      </c>
      <c r="EZ40" s="7">
        <v>439.02</v>
      </c>
      <c r="FA40" s="7">
        <v>874.03</v>
      </c>
      <c r="FB40" s="5">
        <v>78689</v>
      </c>
      <c r="FC40" s="23">
        <v>0.50229999999999997</v>
      </c>
      <c r="FD40" s="5">
        <v>3019</v>
      </c>
      <c r="FE40" s="7">
        <v>20856072.870000001</v>
      </c>
      <c r="FF40" s="23">
        <v>1.5599999999999999E-2</v>
      </c>
      <c r="FG40" s="7">
        <v>133.13</v>
      </c>
      <c r="FH40" s="7">
        <v>210.17</v>
      </c>
      <c r="FI40" s="7">
        <v>22733584.010000002</v>
      </c>
      <c r="FJ40" s="24">
        <v>1.6500000000000001E-2</v>
      </c>
      <c r="FK40" s="7">
        <v>145.11000000000001</v>
      </c>
      <c r="FL40" s="7">
        <v>229.09</v>
      </c>
      <c r="FM40" s="5">
        <v>99233</v>
      </c>
      <c r="FN40" s="23">
        <v>0.63339999999999996</v>
      </c>
      <c r="FO40" s="5">
        <v>3839</v>
      </c>
      <c r="FP40" s="7">
        <v>49380577.630000003</v>
      </c>
      <c r="FQ40" s="23">
        <v>3.6900000000000002E-2</v>
      </c>
      <c r="FR40" s="7">
        <v>315.20999999999998</v>
      </c>
      <c r="FS40" s="7">
        <v>991.7</v>
      </c>
      <c r="FT40" s="7">
        <v>53200930.990000002</v>
      </c>
      <c r="FU40" s="24">
        <v>3.8699999999999998E-2</v>
      </c>
      <c r="FV40" s="7">
        <v>339.59</v>
      </c>
      <c r="FW40" s="7">
        <v>1068.42</v>
      </c>
      <c r="FX40" s="5">
        <v>49794</v>
      </c>
      <c r="FY40" s="23">
        <v>0.31780000000000003</v>
      </c>
      <c r="FZ40" s="5">
        <v>2368</v>
      </c>
      <c r="GA40" s="7">
        <v>65791211.359999999</v>
      </c>
      <c r="GB40" s="23">
        <v>4.9099999999999998E-2</v>
      </c>
      <c r="GC40" s="7">
        <v>419.96</v>
      </c>
      <c r="GD40" s="7">
        <v>580.55999999999995</v>
      </c>
      <c r="GE40" s="7">
        <v>65729129.25</v>
      </c>
      <c r="GF40" s="24">
        <v>4.7800000000000002E-2</v>
      </c>
      <c r="GG40" s="7">
        <v>419.56</v>
      </c>
      <c r="GH40" s="7">
        <v>580.01</v>
      </c>
      <c r="GI40" s="5">
        <v>113323</v>
      </c>
      <c r="GJ40" s="23">
        <v>0.72340000000000004</v>
      </c>
      <c r="GK40" s="5">
        <v>8054</v>
      </c>
      <c r="GL40" s="7">
        <v>30265386.789999999</v>
      </c>
      <c r="GM40" s="23">
        <v>2.2599999999999999E-2</v>
      </c>
      <c r="GN40" s="7">
        <v>193.19</v>
      </c>
      <c r="GO40" s="7">
        <v>1449.93</v>
      </c>
      <c r="GP40" s="7">
        <v>30660992.84</v>
      </c>
      <c r="GQ40" s="24">
        <v>2.23E-2</v>
      </c>
      <c r="GR40" s="7">
        <v>195.72</v>
      </c>
      <c r="GS40" s="7">
        <v>1468.88</v>
      </c>
      <c r="GT40" s="5">
        <v>20874</v>
      </c>
      <c r="GU40" s="23">
        <v>0.13320000000000001</v>
      </c>
      <c r="GV40" s="8">
        <v>489</v>
      </c>
      <c r="GW40" s="7">
        <v>26921464.170000002</v>
      </c>
      <c r="GX40" s="23">
        <v>2.01E-2</v>
      </c>
      <c r="GY40" s="7">
        <v>171.85</v>
      </c>
      <c r="GZ40" s="7">
        <v>438.88</v>
      </c>
      <c r="HA40" s="7">
        <v>27146467.510000002</v>
      </c>
      <c r="HB40" s="24">
        <v>1.9699999999999999E-2</v>
      </c>
      <c r="HC40" s="7">
        <v>173.28</v>
      </c>
      <c r="HD40" s="7">
        <v>442.55</v>
      </c>
      <c r="HE40" s="5">
        <v>61341</v>
      </c>
      <c r="HF40" s="23">
        <v>0.3916</v>
      </c>
      <c r="HG40" s="5">
        <v>179452</v>
      </c>
      <c r="HH40" s="5">
        <v>9653</v>
      </c>
      <c r="HI40" s="23">
        <v>0.21190000000000001</v>
      </c>
      <c r="HJ40" s="8">
        <v>1145</v>
      </c>
      <c r="HK40" s="5">
        <v>487</v>
      </c>
      <c r="HL40" s="5">
        <v>2071</v>
      </c>
      <c r="HM40" s="5">
        <v>131</v>
      </c>
      <c r="HN40" s="5">
        <v>975</v>
      </c>
      <c r="HO40" s="5">
        <v>351</v>
      </c>
      <c r="HP40" s="5">
        <v>906</v>
      </c>
      <c r="HQ40" s="5">
        <v>308</v>
      </c>
      <c r="HR40" s="5">
        <v>154</v>
      </c>
      <c r="HS40" s="5">
        <v>137</v>
      </c>
    </row>
    <row r="41" spans="1:227" x14ac:dyDescent="0.25">
      <c r="A41">
        <v>2008</v>
      </c>
      <c r="B41" s="3" t="s">
        <v>822</v>
      </c>
      <c r="C41" s="4">
        <v>28</v>
      </c>
      <c r="D41" s="5">
        <v>114974</v>
      </c>
      <c r="E41" s="5">
        <v>103129</v>
      </c>
      <c r="F41" s="5">
        <v>11845</v>
      </c>
      <c r="G41" s="6" t="s">
        <v>886</v>
      </c>
      <c r="H41" s="5">
        <v>51</v>
      </c>
      <c r="I41" s="6" t="s">
        <v>1405</v>
      </c>
      <c r="J41" s="6" t="s">
        <v>1406</v>
      </c>
      <c r="K41" s="6" t="s">
        <v>959</v>
      </c>
      <c r="L41" s="6" t="s">
        <v>1407</v>
      </c>
      <c r="M41" s="6" t="s">
        <v>385</v>
      </c>
      <c r="N41" s="6" t="s">
        <v>630</v>
      </c>
      <c r="O41" s="6" t="s">
        <v>1408</v>
      </c>
      <c r="P41" s="6">
        <v>1.06</v>
      </c>
      <c r="Q41" s="7">
        <v>873622579.24000001</v>
      </c>
      <c r="R41" s="7">
        <v>915354499.72000003</v>
      </c>
      <c r="S41" s="7">
        <v>930213516.24000001</v>
      </c>
      <c r="T41" s="7">
        <v>8471.16</v>
      </c>
      <c r="U41" s="7">
        <v>8875.82</v>
      </c>
      <c r="V41" s="7">
        <v>9019.9</v>
      </c>
      <c r="W41" s="7">
        <v>328806690.17000002</v>
      </c>
      <c r="X41" s="23">
        <v>0.37640000000000001</v>
      </c>
      <c r="Y41" s="7">
        <v>3188.3</v>
      </c>
      <c r="Z41" s="7">
        <v>15151.68</v>
      </c>
      <c r="AA41" s="7">
        <v>311076676.88</v>
      </c>
      <c r="AB41" s="23">
        <v>0.33979999999999999</v>
      </c>
      <c r="AC41" s="7">
        <v>3016.38</v>
      </c>
      <c r="AD41" s="7">
        <v>14334.67</v>
      </c>
      <c r="AE41" s="5">
        <v>21701</v>
      </c>
      <c r="AF41" s="23">
        <v>0.2104</v>
      </c>
      <c r="AG41" s="5">
        <v>395</v>
      </c>
      <c r="AH41" s="5">
        <v>2373</v>
      </c>
      <c r="AI41" s="7">
        <v>29270408.600000001</v>
      </c>
      <c r="AJ41" s="23">
        <v>3.3500000000000002E-2</v>
      </c>
      <c r="AK41" s="7">
        <v>283.82</v>
      </c>
      <c r="AL41" s="7">
        <v>42420.88</v>
      </c>
      <c r="AM41" s="7">
        <v>34881682.719999999</v>
      </c>
      <c r="AN41" s="23">
        <v>3.8100000000000002E-2</v>
      </c>
      <c r="AO41" s="7">
        <v>338.23</v>
      </c>
      <c r="AP41" s="7">
        <v>50553.16</v>
      </c>
      <c r="AQ41" s="5">
        <v>690</v>
      </c>
      <c r="AR41" s="23">
        <v>6.7000000000000002E-3</v>
      </c>
      <c r="AS41" s="5">
        <v>8</v>
      </c>
      <c r="AT41" s="5">
        <v>218</v>
      </c>
      <c r="AU41" s="7">
        <v>9099437.5500000007</v>
      </c>
      <c r="AV41" s="23">
        <v>1.04E-2</v>
      </c>
      <c r="AW41" s="7">
        <v>88.23</v>
      </c>
      <c r="AX41" s="7">
        <v>19116.47</v>
      </c>
      <c r="AY41" s="7">
        <v>9112312.1899999995</v>
      </c>
      <c r="AZ41" s="23">
        <v>0.01</v>
      </c>
      <c r="BA41" s="7">
        <v>88.36</v>
      </c>
      <c r="BB41" s="7">
        <v>19143.509999999998</v>
      </c>
      <c r="BC41" s="5">
        <v>476</v>
      </c>
      <c r="BD41" s="23">
        <v>4.5999999999999999E-3</v>
      </c>
      <c r="BE41" s="5">
        <v>5</v>
      </c>
      <c r="BF41" s="5">
        <v>68</v>
      </c>
      <c r="BG41" s="7">
        <v>24462863.359999999</v>
      </c>
      <c r="BH41" s="23">
        <v>2.8000000000000001E-2</v>
      </c>
      <c r="BI41" s="7">
        <v>237.21</v>
      </c>
      <c r="BJ41" s="7">
        <v>12603.23</v>
      </c>
      <c r="BK41" s="7">
        <v>29741446.84</v>
      </c>
      <c r="BL41" s="23">
        <v>3.2500000000000001E-2</v>
      </c>
      <c r="BM41" s="7">
        <v>288.39</v>
      </c>
      <c r="BN41" s="7">
        <v>15322.74</v>
      </c>
      <c r="BO41" s="5">
        <v>1941</v>
      </c>
      <c r="BP41" s="23">
        <v>1.8800000000000001E-2</v>
      </c>
      <c r="BQ41" s="5">
        <v>29</v>
      </c>
      <c r="BR41" s="5">
        <v>785</v>
      </c>
      <c r="BS41" s="7">
        <v>36631162.490000002</v>
      </c>
      <c r="BT41" s="23">
        <v>4.19E-2</v>
      </c>
      <c r="BU41" s="7">
        <v>355.2</v>
      </c>
      <c r="BV41" s="7">
        <v>5537.59</v>
      </c>
      <c r="BW41" s="7">
        <v>42984106.700000003</v>
      </c>
      <c r="BX41" s="23">
        <v>4.7E-2</v>
      </c>
      <c r="BY41" s="7">
        <v>416.8</v>
      </c>
      <c r="BZ41" s="7">
        <v>6497.98</v>
      </c>
      <c r="CA41" s="5">
        <v>6615</v>
      </c>
      <c r="CB41" s="23">
        <v>6.4100000000000004E-2</v>
      </c>
      <c r="CC41" s="5">
        <v>155</v>
      </c>
      <c r="CD41" s="5">
        <v>2279</v>
      </c>
      <c r="CE41" s="7">
        <v>16458855.5</v>
      </c>
      <c r="CF41" s="23">
        <v>1.8800000000000001E-2</v>
      </c>
      <c r="CG41" s="7">
        <v>159.59</v>
      </c>
      <c r="CH41" s="7">
        <v>13854.26</v>
      </c>
      <c r="CI41" s="7">
        <v>18407339.199999999</v>
      </c>
      <c r="CJ41" s="23">
        <v>2.01E-2</v>
      </c>
      <c r="CK41" s="7">
        <v>178.49</v>
      </c>
      <c r="CL41" s="7">
        <v>15494.39</v>
      </c>
      <c r="CM41" s="5">
        <v>1188</v>
      </c>
      <c r="CN41" s="23">
        <v>1.15E-2</v>
      </c>
      <c r="CO41" s="5">
        <v>14</v>
      </c>
      <c r="CP41" s="5">
        <v>1266</v>
      </c>
      <c r="CQ41" s="7">
        <v>104219118.48999999</v>
      </c>
      <c r="CR41" s="23">
        <v>0.1193</v>
      </c>
      <c r="CS41" s="7">
        <v>1010.57</v>
      </c>
      <c r="CT41" s="7">
        <v>1545.29</v>
      </c>
      <c r="CU41" s="7">
        <v>116250517.70999999</v>
      </c>
      <c r="CV41" s="23">
        <v>0.127</v>
      </c>
      <c r="CW41" s="7">
        <v>1127.23</v>
      </c>
      <c r="CX41" s="7">
        <v>1723.69</v>
      </c>
      <c r="CY41" s="5">
        <v>67443</v>
      </c>
      <c r="CZ41" s="23">
        <v>0.65400000000000003</v>
      </c>
      <c r="DA41" s="5">
        <v>4395</v>
      </c>
      <c r="DB41" s="7">
        <v>7686608.0700000003</v>
      </c>
      <c r="DC41" s="23">
        <v>8.8000000000000005E-3</v>
      </c>
      <c r="DD41" s="7">
        <v>74.53</v>
      </c>
      <c r="DE41" s="7">
        <v>300.81</v>
      </c>
      <c r="DF41" s="7">
        <v>8378696.0599999996</v>
      </c>
      <c r="DG41" s="23">
        <v>9.1999999999999998E-3</v>
      </c>
      <c r="DH41" s="7">
        <v>81.239999999999995</v>
      </c>
      <c r="DI41" s="7">
        <v>327.89</v>
      </c>
      <c r="DJ41" s="5">
        <v>25553</v>
      </c>
      <c r="DK41" s="23">
        <v>0.24779999999999999</v>
      </c>
      <c r="DL41" s="5">
        <v>1145</v>
      </c>
      <c r="DM41" s="7">
        <v>73623885.650000006</v>
      </c>
      <c r="DN41" s="23">
        <v>8.43E-2</v>
      </c>
      <c r="DO41" s="7">
        <v>713.9</v>
      </c>
      <c r="DP41" s="7">
        <v>21756.47</v>
      </c>
      <c r="DQ41" s="7">
        <v>79665095.879999995</v>
      </c>
      <c r="DR41" s="23">
        <v>8.6999999999999994E-2</v>
      </c>
      <c r="DS41" s="7">
        <v>772.48</v>
      </c>
      <c r="DT41" s="7">
        <v>23541.7</v>
      </c>
      <c r="DU41" s="5">
        <v>3384</v>
      </c>
      <c r="DV41" s="23">
        <v>3.2800000000000003E-2</v>
      </c>
      <c r="DW41" s="5">
        <v>4469</v>
      </c>
      <c r="DX41" s="7">
        <v>6962996.4500000002</v>
      </c>
      <c r="DY41" s="23">
        <v>8.0000000000000002E-3</v>
      </c>
      <c r="DZ41" s="7">
        <v>67.52</v>
      </c>
      <c r="EA41" s="7">
        <v>662.2</v>
      </c>
      <c r="EB41" s="7">
        <v>8544573.6699999999</v>
      </c>
      <c r="EC41" s="23">
        <v>9.2999999999999992E-3</v>
      </c>
      <c r="ED41" s="7">
        <v>82.85</v>
      </c>
      <c r="EE41" s="7">
        <v>812.61</v>
      </c>
      <c r="EF41" s="5">
        <v>10515</v>
      </c>
      <c r="EG41" s="23">
        <v>0.10199999999999999</v>
      </c>
      <c r="EH41" s="5">
        <v>197</v>
      </c>
      <c r="EI41" s="7">
        <v>59633045.82</v>
      </c>
      <c r="EJ41" s="23">
        <v>6.83E-2</v>
      </c>
      <c r="EK41" s="7">
        <v>578.24</v>
      </c>
      <c r="EL41" s="7">
        <v>694.42</v>
      </c>
      <c r="EM41" s="7">
        <v>67319256.640000001</v>
      </c>
      <c r="EN41" s="23">
        <v>7.3499999999999996E-2</v>
      </c>
      <c r="EO41" s="7">
        <v>652.77</v>
      </c>
      <c r="EP41" s="7">
        <v>783.92</v>
      </c>
      <c r="EQ41" s="5">
        <v>85875</v>
      </c>
      <c r="ER41" s="23">
        <v>0.8327</v>
      </c>
      <c r="ES41" s="5">
        <v>11037</v>
      </c>
      <c r="ET41" s="7">
        <v>43923442.710000001</v>
      </c>
      <c r="EU41" s="23">
        <v>5.0299999999999997E-2</v>
      </c>
      <c r="EV41" s="7">
        <v>425.91</v>
      </c>
      <c r="EW41" s="7">
        <v>871.24</v>
      </c>
      <c r="EX41" s="7">
        <v>49063235.130000003</v>
      </c>
      <c r="EY41" s="23">
        <v>5.3600000000000002E-2</v>
      </c>
      <c r="EZ41" s="7">
        <v>475.75</v>
      </c>
      <c r="FA41" s="7">
        <v>973.19</v>
      </c>
      <c r="FB41" s="5">
        <v>50415</v>
      </c>
      <c r="FC41" s="23">
        <v>0.4889</v>
      </c>
      <c r="FD41" s="5">
        <v>3285</v>
      </c>
      <c r="FE41" s="7">
        <v>20068962.969999999</v>
      </c>
      <c r="FF41" s="23">
        <v>2.3E-2</v>
      </c>
      <c r="FG41" s="7">
        <v>194.6</v>
      </c>
      <c r="FH41" s="7">
        <v>310.32</v>
      </c>
      <c r="FI41" s="7">
        <v>23414134.420000002</v>
      </c>
      <c r="FJ41" s="23">
        <v>2.5600000000000001E-2</v>
      </c>
      <c r="FK41" s="7">
        <v>227.04</v>
      </c>
      <c r="FL41" s="7">
        <v>362.05</v>
      </c>
      <c r="FM41" s="5">
        <v>64671</v>
      </c>
      <c r="FN41" s="23">
        <v>0.62709999999999999</v>
      </c>
      <c r="FO41" s="5">
        <v>3842</v>
      </c>
      <c r="FP41" s="7">
        <v>46224440.630000003</v>
      </c>
      <c r="FQ41" s="23">
        <v>5.2900000000000003E-2</v>
      </c>
      <c r="FR41" s="7">
        <v>448.22</v>
      </c>
      <c r="FS41" s="7">
        <v>1315.02</v>
      </c>
      <c r="FT41" s="7">
        <v>46776601.399999999</v>
      </c>
      <c r="FU41" s="23">
        <v>5.11E-2</v>
      </c>
      <c r="FV41" s="7">
        <v>453.57</v>
      </c>
      <c r="FW41" s="7">
        <v>1330.73</v>
      </c>
      <c r="FX41" s="5">
        <v>35151</v>
      </c>
      <c r="FY41" s="23">
        <v>0.34079999999999999</v>
      </c>
      <c r="FZ41" s="5">
        <v>2872</v>
      </c>
      <c r="GA41" s="7">
        <v>20114424.399999999</v>
      </c>
      <c r="GB41" s="23">
        <v>2.3E-2</v>
      </c>
      <c r="GC41" s="7">
        <v>195.04</v>
      </c>
      <c r="GD41" s="7">
        <v>280.97000000000003</v>
      </c>
      <c r="GE41" s="7">
        <v>21926045.879999999</v>
      </c>
      <c r="GF41" s="23">
        <v>2.4E-2</v>
      </c>
      <c r="GG41" s="7">
        <v>212.61</v>
      </c>
      <c r="GH41" s="7">
        <v>306.27999999999997</v>
      </c>
      <c r="GI41" s="5">
        <v>71588</v>
      </c>
      <c r="GJ41" s="23">
        <v>0.69420000000000004</v>
      </c>
      <c r="GK41" s="5">
        <v>7458</v>
      </c>
      <c r="GL41" s="7">
        <v>9030220.9000000004</v>
      </c>
      <c r="GM41" s="23">
        <v>1.03E-2</v>
      </c>
      <c r="GN41" s="7">
        <v>87.56</v>
      </c>
      <c r="GO41" s="7">
        <v>1038.02</v>
      </c>
      <c r="GP41" s="7">
        <v>9713065.1999999993</v>
      </c>
      <c r="GQ41" s="23">
        <v>1.06E-2</v>
      </c>
      <c r="GR41" s="7">
        <v>94.18</v>
      </c>
      <c r="GS41" s="7">
        <v>1116.51</v>
      </c>
      <c r="GT41" s="5">
        <v>8700</v>
      </c>
      <c r="GU41" s="23">
        <v>8.4400000000000003E-2</v>
      </c>
      <c r="GV41" s="8">
        <v>247</v>
      </c>
      <c r="GW41" s="7">
        <v>27187544.120000001</v>
      </c>
      <c r="GX41" s="23">
        <v>3.1099999999999999E-2</v>
      </c>
      <c r="GY41" s="7">
        <v>263.63</v>
      </c>
      <c r="GZ41" s="7">
        <v>652.75</v>
      </c>
      <c r="HA41" s="7">
        <v>27187544.120000001</v>
      </c>
      <c r="HB41" s="23">
        <v>2.9700000000000001E-2</v>
      </c>
      <c r="HC41" s="7">
        <v>263.63</v>
      </c>
      <c r="HD41" s="7">
        <v>652.75</v>
      </c>
      <c r="HE41" s="5">
        <v>41651</v>
      </c>
      <c r="HF41" s="23">
        <v>0.40389999999999998</v>
      </c>
      <c r="HG41" s="5">
        <v>118683</v>
      </c>
      <c r="HH41" s="5">
        <v>8082</v>
      </c>
      <c r="HI41" s="23">
        <v>0.21679999999999999</v>
      </c>
      <c r="HJ41" s="8">
        <v>1151</v>
      </c>
      <c r="HK41" s="5">
        <v>762</v>
      </c>
      <c r="HL41" s="5">
        <v>2071</v>
      </c>
      <c r="HM41" s="5">
        <v>208</v>
      </c>
      <c r="HN41" s="5">
        <v>1463</v>
      </c>
      <c r="HO41" s="5">
        <v>566</v>
      </c>
      <c r="HP41" s="5">
        <v>1065</v>
      </c>
      <c r="HQ41" s="5">
        <v>585</v>
      </c>
      <c r="HR41" s="5">
        <v>536</v>
      </c>
      <c r="HS41" s="5">
        <v>122</v>
      </c>
    </row>
    <row r="42" spans="1:227" x14ac:dyDescent="0.25">
      <c r="A42">
        <v>2009</v>
      </c>
      <c r="B42" s="3" t="s">
        <v>777</v>
      </c>
      <c r="C42" s="4">
        <v>26</v>
      </c>
      <c r="D42" s="5">
        <v>272415</v>
      </c>
      <c r="E42" s="5">
        <v>237322</v>
      </c>
      <c r="F42" s="5">
        <v>35093</v>
      </c>
      <c r="G42" s="6" t="s">
        <v>1746</v>
      </c>
      <c r="H42" s="5">
        <v>50</v>
      </c>
      <c r="I42" s="6" t="s">
        <v>1509</v>
      </c>
      <c r="J42" s="6" t="s">
        <v>1424</v>
      </c>
      <c r="K42" s="6" t="s">
        <v>1747</v>
      </c>
      <c r="L42" s="6" t="s">
        <v>1748</v>
      </c>
      <c r="M42" s="6" t="s">
        <v>903</v>
      </c>
      <c r="N42" s="6" t="s">
        <v>1055</v>
      </c>
      <c r="O42" s="6" t="s">
        <v>1749</v>
      </c>
      <c r="P42" s="6">
        <v>1.07</v>
      </c>
      <c r="Q42" s="7">
        <v>2410949651.0999999</v>
      </c>
      <c r="R42" s="7">
        <v>2235147056.8299999</v>
      </c>
      <c r="S42" s="7">
        <v>2124016766.29</v>
      </c>
      <c r="T42" s="7">
        <v>10158.98</v>
      </c>
      <c r="U42" s="7">
        <v>9418.2000000000007</v>
      </c>
      <c r="V42" s="7">
        <v>8949.94</v>
      </c>
      <c r="W42" s="7">
        <v>977162652.66999996</v>
      </c>
      <c r="X42" s="23">
        <v>0.40529999999999999</v>
      </c>
      <c r="Y42" s="7">
        <v>4117.45</v>
      </c>
      <c r="Z42" s="7">
        <v>20520.87</v>
      </c>
      <c r="AA42" s="7">
        <v>766103206.67999995</v>
      </c>
      <c r="AB42" s="23">
        <v>0.34279999999999999</v>
      </c>
      <c r="AC42" s="7">
        <v>3228.12</v>
      </c>
      <c r="AD42" s="7">
        <v>16088.52</v>
      </c>
      <c r="AE42" s="5">
        <v>47618</v>
      </c>
      <c r="AF42" s="23">
        <v>0.2006</v>
      </c>
      <c r="AG42" s="5">
        <v>389</v>
      </c>
      <c r="AH42" s="5">
        <v>2252</v>
      </c>
      <c r="AI42" s="7">
        <v>44976411.18</v>
      </c>
      <c r="AJ42" s="23">
        <v>1.8700000000000001E-2</v>
      </c>
      <c r="AK42" s="7">
        <v>189.52</v>
      </c>
      <c r="AL42" s="7">
        <v>41074.35</v>
      </c>
      <c r="AM42" s="7">
        <v>46157030.170000002</v>
      </c>
      <c r="AN42" s="23">
        <v>2.07E-2</v>
      </c>
      <c r="AO42" s="7">
        <v>194.49</v>
      </c>
      <c r="AP42" s="7">
        <v>42152.54</v>
      </c>
      <c r="AQ42" s="5">
        <v>1095</v>
      </c>
      <c r="AR42" s="23">
        <v>4.5999999999999999E-3</v>
      </c>
      <c r="AS42" s="5">
        <v>5</v>
      </c>
      <c r="AT42" s="5">
        <v>144</v>
      </c>
      <c r="AU42" s="7">
        <v>25094095.350000001</v>
      </c>
      <c r="AV42" s="23">
        <v>1.04E-2</v>
      </c>
      <c r="AW42" s="7">
        <v>105.74</v>
      </c>
      <c r="AX42" s="7">
        <v>20876.95</v>
      </c>
      <c r="AY42" s="7">
        <v>23389493.079999998</v>
      </c>
      <c r="AZ42" s="23">
        <v>1.0500000000000001E-2</v>
      </c>
      <c r="BA42" s="7">
        <v>98.56</v>
      </c>
      <c r="BB42" s="7">
        <v>19458.810000000001</v>
      </c>
      <c r="BC42" s="5">
        <v>1202</v>
      </c>
      <c r="BD42" s="23">
        <v>5.1000000000000004E-3</v>
      </c>
      <c r="BE42" s="5">
        <v>6</v>
      </c>
      <c r="BF42" s="5">
        <v>74</v>
      </c>
      <c r="BG42" s="7">
        <v>65250087.859999999</v>
      </c>
      <c r="BH42" s="23">
        <v>2.7099999999999999E-2</v>
      </c>
      <c r="BI42" s="7">
        <v>274.94</v>
      </c>
      <c r="BJ42" s="7">
        <v>14098.98</v>
      </c>
      <c r="BK42" s="7">
        <v>68205553.329999998</v>
      </c>
      <c r="BL42" s="23">
        <v>3.0499999999999999E-2</v>
      </c>
      <c r="BM42" s="7">
        <v>287.39999999999998</v>
      </c>
      <c r="BN42" s="7">
        <v>14737.59</v>
      </c>
      <c r="BO42" s="5">
        <v>4628</v>
      </c>
      <c r="BP42" s="23">
        <v>1.95E-2</v>
      </c>
      <c r="BQ42" s="5">
        <v>29</v>
      </c>
      <c r="BR42" s="5">
        <v>769</v>
      </c>
      <c r="BS42" s="7">
        <v>148801691.72999999</v>
      </c>
      <c r="BT42" s="23">
        <v>6.1699999999999998E-2</v>
      </c>
      <c r="BU42" s="7">
        <v>627</v>
      </c>
      <c r="BV42" s="7">
        <v>6043.44</v>
      </c>
      <c r="BW42" s="7">
        <v>150563427.43000001</v>
      </c>
      <c r="BX42" s="23">
        <v>6.7400000000000002E-2</v>
      </c>
      <c r="BY42" s="7">
        <v>634.42999999999995</v>
      </c>
      <c r="BZ42" s="7">
        <v>6115</v>
      </c>
      <c r="CA42" s="5">
        <v>24622</v>
      </c>
      <c r="CB42" s="23">
        <v>0.1037</v>
      </c>
      <c r="CC42" s="5">
        <v>212</v>
      </c>
      <c r="CD42" s="5">
        <v>3147</v>
      </c>
      <c r="CE42" s="7">
        <v>15867617.630000001</v>
      </c>
      <c r="CF42" s="23">
        <v>6.6E-3</v>
      </c>
      <c r="CG42" s="7">
        <v>66.86</v>
      </c>
      <c r="CH42" s="7">
        <v>8512.67</v>
      </c>
      <c r="CI42" s="7">
        <v>15585137.42</v>
      </c>
      <c r="CJ42" s="23">
        <v>7.0000000000000001E-3</v>
      </c>
      <c r="CK42" s="7">
        <v>65.67</v>
      </c>
      <c r="CL42" s="7">
        <v>8361.1299999999992</v>
      </c>
      <c r="CM42" s="5">
        <v>1864</v>
      </c>
      <c r="CN42" s="23">
        <v>7.9000000000000008E-3</v>
      </c>
      <c r="CO42" s="5">
        <v>8</v>
      </c>
      <c r="CP42" s="5">
        <v>410</v>
      </c>
      <c r="CQ42" s="7">
        <v>285742680.62</v>
      </c>
      <c r="CR42" s="23">
        <v>0.11849999999999999</v>
      </c>
      <c r="CS42" s="7">
        <v>1204.03</v>
      </c>
      <c r="CT42" s="7">
        <v>1748.35</v>
      </c>
      <c r="CU42" s="7">
        <v>293283166.82999998</v>
      </c>
      <c r="CV42" s="23">
        <v>0.13120000000000001</v>
      </c>
      <c r="CW42" s="7">
        <v>1235.8</v>
      </c>
      <c r="CX42" s="7">
        <v>1794.48</v>
      </c>
      <c r="CY42" s="5">
        <v>163436</v>
      </c>
      <c r="CZ42" s="23">
        <v>0.68869999999999998</v>
      </c>
      <c r="DA42" s="5">
        <v>5147</v>
      </c>
      <c r="DB42" s="7">
        <v>12039815.75</v>
      </c>
      <c r="DC42" s="23">
        <v>5.0000000000000001E-3</v>
      </c>
      <c r="DD42" s="7">
        <v>50.73</v>
      </c>
      <c r="DE42" s="7">
        <v>372.04</v>
      </c>
      <c r="DF42" s="7">
        <v>13001983.189999999</v>
      </c>
      <c r="DG42" s="23">
        <v>5.7999999999999996E-3</v>
      </c>
      <c r="DH42" s="7">
        <v>54.79</v>
      </c>
      <c r="DI42" s="7">
        <v>401.77</v>
      </c>
      <c r="DJ42" s="5">
        <v>32362</v>
      </c>
      <c r="DK42" s="23">
        <v>0.13639999999999999</v>
      </c>
      <c r="DL42" s="5">
        <v>609</v>
      </c>
      <c r="DM42" s="7">
        <v>131324097.93000001</v>
      </c>
      <c r="DN42" s="23">
        <v>5.45E-2</v>
      </c>
      <c r="DO42" s="7">
        <v>553.36</v>
      </c>
      <c r="DP42" s="7">
        <v>23543.22</v>
      </c>
      <c r="DQ42" s="7">
        <v>131999716.70999999</v>
      </c>
      <c r="DR42" s="23">
        <v>5.91E-2</v>
      </c>
      <c r="DS42" s="7">
        <v>556.21</v>
      </c>
      <c r="DT42" s="7">
        <v>23664.35</v>
      </c>
      <c r="DU42" s="5">
        <v>5578</v>
      </c>
      <c r="DV42" s="23">
        <v>2.35E-2</v>
      </c>
      <c r="DW42" s="5">
        <v>3052</v>
      </c>
      <c r="DX42" s="7">
        <v>6869635.79</v>
      </c>
      <c r="DY42" s="23">
        <v>2.8E-3</v>
      </c>
      <c r="DZ42" s="7">
        <v>28.95</v>
      </c>
      <c r="EA42" s="7">
        <v>737.88</v>
      </c>
      <c r="EB42" s="7">
        <v>7249383.9199999999</v>
      </c>
      <c r="EC42" s="23">
        <v>3.2000000000000002E-3</v>
      </c>
      <c r="ED42" s="7">
        <v>30.55</v>
      </c>
      <c r="EE42" s="7">
        <v>778.67</v>
      </c>
      <c r="EF42" s="5">
        <v>9310</v>
      </c>
      <c r="EG42" s="23">
        <v>3.9199999999999999E-2</v>
      </c>
      <c r="EH42" s="5">
        <v>71</v>
      </c>
      <c r="EI42" s="7">
        <v>229038384.24000001</v>
      </c>
      <c r="EJ42" s="23">
        <v>9.5000000000000001E-2</v>
      </c>
      <c r="EK42" s="7">
        <v>965.1</v>
      </c>
      <c r="EL42" s="7">
        <v>1140.9000000000001</v>
      </c>
      <c r="EM42" s="7">
        <v>241369268.21000001</v>
      </c>
      <c r="EN42" s="23">
        <v>0.108</v>
      </c>
      <c r="EO42" s="7">
        <v>1017.05</v>
      </c>
      <c r="EP42" s="7">
        <v>1202.32</v>
      </c>
      <c r="EQ42" s="5">
        <v>200753</v>
      </c>
      <c r="ER42" s="23">
        <v>0.84589999999999999</v>
      </c>
      <c r="ES42" s="5">
        <v>15402</v>
      </c>
      <c r="ET42" s="7">
        <v>131647754.98999999</v>
      </c>
      <c r="EU42" s="23">
        <v>5.4600000000000003E-2</v>
      </c>
      <c r="EV42" s="7">
        <v>554.72</v>
      </c>
      <c r="EW42" s="7">
        <v>1028.57</v>
      </c>
      <c r="EX42" s="7">
        <v>132977838.72</v>
      </c>
      <c r="EY42" s="23">
        <v>5.9499999999999997E-2</v>
      </c>
      <c r="EZ42" s="7">
        <v>560.33000000000004</v>
      </c>
      <c r="FA42" s="7">
        <v>1038.96</v>
      </c>
      <c r="FB42" s="5">
        <v>127990</v>
      </c>
      <c r="FC42" s="23">
        <v>0.5393</v>
      </c>
      <c r="FD42" s="5">
        <v>4280</v>
      </c>
      <c r="FE42" s="7">
        <v>58583313.990000002</v>
      </c>
      <c r="FF42" s="23">
        <v>2.4299999999999999E-2</v>
      </c>
      <c r="FG42" s="7">
        <v>246.85</v>
      </c>
      <c r="FH42" s="7">
        <v>388.47</v>
      </c>
      <c r="FI42" s="7">
        <v>60911569.700000003</v>
      </c>
      <c r="FJ42" s="23">
        <v>2.7300000000000001E-2</v>
      </c>
      <c r="FK42" s="7">
        <v>256.66000000000003</v>
      </c>
      <c r="FL42" s="7">
        <v>403.91</v>
      </c>
      <c r="FM42" s="5">
        <v>150806</v>
      </c>
      <c r="FN42" s="23">
        <v>0.63539999999999996</v>
      </c>
      <c r="FO42" s="5">
        <v>4267</v>
      </c>
      <c r="FP42" s="7">
        <v>81273623.420000002</v>
      </c>
      <c r="FQ42" s="23">
        <v>3.3700000000000001E-2</v>
      </c>
      <c r="FR42" s="7">
        <v>342.46</v>
      </c>
      <c r="FS42" s="7">
        <v>1071.5</v>
      </c>
      <c r="FT42" s="7">
        <v>81870824.310000002</v>
      </c>
      <c r="FU42" s="23">
        <v>3.6600000000000001E-2</v>
      </c>
      <c r="FV42" s="7">
        <v>344.98</v>
      </c>
      <c r="FW42" s="7">
        <v>1079.3800000000001</v>
      </c>
      <c r="FX42" s="5">
        <v>75850</v>
      </c>
      <c r="FY42" s="23">
        <v>0.3196</v>
      </c>
      <c r="FZ42" s="5">
        <v>2479</v>
      </c>
      <c r="GA42" s="7">
        <v>59254789.649999999</v>
      </c>
      <c r="GB42" s="23">
        <v>2.46E-2</v>
      </c>
      <c r="GC42" s="7">
        <v>249.68</v>
      </c>
      <c r="GD42" s="7">
        <v>381.49</v>
      </c>
      <c r="GE42" s="7">
        <v>61286925.289999999</v>
      </c>
      <c r="GF42" s="23">
        <v>2.7400000000000001E-2</v>
      </c>
      <c r="GG42" s="7">
        <v>258.24</v>
      </c>
      <c r="GH42" s="7">
        <v>394.57</v>
      </c>
      <c r="GI42" s="5">
        <v>155326</v>
      </c>
      <c r="GJ42" s="23">
        <v>0.65449999999999997</v>
      </c>
      <c r="GK42" s="5">
        <v>6843</v>
      </c>
      <c r="GL42" s="7">
        <v>33432622.359999999</v>
      </c>
      <c r="GM42" s="23">
        <v>1.3899999999999999E-2</v>
      </c>
      <c r="GN42" s="7">
        <v>140.87</v>
      </c>
      <c r="GO42" s="7">
        <v>1140.02</v>
      </c>
      <c r="GP42" s="7">
        <v>34501195.390000001</v>
      </c>
      <c r="GQ42" s="23">
        <v>1.54E-2</v>
      </c>
      <c r="GR42" s="7">
        <v>145.38</v>
      </c>
      <c r="GS42" s="7">
        <v>1176.46</v>
      </c>
      <c r="GT42" s="5">
        <v>29326</v>
      </c>
      <c r="GU42" s="23">
        <v>0.1236</v>
      </c>
      <c r="GV42" s="8">
        <v>437</v>
      </c>
      <c r="GW42" s="7">
        <v>76254056.569999993</v>
      </c>
      <c r="GX42" s="23">
        <v>3.1600000000000003E-2</v>
      </c>
      <c r="GY42" s="7">
        <v>321.31</v>
      </c>
      <c r="GZ42" s="7">
        <v>823.69</v>
      </c>
      <c r="HA42" s="7">
        <v>76254056.569999993</v>
      </c>
      <c r="HB42" s="23">
        <v>3.4099999999999998E-2</v>
      </c>
      <c r="HC42" s="7">
        <v>321.31</v>
      </c>
      <c r="HD42" s="7">
        <v>823.69</v>
      </c>
      <c r="HE42" s="5">
        <v>92576</v>
      </c>
      <c r="HF42" s="23">
        <v>0.3901</v>
      </c>
      <c r="HG42" s="5">
        <v>265862</v>
      </c>
      <c r="HH42" s="5">
        <v>19967</v>
      </c>
      <c r="HI42" s="23">
        <v>0.2399</v>
      </c>
      <c r="HJ42" s="8">
        <v>1120</v>
      </c>
      <c r="HK42" s="5">
        <v>740</v>
      </c>
      <c r="HL42" s="5">
        <v>2064</v>
      </c>
      <c r="HM42" s="5">
        <v>165</v>
      </c>
      <c r="HN42" s="5">
        <v>1131</v>
      </c>
      <c r="HO42" s="5">
        <v>354</v>
      </c>
      <c r="HP42" s="5">
        <v>790</v>
      </c>
      <c r="HQ42" s="5">
        <v>382</v>
      </c>
      <c r="HR42" s="5">
        <v>630</v>
      </c>
      <c r="HS42" s="5">
        <v>84</v>
      </c>
    </row>
    <row r="43" spans="1:227" x14ac:dyDescent="0.25">
      <c r="A43">
        <v>2008</v>
      </c>
      <c r="B43" s="3" t="s">
        <v>1148</v>
      </c>
      <c r="C43" s="4">
        <v>54</v>
      </c>
      <c r="D43" s="5">
        <v>86527</v>
      </c>
      <c r="E43" s="5">
        <v>73234</v>
      </c>
      <c r="F43" s="5">
        <v>13293</v>
      </c>
      <c r="G43" s="6" t="s">
        <v>1138</v>
      </c>
      <c r="H43" s="5">
        <v>51</v>
      </c>
      <c r="I43" s="6" t="s">
        <v>1576</v>
      </c>
      <c r="J43" s="6" t="s">
        <v>1577</v>
      </c>
      <c r="K43" s="6" t="s">
        <v>1578</v>
      </c>
      <c r="L43" s="6" t="s">
        <v>588</v>
      </c>
      <c r="M43" s="6" t="s">
        <v>758</v>
      </c>
      <c r="N43" s="6" t="s">
        <v>382</v>
      </c>
      <c r="O43" s="6" t="s">
        <v>1579</v>
      </c>
      <c r="P43" s="6">
        <v>0.89</v>
      </c>
      <c r="Q43" s="7">
        <v>450037466.38999999</v>
      </c>
      <c r="R43" s="7">
        <v>464765011.05000001</v>
      </c>
      <c r="S43" s="7">
        <v>535366032.81</v>
      </c>
      <c r="T43" s="7">
        <v>6145.2</v>
      </c>
      <c r="U43" s="7">
        <v>6346.3</v>
      </c>
      <c r="V43" s="7">
        <v>7310.35</v>
      </c>
      <c r="W43" s="7">
        <v>184092703.58000001</v>
      </c>
      <c r="X43" s="23">
        <v>0.40910000000000002</v>
      </c>
      <c r="Y43" s="7">
        <v>2513.7600000000002</v>
      </c>
      <c r="Z43" s="7">
        <v>15182.9</v>
      </c>
      <c r="AA43" s="7">
        <v>174041904.94999999</v>
      </c>
      <c r="AB43" s="23">
        <v>0.3745</v>
      </c>
      <c r="AC43" s="7">
        <v>2376.52</v>
      </c>
      <c r="AD43" s="7">
        <v>14353.97</v>
      </c>
      <c r="AE43" s="5">
        <v>12125</v>
      </c>
      <c r="AF43" s="23">
        <v>0.1656</v>
      </c>
      <c r="AG43" s="5">
        <v>297</v>
      </c>
      <c r="AH43" s="5">
        <v>1711</v>
      </c>
      <c r="AI43" s="7">
        <v>3956038.32</v>
      </c>
      <c r="AJ43" s="23">
        <v>8.8000000000000005E-3</v>
      </c>
      <c r="AK43" s="7">
        <v>54.02</v>
      </c>
      <c r="AL43" s="7">
        <v>35963.980000000003</v>
      </c>
      <c r="AM43" s="7">
        <v>4457450.0999999996</v>
      </c>
      <c r="AN43" s="23">
        <v>9.5999999999999992E-3</v>
      </c>
      <c r="AO43" s="7">
        <v>60.87</v>
      </c>
      <c r="AP43" s="7">
        <v>40522.269999999997</v>
      </c>
      <c r="AQ43" s="5">
        <v>110</v>
      </c>
      <c r="AR43" s="23">
        <v>1.5E-3</v>
      </c>
      <c r="AS43" s="5">
        <v>2</v>
      </c>
      <c r="AT43" s="5">
        <v>44</v>
      </c>
      <c r="AU43" s="7">
        <v>7171139.8300000001</v>
      </c>
      <c r="AV43" s="23">
        <v>1.5900000000000001E-2</v>
      </c>
      <c r="AW43" s="7">
        <v>97.92</v>
      </c>
      <c r="AX43" s="7">
        <v>17405.68</v>
      </c>
      <c r="AY43" s="7">
        <v>7642744.2300000004</v>
      </c>
      <c r="AZ43" s="23">
        <v>1.6400000000000001E-2</v>
      </c>
      <c r="BA43" s="7">
        <v>104.36</v>
      </c>
      <c r="BB43" s="7">
        <v>18550.349999999999</v>
      </c>
      <c r="BC43" s="5">
        <v>412</v>
      </c>
      <c r="BD43" s="23">
        <v>5.5999999999999999E-3</v>
      </c>
      <c r="BE43" s="5">
        <v>6</v>
      </c>
      <c r="BF43" s="5">
        <v>90</v>
      </c>
      <c r="BG43" s="7">
        <v>10448548.73</v>
      </c>
      <c r="BH43" s="23">
        <v>2.3199999999999998E-2</v>
      </c>
      <c r="BI43" s="7">
        <v>142.66999999999999</v>
      </c>
      <c r="BJ43" s="7">
        <v>10760.61</v>
      </c>
      <c r="BK43" s="7">
        <v>12540804.949999999</v>
      </c>
      <c r="BL43" s="23">
        <v>2.7E-2</v>
      </c>
      <c r="BM43" s="7">
        <v>171.24</v>
      </c>
      <c r="BN43" s="7">
        <v>12915.35</v>
      </c>
      <c r="BO43" s="5">
        <v>971</v>
      </c>
      <c r="BP43" s="23">
        <v>1.3299999999999999E-2</v>
      </c>
      <c r="BQ43" s="5">
        <v>20</v>
      </c>
      <c r="BR43" s="5">
        <v>493</v>
      </c>
      <c r="BS43" s="7">
        <v>8585303.9399999995</v>
      </c>
      <c r="BT43" s="23">
        <v>1.9099999999999999E-2</v>
      </c>
      <c r="BU43" s="7">
        <v>117.23</v>
      </c>
      <c r="BV43" s="7">
        <v>3877.73</v>
      </c>
      <c r="BW43" s="7">
        <v>9867924.2599999998</v>
      </c>
      <c r="BX43" s="23">
        <v>2.12E-2</v>
      </c>
      <c r="BY43" s="7">
        <v>134.75</v>
      </c>
      <c r="BZ43" s="7">
        <v>4457.0600000000004</v>
      </c>
      <c r="CA43" s="5">
        <v>2214</v>
      </c>
      <c r="CB43" s="23">
        <v>3.0200000000000001E-2</v>
      </c>
      <c r="CC43" s="5">
        <v>56</v>
      </c>
      <c r="CD43" s="5">
        <v>730</v>
      </c>
      <c r="CE43" s="7">
        <v>3819771.62</v>
      </c>
      <c r="CF43" s="23">
        <v>8.5000000000000006E-3</v>
      </c>
      <c r="CG43" s="7">
        <v>52.16</v>
      </c>
      <c r="CH43" s="7">
        <v>9362.19</v>
      </c>
      <c r="CI43" s="7">
        <v>4178622.7</v>
      </c>
      <c r="CJ43" s="23">
        <v>8.9999999999999993E-3</v>
      </c>
      <c r="CK43" s="7">
        <v>57.06</v>
      </c>
      <c r="CL43" s="7">
        <v>10241.719999999999</v>
      </c>
      <c r="CM43" s="5">
        <v>408</v>
      </c>
      <c r="CN43" s="23">
        <v>5.5999999999999999E-3</v>
      </c>
      <c r="CO43" s="5">
        <v>6</v>
      </c>
      <c r="CP43" s="5">
        <v>375</v>
      </c>
      <c r="CQ43" s="7">
        <v>67669622.069999993</v>
      </c>
      <c r="CR43" s="23">
        <v>0.15040000000000001</v>
      </c>
      <c r="CS43" s="7">
        <v>924.02</v>
      </c>
      <c r="CT43" s="7">
        <v>1425.4</v>
      </c>
      <c r="CU43" s="7">
        <v>75053559.049999997</v>
      </c>
      <c r="CV43" s="23">
        <v>0.1615</v>
      </c>
      <c r="CW43" s="7">
        <v>1024.8499999999999</v>
      </c>
      <c r="CX43" s="7">
        <v>1580.94</v>
      </c>
      <c r="CY43" s="5">
        <v>47474</v>
      </c>
      <c r="CZ43" s="23">
        <v>0.64829999999999999</v>
      </c>
      <c r="DA43" s="5">
        <v>4099</v>
      </c>
      <c r="DB43" s="7">
        <v>6437561.6299999999</v>
      </c>
      <c r="DC43" s="23">
        <v>1.43E-2</v>
      </c>
      <c r="DD43" s="7">
        <v>87.9</v>
      </c>
      <c r="DE43" s="7">
        <v>335.31</v>
      </c>
      <c r="DF43" s="7">
        <v>6642299.2300000004</v>
      </c>
      <c r="DG43" s="23">
        <v>1.43E-2</v>
      </c>
      <c r="DH43" s="7">
        <v>90.7</v>
      </c>
      <c r="DI43" s="7">
        <v>345.97</v>
      </c>
      <c r="DJ43" s="5">
        <v>19199</v>
      </c>
      <c r="DK43" s="23">
        <v>0.26219999999999999</v>
      </c>
      <c r="DL43" s="5">
        <v>1233</v>
      </c>
      <c r="DM43" s="7">
        <v>17415449.109999999</v>
      </c>
      <c r="DN43" s="23">
        <v>3.8699999999999998E-2</v>
      </c>
      <c r="DO43" s="7">
        <v>237.81</v>
      </c>
      <c r="DP43" s="7">
        <v>19926.14</v>
      </c>
      <c r="DQ43" s="7">
        <v>18706602.170000002</v>
      </c>
      <c r="DR43" s="23">
        <v>4.02E-2</v>
      </c>
      <c r="DS43" s="7">
        <v>255.44</v>
      </c>
      <c r="DT43" s="7">
        <v>21403.43</v>
      </c>
      <c r="DU43" s="5">
        <v>874</v>
      </c>
      <c r="DV43" s="23">
        <v>1.1900000000000001E-2</v>
      </c>
      <c r="DW43" s="5">
        <v>1468</v>
      </c>
      <c r="DX43" s="7">
        <v>1080170.29</v>
      </c>
      <c r="DY43" s="23">
        <v>2.3999999999999998E-3</v>
      </c>
      <c r="DZ43" s="7">
        <v>14.75</v>
      </c>
      <c r="EA43" s="7">
        <v>639.15</v>
      </c>
      <c r="EB43" s="7">
        <v>1314142.69</v>
      </c>
      <c r="EC43" s="23">
        <v>2.8E-3</v>
      </c>
      <c r="ED43" s="7">
        <v>17.940000000000001</v>
      </c>
      <c r="EE43" s="7">
        <v>777.6</v>
      </c>
      <c r="EF43" s="5">
        <v>1690</v>
      </c>
      <c r="EG43" s="23">
        <v>2.3099999999999999E-2</v>
      </c>
      <c r="EH43" s="5">
        <v>37</v>
      </c>
      <c r="EI43" s="7">
        <v>40728723.229999997</v>
      </c>
      <c r="EJ43" s="23">
        <v>9.0499999999999997E-2</v>
      </c>
      <c r="EK43" s="7">
        <v>556.15</v>
      </c>
      <c r="EL43" s="7">
        <v>692.27</v>
      </c>
      <c r="EM43" s="7">
        <v>45418245.219999999</v>
      </c>
      <c r="EN43" s="23">
        <v>9.7699999999999995E-2</v>
      </c>
      <c r="EO43" s="7">
        <v>620.17999999999995</v>
      </c>
      <c r="EP43" s="7">
        <v>771.97</v>
      </c>
      <c r="EQ43" s="5">
        <v>58834</v>
      </c>
      <c r="ER43" s="23">
        <v>0.8034</v>
      </c>
      <c r="ES43" s="5">
        <v>10497</v>
      </c>
      <c r="ET43" s="7">
        <v>24922459.390000001</v>
      </c>
      <c r="EU43" s="23">
        <v>5.5399999999999998E-2</v>
      </c>
      <c r="EV43" s="7">
        <v>340.31</v>
      </c>
      <c r="EW43" s="7">
        <v>763.95</v>
      </c>
      <c r="EX43" s="7">
        <v>27247323.710000001</v>
      </c>
      <c r="EY43" s="23">
        <v>5.8599999999999999E-2</v>
      </c>
      <c r="EZ43" s="7">
        <v>372.06</v>
      </c>
      <c r="FA43" s="7">
        <v>835.22</v>
      </c>
      <c r="FB43" s="5">
        <v>32623</v>
      </c>
      <c r="FC43" s="23">
        <v>0.44550000000000001</v>
      </c>
      <c r="FD43" s="5">
        <v>2762</v>
      </c>
      <c r="FE43" s="7">
        <v>11854164.119999999</v>
      </c>
      <c r="FF43" s="23">
        <v>2.63E-2</v>
      </c>
      <c r="FG43" s="7">
        <v>161.87</v>
      </c>
      <c r="FH43" s="7">
        <v>273.11</v>
      </c>
      <c r="FI43" s="7">
        <v>13374689.18</v>
      </c>
      <c r="FJ43" s="23">
        <v>2.8799999999999999E-2</v>
      </c>
      <c r="FK43" s="7">
        <v>182.63</v>
      </c>
      <c r="FL43" s="7">
        <v>308.14</v>
      </c>
      <c r="FM43" s="5">
        <v>43405</v>
      </c>
      <c r="FN43" s="23">
        <v>0.5927</v>
      </c>
      <c r="FO43" s="5">
        <v>3509</v>
      </c>
      <c r="FP43" s="7">
        <v>23201388.449999999</v>
      </c>
      <c r="FQ43" s="23">
        <v>5.16E-2</v>
      </c>
      <c r="FR43" s="7">
        <v>316.81</v>
      </c>
      <c r="FS43" s="7">
        <v>1087.68</v>
      </c>
      <c r="FT43" s="7">
        <v>23417401.219999999</v>
      </c>
      <c r="FU43" s="23">
        <v>5.04E-2</v>
      </c>
      <c r="FV43" s="7">
        <v>319.76</v>
      </c>
      <c r="FW43" s="7">
        <v>1097.81</v>
      </c>
      <c r="FX43" s="5">
        <v>21331</v>
      </c>
      <c r="FY43" s="23">
        <v>0.2913</v>
      </c>
      <c r="FZ43" s="5">
        <v>2506</v>
      </c>
      <c r="GA43" s="7">
        <v>10923214.210000001</v>
      </c>
      <c r="GB43" s="23">
        <v>2.4299999999999999E-2</v>
      </c>
      <c r="GC43" s="7">
        <v>149.15</v>
      </c>
      <c r="GD43" s="7">
        <v>233.51</v>
      </c>
      <c r="GE43" s="7">
        <v>11702004.76</v>
      </c>
      <c r="GF43" s="23">
        <v>2.52E-2</v>
      </c>
      <c r="GG43" s="7">
        <v>159.79</v>
      </c>
      <c r="GH43" s="7">
        <v>250.16</v>
      </c>
      <c r="GI43" s="5">
        <v>46778</v>
      </c>
      <c r="GJ43" s="23">
        <v>0.63870000000000005</v>
      </c>
      <c r="GK43" s="5">
        <v>5676</v>
      </c>
      <c r="GL43" s="7">
        <v>12869150.41</v>
      </c>
      <c r="GM43" s="23">
        <v>2.86E-2</v>
      </c>
      <c r="GN43" s="7">
        <v>175.73</v>
      </c>
      <c r="GO43" s="7">
        <v>1382.79</v>
      </c>
      <c r="GP43" s="7">
        <v>14053179.630000001</v>
      </c>
      <c r="GQ43" s="23">
        <v>3.0200000000000001E-2</v>
      </c>
      <c r="GR43" s="7">
        <v>191.89</v>
      </c>
      <c r="GS43" s="7">
        <v>1510.01</v>
      </c>
      <c r="GT43" s="5">
        <v>9307</v>
      </c>
      <c r="GU43" s="23">
        <v>0.12709999999999999</v>
      </c>
      <c r="GV43" s="8">
        <v>506</v>
      </c>
      <c r="GW43" s="7">
        <v>10767974.74</v>
      </c>
      <c r="GX43" s="23">
        <v>2.3900000000000001E-2</v>
      </c>
      <c r="GY43" s="7">
        <v>147.04</v>
      </c>
      <c r="GZ43" s="7">
        <v>449.75</v>
      </c>
      <c r="HA43" s="7">
        <v>10767974.74</v>
      </c>
      <c r="HB43" s="23">
        <v>2.3199999999999998E-2</v>
      </c>
      <c r="HC43" s="7">
        <v>147.04</v>
      </c>
      <c r="HD43" s="7">
        <v>449.75</v>
      </c>
      <c r="HE43" s="5">
        <v>23942</v>
      </c>
      <c r="HF43" s="23">
        <v>0.32690000000000002</v>
      </c>
      <c r="HG43" s="5">
        <v>71929</v>
      </c>
      <c r="HH43" s="5">
        <v>4288</v>
      </c>
      <c r="HI43" s="23">
        <v>0.2109</v>
      </c>
      <c r="HJ43" s="8">
        <v>982</v>
      </c>
      <c r="HK43" s="5">
        <v>542</v>
      </c>
      <c r="HL43" s="5">
        <v>2064</v>
      </c>
      <c r="HM43" s="5">
        <v>117</v>
      </c>
      <c r="HN43" s="5">
        <v>808</v>
      </c>
      <c r="HO43" s="5">
        <v>299</v>
      </c>
      <c r="HP43" s="5">
        <v>885</v>
      </c>
      <c r="HQ43" s="5">
        <v>385</v>
      </c>
      <c r="HR43" s="5">
        <v>394</v>
      </c>
      <c r="HS43" s="5">
        <v>59</v>
      </c>
    </row>
    <row r="44" spans="1:227" x14ac:dyDescent="0.25">
      <c r="A44">
        <v>2010</v>
      </c>
      <c r="B44" s="3" t="s">
        <v>979</v>
      </c>
      <c r="C44" s="4">
        <v>40</v>
      </c>
      <c r="D44" s="5">
        <v>109305</v>
      </c>
      <c r="E44" s="5">
        <v>93653</v>
      </c>
      <c r="F44" s="5">
        <v>15652</v>
      </c>
      <c r="G44" s="6" t="s">
        <v>1562</v>
      </c>
      <c r="H44" s="5">
        <v>51</v>
      </c>
      <c r="I44" s="6" t="s">
        <v>2076</v>
      </c>
      <c r="J44" s="6" t="s">
        <v>2077</v>
      </c>
      <c r="K44" s="6" t="s">
        <v>2078</v>
      </c>
      <c r="L44" s="6" t="s">
        <v>1389</v>
      </c>
      <c r="M44" s="6" t="s">
        <v>747</v>
      </c>
      <c r="N44" s="6" t="s">
        <v>419</v>
      </c>
      <c r="O44" s="6" t="s">
        <v>1888</v>
      </c>
      <c r="P44" s="6">
        <v>1.05</v>
      </c>
      <c r="Q44" s="7">
        <v>862362377.23000002</v>
      </c>
      <c r="R44" s="7">
        <v>882557662.23000002</v>
      </c>
      <c r="S44" s="7">
        <v>856879214.67999995</v>
      </c>
      <c r="T44" s="7">
        <v>9208.06</v>
      </c>
      <c r="U44" s="7">
        <v>9423.7000000000007</v>
      </c>
      <c r="V44" s="7">
        <v>9149.51</v>
      </c>
      <c r="W44" s="7">
        <v>318314947.23000002</v>
      </c>
      <c r="X44" s="23">
        <v>0.36909999999999998</v>
      </c>
      <c r="Y44" s="7">
        <v>3398.88</v>
      </c>
      <c r="Z44" s="7">
        <v>16677.93</v>
      </c>
      <c r="AA44" s="7">
        <v>290769251.60000002</v>
      </c>
      <c r="AB44" s="23">
        <v>0.32950000000000002</v>
      </c>
      <c r="AC44" s="7">
        <v>3104.75</v>
      </c>
      <c r="AD44" s="7">
        <v>15234.69</v>
      </c>
      <c r="AE44" s="5">
        <v>19086</v>
      </c>
      <c r="AF44" s="23">
        <v>0.20380000000000001</v>
      </c>
      <c r="AG44" s="5">
        <v>373</v>
      </c>
      <c r="AH44" s="5">
        <v>2041</v>
      </c>
      <c r="AI44" s="7">
        <v>35234428.520000003</v>
      </c>
      <c r="AJ44" s="23">
        <v>4.0899999999999999E-2</v>
      </c>
      <c r="AK44" s="7">
        <v>376.22</v>
      </c>
      <c r="AL44" s="7">
        <v>40313.99</v>
      </c>
      <c r="AM44" s="7">
        <v>39964672.619999997</v>
      </c>
      <c r="AN44" s="23">
        <v>4.53E-2</v>
      </c>
      <c r="AO44" s="7">
        <v>426.73</v>
      </c>
      <c r="AP44" s="7">
        <v>45726.17</v>
      </c>
      <c r="AQ44" s="5">
        <v>874</v>
      </c>
      <c r="AR44" s="23">
        <v>9.2999999999999992E-3</v>
      </c>
      <c r="AS44" s="5">
        <v>11</v>
      </c>
      <c r="AT44" s="5">
        <v>304</v>
      </c>
      <c r="AU44" s="7">
        <v>11698736.85</v>
      </c>
      <c r="AV44" s="23">
        <v>1.3599999999999999E-2</v>
      </c>
      <c r="AW44" s="7">
        <v>124.92</v>
      </c>
      <c r="AX44" s="7">
        <v>16270.84</v>
      </c>
      <c r="AY44" s="7">
        <v>12566216.119999999</v>
      </c>
      <c r="AZ44" s="23">
        <v>1.4200000000000001E-2</v>
      </c>
      <c r="BA44" s="7">
        <v>134.18</v>
      </c>
      <c r="BB44" s="7">
        <v>17477.349999999999</v>
      </c>
      <c r="BC44" s="5">
        <v>719</v>
      </c>
      <c r="BD44" s="23">
        <v>7.7000000000000002E-3</v>
      </c>
      <c r="BE44" s="5">
        <v>8</v>
      </c>
      <c r="BF44" s="5">
        <v>95</v>
      </c>
      <c r="BG44" s="7">
        <v>20657155.760000002</v>
      </c>
      <c r="BH44" s="23">
        <v>2.4E-2</v>
      </c>
      <c r="BI44" s="7">
        <v>220.57</v>
      </c>
      <c r="BJ44" s="7">
        <v>11106</v>
      </c>
      <c r="BK44" s="7">
        <v>24212762.710000001</v>
      </c>
      <c r="BL44" s="23">
        <v>2.7400000000000001E-2</v>
      </c>
      <c r="BM44" s="7">
        <v>258.54000000000002</v>
      </c>
      <c r="BN44" s="7">
        <v>13017.61</v>
      </c>
      <c r="BO44" s="5">
        <v>1860</v>
      </c>
      <c r="BP44" s="23">
        <v>1.9900000000000001E-2</v>
      </c>
      <c r="BQ44" s="5">
        <v>29</v>
      </c>
      <c r="BR44" s="5">
        <v>706</v>
      </c>
      <c r="BS44" s="7">
        <v>70844423.189999998</v>
      </c>
      <c r="BT44" s="23">
        <v>8.2199999999999995E-2</v>
      </c>
      <c r="BU44" s="7">
        <v>756.46</v>
      </c>
      <c r="BV44" s="7">
        <v>7490.42</v>
      </c>
      <c r="BW44" s="7">
        <v>81642046.109999999</v>
      </c>
      <c r="BX44" s="23">
        <v>9.2499999999999999E-2</v>
      </c>
      <c r="BY44" s="7">
        <v>871.75</v>
      </c>
      <c r="BZ44" s="7">
        <v>8632.06</v>
      </c>
      <c r="CA44" s="5">
        <v>9458</v>
      </c>
      <c r="CB44" s="23">
        <v>0.10100000000000001</v>
      </c>
      <c r="CC44" s="5">
        <v>313</v>
      </c>
      <c r="CD44" s="5">
        <v>5524</v>
      </c>
      <c r="CE44" s="7">
        <v>12493915.32</v>
      </c>
      <c r="CF44" s="23">
        <v>1.4500000000000001E-2</v>
      </c>
      <c r="CG44" s="7">
        <v>133.41</v>
      </c>
      <c r="CH44" s="7">
        <v>12094.79</v>
      </c>
      <c r="CI44" s="7">
        <v>13798675.539999999</v>
      </c>
      <c r="CJ44" s="23">
        <v>1.5599999999999999E-2</v>
      </c>
      <c r="CK44" s="7">
        <v>147.34</v>
      </c>
      <c r="CL44" s="7">
        <v>13357.87</v>
      </c>
      <c r="CM44" s="5">
        <v>1033</v>
      </c>
      <c r="CN44" s="23">
        <v>1.0999999999999999E-2</v>
      </c>
      <c r="CO44" s="5">
        <v>13</v>
      </c>
      <c r="CP44" s="5">
        <v>1002</v>
      </c>
      <c r="CQ44" s="7">
        <v>103647753.11</v>
      </c>
      <c r="CR44" s="23">
        <v>0.1202</v>
      </c>
      <c r="CS44" s="7">
        <v>1106.72</v>
      </c>
      <c r="CT44" s="7">
        <v>1724.62</v>
      </c>
      <c r="CU44" s="7">
        <v>108842419.92</v>
      </c>
      <c r="CV44" s="23">
        <v>0.12330000000000001</v>
      </c>
      <c r="CW44" s="7">
        <v>1162.19</v>
      </c>
      <c r="CX44" s="7">
        <v>1811.05</v>
      </c>
      <c r="CY44" s="5">
        <v>60099</v>
      </c>
      <c r="CZ44" s="23">
        <v>0.64170000000000005</v>
      </c>
      <c r="DA44" s="5">
        <v>3966</v>
      </c>
      <c r="DB44" s="7">
        <v>3136642.44</v>
      </c>
      <c r="DC44" s="23">
        <v>3.5999999999999999E-3</v>
      </c>
      <c r="DD44" s="7">
        <v>33.49</v>
      </c>
      <c r="DE44" s="7">
        <v>369.32</v>
      </c>
      <c r="DF44" s="7">
        <v>4415145.99</v>
      </c>
      <c r="DG44" s="23">
        <v>5.0000000000000001E-3</v>
      </c>
      <c r="DH44" s="7">
        <v>47.14</v>
      </c>
      <c r="DI44" s="7">
        <v>519.86</v>
      </c>
      <c r="DJ44" s="5">
        <v>8493</v>
      </c>
      <c r="DK44" s="23">
        <v>9.0700000000000003E-2</v>
      </c>
      <c r="DL44" s="5">
        <v>450</v>
      </c>
      <c r="DM44" s="7">
        <v>47380798.950000003</v>
      </c>
      <c r="DN44" s="23">
        <v>5.4899999999999997E-2</v>
      </c>
      <c r="DO44" s="7">
        <v>505.92</v>
      </c>
      <c r="DP44" s="7">
        <v>21142.7</v>
      </c>
      <c r="DQ44" s="7">
        <v>50323303.93</v>
      </c>
      <c r="DR44" s="23">
        <v>5.7000000000000002E-2</v>
      </c>
      <c r="DS44" s="7">
        <v>537.34</v>
      </c>
      <c r="DT44" s="7">
        <v>22455.74</v>
      </c>
      <c r="DU44" s="5">
        <v>2241</v>
      </c>
      <c r="DV44" s="23">
        <v>2.3900000000000001E-2</v>
      </c>
      <c r="DW44" s="5">
        <v>3177</v>
      </c>
      <c r="DX44" s="7">
        <v>3467865.17</v>
      </c>
      <c r="DY44" s="23">
        <v>4.0000000000000001E-3</v>
      </c>
      <c r="DZ44" s="7">
        <v>37.03</v>
      </c>
      <c r="EA44" s="7">
        <v>719.18</v>
      </c>
      <c r="EB44" s="7">
        <v>4020978.58</v>
      </c>
      <c r="EC44" s="23">
        <v>4.5999999999999999E-3</v>
      </c>
      <c r="ED44" s="7">
        <v>42.93</v>
      </c>
      <c r="EE44" s="7">
        <v>833.88</v>
      </c>
      <c r="EF44" s="5">
        <v>4822</v>
      </c>
      <c r="EG44" s="23">
        <v>5.1499999999999997E-2</v>
      </c>
      <c r="EH44" s="5">
        <v>92</v>
      </c>
      <c r="EI44" s="7">
        <v>65018309.490000002</v>
      </c>
      <c r="EJ44" s="23">
        <v>7.5399999999999995E-2</v>
      </c>
      <c r="EK44" s="7">
        <v>694.25</v>
      </c>
      <c r="EL44" s="7">
        <v>830.86</v>
      </c>
      <c r="EM44" s="7">
        <v>72820072.180000007</v>
      </c>
      <c r="EN44" s="23">
        <v>8.2500000000000004E-2</v>
      </c>
      <c r="EO44" s="7">
        <v>777.55</v>
      </c>
      <c r="EP44" s="7">
        <v>930.56</v>
      </c>
      <c r="EQ44" s="5">
        <v>78254</v>
      </c>
      <c r="ER44" s="23">
        <v>0.83560000000000001</v>
      </c>
      <c r="ES44" s="5">
        <v>12014</v>
      </c>
      <c r="ET44" s="7">
        <v>43932749.420000002</v>
      </c>
      <c r="EU44" s="23">
        <v>5.0900000000000001E-2</v>
      </c>
      <c r="EV44" s="7">
        <v>469.1</v>
      </c>
      <c r="EW44" s="7">
        <v>969.18</v>
      </c>
      <c r="EX44" s="7">
        <v>48780861.939999998</v>
      </c>
      <c r="EY44" s="23">
        <v>5.5300000000000002E-2</v>
      </c>
      <c r="EZ44" s="7">
        <v>520.87</v>
      </c>
      <c r="FA44" s="7">
        <v>1076.1300000000001</v>
      </c>
      <c r="FB44" s="5">
        <v>45330</v>
      </c>
      <c r="FC44" s="23">
        <v>0.48399999999999999</v>
      </c>
      <c r="FD44" s="5">
        <v>3337</v>
      </c>
      <c r="FE44" s="7">
        <v>16020360.880000001</v>
      </c>
      <c r="FF44" s="23">
        <v>1.8599999999999998E-2</v>
      </c>
      <c r="FG44" s="7">
        <v>171.06</v>
      </c>
      <c r="FH44" s="7">
        <v>284.95</v>
      </c>
      <c r="FI44" s="7">
        <v>17758537.850000001</v>
      </c>
      <c r="FJ44" s="23">
        <v>2.01E-2</v>
      </c>
      <c r="FK44" s="7">
        <v>189.62</v>
      </c>
      <c r="FL44" s="7">
        <v>315.86</v>
      </c>
      <c r="FM44" s="5">
        <v>56222</v>
      </c>
      <c r="FN44" s="23">
        <v>0.60029999999999994</v>
      </c>
      <c r="FO44" s="5">
        <v>3620</v>
      </c>
      <c r="FP44" s="7">
        <v>40637038.109999999</v>
      </c>
      <c r="FQ44" s="23">
        <v>4.7100000000000003E-2</v>
      </c>
      <c r="FR44" s="7">
        <v>433.91</v>
      </c>
      <c r="FS44" s="7">
        <v>1379.16</v>
      </c>
      <c r="FT44" s="7">
        <v>41104470.219999999</v>
      </c>
      <c r="FU44" s="23">
        <v>4.6600000000000003E-2</v>
      </c>
      <c r="FV44" s="7">
        <v>438.9</v>
      </c>
      <c r="FW44" s="7">
        <v>1395.03</v>
      </c>
      <c r="FX44" s="5">
        <v>29465</v>
      </c>
      <c r="FY44" s="23">
        <v>0.31459999999999999</v>
      </c>
      <c r="FZ44" s="5">
        <v>2672</v>
      </c>
      <c r="GA44" s="7">
        <v>21988375.620000001</v>
      </c>
      <c r="GB44" s="23">
        <v>2.5499999999999998E-2</v>
      </c>
      <c r="GC44" s="7">
        <v>234.79</v>
      </c>
      <c r="GD44" s="7">
        <v>360.21</v>
      </c>
      <c r="GE44" s="7">
        <v>23025555.629999999</v>
      </c>
      <c r="GF44" s="23">
        <v>2.6100000000000002E-2</v>
      </c>
      <c r="GG44" s="7">
        <v>245.86</v>
      </c>
      <c r="GH44" s="7">
        <v>377.2</v>
      </c>
      <c r="GI44" s="5">
        <v>61043</v>
      </c>
      <c r="GJ44" s="23">
        <v>0.65180000000000005</v>
      </c>
      <c r="GK44" s="5">
        <v>7204</v>
      </c>
      <c r="GL44" s="7">
        <v>13378333.67</v>
      </c>
      <c r="GM44" s="23">
        <v>1.55E-2</v>
      </c>
      <c r="GN44" s="7">
        <v>142.85</v>
      </c>
      <c r="GO44" s="7">
        <v>1276.3900000000001</v>
      </c>
      <c r="GP44" s="7">
        <v>13661258.98</v>
      </c>
      <c r="GQ44" s="23">
        <v>1.55E-2</v>
      </c>
      <c r="GR44" s="7">
        <v>145.87</v>
      </c>
      <c r="GS44" s="7">
        <v>1303.3800000000001</v>
      </c>
      <c r="GT44" s="5">
        <v>10481</v>
      </c>
      <c r="GU44" s="23">
        <v>0.1119</v>
      </c>
      <c r="GV44" s="8">
        <v>301</v>
      </c>
      <c r="GW44" s="7">
        <v>28101476</v>
      </c>
      <c r="GX44" s="23">
        <v>3.2599999999999997E-2</v>
      </c>
      <c r="GY44" s="7">
        <v>300.06</v>
      </c>
      <c r="GZ44" s="7">
        <v>728.73</v>
      </c>
      <c r="HA44" s="7">
        <v>28101476</v>
      </c>
      <c r="HB44" s="23">
        <v>3.1800000000000002E-2</v>
      </c>
      <c r="HC44" s="7">
        <v>300.06</v>
      </c>
      <c r="HD44" s="7">
        <v>728.73</v>
      </c>
      <c r="HE44" s="5">
        <v>38562</v>
      </c>
      <c r="HF44" s="23">
        <v>0.4118</v>
      </c>
      <c r="HG44" s="5">
        <v>104526</v>
      </c>
      <c r="HH44" s="5">
        <v>6662</v>
      </c>
      <c r="HI44" s="23">
        <v>0.20480000000000001</v>
      </c>
      <c r="HJ44" s="8">
        <v>1116</v>
      </c>
      <c r="HK44" s="5">
        <v>691</v>
      </c>
      <c r="HL44" s="5">
        <v>2053</v>
      </c>
      <c r="HM44" s="5">
        <v>167</v>
      </c>
      <c r="HN44" s="5">
        <v>896</v>
      </c>
      <c r="HO44" s="5">
        <v>488</v>
      </c>
      <c r="HP44" s="5">
        <v>1154</v>
      </c>
      <c r="HQ44" s="5">
        <v>486</v>
      </c>
      <c r="HR44" s="5">
        <v>291</v>
      </c>
      <c r="HS44" s="5">
        <v>120</v>
      </c>
    </row>
    <row r="45" spans="1:227" x14ac:dyDescent="0.25">
      <c r="A45">
        <v>2010</v>
      </c>
      <c r="B45" s="3" t="s">
        <v>1148</v>
      </c>
      <c r="C45" s="4">
        <v>54</v>
      </c>
      <c r="D45" s="5">
        <v>90243</v>
      </c>
      <c r="E45" s="5">
        <v>76628</v>
      </c>
      <c r="F45" s="5">
        <v>13615</v>
      </c>
      <c r="G45" s="6" t="s">
        <v>566</v>
      </c>
      <c r="H45" s="5">
        <v>51</v>
      </c>
      <c r="I45" s="6" t="s">
        <v>2140</v>
      </c>
      <c r="J45" s="6" t="s">
        <v>889</v>
      </c>
      <c r="K45" s="6" t="s">
        <v>2141</v>
      </c>
      <c r="L45" s="6" t="s">
        <v>530</v>
      </c>
      <c r="M45" s="6" t="s">
        <v>573</v>
      </c>
      <c r="N45" s="6" t="s">
        <v>382</v>
      </c>
      <c r="O45" s="6" t="s">
        <v>983</v>
      </c>
      <c r="P45" s="6">
        <v>0.9</v>
      </c>
      <c r="Q45" s="7">
        <v>531078638.88999999</v>
      </c>
      <c r="R45" s="7">
        <v>542030477.25999999</v>
      </c>
      <c r="S45" s="7">
        <v>616235077.91999996</v>
      </c>
      <c r="T45" s="7">
        <v>6930.61</v>
      </c>
      <c r="U45" s="7">
        <v>7073.53</v>
      </c>
      <c r="V45" s="7">
        <v>8041.9</v>
      </c>
      <c r="W45" s="7">
        <v>214609165.77000001</v>
      </c>
      <c r="X45" s="23">
        <v>0.40410000000000001</v>
      </c>
      <c r="Y45" s="7">
        <v>2800.66</v>
      </c>
      <c r="Z45" s="7">
        <v>16814.95</v>
      </c>
      <c r="AA45" s="7">
        <v>195867964.62</v>
      </c>
      <c r="AB45" s="23">
        <v>0.3614</v>
      </c>
      <c r="AC45" s="7">
        <v>2556.09</v>
      </c>
      <c r="AD45" s="7">
        <v>15346.55</v>
      </c>
      <c r="AE45" s="5">
        <v>12763</v>
      </c>
      <c r="AF45" s="23">
        <v>0.1666</v>
      </c>
      <c r="AG45" s="5">
        <v>305</v>
      </c>
      <c r="AH45" s="5">
        <v>1740</v>
      </c>
      <c r="AI45" s="7">
        <v>7858719.8499999996</v>
      </c>
      <c r="AJ45" s="23">
        <v>1.4800000000000001E-2</v>
      </c>
      <c r="AK45" s="7">
        <v>102.56</v>
      </c>
      <c r="AL45" s="7">
        <v>42943.82</v>
      </c>
      <c r="AM45" s="7">
        <v>8907467.1600000001</v>
      </c>
      <c r="AN45" s="23">
        <v>1.6400000000000001E-2</v>
      </c>
      <c r="AO45" s="7">
        <v>116.24</v>
      </c>
      <c r="AP45" s="7">
        <v>48674.68</v>
      </c>
      <c r="AQ45" s="5">
        <v>183</v>
      </c>
      <c r="AR45" s="23">
        <v>2.3999999999999998E-3</v>
      </c>
      <c r="AS45" s="5">
        <v>3</v>
      </c>
      <c r="AT45" s="5">
        <v>73</v>
      </c>
      <c r="AU45" s="7">
        <v>7948497.2400000002</v>
      </c>
      <c r="AV45" s="23">
        <v>1.4999999999999999E-2</v>
      </c>
      <c r="AW45" s="7">
        <v>103.73</v>
      </c>
      <c r="AX45" s="7">
        <v>17942.43</v>
      </c>
      <c r="AY45" s="7">
        <v>8740052.7699999996</v>
      </c>
      <c r="AZ45" s="23">
        <v>1.61E-2</v>
      </c>
      <c r="BA45" s="7">
        <v>114.06</v>
      </c>
      <c r="BB45" s="7">
        <v>19729.240000000002</v>
      </c>
      <c r="BC45" s="5">
        <v>443</v>
      </c>
      <c r="BD45" s="23">
        <v>5.7999999999999996E-3</v>
      </c>
      <c r="BE45" s="5">
        <v>7</v>
      </c>
      <c r="BF45" s="5">
        <v>89</v>
      </c>
      <c r="BG45" s="7">
        <v>12998609.75</v>
      </c>
      <c r="BH45" s="23">
        <v>2.4500000000000001E-2</v>
      </c>
      <c r="BI45" s="7">
        <v>169.63</v>
      </c>
      <c r="BJ45" s="7">
        <v>11523.59</v>
      </c>
      <c r="BK45" s="7">
        <v>15698268.439999999</v>
      </c>
      <c r="BL45" s="23">
        <v>2.9000000000000001E-2</v>
      </c>
      <c r="BM45" s="7">
        <v>204.86</v>
      </c>
      <c r="BN45" s="7">
        <v>13916.9</v>
      </c>
      <c r="BO45" s="5">
        <v>1128</v>
      </c>
      <c r="BP45" s="23">
        <v>1.47E-2</v>
      </c>
      <c r="BQ45" s="5">
        <v>22</v>
      </c>
      <c r="BR45" s="5">
        <v>524</v>
      </c>
      <c r="BS45" s="7">
        <v>11600087.08</v>
      </c>
      <c r="BT45" s="23">
        <v>2.18E-2</v>
      </c>
      <c r="BU45" s="7">
        <v>151.38</v>
      </c>
      <c r="BV45" s="7">
        <v>4216.68</v>
      </c>
      <c r="BW45" s="7">
        <v>13674682.279999999</v>
      </c>
      <c r="BX45" s="23">
        <v>2.52E-2</v>
      </c>
      <c r="BY45" s="7">
        <v>178.46</v>
      </c>
      <c r="BZ45" s="7">
        <v>4970.8</v>
      </c>
      <c r="CA45" s="5">
        <v>2751</v>
      </c>
      <c r="CB45" s="23">
        <v>3.5900000000000001E-2</v>
      </c>
      <c r="CC45" s="5">
        <v>65</v>
      </c>
      <c r="CD45" s="5">
        <v>871</v>
      </c>
      <c r="CE45" s="7">
        <v>4342452.25</v>
      </c>
      <c r="CF45" s="23">
        <v>8.2000000000000007E-3</v>
      </c>
      <c r="CG45" s="7">
        <v>56.67</v>
      </c>
      <c r="CH45" s="7">
        <v>9869.2099999999991</v>
      </c>
      <c r="CI45" s="7">
        <v>4786546.1900000004</v>
      </c>
      <c r="CJ45" s="23">
        <v>8.8000000000000005E-3</v>
      </c>
      <c r="CK45" s="7">
        <v>62.46</v>
      </c>
      <c r="CL45" s="7">
        <v>10878.51</v>
      </c>
      <c r="CM45" s="5">
        <v>440</v>
      </c>
      <c r="CN45" s="23">
        <v>5.7000000000000002E-3</v>
      </c>
      <c r="CO45" s="5">
        <v>6</v>
      </c>
      <c r="CP45" s="5">
        <v>390</v>
      </c>
      <c r="CQ45" s="7">
        <v>83405851.629999995</v>
      </c>
      <c r="CR45" s="23">
        <v>0.157</v>
      </c>
      <c r="CS45" s="7">
        <v>1088.45</v>
      </c>
      <c r="CT45" s="7">
        <v>1646.94</v>
      </c>
      <c r="CU45" s="7">
        <v>93640608.230000004</v>
      </c>
      <c r="CV45" s="23">
        <v>0.17280000000000001</v>
      </c>
      <c r="CW45" s="7">
        <v>1222.02</v>
      </c>
      <c r="CX45" s="7">
        <v>1849.03</v>
      </c>
      <c r="CY45" s="5">
        <v>50643</v>
      </c>
      <c r="CZ45" s="23">
        <v>0.66090000000000004</v>
      </c>
      <c r="DA45" s="5">
        <v>4304</v>
      </c>
      <c r="DB45" s="7">
        <v>7035250.2000000002</v>
      </c>
      <c r="DC45" s="23">
        <v>1.32E-2</v>
      </c>
      <c r="DD45" s="7">
        <v>91.81</v>
      </c>
      <c r="DE45" s="7">
        <v>337.31</v>
      </c>
      <c r="DF45" s="7">
        <v>7312784.3600000003</v>
      </c>
      <c r="DG45" s="23">
        <v>1.35E-2</v>
      </c>
      <c r="DH45" s="7">
        <v>95.43</v>
      </c>
      <c r="DI45" s="7">
        <v>350.62</v>
      </c>
      <c r="DJ45" s="5">
        <v>20857</v>
      </c>
      <c r="DK45" s="23">
        <v>0.2722</v>
      </c>
      <c r="DL45" s="5">
        <v>1197</v>
      </c>
      <c r="DM45" s="7">
        <v>18379013.68</v>
      </c>
      <c r="DN45" s="23">
        <v>3.4599999999999999E-2</v>
      </c>
      <c r="DO45" s="7">
        <v>239.85</v>
      </c>
      <c r="DP45" s="7">
        <v>20627.400000000001</v>
      </c>
      <c r="DQ45" s="7">
        <v>19762221.91</v>
      </c>
      <c r="DR45" s="23">
        <v>3.6499999999999998E-2</v>
      </c>
      <c r="DS45" s="7">
        <v>257.89999999999998</v>
      </c>
      <c r="DT45" s="7">
        <v>22179.82</v>
      </c>
      <c r="DU45" s="5">
        <v>891</v>
      </c>
      <c r="DV45" s="23">
        <v>1.1599999999999999E-2</v>
      </c>
      <c r="DW45" s="5">
        <v>1545</v>
      </c>
      <c r="DX45" s="7">
        <v>1340724.6399999999</v>
      </c>
      <c r="DY45" s="23">
        <v>2.5000000000000001E-3</v>
      </c>
      <c r="DZ45" s="7">
        <v>17.5</v>
      </c>
      <c r="EA45" s="7">
        <v>697.93</v>
      </c>
      <c r="EB45" s="7">
        <v>1580246.34</v>
      </c>
      <c r="EC45" s="23">
        <v>2.8999999999999998E-3</v>
      </c>
      <c r="ED45" s="7">
        <v>20.62</v>
      </c>
      <c r="EE45" s="7">
        <v>822.62</v>
      </c>
      <c r="EF45" s="5">
        <v>1921</v>
      </c>
      <c r="EG45" s="23">
        <v>2.5100000000000001E-2</v>
      </c>
      <c r="EH45" s="5">
        <v>48</v>
      </c>
      <c r="EI45" s="7">
        <v>49864157.340000004</v>
      </c>
      <c r="EJ45" s="23">
        <v>9.3899999999999997E-2</v>
      </c>
      <c r="EK45" s="7">
        <v>650.73</v>
      </c>
      <c r="EL45" s="7">
        <v>800.5</v>
      </c>
      <c r="EM45" s="7">
        <v>54941786.549999997</v>
      </c>
      <c r="EN45" s="23">
        <v>0.1014</v>
      </c>
      <c r="EO45" s="7">
        <v>716.99</v>
      </c>
      <c r="EP45" s="7">
        <v>882.02</v>
      </c>
      <c r="EQ45" s="5">
        <v>62291</v>
      </c>
      <c r="ER45" s="23">
        <v>0.81289999999999996</v>
      </c>
      <c r="ES45" s="5">
        <v>11043</v>
      </c>
      <c r="ET45" s="7">
        <v>29006356.5</v>
      </c>
      <c r="EU45" s="23">
        <v>5.4600000000000003E-2</v>
      </c>
      <c r="EV45" s="7">
        <v>378.53</v>
      </c>
      <c r="EW45" s="7">
        <v>815.72</v>
      </c>
      <c r="EX45" s="7">
        <v>31124809.140000001</v>
      </c>
      <c r="EY45" s="23">
        <v>5.74E-2</v>
      </c>
      <c r="EZ45" s="7">
        <v>406.18</v>
      </c>
      <c r="FA45" s="7">
        <v>875.3</v>
      </c>
      <c r="FB45" s="5">
        <v>35559</v>
      </c>
      <c r="FC45" s="23">
        <v>0.46400000000000002</v>
      </c>
      <c r="FD45" s="5">
        <v>2931</v>
      </c>
      <c r="FE45" s="7">
        <v>12304487.449999999</v>
      </c>
      <c r="FF45" s="23">
        <v>2.3199999999999998E-2</v>
      </c>
      <c r="FG45" s="7">
        <v>160.57</v>
      </c>
      <c r="FH45" s="7">
        <v>265.38</v>
      </c>
      <c r="FI45" s="7">
        <v>13408817.24</v>
      </c>
      <c r="FJ45" s="23">
        <v>2.47E-2</v>
      </c>
      <c r="FK45" s="7">
        <v>174.99</v>
      </c>
      <c r="FL45" s="7">
        <v>289.2</v>
      </c>
      <c r="FM45" s="5">
        <v>46366</v>
      </c>
      <c r="FN45" s="23">
        <v>0.60509999999999997</v>
      </c>
      <c r="FO45" s="5">
        <v>3671</v>
      </c>
      <c r="FP45" s="7">
        <v>24140241.870000001</v>
      </c>
      <c r="FQ45" s="23">
        <v>4.5499999999999999E-2</v>
      </c>
      <c r="FR45" s="7">
        <v>315.02999999999997</v>
      </c>
      <c r="FS45" s="7">
        <v>1056.6500000000001</v>
      </c>
      <c r="FT45" s="7">
        <v>24418693.43</v>
      </c>
      <c r="FU45" s="23">
        <v>4.5100000000000001E-2</v>
      </c>
      <c r="FV45" s="7">
        <v>318.67</v>
      </c>
      <c r="FW45" s="7">
        <v>1068.8399999999999</v>
      </c>
      <c r="FX45" s="5">
        <v>22846</v>
      </c>
      <c r="FY45" s="23">
        <v>0.29809999999999998</v>
      </c>
      <c r="FZ45" s="5">
        <v>2531</v>
      </c>
      <c r="GA45" s="7">
        <v>14621849.779999999</v>
      </c>
      <c r="GB45" s="23">
        <v>2.75E-2</v>
      </c>
      <c r="GC45" s="7">
        <v>190.82</v>
      </c>
      <c r="GD45" s="7">
        <v>290.31</v>
      </c>
      <c r="GE45" s="7">
        <v>15360940.6</v>
      </c>
      <c r="GF45" s="23">
        <v>2.8299999999999999E-2</v>
      </c>
      <c r="GG45" s="7">
        <v>200.46</v>
      </c>
      <c r="GH45" s="7">
        <v>304.98</v>
      </c>
      <c r="GI45" s="5">
        <v>50367</v>
      </c>
      <c r="GJ45" s="23">
        <v>0.6573</v>
      </c>
      <c r="GK45" s="5">
        <v>6167</v>
      </c>
      <c r="GL45" s="7">
        <v>16809489.879999999</v>
      </c>
      <c r="GM45" s="23">
        <v>3.1699999999999999E-2</v>
      </c>
      <c r="GN45" s="7">
        <v>219.36</v>
      </c>
      <c r="GO45" s="7">
        <v>1625.13</v>
      </c>
      <c r="GP45" s="7">
        <v>17665716.969999999</v>
      </c>
      <c r="GQ45" s="23">
        <v>3.2599999999999997E-2</v>
      </c>
      <c r="GR45" s="7">
        <v>230.54</v>
      </c>
      <c r="GS45" s="7">
        <v>1707.91</v>
      </c>
      <c r="GT45" s="5">
        <v>10344</v>
      </c>
      <c r="GU45" s="23">
        <v>0.13500000000000001</v>
      </c>
      <c r="GV45" s="8">
        <v>609</v>
      </c>
      <c r="GW45" s="7">
        <v>10330217.199999999</v>
      </c>
      <c r="GX45" s="23">
        <v>1.95E-2</v>
      </c>
      <c r="GY45" s="7">
        <v>134.81</v>
      </c>
      <c r="GZ45" s="7">
        <v>372.78</v>
      </c>
      <c r="HA45" s="7">
        <v>10330217.199999999</v>
      </c>
      <c r="HB45" s="23">
        <v>1.9099999999999999E-2</v>
      </c>
      <c r="HC45" s="7">
        <v>134.81</v>
      </c>
      <c r="HD45" s="7">
        <v>372.78</v>
      </c>
      <c r="HE45" s="5">
        <v>27711</v>
      </c>
      <c r="HF45" s="23">
        <v>0.36159999999999998</v>
      </c>
      <c r="HG45" s="5">
        <v>79257</v>
      </c>
      <c r="HH45" s="5">
        <v>4984</v>
      </c>
      <c r="HI45" s="23">
        <v>0.2281</v>
      </c>
      <c r="HJ45" s="8">
        <v>1034</v>
      </c>
      <c r="HK45" s="5">
        <v>559</v>
      </c>
      <c r="HL45" s="5">
        <v>2048</v>
      </c>
      <c r="HM45" s="5">
        <v>137</v>
      </c>
      <c r="HN45" s="5">
        <v>719</v>
      </c>
      <c r="HO45" s="5">
        <v>262</v>
      </c>
      <c r="HP45" s="5">
        <v>987</v>
      </c>
      <c r="HQ45" s="5">
        <v>412</v>
      </c>
      <c r="HR45" s="5">
        <v>391</v>
      </c>
      <c r="HS45" s="5">
        <v>60</v>
      </c>
    </row>
    <row r="46" spans="1:227" x14ac:dyDescent="0.25">
      <c r="A46">
        <v>2015</v>
      </c>
      <c r="B46" s="3" t="s">
        <v>657</v>
      </c>
      <c r="C46" s="4">
        <v>18</v>
      </c>
      <c r="D46" s="5">
        <v>199542</v>
      </c>
      <c r="E46" s="5">
        <v>158611</v>
      </c>
      <c r="F46" s="5">
        <v>40931</v>
      </c>
      <c r="G46" s="6" t="s">
        <v>2745</v>
      </c>
      <c r="H46" s="5">
        <v>51</v>
      </c>
      <c r="I46" s="6" t="s">
        <v>1603</v>
      </c>
      <c r="J46" s="6" t="s">
        <v>1870</v>
      </c>
      <c r="K46" s="6" t="s">
        <v>2746</v>
      </c>
      <c r="L46" s="6" t="s">
        <v>2044</v>
      </c>
      <c r="M46" s="6" t="s">
        <v>916</v>
      </c>
      <c r="N46" s="6" t="s">
        <v>499</v>
      </c>
      <c r="O46" s="6" t="s">
        <v>2163</v>
      </c>
      <c r="P46" s="6">
        <v>1.17</v>
      </c>
      <c r="Q46" s="7">
        <v>1602791199.03</v>
      </c>
      <c r="R46" s="7">
        <v>1598553588.3299999</v>
      </c>
      <c r="S46" s="7">
        <v>1406873039.77</v>
      </c>
      <c r="T46" s="7">
        <v>10105.17</v>
      </c>
      <c r="U46" s="7">
        <v>10078.450000000001</v>
      </c>
      <c r="V46" s="7">
        <v>8869.9599999999991</v>
      </c>
      <c r="W46" s="7">
        <v>566629334.77999997</v>
      </c>
      <c r="X46" s="23">
        <v>0.35349999999999998</v>
      </c>
      <c r="Y46" s="7">
        <v>3572.45</v>
      </c>
      <c r="Z46" s="7">
        <v>19599.09</v>
      </c>
      <c r="AA46" s="7">
        <v>509889357.5</v>
      </c>
      <c r="AB46" s="24">
        <v>0.31900000000000001</v>
      </c>
      <c r="AC46" s="7">
        <v>3214.72</v>
      </c>
      <c r="AD46" s="7">
        <v>17636.52</v>
      </c>
      <c r="AE46" s="5">
        <v>28911</v>
      </c>
      <c r="AF46" s="23">
        <v>0.18229999999999999</v>
      </c>
      <c r="AG46" s="5">
        <v>337</v>
      </c>
      <c r="AH46" s="5">
        <v>1817</v>
      </c>
      <c r="AI46" s="7">
        <v>38174461.329999998</v>
      </c>
      <c r="AJ46" s="23">
        <v>2.3800000000000002E-2</v>
      </c>
      <c r="AK46" s="7">
        <v>240.68</v>
      </c>
      <c r="AL46" s="7">
        <v>46782.43</v>
      </c>
      <c r="AM46" s="7">
        <v>40038855.740000002</v>
      </c>
      <c r="AN46" s="24">
        <v>2.5000000000000001E-2</v>
      </c>
      <c r="AO46" s="7">
        <v>252.43</v>
      </c>
      <c r="AP46" s="7">
        <v>49067.23</v>
      </c>
      <c r="AQ46" s="5">
        <v>816</v>
      </c>
      <c r="AR46" s="23">
        <v>5.1000000000000004E-3</v>
      </c>
      <c r="AS46" s="5">
        <v>6</v>
      </c>
      <c r="AT46" s="5">
        <v>165</v>
      </c>
      <c r="AU46" s="7">
        <v>25598405.579999998</v>
      </c>
      <c r="AV46" s="23">
        <v>1.6E-2</v>
      </c>
      <c r="AW46" s="7">
        <v>161.38999999999999</v>
      </c>
      <c r="AX46" s="7">
        <v>20710.68</v>
      </c>
      <c r="AY46" s="7">
        <v>26499116.879999999</v>
      </c>
      <c r="AZ46" s="24">
        <v>1.66E-2</v>
      </c>
      <c r="BA46" s="7">
        <v>167.07</v>
      </c>
      <c r="BB46" s="7">
        <v>21439.41</v>
      </c>
      <c r="BC46" s="5">
        <v>1236</v>
      </c>
      <c r="BD46" s="23">
        <v>7.7999999999999996E-3</v>
      </c>
      <c r="BE46" s="5">
        <v>9</v>
      </c>
      <c r="BF46" s="5">
        <v>107</v>
      </c>
      <c r="BG46" s="7">
        <v>77086464.689999998</v>
      </c>
      <c r="BH46" s="23">
        <v>4.8099999999999997E-2</v>
      </c>
      <c r="BI46" s="7">
        <v>486.01</v>
      </c>
      <c r="BJ46" s="7">
        <v>15950.02</v>
      </c>
      <c r="BK46" s="7">
        <v>83661210.790000007</v>
      </c>
      <c r="BL46" s="24">
        <v>5.2299999999999999E-2</v>
      </c>
      <c r="BM46" s="7">
        <v>527.46</v>
      </c>
      <c r="BN46" s="7">
        <v>17310.41</v>
      </c>
      <c r="BO46" s="5">
        <v>4833</v>
      </c>
      <c r="BP46" s="23">
        <v>3.0499999999999999E-2</v>
      </c>
      <c r="BQ46" s="5">
        <v>45</v>
      </c>
      <c r="BR46" s="5">
        <v>1284</v>
      </c>
      <c r="BS46" s="7">
        <v>40067483.899999999</v>
      </c>
      <c r="BT46" s="23">
        <v>2.5000000000000001E-2</v>
      </c>
      <c r="BU46" s="7">
        <v>252.61</v>
      </c>
      <c r="BV46" s="7">
        <v>5063.5</v>
      </c>
      <c r="BW46" s="7">
        <v>42731674.240000002</v>
      </c>
      <c r="BX46" s="24">
        <v>2.6700000000000002E-2</v>
      </c>
      <c r="BY46" s="7">
        <v>269.41000000000003</v>
      </c>
      <c r="BZ46" s="7">
        <v>5400.19</v>
      </c>
      <c r="CA46" s="5">
        <v>7913</v>
      </c>
      <c r="CB46" s="23">
        <v>4.99E-2</v>
      </c>
      <c r="CC46" s="5">
        <v>96</v>
      </c>
      <c r="CD46" s="5">
        <v>1627</v>
      </c>
      <c r="CE46" s="7">
        <v>14874536.289999999</v>
      </c>
      <c r="CF46" s="23">
        <v>9.2999999999999992E-3</v>
      </c>
      <c r="CG46" s="7">
        <v>93.78</v>
      </c>
      <c r="CH46" s="7">
        <v>10057.16</v>
      </c>
      <c r="CI46" s="7">
        <v>15830219.029999999</v>
      </c>
      <c r="CJ46" s="24">
        <v>9.9000000000000008E-3</v>
      </c>
      <c r="CK46" s="7">
        <v>99.81</v>
      </c>
      <c r="CL46" s="7">
        <v>10703.33</v>
      </c>
      <c r="CM46" s="5">
        <v>1479</v>
      </c>
      <c r="CN46" s="23">
        <v>9.2999999999999992E-3</v>
      </c>
      <c r="CO46" s="5">
        <v>10</v>
      </c>
      <c r="CP46" s="5">
        <v>591</v>
      </c>
      <c r="CQ46" s="7">
        <v>283578129.99000001</v>
      </c>
      <c r="CR46" s="23">
        <v>0.1769</v>
      </c>
      <c r="CS46" s="7">
        <v>1787.88</v>
      </c>
      <c r="CT46" s="7">
        <v>2474.0700000000002</v>
      </c>
      <c r="CU46" s="7">
        <v>287806940.88999999</v>
      </c>
      <c r="CV46" s="24">
        <v>0.18</v>
      </c>
      <c r="CW46" s="7">
        <v>1814.55</v>
      </c>
      <c r="CX46" s="7">
        <v>2510.9699999999998</v>
      </c>
      <c r="CY46" s="5">
        <v>114619</v>
      </c>
      <c r="CZ46" s="23">
        <v>0.72260000000000002</v>
      </c>
      <c r="DA46" s="5">
        <v>6057</v>
      </c>
      <c r="DB46" s="7">
        <v>8335867.1699999999</v>
      </c>
      <c r="DC46" s="23">
        <v>5.1999999999999998E-3</v>
      </c>
      <c r="DD46" s="7">
        <v>52.56</v>
      </c>
      <c r="DE46" s="7">
        <v>374.75</v>
      </c>
      <c r="DF46" s="7">
        <v>9314080.5600000005</v>
      </c>
      <c r="DG46" s="24">
        <v>5.7999999999999996E-3</v>
      </c>
      <c r="DH46" s="7">
        <v>58.72</v>
      </c>
      <c r="DI46" s="7">
        <v>418.72</v>
      </c>
      <c r="DJ46" s="5">
        <v>22244</v>
      </c>
      <c r="DK46" s="23">
        <v>0.14019999999999999</v>
      </c>
      <c r="DL46" s="5">
        <v>547</v>
      </c>
      <c r="DM46" s="7">
        <v>91336852.200000003</v>
      </c>
      <c r="DN46" s="23">
        <v>5.7000000000000002E-2</v>
      </c>
      <c r="DO46" s="7">
        <v>575.85</v>
      </c>
      <c r="DP46" s="7">
        <v>23835.3</v>
      </c>
      <c r="DQ46" s="7">
        <v>93331156.930000007</v>
      </c>
      <c r="DR46" s="24">
        <v>5.8400000000000001E-2</v>
      </c>
      <c r="DS46" s="7">
        <v>588.42999999999995</v>
      </c>
      <c r="DT46" s="7">
        <v>24355.73</v>
      </c>
      <c r="DU46" s="5">
        <v>3832</v>
      </c>
      <c r="DV46" s="23">
        <v>2.4199999999999999E-2</v>
      </c>
      <c r="DW46" s="5">
        <v>3388</v>
      </c>
      <c r="DX46" s="7">
        <v>14849928.039999999</v>
      </c>
      <c r="DY46" s="23">
        <v>9.2999999999999992E-3</v>
      </c>
      <c r="DZ46" s="7">
        <v>93.62</v>
      </c>
      <c r="EA46" s="7">
        <v>1295.1300000000001</v>
      </c>
      <c r="EB46" s="7">
        <v>15896571.43</v>
      </c>
      <c r="EC46" s="24">
        <v>9.9000000000000008E-3</v>
      </c>
      <c r="ED46" s="7">
        <v>100.22</v>
      </c>
      <c r="EE46" s="7">
        <v>1386.41</v>
      </c>
      <c r="EF46" s="5">
        <v>11466</v>
      </c>
      <c r="EG46" s="23">
        <v>7.2300000000000003E-2</v>
      </c>
      <c r="EH46" s="5">
        <v>131</v>
      </c>
      <c r="EI46" s="7">
        <v>144295781.53</v>
      </c>
      <c r="EJ46" s="23">
        <v>0.09</v>
      </c>
      <c r="EK46" s="7">
        <v>909.75</v>
      </c>
      <c r="EL46" s="7">
        <v>1073.21</v>
      </c>
      <c r="EM46" s="7">
        <v>160052423.77000001</v>
      </c>
      <c r="EN46" s="24">
        <v>0.10009999999999999</v>
      </c>
      <c r="EO46" s="7">
        <v>1009.09</v>
      </c>
      <c r="EP46" s="7">
        <v>1190.4000000000001</v>
      </c>
      <c r="EQ46" s="5">
        <v>134452</v>
      </c>
      <c r="ER46" s="23">
        <v>0.84770000000000001</v>
      </c>
      <c r="ES46" s="5">
        <v>14116</v>
      </c>
      <c r="ET46" s="7">
        <v>73698125.049999997</v>
      </c>
      <c r="EU46" s="23">
        <v>4.5999999999999999E-2</v>
      </c>
      <c r="EV46" s="7">
        <v>464.65</v>
      </c>
      <c r="EW46" s="7">
        <v>892.9</v>
      </c>
      <c r="EX46" s="7">
        <v>79937466.129999995</v>
      </c>
      <c r="EY46" s="24">
        <v>0.05</v>
      </c>
      <c r="EZ46" s="7">
        <v>503.98</v>
      </c>
      <c r="FA46" s="7">
        <v>968.49</v>
      </c>
      <c r="FB46" s="5">
        <v>82538</v>
      </c>
      <c r="FC46" s="23">
        <v>0.52039999999999997</v>
      </c>
      <c r="FD46" s="5">
        <v>3453</v>
      </c>
      <c r="FE46" s="7">
        <v>21876128.379999999</v>
      </c>
      <c r="FF46" s="23">
        <v>1.3599999999999999E-2</v>
      </c>
      <c r="FG46" s="7">
        <v>137.91999999999999</v>
      </c>
      <c r="FH46" s="7">
        <v>220.55</v>
      </c>
      <c r="FI46" s="7">
        <v>23497494.600000001</v>
      </c>
      <c r="FJ46" s="24">
        <v>1.47E-2</v>
      </c>
      <c r="FK46" s="7">
        <v>148.15</v>
      </c>
      <c r="FL46" s="7">
        <v>236.89</v>
      </c>
      <c r="FM46" s="5">
        <v>99190</v>
      </c>
      <c r="FN46" s="23">
        <v>0.62539999999999996</v>
      </c>
      <c r="FO46" s="5">
        <v>3857</v>
      </c>
      <c r="FP46" s="7">
        <v>51131653.82</v>
      </c>
      <c r="FQ46" s="23">
        <v>3.1899999999999998E-2</v>
      </c>
      <c r="FR46" s="7">
        <v>322.37</v>
      </c>
      <c r="FS46" s="7">
        <v>1025.79</v>
      </c>
      <c r="FT46" s="7">
        <v>55922347.5</v>
      </c>
      <c r="FU46" s="24">
        <v>3.5000000000000003E-2</v>
      </c>
      <c r="FV46" s="7">
        <v>352.58</v>
      </c>
      <c r="FW46" s="7">
        <v>1121.9000000000001</v>
      </c>
      <c r="FX46" s="5">
        <v>49846</v>
      </c>
      <c r="FY46" s="23">
        <v>0.31430000000000002</v>
      </c>
      <c r="FZ46" s="5">
        <v>2388</v>
      </c>
      <c r="GA46" s="7">
        <v>49894777.060000002</v>
      </c>
      <c r="GB46" s="23">
        <v>3.1099999999999999E-2</v>
      </c>
      <c r="GC46" s="7">
        <v>314.57</v>
      </c>
      <c r="GD46" s="7">
        <v>468.13</v>
      </c>
      <c r="GE46" s="7">
        <v>49945400.729999997</v>
      </c>
      <c r="GF46" s="24">
        <v>3.1199999999999999E-2</v>
      </c>
      <c r="GG46" s="7">
        <v>314.89</v>
      </c>
      <c r="GH46" s="7">
        <v>468.61</v>
      </c>
      <c r="GI46" s="5">
        <v>106582</v>
      </c>
      <c r="GJ46" s="23">
        <v>0.67200000000000004</v>
      </c>
      <c r="GK46" s="5">
        <v>6228</v>
      </c>
      <c r="GL46" s="7">
        <v>27903306.82</v>
      </c>
      <c r="GM46" s="23">
        <v>1.7399999999999999E-2</v>
      </c>
      <c r="GN46" s="7">
        <v>175.92</v>
      </c>
      <c r="GO46" s="7">
        <v>1445.63</v>
      </c>
      <c r="GP46" s="7">
        <v>29920264.809999999</v>
      </c>
      <c r="GQ46" s="24">
        <v>1.8700000000000001E-2</v>
      </c>
      <c r="GR46" s="7">
        <v>188.64</v>
      </c>
      <c r="GS46" s="7">
        <v>1550.12</v>
      </c>
      <c r="GT46" s="5">
        <v>19302</v>
      </c>
      <c r="GU46" s="23">
        <v>0.1217</v>
      </c>
      <c r="GV46" s="8">
        <v>587</v>
      </c>
      <c r="GW46" s="7">
        <v>55189372.140000001</v>
      </c>
      <c r="GX46" s="23">
        <v>3.44E-2</v>
      </c>
      <c r="GY46" s="7">
        <v>347.95</v>
      </c>
      <c r="GZ46" s="7">
        <v>895.64</v>
      </c>
      <c r="HA46" s="7">
        <v>55415655.07</v>
      </c>
      <c r="HB46" s="24">
        <v>3.4700000000000002E-2</v>
      </c>
      <c r="HC46" s="7">
        <v>349.38</v>
      </c>
      <c r="HD46" s="7">
        <v>899.31</v>
      </c>
      <c r="HE46" s="5">
        <v>61620</v>
      </c>
      <c r="HF46" s="23">
        <v>0.38850000000000001</v>
      </c>
      <c r="HG46" s="5">
        <v>200981</v>
      </c>
      <c r="HH46" s="5">
        <v>10923</v>
      </c>
      <c r="HI46" s="23">
        <v>0.21659999999999999</v>
      </c>
      <c r="HJ46" s="8">
        <v>1267</v>
      </c>
      <c r="HK46" s="5">
        <v>620</v>
      </c>
      <c r="HL46" s="5">
        <v>2042</v>
      </c>
      <c r="HM46" s="5">
        <v>115</v>
      </c>
      <c r="HN46" s="5">
        <v>1036</v>
      </c>
      <c r="HO46" s="5">
        <v>349</v>
      </c>
      <c r="HP46" s="5">
        <v>788</v>
      </c>
      <c r="HQ46" s="5">
        <v>345</v>
      </c>
      <c r="HR46" s="5">
        <v>398</v>
      </c>
      <c r="HS46" s="5">
        <v>156</v>
      </c>
    </row>
    <row r="47" spans="1:227" x14ac:dyDescent="0.25">
      <c r="A47">
        <v>2012</v>
      </c>
      <c r="B47" s="3" t="s">
        <v>695</v>
      </c>
      <c r="C47" s="4">
        <v>21</v>
      </c>
      <c r="D47" s="5">
        <v>195954</v>
      </c>
      <c r="E47" s="5">
        <v>168334</v>
      </c>
      <c r="F47" s="5">
        <v>27620</v>
      </c>
      <c r="G47" s="6" t="s">
        <v>742</v>
      </c>
      <c r="H47" s="5">
        <v>51</v>
      </c>
      <c r="I47" s="6" t="s">
        <v>2401</v>
      </c>
      <c r="J47" s="6" t="s">
        <v>2402</v>
      </c>
      <c r="K47" s="6" t="s">
        <v>2403</v>
      </c>
      <c r="L47" s="6" t="s">
        <v>1018</v>
      </c>
      <c r="M47" s="6" t="s">
        <v>386</v>
      </c>
      <c r="N47" s="6" t="s">
        <v>1139</v>
      </c>
      <c r="O47" s="6" t="s">
        <v>1709</v>
      </c>
      <c r="P47" s="6">
        <v>0.97</v>
      </c>
      <c r="Q47" s="7">
        <v>1384584038.6700001</v>
      </c>
      <c r="R47" s="7">
        <v>1396805937.9300001</v>
      </c>
      <c r="S47" s="7">
        <v>1566274562.3299999</v>
      </c>
      <c r="T47" s="7">
        <v>8225.2199999999993</v>
      </c>
      <c r="U47" s="7">
        <v>8297.82</v>
      </c>
      <c r="V47" s="7">
        <v>9304.56</v>
      </c>
      <c r="W47" s="7">
        <v>525640491.57999998</v>
      </c>
      <c r="X47" s="23">
        <v>0.37959999999999999</v>
      </c>
      <c r="Y47" s="7">
        <v>3122.6</v>
      </c>
      <c r="Z47" s="7">
        <v>17478.82</v>
      </c>
      <c r="AA47" s="7">
        <v>475221197.04000002</v>
      </c>
      <c r="AB47" s="23">
        <v>0.3402</v>
      </c>
      <c r="AC47" s="7">
        <v>2823.09</v>
      </c>
      <c r="AD47" s="7">
        <v>15802.25</v>
      </c>
      <c r="AE47" s="5">
        <v>30073</v>
      </c>
      <c r="AF47" s="23">
        <v>0.1787</v>
      </c>
      <c r="AG47" s="5">
        <v>323</v>
      </c>
      <c r="AH47" s="5">
        <v>1745</v>
      </c>
      <c r="AI47" s="7">
        <v>23380518.66</v>
      </c>
      <c r="AJ47" s="23">
        <v>1.6899999999999998E-2</v>
      </c>
      <c r="AK47" s="7">
        <v>138.88999999999999</v>
      </c>
      <c r="AL47" s="7">
        <v>42821.46</v>
      </c>
      <c r="AM47" s="7">
        <v>27418913.41</v>
      </c>
      <c r="AN47" s="23">
        <v>1.9599999999999999E-2</v>
      </c>
      <c r="AO47" s="7">
        <v>162.88</v>
      </c>
      <c r="AP47" s="7">
        <v>50217.79</v>
      </c>
      <c r="AQ47" s="5">
        <v>546</v>
      </c>
      <c r="AR47" s="23">
        <v>3.2000000000000002E-3</v>
      </c>
      <c r="AS47" s="5">
        <v>4</v>
      </c>
      <c r="AT47" s="5">
        <v>110</v>
      </c>
      <c r="AU47" s="7">
        <v>20352661.609999999</v>
      </c>
      <c r="AV47" s="23">
        <v>1.47E-2</v>
      </c>
      <c r="AW47" s="7">
        <v>120.91</v>
      </c>
      <c r="AX47" s="7">
        <v>18985.689999999999</v>
      </c>
      <c r="AY47" s="7">
        <v>20388511.5</v>
      </c>
      <c r="AZ47" s="23">
        <v>1.46E-2</v>
      </c>
      <c r="BA47" s="7">
        <v>121.12</v>
      </c>
      <c r="BB47" s="7">
        <v>19019.13</v>
      </c>
      <c r="BC47" s="5">
        <v>1072</v>
      </c>
      <c r="BD47" s="23">
        <v>6.4000000000000003E-3</v>
      </c>
      <c r="BE47" s="5">
        <v>7</v>
      </c>
      <c r="BF47" s="5">
        <v>84</v>
      </c>
      <c r="BG47" s="7">
        <v>39562936.689999998</v>
      </c>
      <c r="BH47" s="23">
        <v>2.86E-2</v>
      </c>
      <c r="BI47" s="7">
        <v>235.03</v>
      </c>
      <c r="BJ47" s="7">
        <v>12531.81</v>
      </c>
      <c r="BK47" s="7">
        <v>46072133.140000001</v>
      </c>
      <c r="BL47" s="23">
        <v>3.3000000000000002E-2</v>
      </c>
      <c r="BM47" s="7">
        <v>273.69</v>
      </c>
      <c r="BN47" s="7">
        <v>14593.64</v>
      </c>
      <c r="BO47" s="5">
        <v>3157</v>
      </c>
      <c r="BP47" s="23">
        <v>1.8800000000000001E-2</v>
      </c>
      <c r="BQ47" s="5">
        <v>28</v>
      </c>
      <c r="BR47" s="5">
        <v>678</v>
      </c>
      <c r="BS47" s="7">
        <v>42313282.799999997</v>
      </c>
      <c r="BT47" s="23">
        <v>3.0599999999999999E-2</v>
      </c>
      <c r="BU47" s="7">
        <v>251.37</v>
      </c>
      <c r="BV47" s="7">
        <v>4640.63</v>
      </c>
      <c r="BW47" s="7">
        <v>48420561.420000002</v>
      </c>
      <c r="BX47" s="23">
        <v>3.4700000000000002E-2</v>
      </c>
      <c r="BY47" s="7">
        <v>287.64999999999998</v>
      </c>
      <c r="BZ47" s="7">
        <v>5310.44</v>
      </c>
      <c r="CA47" s="5">
        <v>9118</v>
      </c>
      <c r="CB47" s="23">
        <v>5.4199999999999998E-2</v>
      </c>
      <c r="CC47" s="5">
        <v>110</v>
      </c>
      <c r="CD47" s="5">
        <v>1675</v>
      </c>
      <c r="CE47" s="7">
        <v>10214270.619999999</v>
      </c>
      <c r="CF47" s="23">
        <v>7.4000000000000003E-3</v>
      </c>
      <c r="CG47" s="7">
        <v>60.68</v>
      </c>
      <c r="CH47" s="7">
        <v>9063.24</v>
      </c>
      <c r="CI47" s="7">
        <v>11383578.720000001</v>
      </c>
      <c r="CJ47" s="23">
        <v>8.0999999999999996E-3</v>
      </c>
      <c r="CK47" s="7">
        <v>67.62</v>
      </c>
      <c r="CL47" s="7">
        <v>10100.780000000001</v>
      </c>
      <c r="CM47" s="5">
        <v>1127</v>
      </c>
      <c r="CN47" s="23">
        <v>6.7000000000000002E-3</v>
      </c>
      <c r="CO47" s="5">
        <v>7</v>
      </c>
      <c r="CP47" s="5">
        <v>367</v>
      </c>
      <c r="CQ47" s="7">
        <v>222047535.86000001</v>
      </c>
      <c r="CR47" s="23">
        <v>0.16039999999999999</v>
      </c>
      <c r="CS47" s="7">
        <v>1319.09</v>
      </c>
      <c r="CT47" s="7">
        <v>1942.95</v>
      </c>
      <c r="CU47" s="7">
        <v>234011419.30000001</v>
      </c>
      <c r="CV47" s="23">
        <v>0.16750000000000001</v>
      </c>
      <c r="CW47" s="7">
        <v>1390.16</v>
      </c>
      <c r="CX47" s="7">
        <v>2047.63</v>
      </c>
      <c r="CY47" s="5">
        <v>114283</v>
      </c>
      <c r="CZ47" s="23">
        <v>0.67889999999999995</v>
      </c>
      <c r="DA47" s="5">
        <v>4261</v>
      </c>
      <c r="DB47" s="7">
        <v>12759249.6</v>
      </c>
      <c r="DC47" s="23">
        <v>9.1999999999999998E-3</v>
      </c>
      <c r="DD47" s="7">
        <v>75.8</v>
      </c>
      <c r="DE47" s="7">
        <v>361.89</v>
      </c>
      <c r="DF47" s="7">
        <v>15147397.15</v>
      </c>
      <c r="DG47" s="23">
        <v>1.0800000000000001E-2</v>
      </c>
      <c r="DH47" s="7">
        <v>89.98</v>
      </c>
      <c r="DI47" s="7">
        <v>429.63</v>
      </c>
      <c r="DJ47" s="5">
        <v>35257</v>
      </c>
      <c r="DK47" s="23">
        <v>0.2094</v>
      </c>
      <c r="DL47" s="5">
        <v>1059</v>
      </c>
      <c r="DM47" s="7">
        <v>53345959.939999998</v>
      </c>
      <c r="DN47" s="23">
        <v>3.85E-2</v>
      </c>
      <c r="DO47" s="7">
        <v>316.91000000000003</v>
      </c>
      <c r="DP47" s="7">
        <v>22681.11</v>
      </c>
      <c r="DQ47" s="7">
        <v>56631090.039999999</v>
      </c>
      <c r="DR47" s="23">
        <v>4.0500000000000001E-2</v>
      </c>
      <c r="DS47" s="7">
        <v>336.42</v>
      </c>
      <c r="DT47" s="7">
        <v>24077.84</v>
      </c>
      <c r="DU47" s="5">
        <v>2352</v>
      </c>
      <c r="DV47" s="23">
        <v>1.4E-2</v>
      </c>
      <c r="DW47" s="5">
        <v>1862</v>
      </c>
      <c r="DX47" s="7">
        <v>5813303.1799999997</v>
      </c>
      <c r="DY47" s="23">
        <v>4.1999999999999997E-3</v>
      </c>
      <c r="DZ47" s="7">
        <v>34.53</v>
      </c>
      <c r="EA47" s="7">
        <v>789.96</v>
      </c>
      <c r="EB47" s="7">
        <v>6253577.8099999996</v>
      </c>
      <c r="EC47" s="23">
        <v>4.4999999999999997E-3</v>
      </c>
      <c r="ED47" s="7">
        <v>37.15</v>
      </c>
      <c r="EE47" s="7">
        <v>849.79</v>
      </c>
      <c r="EF47" s="5">
        <v>7359</v>
      </c>
      <c r="EG47" s="23">
        <v>4.3700000000000003E-2</v>
      </c>
      <c r="EH47" s="5">
        <v>82</v>
      </c>
      <c r="EI47" s="7">
        <v>126694850.98999999</v>
      </c>
      <c r="EJ47" s="23">
        <v>9.1499999999999998E-2</v>
      </c>
      <c r="EK47" s="7">
        <v>752.64</v>
      </c>
      <c r="EL47" s="7">
        <v>891.53</v>
      </c>
      <c r="EM47" s="7">
        <v>143467615.34999999</v>
      </c>
      <c r="EN47" s="23">
        <v>0.1027</v>
      </c>
      <c r="EO47" s="7">
        <v>852.28</v>
      </c>
      <c r="EP47" s="7">
        <v>1009.56</v>
      </c>
      <c r="EQ47" s="5">
        <v>142108</v>
      </c>
      <c r="ER47" s="23">
        <v>0.84419999999999995</v>
      </c>
      <c r="ES47" s="5">
        <v>12712</v>
      </c>
      <c r="ET47" s="7">
        <v>70016814.200000003</v>
      </c>
      <c r="EU47" s="23">
        <v>5.0599999999999999E-2</v>
      </c>
      <c r="EV47" s="7">
        <v>415.94</v>
      </c>
      <c r="EW47" s="7">
        <v>822.43</v>
      </c>
      <c r="EX47" s="7">
        <v>76470246.090000004</v>
      </c>
      <c r="EY47" s="23">
        <v>5.4699999999999999E-2</v>
      </c>
      <c r="EZ47" s="7">
        <v>454.28</v>
      </c>
      <c r="FA47" s="7">
        <v>898.23</v>
      </c>
      <c r="FB47" s="5">
        <v>85134</v>
      </c>
      <c r="FC47" s="23">
        <v>0.50570000000000004</v>
      </c>
      <c r="FD47" s="5">
        <v>3093</v>
      </c>
      <c r="FE47" s="7">
        <v>26001534.57</v>
      </c>
      <c r="FF47" s="23">
        <v>1.8800000000000001E-2</v>
      </c>
      <c r="FG47" s="7">
        <v>154.46</v>
      </c>
      <c r="FH47" s="7">
        <v>241.78</v>
      </c>
      <c r="FI47" s="7">
        <v>28368914.780000001</v>
      </c>
      <c r="FJ47" s="23">
        <v>2.0299999999999999E-2</v>
      </c>
      <c r="FK47" s="7">
        <v>168.53</v>
      </c>
      <c r="FL47" s="7">
        <v>263.79000000000002</v>
      </c>
      <c r="FM47" s="5">
        <v>107543</v>
      </c>
      <c r="FN47" s="23">
        <v>0.63890000000000002</v>
      </c>
      <c r="FO47" s="5">
        <v>3904</v>
      </c>
      <c r="FP47" s="7">
        <v>60993397.240000002</v>
      </c>
      <c r="FQ47" s="23">
        <v>4.41E-2</v>
      </c>
      <c r="FR47" s="7">
        <v>362.34</v>
      </c>
      <c r="FS47" s="7">
        <v>1073.1099999999999</v>
      </c>
      <c r="FT47" s="7">
        <v>61837690.82</v>
      </c>
      <c r="FU47" s="23">
        <v>4.4299999999999999E-2</v>
      </c>
      <c r="FV47" s="7">
        <v>367.35</v>
      </c>
      <c r="FW47" s="7">
        <v>1087.96</v>
      </c>
      <c r="FX47" s="5">
        <v>56838</v>
      </c>
      <c r="FY47" s="23">
        <v>0.3377</v>
      </c>
      <c r="FZ47" s="5">
        <v>2797</v>
      </c>
      <c r="GA47" s="7">
        <v>70048421.109999999</v>
      </c>
      <c r="GB47" s="23">
        <v>5.0599999999999999E-2</v>
      </c>
      <c r="GC47" s="7">
        <v>416.13</v>
      </c>
      <c r="GD47" s="7">
        <v>571.91999999999996</v>
      </c>
      <c r="GE47" s="7">
        <v>72795484.409999996</v>
      </c>
      <c r="GF47" s="23">
        <v>5.21E-2</v>
      </c>
      <c r="GG47" s="7">
        <v>432.45</v>
      </c>
      <c r="GH47" s="7">
        <v>594.35</v>
      </c>
      <c r="GI47" s="5">
        <v>122479</v>
      </c>
      <c r="GJ47" s="23">
        <v>0.72760000000000002</v>
      </c>
      <c r="GK47" s="5">
        <v>8876</v>
      </c>
      <c r="GL47" s="7">
        <v>30812571.239999998</v>
      </c>
      <c r="GM47" s="23">
        <v>2.23E-2</v>
      </c>
      <c r="GN47" s="7">
        <v>183.04</v>
      </c>
      <c r="GO47" s="7">
        <v>1379.97</v>
      </c>
      <c r="GP47" s="7">
        <v>27413979.09</v>
      </c>
      <c r="GQ47" s="23">
        <v>1.9599999999999999E-2</v>
      </c>
      <c r="GR47" s="7">
        <v>162.85</v>
      </c>
      <c r="GS47" s="7">
        <v>1227.76</v>
      </c>
      <c r="GT47" s="5">
        <v>22328</v>
      </c>
      <c r="GU47" s="23">
        <v>0.1326</v>
      </c>
      <c r="GV47" s="8">
        <v>478</v>
      </c>
      <c r="GW47" s="7">
        <v>31778333.010000002</v>
      </c>
      <c r="GX47" s="23">
        <v>2.3E-2</v>
      </c>
      <c r="GY47" s="7">
        <v>188.78</v>
      </c>
      <c r="GZ47" s="7">
        <v>460.08</v>
      </c>
      <c r="HA47" s="7">
        <v>31988123.420000002</v>
      </c>
      <c r="HB47" s="23">
        <v>2.29E-2</v>
      </c>
      <c r="HC47" s="7">
        <v>190.03</v>
      </c>
      <c r="HD47" s="7">
        <v>463.11</v>
      </c>
      <c r="HE47" s="5">
        <v>69072</v>
      </c>
      <c r="HF47" s="23">
        <v>0.4103</v>
      </c>
      <c r="HG47" s="5">
        <v>190896</v>
      </c>
      <c r="HH47" s="5">
        <v>11207</v>
      </c>
      <c r="HI47" s="23">
        <v>0.21290000000000001</v>
      </c>
      <c r="HJ47" s="8">
        <v>1134</v>
      </c>
      <c r="HK47" s="5">
        <v>567</v>
      </c>
      <c r="HL47" s="5">
        <v>2032</v>
      </c>
      <c r="HM47" s="5">
        <v>175</v>
      </c>
      <c r="HN47" s="5">
        <v>893</v>
      </c>
      <c r="HO47" s="5">
        <v>362</v>
      </c>
      <c r="HP47" s="5">
        <v>1176</v>
      </c>
      <c r="HQ47" s="5">
        <v>450</v>
      </c>
      <c r="HR47" s="5">
        <v>320</v>
      </c>
      <c r="HS47" s="5">
        <v>100</v>
      </c>
    </row>
    <row r="48" spans="1:227" x14ac:dyDescent="0.25">
      <c r="A48">
        <v>2009</v>
      </c>
      <c r="B48" s="3" t="s">
        <v>1148</v>
      </c>
      <c r="C48" s="4">
        <v>54</v>
      </c>
      <c r="D48" s="5">
        <v>88379</v>
      </c>
      <c r="E48" s="5">
        <v>73602</v>
      </c>
      <c r="F48" s="5">
        <v>14777</v>
      </c>
      <c r="G48" s="6" t="s">
        <v>1520</v>
      </c>
      <c r="H48" s="5">
        <v>51</v>
      </c>
      <c r="I48" s="6" t="s">
        <v>1905</v>
      </c>
      <c r="J48" s="6" t="s">
        <v>1607</v>
      </c>
      <c r="K48" s="6" t="s">
        <v>1152</v>
      </c>
      <c r="L48" s="6" t="s">
        <v>393</v>
      </c>
      <c r="M48" s="6" t="s">
        <v>254</v>
      </c>
      <c r="N48" s="6" t="s">
        <v>278</v>
      </c>
      <c r="O48" s="6" t="s">
        <v>1906</v>
      </c>
      <c r="P48" s="6">
        <v>0.88</v>
      </c>
      <c r="Q48" s="7">
        <v>486587744.14999998</v>
      </c>
      <c r="R48" s="7">
        <v>499593878.74000001</v>
      </c>
      <c r="S48" s="7">
        <v>579393781.00999999</v>
      </c>
      <c r="T48" s="7">
        <v>6611.07</v>
      </c>
      <c r="U48" s="7">
        <v>6787.78</v>
      </c>
      <c r="V48" s="7">
        <v>7871.98</v>
      </c>
      <c r="W48" s="7">
        <v>199067919.49000001</v>
      </c>
      <c r="X48" s="23">
        <v>0.40910000000000002</v>
      </c>
      <c r="Y48" s="7">
        <v>2704.65</v>
      </c>
      <c r="Z48" s="7">
        <v>16330.43</v>
      </c>
      <c r="AA48" s="7">
        <v>182589990.63</v>
      </c>
      <c r="AB48" s="23">
        <v>0.36549999999999999</v>
      </c>
      <c r="AC48" s="7">
        <v>2480.77</v>
      </c>
      <c r="AD48" s="7">
        <v>14978.67</v>
      </c>
      <c r="AE48" s="5">
        <v>12190</v>
      </c>
      <c r="AF48" s="23">
        <v>0.1656</v>
      </c>
      <c r="AG48" s="5">
        <v>299</v>
      </c>
      <c r="AH48" s="5">
        <v>1722</v>
      </c>
      <c r="AI48" s="7">
        <v>6532549.3399999999</v>
      </c>
      <c r="AJ48" s="23">
        <v>1.34E-2</v>
      </c>
      <c r="AK48" s="7">
        <v>88.76</v>
      </c>
      <c r="AL48" s="7">
        <v>43550.33</v>
      </c>
      <c r="AM48" s="7">
        <v>7441400.6100000003</v>
      </c>
      <c r="AN48" s="23">
        <v>1.49E-2</v>
      </c>
      <c r="AO48" s="7">
        <v>101.1</v>
      </c>
      <c r="AP48" s="7">
        <v>49609.34</v>
      </c>
      <c r="AQ48" s="5">
        <v>150</v>
      </c>
      <c r="AR48" s="23">
        <v>2E-3</v>
      </c>
      <c r="AS48" s="5">
        <v>2</v>
      </c>
      <c r="AT48" s="5">
        <v>59</v>
      </c>
      <c r="AU48" s="7">
        <v>6351407.6399999997</v>
      </c>
      <c r="AV48" s="23">
        <v>1.3100000000000001E-2</v>
      </c>
      <c r="AW48" s="7">
        <v>86.29</v>
      </c>
      <c r="AX48" s="7">
        <v>16714.23</v>
      </c>
      <c r="AY48" s="7">
        <v>6913722.0300000003</v>
      </c>
      <c r="AZ48" s="23">
        <v>1.38E-2</v>
      </c>
      <c r="BA48" s="7">
        <v>93.93</v>
      </c>
      <c r="BB48" s="7">
        <v>18194.009999999998</v>
      </c>
      <c r="BC48" s="5">
        <v>380</v>
      </c>
      <c r="BD48" s="23">
        <v>5.1999999999999998E-3</v>
      </c>
      <c r="BE48" s="5">
        <v>6</v>
      </c>
      <c r="BF48" s="5">
        <v>75</v>
      </c>
      <c r="BG48" s="7">
        <v>10894868.27</v>
      </c>
      <c r="BH48" s="23">
        <v>2.24E-2</v>
      </c>
      <c r="BI48" s="7">
        <v>148.02000000000001</v>
      </c>
      <c r="BJ48" s="7">
        <v>10702.23</v>
      </c>
      <c r="BK48" s="7">
        <v>13055962.74</v>
      </c>
      <c r="BL48" s="23">
        <v>2.6100000000000002E-2</v>
      </c>
      <c r="BM48" s="7">
        <v>177.39</v>
      </c>
      <c r="BN48" s="7">
        <v>12825.11</v>
      </c>
      <c r="BO48" s="5">
        <v>1018</v>
      </c>
      <c r="BP48" s="23">
        <v>1.38E-2</v>
      </c>
      <c r="BQ48" s="5">
        <v>20</v>
      </c>
      <c r="BR48" s="5">
        <v>488</v>
      </c>
      <c r="BS48" s="7">
        <v>10598061.039999999</v>
      </c>
      <c r="BT48" s="23">
        <v>2.18E-2</v>
      </c>
      <c r="BU48" s="7">
        <v>143.99</v>
      </c>
      <c r="BV48" s="7">
        <v>4133.41</v>
      </c>
      <c r="BW48" s="7">
        <v>12554833.880000001</v>
      </c>
      <c r="BX48" s="23">
        <v>2.5100000000000001E-2</v>
      </c>
      <c r="BY48" s="7">
        <v>170.58</v>
      </c>
      <c r="BZ48" s="7">
        <v>4896.58</v>
      </c>
      <c r="CA48" s="5">
        <v>2564</v>
      </c>
      <c r="CB48" s="23">
        <v>3.4799999999999998E-2</v>
      </c>
      <c r="CC48" s="5">
        <v>64</v>
      </c>
      <c r="CD48" s="5">
        <v>866</v>
      </c>
      <c r="CE48" s="7">
        <v>3651109.67</v>
      </c>
      <c r="CF48" s="23">
        <v>7.4999999999999997E-3</v>
      </c>
      <c r="CG48" s="7">
        <v>49.61</v>
      </c>
      <c r="CH48" s="7">
        <v>8354.94</v>
      </c>
      <c r="CI48" s="7">
        <v>4026490.74</v>
      </c>
      <c r="CJ48" s="23">
        <v>8.0999999999999996E-3</v>
      </c>
      <c r="CK48" s="7">
        <v>54.71</v>
      </c>
      <c r="CL48" s="7">
        <v>9213.94</v>
      </c>
      <c r="CM48" s="5">
        <v>437</v>
      </c>
      <c r="CN48" s="23">
        <v>5.8999999999999999E-3</v>
      </c>
      <c r="CO48" s="5">
        <v>6</v>
      </c>
      <c r="CP48" s="5">
        <v>349</v>
      </c>
      <c r="CQ48" s="7">
        <v>77411826.5</v>
      </c>
      <c r="CR48" s="23">
        <v>0.15909999999999999</v>
      </c>
      <c r="CS48" s="7">
        <v>1051.76</v>
      </c>
      <c r="CT48" s="7">
        <v>1602.36</v>
      </c>
      <c r="CU48" s="7">
        <v>87162238.030000001</v>
      </c>
      <c r="CV48" s="23">
        <v>0.17449999999999999</v>
      </c>
      <c r="CW48" s="7">
        <v>1184.24</v>
      </c>
      <c r="CX48" s="7">
        <v>1804.19</v>
      </c>
      <c r="CY48" s="5">
        <v>48311</v>
      </c>
      <c r="CZ48" s="23">
        <v>0.65639999999999998</v>
      </c>
      <c r="DA48" s="5">
        <v>4272</v>
      </c>
      <c r="DB48" s="7">
        <v>6612102.0599999996</v>
      </c>
      <c r="DC48" s="23">
        <v>1.3599999999999999E-2</v>
      </c>
      <c r="DD48" s="7">
        <v>89.84</v>
      </c>
      <c r="DE48" s="7">
        <v>335.88</v>
      </c>
      <c r="DF48" s="7">
        <v>6827772.9100000001</v>
      </c>
      <c r="DG48" s="23">
        <v>1.37E-2</v>
      </c>
      <c r="DH48" s="7">
        <v>92.77</v>
      </c>
      <c r="DI48" s="7">
        <v>346.83</v>
      </c>
      <c r="DJ48" s="5">
        <v>19686</v>
      </c>
      <c r="DK48" s="23">
        <v>0.26750000000000002</v>
      </c>
      <c r="DL48" s="5">
        <v>1224</v>
      </c>
      <c r="DM48" s="7">
        <v>18266172.91</v>
      </c>
      <c r="DN48" s="23">
        <v>3.7499999999999999E-2</v>
      </c>
      <c r="DO48" s="7">
        <v>248.17</v>
      </c>
      <c r="DP48" s="7">
        <v>20639.740000000002</v>
      </c>
      <c r="DQ48" s="7">
        <v>19533598.399999999</v>
      </c>
      <c r="DR48" s="23">
        <v>3.9100000000000003E-2</v>
      </c>
      <c r="DS48" s="7">
        <v>265.39</v>
      </c>
      <c r="DT48" s="7">
        <v>22071.86</v>
      </c>
      <c r="DU48" s="5">
        <v>885</v>
      </c>
      <c r="DV48" s="23">
        <v>1.2E-2</v>
      </c>
      <c r="DW48" s="5">
        <v>1566</v>
      </c>
      <c r="DX48" s="7">
        <v>1290067.45</v>
      </c>
      <c r="DY48" s="23">
        <v>2.7000000000000001E-3</v>
      </c>
      <c r="DZ48" s="7">
        <v>17.53</v>
      </c>
      <c r="EA48" s="7">
        <v>674.02</v>
      </c>
      <c r="EB48" s="7">
        <v>1534062.24</v>
      </c>
      <c r="EC48" s="23">
        <v>3.0999999999999999E-3</v>
      </c>
      <c r="ED48" s="7">
        <v>20.84</v>
      </c>
      <c r="EE48" s="7">
        <v>801.5</v>
      </c>
      <c r="EF48" s="5">
        <v>1914</v>
      </c>
      <c r="EG48" s="23">
        <v>2.5999999999999999E-2</v>
      </c>
      <c r="EH48" s="5">
        <v>46</v>
      </c>
      <c r="EI48" s="7">
        <v>43417685.950000003</v>
      </c>
      <c r="EJ48" s="23">
        <v>8.9200000000000002E-2</v>
      </c>
      <c r="EK48" s="7">
        <v>589.9</v>
      </c>
      <c r="EL48" s="7">
        <v>728.92</v>
      </c>
      <c r="EM48" s="7">
        <v>48965367.799999997</v>
      </c>
      <c r="EN48" s="23">
        <v>9.8000000000000004E-2</v>
      </c>
      <c r="EO48" s="7">
        <v>665.27</v>
      </c>
      <c r="EP48" s="7">
        <v>822.06</v>
      </c>
      <c r="EQ48" s="5">
        <v>59564</v>
      </c>
      <c r="ER48" s="23">
        <v>0.80930000000000002</v>
      </c>
      <c r="ES48" s="5">
        <v>10756</v>
      </c>
      <c r="ET48" s="7">
        <v>26483677.890000001</v>
      </c>
      <c r="EU48" s="23">
        <v>5.4399999999999997E-2</v>
      </c>
      <c r="EV48" s="7">
        <v>359.82</v>
      </c>
      <c r="EW48" s="7">
        <v>784.38</v>
      </c>
      <c r="EX48" s="7">
        <v>28809707.489999998</v>
      </c>
      <c r="EY48" s="23">
        <v>5.7700000000000001E-2</v>
      </c>
      <c r="EZ48" s="7">
        <v>391.43</v>
      </c>
      <c r="FA48" s="7">
        <v>853.27</v>
      </c>
      <c r="FB48" s="5">
        <v>33764</v>
      </c>
      <c r="FC48" s="23">
        <v>0.4587</v>
      </c>
      <c r="FD48" s="5">
        <v>2916</v>
      </c>
      <c r="FE48" s="7">
        <v>12120555.73</v>
      </c>
      <c r="FF48" s="23">
        <v>2.4899999999999999E-2</v>
      </c>
      <c r="FG48" s="7">
        <v>164.68</v>
      </c>
      <c r="FH48" s="7">
        <v>271.91000000000003</v>
      </c>
      <c r="FI48" s="7">
        <v>13642086.49</v>
      </c>
      <c r="FJ48" s="23">
        <v>2.7300000000000001E-2</v>
      </c>
      <c r="FK48" s="7">
        <v>185.35</v>
      </c>
      <c r="FL48" s="7">
        <v>306.05</v>
      </c>
      <c r="FM48" s="5">
        <v>44575</v>
      </c>
      <c r="FN48" s="23">
        <v>0.60560000000000003</v>
      </c>
      <c r="FO48" s="5">
        <v>3640</v>
      </c>
      <c r="FP48" s="7">
        <v>21677358.27</v>
      </c>
      <c r="FQ48" s="23">
        <v>4.4499999999999998E-2</v>
      </c>
      <c r="FR48" s="7">
        <v>294.52</v>
      </c>
      <c r="FS48" s="7">
        <v>1005.86</v>
      </c>
      <c r="FT48" s="7">
        <v>21909541.82</v>
      </c>
      <c r="FU48" s="23">
        <v>4.3900000000000002E-2</v>
      </c>
      <c r="FV48" s="7">
        <v>297.68</v>
      </c>
      <c r="FW48" s="7">
        <v>1016.64</v>
      </c>
      <c r="FX48" s="5">
        <v>21551</v>
      </c>
      <c r="FY48" s="23">
        <v>0.2928</v>
      </c>
      <c r="FZ48" s="5">
        <v>2434</v>
      </c>
      <c r="GA48" s="7">
        <v>12646433.720000001</v>
      </c>
      <c r="GB48" s="23">
        <v>2.5999999999999999E-2</v>
      </c>
      <c r="GC48" s="7">
        <v>171.82</v>
      </c>
      <c r="GD48" s="7">
        <v>264.32</v>
      </c>
      <c r="GE48" s="7">
        <v>13436499.83</v>
      </c>
      <c r="GF48" s="23">
        <v>2.69E-2</v>
      </c>
      <c r="GG48" s="7">
        <v>182.56</v>
      </c>
      <c r="GH48" s="7">
        <v>280.83</v>
      </c>
      <c r="GI48" s="5">
        <v>47846</v>
      </c>
      <c r="GJ48" s="23">
        <v>0.65010000000000001</v>
      </c>
      <c r="GK48" s="5">
        <v>5920</v>
      </c>
      <c r="GL48" s="7">
        <v>14886628.960000001</v>
      </c>
      <c r="GM48" s="23">
        <v>3.0599999999999999E-2</v>
      </c>
      <c r="GN48" s="7">
        <v>202.26</v>
      </c>
      <c r="GO48" s="7">
        <v>1549.32</v>
      </c>
      <c r="GP48" s="7">
        <v>16251530.49</v>
      </c>
      <c r="GQ48" s="23">
        <v>3.2500000000000001E-2</v>
      </c>
      <c r="GR48" s="7">
        <v>220.8</v>
      </c>
      <c r="GS48" s="7">
        <v>1691.37</v>
      </c>
      <c r="GT48" s="5">
        <v>9609</v>
      </c>
      <c r="GU48" s="23">
        <v>0.1305</v>
      </c>
      <c r="GV48" s="8">
        <v>560</v>
      </c>
      <c r="GW48" s="7">
        <v>10525210.109999999</v>
      </c>
      <c r="GX48" s="23">
        <v>2.1600000000000001E-2</v>
      </c>
      <c r="GY48" s="7">
        <v>143</v>
      </c>
      <c r="GZ48" s="7">
        <v>440.44</v>
      </c>
      <c r="HA48" s="7">
        <v>10525210.109999999</v>
      </c>
      <c r="HB48" s="23">
        <v>2.1100000000000001E-2</v>
      </c>
      <c r="HC48" s="7">
        <v>143</v>
      </c>
      <c r="HD48" s="7">
        <v>440.44</v>
      </c>
      <c r="HE48" s="5">
        <v>23897</v>
      </c>
      <c r="HF48" s="23">
        <v>0.32469999999999999</v>
      </c>
      <c r="HG48" s="5">
        <v>74231</v>
      </c>
      <c r="HH48" s="5">
        <v>4427</v>
      </c>
      <c r="HI48" s="23">
        <v>0.2162</v>
      </c>
      <c r="HJ48" s="8">
        <v>1009</v>
      </c>
      <c r="HK48" s="5">
        <v>560</v>
      </c>
      <c r="HL48" s="5">
        <v>2027</v>
      </c>
      <c r="HM48" s="5">
        <v>96</v>
      </c>
      <c r="HN48" s="5">
        <v>758</v>
      </c>
      <c r="HO48" s="5">
        <v>273</v>
      </c>
      <c r="HP48" s="5">
        <v>1020</v>
      </c>
      <c r="HQ48" s="5">
        <v>440</v>
      </c>
      <c r="HR48" s="5">
        <v>404</v>
      </c>
      <c r="HS48" s="5">
        <v>88</v>
      </c>
    </row>
    <row r="49" spans="1:227" x14ac:dyDescent="0.25">
      <c r="A49">
        <v>2008</v>
      </c>
      <c r="B49" s="3" t="s">
        <v>297</v>
      </c>
      <c r="C49" s="4">
        <v>1</v>
      </c>
      <c r="D49" s="5">
        <v>182528</v>
      </c>
      <c r="E49" s="5">
        <v>142653</v>
      </c>
      <c r="F49" s="5">
        <v>39875</v>
      </c>
      <c r="G49" s="6" t="s">
        <v>1197</v>
      </c>
      <c r="H49" s="5">
        <v>51</v>
      </c>
      <c r="I49" s="6" t="s">
        <v>1198</v>
      </c>
      <c r="J49" s="6" t="s">
        <v>1199</v>
      </c>
      <c r="K49" s="6" t="s">
        <v>1200</v>
      </c>
      <c r="L49" s="6" t="s">
        <v>1201</v>
      </c>
      <c r="M49" s="6" t="s">
        <v>385</v>
      </c>
      <c r="N49" s="6" t="s">
        <v>449</v>
      </c>
      <c r="O49" s="6" t="s">
        <v>1202</v>
      </c>
      <c r="P49" s="6">
        <v>1</v>
      </c>
      <c r="Q49" s="7">
        <v>1066798433.3099999</v>
      </c>
      <c r="R49" s="7">
        <v>1142886978.98</v>
      </c>
      <c r="S49" s="7">
        <v>1246441188.1800001</v>
      </c>
      <c r="T49" s="7">
        <v>7478.28</v>
      </c>
      <c r="U49" s="7">
        <v>8011.66</v>
      </c>
      <c r="V49" s="7">
        <v>8737.57</v>
      </c>
      <c r="W49" s="7">
        <v>423046979.06999999</v>
      </c>
      <c r="X49" s="23">
        <v>0.39660000000000001</v>
      </c>
      <c r="Y49" s="7">
        <v>2965.57</v>
      </c>
      <c r="Z49" s="7">
        <v>14120.39</v>
      </c>
      <c r="AA49" s="7">
        <v>427044862.92000002</v>
      </c>
      <c r="AB49" s="23">
        <v>0.37369999999999998</v>
      </c>
      <c r="AC49" s="7">
        <v>2993.59</v>
      </c>
      <c r="AD49" s="7">
        <v>14253.83</v>
      </c>
      <c r="AE49" s="5">
        <v>29960</v>
      </c>
      <c r="AF49" s="23">
        <v>0.21</v>
      </c>
      <c r="AG49" s="5">
        <v>380</v>
      </c>
      <c r="AH49" s="5">
        <v>2158</v>
      </c>
      <c r="AI49" s="7">
        <v>13890209.82</v>
      </c>
      <c r="AJ49" s="23">
        <v>1.2999999999999999E-2</v>
      </c>
      <c r="AK49" s="7">
        <v>97.37</v>
      </c>
      <c r="AL49" s="7">
        <v>35434.21</v>
      </c>
      <c r="AM49" s="7">
        <v>16291441.68</v>
      </c>
      <c r="AN49" s="23">
        <v>1.43E-2</v>
      </c>
      <c r="AO49" s="7">
        <v>114.2</v>
      </c>
      <c r="AP49" s="7">
        <v>41559.800000000003</v>
      </c>
      <c r="AQ49" s="5">
        <v>392</v>
      </c>
      <c r="AR49" s="23">
        <v>2.7000000000000001E-3</v>
      </c>
      <c r="AS49" s="5">
        <v>3</v>
      </c>
      <c r="AT49" s="5">
        <v>84</v>
      </c>
      <c r="AU49" s="7">
        <v>13206288.35</v>
      </c>
      <c r="AV49" s="23">
        <v>1.24E-2</v>
      </c>
      <c r="AW49" s="7">
        <v>92.58</v>
      </c>
      <c r="AX49" s="7">
        <v>17538.23</v>
      </c>
      <c r="AY49" s="7">
        <v>14178567.859999999</v>
      </c>
      <c r="AZ49" s="23">
        <v>1.24E-2</v>
      </c>
      <c r="BA49" s="7">
        <v>99.39</v>
      </c>
      <c r="BB49" s="7">
        <v>18829.439999999999</v>
      </c>
      <c r="BC49" s="5">
        <v>753</v>
      </c>
      <c r="BD49" s="23">
        <v>5.3E-3</v>
      </c>
      <c r="BE49" s="5">
        <v>6</v>
      </c>
      <c r="BF49" s="5">
        <v>81</v>
      </c>
      <c r="BG49" s="7">
        <v>27752594.399999999</v>
      </c>
      <c r="BH49" s="23">
        <v>2.5999999999999999E-2</v>
      </c>
      <c r="BI49" s="7">
        <v>194.55</v>
      </c>
      <c r="BJ49" s="7">
        <v>11056.81</v>
      </c>
      <c r="BK49" s="7">
        <v>32884404.600000001</v>
      </c>
      <c r="BL49" s="23">
        <v>2.8799999999999999E-2</v>
      </c>
      <c r="BM49" s="7">
        <v>230.52</v>
      </c>
      <c r="BN49" s="7">
        <v>13101.36</v>
      </c>
      <c r="BO49" s="5">
        <v>2510</v>
      </c>
      <c r="BP49" s="23">
        <v>1.7600000000000001E-2</v>
      </c>
      <c r="BQ49" s="5">
        <v>25</v>
      </c>
      <c r="BR49" s="5">
        <v>664</v>
      </c>
      <c r="BS49" s="7">
        <v>36744475.789999999</v>
      </c>
      <c r="BT49" s="23">
        <v>3.44E-2</v>
      </c>
      <c r="BU49" s="7">
        <v>257.58</v>
      </c>
      <c r="BV49" s="7">
        <v>4665.37</v>
      </c>
      <c r="BW49" s="7">
        <v>42522541.759999998</v>
      </c>
      <c r="BX49" s="23">
        <v>3.7199999999999997E-2</v>
      </c>
      <c r="BY49" s="7">
        <v>298.08</v>
      </c>
      <c r="BZ49" s="7">
        <v>5399</v>
      </c>
      <c r="CA49" s="5">
        <v>7876</v>
      </c>
      <c r="CB49" s="23">
        <v>5.5199999999999999E-2</v>
      </c>
      <c r="CC49" s="5">
        <v>117</v>
      </c>
      <c r="CD49" s="5">
        <v>1763</v>
      </c>
      <c r="CE49" s="7">
        <v>16988556.469999999</v>
      </c>
      <c r="CF49" s="23">
        <v>1.5900000000000001E-2</v>
      </c>
      <c r="CG49" s="7">
        <v>119.09</v>
      </c>
      <c r="CH49" s="7">
        <v>12221.98</v>
      </c>
      <c r="CI49" s="7">
        <v>18963097.010000002</v>
      </c>
      <c r="CJ49" s="23">
        <v>1.66E-2</v>
      </c>
      <c r="CK49" s="7">
        <v>132.93</v>
      </c>
      <c r="CL49" s="7">
        <v>13642.52</v>
      </c>
      <c r="CM49" s="5">
        <v>1390</v>
      </c>
      <c r="CN49" s="23">
        <v>9.7000000000000003E-3</v>
      </c>
      <c r="CO49" s="5">
        <v>12</v>
      </c>
      <c r="CP49" s="5">
        <v>933</v>
      </c>
      <c r="CQ49" s="7">
        <v>106034644.09999999</v>
      </c>
      <c r="CR49" s="23">
        <v>9.9400000000000002E-2</v>
      </c>
      <c r="CS49" s="7">
        <v>743.3</v>
      </c>
      <c r="CT49" s="7">
        <v>1184.03</v>
      </c>
      <c r="CU49" s="7">
        <v>119857930.65000001</v>
      </c>
      <c r="CV49" s="23">
        <v>0.10489999999999999</v>
      </c>
      <c r="CW49" s="7">
        <v>840.21</v>
      </c>
      <c r="CX49" s="7">
        <v>1338.39</v>
      </c>
      <c r="CY49" s="5">
        <v>89554</v>
      </c>
      <c r="CZ49" s="23">
        <v>0.62780000000000002</v>
      </c>
      <c r="DA49" s="5">
        <v>3281</v>
      </c>
      <c r="DB49" s="7">
        <v>5347747.03</v>
      </c>
      <c r="DC49" s="23">
        <v>5.0000000000000001E-3</v>
      </c>
      <c r="DD49" s="7">
        <v>37.49</v>
      </c>
      <c r="DE49" s="7">
        <v>295.37</v>
      </c>
      <c r="DF49" s="7">
        <v>6158892.5999999996</v>
      </c>
      <c r="DG49" s="23">
        <v>5.4000000000000003E-3</v>
      </c>
      <c r="DH49" s="7">
        <v>43.17</v>
      </c>
      <c r="DI49" s="7">
        <v>340.18</v>
      </c>
      <c r="DJ49" s="5">
        <v>18105</v>
      </c>
      <c r="DK49" s="23">
        <v>0.12690000000000001</v>
      </c>
      <c r="DL49" s="5">
        <v>556</v>
      </c>
      <c r="DM49" s="7">
        <v>80746955.510000005</v>
      </c>
      <c r="DN49" s="23">
        <v>7.5700000000000003E-2</v>
      </c>
      <c r="DO49" s="7">
        <v>566.04</v>
      </c>
      <c r="DP49" s="7">
        <v>22485.919999999998</v>
      </c>
      <c r="DQ49" s="7">
        <v>86333051.840000004</v>
      </c>
      <c r="DR49" s="23">
        <v>7.5499999999999998E-2</v>
      </c>
      <c r="DS49" s="7">
        <v>605.20000000000005</v>
      </c>
      <c r="DT49" s="7">
        <v>24041.51</v>
      </c>
      <c r="DU49" s="5">
        <v>3591</v>
      </c>
      <c r="DV49" s="23">
        <v>2.52E-2</v>
      </c>
      <c r="DW49" s="5">
        <v>3447</v>
      </c>
      <c r="DX49" s="7">
        <v>4990878.87</v>
      </c>
      <c r="DY49" s="23">
        <v>4.7000000000000002E-3</v>
      </c>
      <c r="DZ49" s="7">
        <v>34.99</v>
      </c>
      <c r="EA49" s="7">
        <v>592.25</v>
      </c>
      <c r="EB49" s="7">
        <v>6656070.6699999999</v>
      </c>
      <c r="EC49" s="23">
        <v>5.7999999999999996E-3</v>
      </c>
      <c r="ED49" s="7">
        <v>46.66</v>
      </c>
      <c r="EE49" s="7">
        <v>789.85</v>
      </c>
      <c r="EF49" s="5">
        <v>8427</v>
      </c>
      <c r="EG49" s="23">
        <v>5.91E-2</v>
      </c>
      <c r="EH49" s="5">
        <v>101</v>
      </c>
      <c r="EI49" s="7">
        <v>86934406.209999993</v>
      </c>
      <c r="EJ49" s="23">
        <v>8.1500000000000003E-2</v>
      </c>
      <c r="EK49" s="7">
        <v>609.41</v>
      </c>
      <c r="EL49" s="7">
        <v>727.99</v>
      </c>
      <c r="EM49" s="7">
        <v>99821407.469999999</v>
      </c>
      <c r="EN49" s="23">
        <v>8.7300000000000003E-2</v>
      </c>
      <c r="EO49" s="7">
        <v>699.75</v>
      </c>
      <c r="EP49" s="7">
        <v>835.91</v>
      </c>
      <c r="EQ49" s="5">
        <v>119416</v>
      </c>
      <c r="ER49" s="23">
        <v>0.83709999999999996</v>
      </c>
      <c r="ES49" s="5">
        <v>11399</v>
      </c>
      <c r="ET49" s="7">
        <v>63873430.460000001</v>
      </c>
      <c r="EU49" s="23">
        <v>5.9900000000000002E-2</v>
      </c>
      <c r="EV49" s="7">
        <v>447.75</v>
      </c>
      <c r="EW49" s="7">
        <v>852.96</v>
      </c>
      <c r="EX49" s="7">
        <v>72566415.340000004</v>
      </c>
      <c r="EY49" s="23">
        <v>6.3500000000000001E-2</v>
      </c>
      <c r="EZ49" s="7">
        <v>508.69</v>
      </c>
      <c r="FA49" s="7">
        <v>969.05</v>
      </c>
      <c r="FB49" s="5">
        <v>74884</v>
      </c>
      <c r="FC49" s="23">
        <v>0.52490000000000003</v>
      </c>
      <c r="FD49" s="5">
        <v>3716</v>
      </c>
      <c r="FE49" s="7">
        <v>32299312.77</v>
      </c>
      <c r="FF49" s="23">
        <v>3.0300000000000001E-2</v>
      </c>
      <c r="FG49" s="7">
        <v>226.42</v>
      </c>
      <c r="FH49" s="7">
        <v>356.98</v>
      </c>
      <c r="FI49" s="7">
        <v>39192264.140000001</v>
      </c>
      <c r="FJ49" s="23">
        <v>3.4299999999999997E-2</v>
      </c>
      <c r="FK49" s="7">
        <v>274.74</v>
      </c>
      <c r="FL49" s="7">
        <v>433.16</v>
      </c>
      <c r="FM49" s="5">
        <v>90479</v>
      </c>
      <c r="FN49" s="23">
        <v>0.63429999999999997</v>
      </c>
      <c r="FO49" s="5">
        <v>3876</v>
      </c>
      <c r="FP49" s="7">
        <v>48495194.25</v>
      </c>
      <c r="FQ49" s="23">
        <v>4.5499999999999999E-2</v>
      </c>
      <c r="FR49" s="7">
        <v>339.95</v>
      </c>
      <c r="FS49" s="7">
        <v>1095</v>
      </c>
      <c r="FT49" s="7">
        <v>48845714.399999999</v>
      </c>
      <c r="FU49" s="23">
        <v>4.2700000000000002E-2</v>
      </c>
      <c r="FV49" s="7">
        <v>342.41</v>
      </c>
      <c r="FW49" s="7">
        <v>1102.9100000000001</v>
      </c>
      <c r="FX49" s="5">
        <v>44288</v>
      </c>
      <c r="FY49" s="23">
        <v>0.3105</v>
      </c>
      <c r="FZ49" s="5">
        <v>2289</v>
      </c>
      <c r="GA49" s="7">
        <v>30776236.190000001</v>
      </c>
      <c r="GB49" s="23">
        <v>2.8799999999999999E-2</v>
      </c>
      <c r="GC49" s="7">
        <v>215.74</v>
      </c>
      <c r="GD49" s="7">
        <v>308.99</v>
      </c>
      <c r="GE49" s="7">
        <v>33524484.550000001</v>
      </c>
      <c r="GF49" s="23">
        <v>2.93E-2</v>
      </c>
      <c r="GG49" s="7">
        <v>235.01</v>
      </c>
      <c r="GH49" s="7">
        <v>336.58</v>
      </c>
      <c r="GI49" s="5">
        <v>99603</v>
      </c>
      <c r="GJ49" s="23">
        <v>0.69820000000000004</v>
      </c>
      <c r="GK49" s="5">
        <v>7409</v>
      </c>
      <c r="GL49" s="7">
        <v>17525646.16</v>
      </c>
      <c r="GM49" s="23">
        <v>1.6400000000000001E-2</v>
      </c>
      <c r="GN49" s="7">
        <v>122.86</v>
      </c>
      <c r="GO49" s="7">
        <v>1098.1199999999999</v>
      </c>
      <c r="GP49" s="7">
        <v>19093418.379999999</v>
      </c>
      <c r="GQ49" s="23">
        <v>1.67E-2</v>
      </c>
      <c r="GR49" s="7">
        <v>133.85</v>
      </c>
      <c r="GS49" s="7">
        <v>1196.3499999999999</v>
      </c>
      <c r="GT49" s="5">
        <v>15960</v>
      </c>
      <c r="GU49" s="23">
        <v>0.1119</v>
      </c>
      <c r="GV49" s="8">
        <v>390</v>
      </c>
      <c r="GW49" s="7">
        <v>49433494.950000003</v>
      </c>
      <c r="GX49" s="23">
        <v>4.6300000000000001E-2</v>
      </c>
      <c r="GY49" s="7">
        <v>346.53</v>
      </c>
      <c r="GZ49" s="7">
        <v>806.48</v>
      </c>
      <c r="HA49" s="7">
        <v>49433494.950000003</v>
      </c>
      <c r="HB49" s="23">
        <v>4.3299999999999998E-2</v>
      </c>
      <c r="HC49" s="7">
        <v>346.53</v>
      </c>
      <c r="HD49" s="7">
        <v>806.48</v>
      </c>
      <c r="HE49" s="5">
        <v>61295</v>
      </c>
      <c r="HF49" s="23">
        <v>0.42970000000000003</v>
      </c>
      <c r="HG49" s="5">
        <v>145284</v>
      </c>
      <c r="HH49" s="5">
        <v>10426</v>
      </c>
      <c r="HI49" s="23">
        <v>0.20150000000000001</v>
      </c>
      <c r="HJ49" s="8">
        <v>1018</v>
      </c>
      <c r="HK49" s="5">
        <v>798</v>
      </c>
      <c r="HL49" s="5">
        <v>2018</v>
      </c>
      <c r="HM49" s="5">
        <v>224</v>
      </c>
      <c r="HN49" s="5">
        <v>1162</v>
      </c>
      <c r="HO49" s="5">
        <v>603</v>
      </c>
      <c r="HP49" s="5">
        <v>1012</v>
      </c>
      <c r="HQ49" s="5">
        <v>448</v>
      </c>
      <c r="HR49" s="5">
        <v>501</v>
      </c>
      <c r="HS49" s="5">
        <v>108</v>
      </c>
    </row>
    <row r="50" spans="1:227" x14ac:dyDescent="0.25">
      <c r="A50">
        <v>2009</v>
      </c>
      <c r="B50" s="3" t="s">
        <v>635</v>
      </c>
      <c r="C50" s="4">
        <v>17</v>
      </c>
      <c r="D50" s="5">
        <v>246265</v>
      </c>
      <c r="E50" s="5">
        <v>223338</v>
      </c>
      <c r="F50" s="5">
        <v>22927</v>
      </c>
      <c r="G50" s="6" t="s">
        <v>1219</v>
      </c>
      <c r="H50" s="5">
        <v>50</v>
      </c>
      <c r="I50" s="6" t="s">
        <v>1695</v>
      </c>
      <c r="J50" s="6" t="s">
        <v>1696</v>
      </c>
      <c r="K50" s="6" t="s">
        <v>1697</v>
      </c>
      <c r="L50" s="6" t="s">
        <v>1698</v>
      </c>
      <c r="M50" s="6" t="s">
        <v>1394</v>
      </c>
      <c r="N50" s="6" t="s">
        <v>324</v>
      </c>
      <c r="O50" s="6" t="s">
        <v>1699</v>
      </c>
      <c r="P50" s="6">
        <v>1.1200000000000001</v>
      </c>
      <c r="Q50" s="7">
        <v>2329408815.7399998</v>
      </c>
      <c r="R50" s="7">
        <v>2169065084.1599998</v>
      </c>
      <c r="S50" s="7">
        <v>1940000491.3199999</v>
      </c>
      <c r="T50" s="7">
        <v>10429.969999999999</v>
      </c>
      <c r="U50" s="7">
        <v>9712.0300000000007</v>
      </c>
      <c r="V50" s="7">
        <v>8686.39</v>
      </c>
      <c r="W50" s="7">
        <v>978247318.02999997</v>
      </c>
      <c r="X50" s="23">
        <v>0.42</v>
      </c>
      <c r="Y50" s="7">
        <v>4380.12</v>
      </c>
      <c r="Z50" s="7">
        <v>20251.47</v>
      </c>
      <c r="AA50" s="7">
        <v>787065581.70000005</v>
      </c>
      <c r="AB50" s="23">
        <v>0.3629</v>
      </c>
      <c r="AC50" s="7">
        <v>3524.1</v>
      </c>
      <c r="AD50" s="7">
        <v>16293.67</v>
      </c>
      <c r="AE50" s="5">
        <v>48305</v>
      </c>
      <c r="AF50" s="23">
        <v>0.21629999999999999</v>
      </c>
      <c r="AG50" s="5">
        <v>453</v>
      </c>
      <c r="AH50" s="5">
        <v>2554</v>
      </c>
      <c r="AI50" s="7">
        <v>38610200.920000002</v>
      </c>
      <c r="AJ50" s="23">
        <v>1.66E-2</v>
      </c>
      <c r="AK50" s="7">
        <v>172.88</v>
      </c>
      <c r="AL50" s="7">
        <v>43382.25</v>
      </c>
      <c r="AM50" s="7">
        <v>38014818.770000003</v>
      </c>
      <c r="AN50" s="23">
        <v>1.7500000000000002E-2</v>
      </c>
      <c r="AO50" s="7">
        <v>170.21</v>
      </c>
      <c r="AP50" s="7">
        <v>42713.279999999999</v>
      </c>
      <c r="AQ50" s="5">
        <v>890</v>
      </c>
      <c r="AR50" s="23">
        <v>4.0000000000000001E-3</v>
      </c>
      <c r="AS50" s="5">
        <v>5</v>
      </c>
      <c r="AT50" s="5">
        <v>122</v>
      </c>
      <c r="AU50" s="7">
        <v>33419436.710000001</v>
      </c>
      <c r="AV50" s="23">
        <v>1.43E-2</v>
      </c>
      <c r="AW50" s="7">
        <v>149.63999999999999</v>
      </c>
      <c r="AX50" s="7">
        <v>20059.689999999999</v>
      </c>
      <c r="AY50" s="7">
        <v>29487324.620000001</v>
      </c>
      <c r="AZ50" s="23">
        <v>1.3599999999999999E-2</v>
      </c>
      <c r="BA50" s="7">
        <v>132.03</v>
      </c>
      <c r="BB50" s="7">
        <v>17699.47</v>
      </c>
      <c r="BC50" s="5">
        <v>1666</v>
      </c>
      <c r="BD50" s="23">
        <v>7.4999999999999997E-3</v>
      </c>
      <c r="BE50" s="5">
        <v>9</v>
      </c>
      <c r="BF50" s="5">
        <v>109</v>
      </c>
      <c r="BG50" s="7">
        <v>98501066.959999993</v>
      </c>
      <c r="BH50" s="23">
        <v>4.2299999999999997E-2</v>
      </c>
      <c r="BI50" s="7">
        <v>441.04</v>
      </c>
      <c r="BJ50" s="7">
        <v>14156.52</v>
      </c>
      <c r="BK50" s="7">
        <v>101035213.43000001</v>
      </c>
      <c r="BL50" s="23">
        <v>4.6600000000000003E-2</v>
      </c>
      <c r="BM50" s="7">
        <v>452.39</v>
      </c>
      <c r="BN50" s="7">
        <v>14520.73</v>
      </c>
      <c r="BO50" s="5">
        <v>6958</v>
      </c>
      <c r="BP50" s="23">
        <v>3.1199999999999999E-2</v>
      </c>
      <c r="BQ50" s="5">
        <v>50</v>
      </c>
      <c r="BR50" s="5">
        <v>1326</v>
      </c>
      <c r="BS50" s="7">
        <v>118864464.42</v>
      </c>
      <c r="BT50" s="23">
        <v>5.0999999999999997E-2</v>
      </c>
      <c r="BU50" s="7">
        <v>532.22</v>
      </c>
      <c r="BV50" s="7">
        <v>6338.76</v>
      </c>
      <c r="BW50" s="7">
        <v>118010697.45</v>
      </c>
      <c r="BX50" s="23">
        <v>5.4399999999999997E-2</v>
      </c>
      <c r="BY50" s="7">
        <v>528.4</v>
      </c>
      <c r="BZ50" s="7">
        <v>6293.23</v>
      </c>
      <c r="CA50" s="5">
        <v>18752</v>
      </c>
      <c r="CB50" s="23">
        <v>8.4000000000000005E-2</v>
      </c>
      <c r="CC50" s="5">
        <v>207</v>
      </c>
      <c r="CD50" s="5">
        <v>2746</v>
      </c>
      <c r="CE50" s="7">
        <v>15050466.35</v>
      </c>
      <c r="CF50" s="23">
        <v>6.4999999999999997E-3</v>
      </c>
      <c r="CG50" s="7">
        <v>67.39</v>
      </c>
      <c r="CH50" s="7">
        <v>9342.31</v>
      </c>
      <c r="CI50" s="7">
        <v>14648897.369999999</v>
      </c>
      <c r="CJ50" s="23">
        <v>6.7999999999999996E-3</v>
      </c>
      <c r="CK50" s="7">
        <v>65.59</v>
      </c>
      <c r="CL50" s="7">
        <v>9093.0499999999993</v>
      </c>
      <c r="CM50" s="5">
        <v>1611</v>
      </c>
      <c r="CN50" s="23">
        <v>7.1999999999999998E-3</v>
      </c>
      <c r="CO50" s="5">
        <v>8</v>
      </c>
      <c r="CP50" s="5">
        <v>409</v>
      </c>
      <c r="CQ50" s="7">
        <v>258346467.37</v>
      </c>
      <c r="CR50" s="23">
        <v>0.1109</v>
      </c>
      <c r="CS50" s="7">
        <v>1156.75</v>
      </c>
      <c r="CT50" s="7">
        <v>1705.63</v>
      </c>
      <c r="CU50" s="7">
        <v>270243822.24000001</v>
      </c>
      <c r="CV50" s="23">
        <v>0.1246</v>
      </c>
      <c r="CW50" s="7">
        <v>1210.02</v>
      </c>
      <c r="CX50" s="7">
        <v>1784.18</v>
      </c>
      <c r="CY50" s="5">
        <v>151467</v>
      </c>
      <c r="CZ50" s="23">
        <v>0.67820000000000003</v>
      </c>
      <c r="DA50" s="5">
        <v>5154</v>
      </c>
      <c r="DB50" s="7">
        <v>13228989.25</v>
      </c>
      <c r="DC50" s="23">
        <v>5.7000000000000002E-3</v>
      </c>
      <c r="DD50" s="7">
        <v>59.23</v>
      </c>
      <c r="DE50" s="7">
        <v>353.14</v>
      </c>
      <c r="DF50" s="7">
        <v>14223281.18</v>
      </c>
      <c r="DG50" s="23">
        <v>6.6E-3</v>
      </c>
      <c r="DH50" s="7">
        <v>63.69</v>
      </c>
      <c r="DI50" s="7">
        <v>379.68</v>
      </c>
      <c r="DJ50" s="5">
        <v>37461</v>
      </c>
      <c r="DK50" s="23">
        <v>0.16769999999999999</v>
      </c>
      <c r="DL50" s="5">
        <v>786</v>
      </c>
      <c r="DM50" s="7">
        <v>152151554.5</v>
      </c>
      <c r="DN50" s="23">
        <v>6.5299999999999997E-2</v>
      </c>
      <c r="DO50" s="7">
        <v>681.26</v>
      </c>
      <c r="DP50" s="7">
        <v>22845.58</v>
      </c>
      <c r="DQ50" s="7">
        <v>153237625.88</v>
      </c>
      <c r="DR50" s="23">
        <v>7.0599999999999996E-2</v>
      </c>
      <c r="DS50" s="7">
        <v>686.12</v>
      </c>
      <c r="DT50" s="7">
        <v>23008.65</v>
      </c>
      <c r="DU50" s="5">
        <v>6660</v>
      </c>
      <c r="DV50" s="23">
        <v>2.98E-2</v>
      </c>
      <c r="DW50" s="5">
        <v>3957</v>
      </c>
      <c r="DX50" s="7">
        <v>5455568.3399999999</v>
      </c>
      <c r="DY50" s="23">
        <v>2.3E-3</v>
      </c>
      <c r="DZ50" s="7">
        <v>24.43</v>
      </c>
      <c r="EA50" s="7">
        <v>749.19</v>
      </c>
      <c r="EB50" s="7">
        <v>5932980.3200000003</v>
      </c>
      <c r="EC50" s="23">
        <v>2.7000000000000001E-3</v>
      </c>
      <c r="ED50" s="7">
        <v>26.57</v>
      </c>
      <c r="EE50" s="7">
        <v>814.75</v>
      </c>
      <c r="EF50" s="5">
        <v>7282</v>
      </c>
      <c r="EG50" s="23">
        <v>3.2599999999999997E-2</v>
      </c>
      <c r="EH50" s="5">
        <v>60</v>
      </c>
      <c r="EI50" s="7">
        <v>212954373.53</v>
      </c>
      <c r="EJ50" s="23">
        <v>9.1399999999999995E-2</v>
      </c>
      <c r="EK50" s="7">
        <v>953.51</v>
      </c>
      <c r="EL50" s="7">
        <v>1156.46</v>
      </c>
      <c r="EM50" s="7">
        <v>227367905.84999999</v>
      </c>
      <c r="EN50" s="23">
        <v>0.1048</v>
      </c>
      <c r="EO50" s="7">
        <v>1018.04</v>
      </c>
      <c r="EP50" s="7">
        <v>1234.74</v>
      </c>
      <c r="EQ50" s="5">
        <v>184143</v>
      </c>
      <c r="ER50" s="23">
        <v>0.82450000000000001</v>
      </c>
      <c r="ES50" s="5">
        <v>16354</v>
      </c>
      <c r="ET50" s="7">
        <v>109320346.3</v>
      </c>
      <c r="EU50" s="23">
        <v>4.6899999999999997E-2</v>
      </c>
      <c r="EV50" s="7">
        <v>489.48</v>
      </c>
      <c r="EW50" s="7">
        <v>1010.1</v>
      </c>
      <c r="EX50" s="7">
        <v>109867398.56999999</v>
      </c>
      <c r="EY50" s="23">
        <v>5.0700000000000002E-2</v>
      </c>
      <c r="EZ50" s="7">
        <v>491.93</v>
      </c>
      <c r="FA50" s="7">
        <v>1015.16</v>
      </c>
      <c r="FB50" s="5">
        <v>108226</v>
      </c>
      <c r="FC50" s="23">
        <v>0.48459999999999998</v>
      </c>
      <c r="FD50" s="5">
        <v>3640</v>
      </c>
      <c r="FE50" s="7">
        <v>43294165.789999999</v>
      </c>
      <c r="FF50" s="23">
        <v>1.8599999999999998E-2</v>
      </c>
      <c r="FG50" s="7">
        <v>193.85</v>
      </c>
      <c r="FH50" s="7">
        <v>324.64</v>
      </c>
      <c r="FI50" s="7">
        <v>44734847.259999998</v>
      </c>
      <c r="FJ50" s="23">
        <v>2.06E-2</v>
      </c>
      <c r="FK50" s="7">
        <v>200.3</v>
      </c>
      <c r="FL50" s="7">
        <v>335.44</v>
      </c>
      <c r="FM50" s="5">
        <v>133360</v>
      </c>
      <c r="FN50" s="23">
        <v>0.59709999999999996</v>
      </c>
      <c r="FO50" s="5">
        <v>3879</v>
      </c>
      <c r="FP50" s="7">
        <v>74350505.640000001</v>
      </c>
      <c r="FQ50" s="23">
        <v>3.1899999999999998E-2</v>
      </c>
      <c r="FR50" s="7">
        <v>332.91</v>
      </c>
      <c r="FS50" s="7">
        <v>1138.49</v>
      </c>
      <c r="FT50" s="7">
        <v>74395822.760000005</v>
      </c>
      <c r="FU50" s="23">
        <v>3.4299999999999997E-2</v>
      </c>
      <c r="FV50" s="7">
        <v>333.11</v>
      </c>
      <c r="FW50" s="7">
        <v>1139.19</v>
      </c>
      <c r="FX50" s="5">
        <v>65306</v>
      </c>
      <c r="FY50" s="23">
        <v>0.29239999999999999</v>
      </c>
      <c r="FZ50" s="5">
        <v>2370</v>
      </c>
      <c r="GA50" s="7">
        <v>46386917.530000001</v>
      </c>
      <c r="GB50" s="23">
        <v>1.9900000000000001E-2</v>
      </c>
      <c r="GC50" s="7">
        <v>207.7</v>
      </c>
      <c r="GD50" s="7">
        <v>320.8</v>
      </c>
      <c r="GE50" s="7">
        <v>47601328.82</v>
      </c>
      <c r="GF50" s="23">
        <v>2.1899999999999999E-2</v>
      </c>
      <c r="GG50" s="7">
        <v>213.14</v>
      </c>
      <c r="GH50" s="7">
        <v>329.2</v>
      </c>
      <c r="GI50" s="5">
        <v>144598</v>
      </c>
      <c r="GJ50" s="23">
        <v>0.64739999999999998</v>
      </c>
      <c r="GK50" s="5">
        <v>7416</v>
      </c>
      <c r="GL50" s="7">
        <v>36702644.549999997</v>
      </c>
      <c r="GM50" s="23">
        <v>1.5800000000000002E-2</v>
      </c>
      <c r="GN50" s="7">
        <v>164.34</v>
      </c>
      <c r="GO50" s="7">
        <v>1290.8699999999999</v>
      </c>
      <c r="GP50" s="7">
        <v>37419214.359999999</v>
      </c>
      <c r="GQ50" s="23">
        <v>1.7299999999999999E-2</v>
      </c>
      <c r="GR50" s="7">
        <v>167.55</v>
      </c>
      <c r="GS50" s="7">
        <v>1316.07</v>
      </c>
      <c r="GT50" s="5">
        <v>28433</v>
      </c>
      <c r="GU50" s="23">
        <v>0.1273</v>
      </c>
      <c r="GV50" s="8">
        <v>525</v>
      </c>
      <c r="GW50" s="7">
        <v>70006665.189999998</v>
      </c>
      <c r="GX50" s="23">
        <v>3.0099999999999998E-2</v>
      </c>
      <c r="GY50" s="7">
        <v>313.45999999999998</v>
      </c>
      <c r="GZ50" s="7">
        <v>993.52</v>
      </c>
      <c r="HA50" s="7">
        <v>70006665.189999998</v>
      </c>
      <c r="HB50" s="23">
        <v>3.2300000000000002E-2</v>
      </c>
      <c r="HC50" s="7">
        <v>313.45999999999998</v>
      </c>
      <c r="HD50" s="7">
        <v>993.52</v>
      </c>
      <c r="HE50" s="5">
        <v>70463</v>
      </c>
      <c r="HF50" s="23">
        <v>0.3155</v>
      </c>
      <c r="HG50" s="5">
        <v>241513</v>
      </c>
      <c r="HH50" s="5">
        <v>26052</v>
      </c>
      <c r="HI50" s="23">
        <v>0.27410000000000001</v>
      </c>
      <c r="HJ50" s="8">
        <v>1081</v>
      </c>
      <c r="HK50" s="5">
        <v>913</v>
      </c>
      <c r="HL50" s="5">
        <v>2016</v>
      </c>
      <c r="HM50" s="5">
        <v>201</v>
      </c>
      <c r="HN50" s="5">
        <v>1256</v>
      </c>
      <c r="HO50" s="5">
        <v>461</v>
      </c>
      <c r="HP50" s="5">
        <v>969</v>
      </c>
      <c r="HQ50" s="5">
        <v>510</v>
      </c>
      <c r="HR50" s="5">
        <v>659</v>
      </c>
      <c r="HS50" s="5">
        <v>99</v>
      </c>
    </row>
    <row r="51" spans="1:227" x14ac:dyDescent="0.25">
      <c r="A51">
        <v>2013</v>
      </c>
      <c r="B51" s="3" t="s">
        <v>519</v>
      </c>
      <c r="C51" s="4">
        <v>12</v>
      </c>
      <c r="D51" s="5">
        <v>504108</v>
      </c>
      <c r="E51" s="5">
        <v>310865</v>
      </c>
      <c r="F51" s="5">
        <v>193243</v>
      </c>
      <c r="G51" s="6" t="s">
        <v>2514</v>
      </c>
      <c r="H51" s="5">
        <v>51</v>
      </c>
      <c r="I51" s="6" t="s">
        <v>2491</v>
      </c>
      <c r="J51" s="6" t="s">
        <v>2419</v>
      </c>
      <c r="K51" s="6" t="s">
        <v>507</v>
      </c>
      <c r="L51" s="6" t="s">
        <v>776</v>
      </c>
      <c r="M51" s="6" t="s">
        <v>926</v>
      </c>
      <c r="N51" s="6" t="s">
        <v>489</v>
      </c>
      <c r="O51" s="6" t="s">
        <v>2515</v>
      </c>
      <c r="P51" s="6">
        <v>1.25</v>
      </c>
      <c r="Q51" s="7">
        <v>3660239988.29</v>
      </c>
      <c r="R51" s="7">
        <v>3644911425.2600002</v>
      </c>
      <c r="S51" s="7">
        <v>3049379330.5300002</v>
      </c>
      <c r="T51" s="7">
        <v>11774.37</v>
      </c>
      <c r="U51" s="7">
        <v>11725.06</v>
      </c>
      <c r="V51" s="7">
        <v>9809.34</v>
      </c>
      <c r="W51" s="7">
        <v>1315641436.3299999</v>
      </c>
      <c r="X51" s="23">
        <v>0.3594</v>
      </c>
      <c r="Y51" s="7">
        <v>4232.2</v>
      </c>
      <c r="Z51" s="7">
        <v>20470.54</v>
      </c>
      <c r="AA51" s="7">
        <v>1196975922.71</v>
      </c>
      <c r="AB51" s="23">
        <v>0.32840000000000003</v>
      </c>
      <c r="AC51" s="7">
        <v>3850.47</v>
      </c>
      <c r="AD51" s="7">
        <v>18624.18</v>
      </c>
      <c r="AE51" s="5">
        <v>64270</v>
      </c>
      <c r="AF51" s="23">
        <v>0.20669999999999999</v>
      </c>
      <c r="AG51" s="5">
        <v>426</v>
      </c>
      <c r="AH51" s="5">
        <v>2686</v>
      </c>
      <c r="AI51" s="7">
        <v>66533602.960000001</v>
      </c>
      <c r="AJ51" s="23">
        <v>1.8200000000000001E-2</v>
      </c>
      <c r="AK51" s="7">
        <v>214.03</v>
      </c>
      <c r="AL51" s="7">
        <v>45664.79</v>
      </c>
      <c r="AM51" s="7">
        <v>72978894.129999995</v>
      </c>
      <c r="AN51" s="23">
        <v>0.02</v>
      </c>
      <c r="AO51" s="7">
        <v>234.76</v>
      </c>
      <c r="AP51" s="7">
        <v>50088.47</v>
      </c>
      <c r="AQ51" s="5">
        <v>1457</v>
      </c>
      <c r="AR51" s="23">
        <v>4.7000000000000002E-3</v>
      </c>
      <c r="AS51" s="5">
        <v>5</v>
      </c>
      <c r="AT51" s="5">
        <v>147</v>
      </c>
      <c r="AU51" s="7">
        <v>42546089.57</v>
      </c>
      <c r="AV51" s="23">
        <v>1.1599999999999999E-2</v>
      </c>
      <c r="AW51" s="7">
        <v>136.86000000000001</v>
      </c>
      <c r="AX51" s="7">
        <v>20723.86</v>
      </c>
      <c r="AY51" s="7">
        <v>43993224.32</v>
      </c>
      <c r="AZ51" s="23">
        <v>1.21E-2</v>
      </c>
      <c r="BA51" s="7">
        <v>141.52000000000001</v>
      </c>
      <c r="BB51" s="7">
        <v>21428.75</v>
      </c>
      <c r="BC51" s="5">
        <v>2053</v>
      </c>
      <c r="BD51" s="23">
        <v>6.6E-3</v>
      </c>
      <c r="BE51" s="5">
        <v>7</v>
      </c>
      <c r="BF51" s="5">
        <v>96</v>
      </c>
      <c r="BG51" s="7">
        <v>155069128.94999999</v>
      </c>
      <c r="BH51" s="23">
        <v>4.24E-2</v>
      </c>
      <c r="BI51" s="7">
        <v>498.83</v>
      </c>
      <c r="BJ51" s="7">
        <v>16004.66</v>
      </c>
      <c r="BK51" s="7">
        <v>170631907.91</v>
      </c>
      <c r="BL51" s="23">
        <v>4.6800000000000001E-2</v>
      </c>
      <c r="BM51" s="7">
        <v>548.89</v>
      </c>
      <c r="BN51" s="7">
        <v>17610.89</v>
      </c>
      <c r="BO51" s="5">
        <v>9689</v>
      </c>
      <c r="BP51" s="23">
        <v>3.1199999999999999E-2</v>
      </c>
      <c r="BQ51" s="5">
        <v>48</v>
      </c>
      <c r="BR51" s="5">
        <v>1307</v>
      </c>
      <c r="BS51" s="7">
        <v>230868262.40000001</v>
      </c>
      <c r="BT51" s="23">
        <v>6.3100000000000003E-2</v>
      </c>
      <c r="BU51" s="7">
        <v>742.66</v>
      </c>
      <c r="BV51" s="7">
        <v>6506.45</v>
      </c>
      <c r="BW51" s="7">
        <v>244779560.71000001</v>
      </c>
      <c r="BX51" s="23">
        <v>6.7199999999999996E-2</v>
      </c>
      <c r="BY51" s="7">
        <v>787.41</v>
      </c>
      <c r="BZ51" s="7">
        <v>6898.5</v>
      </c>
      <c r="CA51" s="5">
        <v>35483</v>
      </c>
      <c r="CB51" s="23">
        <v>0.11409999999999999</v>
      </c>
      <c r="CC51" s="5">
        <v>245</v>
      </c>
      <c r="CD51" s="5">
        <v>4787</v>
      </c>
      <c r="CE51" s="7">
        <v>44084498.359999999</v>
      </c>
      <c r="CF51" s="23">
        <v>1.2E-2</v>
      </c>
      <c r="CG51" s="7">
        <v>141.81</v>
      </c>
      <c r="CH51" s="7">
        <v>11516.33</v>
      </c>
      <c r="CI51" s="7">
        <v>46837780.670000002</v>
      </c>
      <c r="CJ51" s="23">
        <v>1.29E-2</v>
      </c>
      <c r="CK51" s="7">
        <v>150.66999999999999</v>
      </c>
      <c r="CL51" s="7">
        <v>12235.57</v>
      </c>
      <c r="CM51" s="5">
        <v>3828</v>
      </c>
      <c r="CN51" s="23">
        <v>1.23E-2</v>
      </c>
      <c r="CO51" s="5">
        <v>13</v>
      </c>
      <c r="CP51" s="5">
        <v>740</v>
      </c>
      <c r="CQ51" s="7">
        <v>344391293.52999997</v>
      </c>
      <c r="CR51" s="23">
        <v>9.4100000000000003E-2</v>
      </c>
      <c r="CS51" s="7">
        <v>1107.8499999999999</v>
      </c>
      <c r="CT51" s="7">
        <v>1973.4</v>
      </c>
      <c r="CU51" s="7">
        <v>362854547.11000001</v>
      </c>
      <c r="CV51" s="23">
        <v>9.9599999999999994E-2</v>
      </c>
      <c r="CW51" s="7">
        <v>1167.24</v>
      </c>
      <c r="CX51" s="7">
        <v>2079.19</v>
      </c>
      <c r="CY51" s="5">
        <v>174517</v>
      </c>
      <c r="CZ51" s="23">
        <v>0.56140000000000001</v>
      </c>
      <c r="DA51" s="5">
        <v>3401</v>
      </c>
      <c r="DB51" s="7">
        <v>10060361.289999999</v>
      </c>
      <c r="DC51" s="23">
        <v>2.7000000000000001E-3</v>
      </c>
      <c r="DD51" s="7">
        <v>32.36</v>
      </c>
      <c r="DE51" s="7">
        <v>360.75</v>
      </c>
      <c r="DF51" s="7">
        <v>11110813.48</v>
      </c>
      <c r="DG51" s="23">
        <v>3.0000000000000001E-3</v>
      </c>
      <c r="DH51" s="7">
        <v>35.74</v>
      </c>
      <c r="DI51" s="7">
        <v>398.42</v>
      </c>
      <c r="DJ51" s="5">
        <v>27887</v>
      </c>
      <c r="DK51" s="23">
        <v>8.9700000000000002E-2</v>
      </c>
      <c r="DL51" s="5">
        <v>397</v>
      </c>
      <c r="DM51" s="7">
        <v>266638254.97999999</v>
      </c>
      <c r="DN51" s="23">
        <v>7.2800000000000004E-2</v>
      </c>
      <c r="DO51" s="7">
        <v>857.73</v>
      </c>
      <c r="DP51" s="7">
        <v>23982.57</v>
      </c>
      <c r="DQ51" s="7">
        <v>273363963.74000001</v>
      </c>
      <c r="DR51" s="23">
        <v>7.4999999999999997E-2</v>
      </c>
      <c r="DS51" s="7">
        <v>879.37</v>
      </c>
      <c r="DT51" s="7">
        <v>24587.51</v>
      </c>
      <c r="DU51" s="5">
        <v>11118</v>
      </c>
      <c r="DV51" s="23">
        <v>3.5799999999999998E-2</v>
      </c>
      <c r="DW51" s="5">
        <v>4920</v>
      </c>
      <c r="DX51" s="7">
        <v>27847805.73</v>
      </c>
      <c r="DY51" s="23">
        <v>7.6E-3</v>
      </c>
      <c r="DZ51" s="7">
        <v>89.58</v>
      </c>
      <c r="EA51" s="7">
        <v>933.11</v>
      </c>
      <c r="EB51" s="7">
        <v>30428729.670000002</v>
      </c>
      <c r="EC51" s="23">
        <v>8.3000000000000001E-3</v>
      </c>
      <c r="ED51" s="7">
        <v>97.88</v>
      </c>
      <c r="EE51" s="7">
        <v>1019.59</v>
      </c>
      <c r="EF51" s="5">
        <v>29844</v>
      </c>
      <c r="EG51" s="23">
        <v>9.6000000000000002E-2</v>
      </c>
      <c r="EH51" s="5">
        <v>182</v>
      </c>
      <c r="EI51" s="7">
        <v>400776538.23000002</v>
      </c>
      <c r="EJ51" s="23">
        <v>0.1095</v>
      </c>
      <c r="EK51" s="7">
        <v>1289.23</v>
      </c>
      <c r="EL51" s="7">
        <v>1543.85</v>
      </c>
      <c r="EM51" s="7">
        <v>417217620.30000001</v>
      </c>
      <c r="EN51" s="23">
        <v>0.1145</v>
      </c>
      <c r="EO51" s="7">
        <v>1342.12</v>
      </c>
      <c r="EP51" s="7">
        <v>1607.19</v>
      </c>
      <c r="EQ51" s="5">
        <v>259595</v>
      </c>
      <c r="ER51" s="23">
        <v>0.83509999999999995</v>
      </c>
      <c r="ES51" s="5">
        <v>18018</v>
      </c>
      <c r="ET51" s="7">
        <v>223999472.72999999</v>
      </c>
      <c r="EU51" s="23">
        <v>6.1199999999999997E-2</v>
      </c>
      <c r="EV51" s="7">
        <v>720.57</v>
      </c>
      <c r="EW51" s="7">
        <v>1356.27</v>
      </c>
      <c r="EX51" s="7">
        <v>223469552.03999999</v>
      </c>
      <c r="EY51" s="23">
        <v>6.13E-2</v>
      </c>
      <c r="EZ51" s="7">
        <v>718.86</v>
      </c>
      <c r="FA51" s="7">
        <v>1353.06</v>
      </c>
      <c r="FB51" s="5">
        <v>165159</v>
      </c>
      <c r="FC51" s="23">
        <v>0.53129999999999999</v>
      </c>
      <c r="FD51" s="5">
        <v>4439</v>
      </c>
      <c r="FE51" s="7">
        <v>84730997.049999997</v>
      </c>
      <c r="FF51" s="23">
        <v>2.3099999999999999E-2</v>
      </c>
      <c r="FG51" s="7">
        <v>272.57</v>
      </c>
      <c r="FH51" s="7">
        <v>434.4</v>
      </c>
      <c r="FI51" s="7">
        <v>86849109.730000004</v>
      </c>
      <c r="FJ51" s="23">
        <v>2.3800000000000002E-2</v>
      </c>
      <c r="FK51" s="7">
        <v>279.38</v>
      </c>
      <c r="FL51" s="7">
        <v>445.26</v>
      </c>
      <c r="FM51" s="5">
        <v>195051</v>
      </c>
      <c r="FN51" s="23">
        <v>0.62739999999999996</v>
      </c>
      <c r="FO51" s="5">
        <v>4390</v>
      </c>
      <c r="FP51" s="7">
        <v>102300847.73</v>
      </c>
      <c r="FQ51" s="23">
        <v>2.7900000000000001E-2</v>
      </c>
      <c r="FR51" s="7">
        <v>329.08</v>
      </c>
      <c r="FS51" s="7">
        <v>1216.0899999999999</v>
      </c>
      <c r="FT51" s="7">
        <v>108644978.47</v>
      </c>
      <c r="FU51" s="23">
        <v>2.98E-2</v>
      </c>
      <c r="FV51" s="7">
        <v>349.49</v>
      </c>
      <c r="FW51" s="7">
        <v>1291.5</v>
      </c>
      <c r="FX51" s="5">
        <v>84123</v>
      </c>
      <c r="FY51" s="23">
        <v>0.27060000000000001</v>
      </c>
      <c r="FZ51" s="5">
        <v>1912</v>
      </c>
      <c r="GA51" s="7">
        <v>134400584.28999999</v>
      </c>
      <c r="GB51" s="23">
        <v>3.6700000000000003E-2</v>
      </c>
      <c r="GC51" s="7">
        <v>432.34</v>
      </c>
      <c r="GD51" s="7">
        <v>603.38</v>
      </c>
      <c r="GE51" s="7">
        <v>140018243.09</v>
      </c>
      <c r="GF51" s="23">
        <v>3.8399999999999997E-2</v>
      </c>
      <c r="GG51" s="7">
        <v>450.41</v>
      </c>
      <c r="GH51" s="7">
        <v>628.6</v>
      </c>
      <c r="GI51" s="5">
        <v>222747</v>
      </c>
      <c r="GJ51" s="23">
        <v>0.71650000000000003</v>
      </c>
      <c r="GK51" s="5">
        <v>10646</v>
      </c>
      <c r="GL51" s="7">
        <v>44758779.960000001</v>
      </c>
      <c r="GM51" s="23">
        <v>1.2200000000000001E-2</v>
      </c>
      <c r="GN51" s="7">
        <v>143.97999999999999</v>
      </c>
      <c r="GO51" s="7">
        <v>1103.1199999999999</v>
      </c>
      <c r="GP51" s="7">
        <v>48255325.609999999</v>
      </c>
      <c r="GQ51" s="23">
        <v>1.32E-2</v>
      </c>
      <c r="GR51" s="7">
        <v>155.22999999999999</v>
      </c>
      <c r="GS51" s="7">
        <v>1189.29</v>
      </c>
      <c r="GT51" s="5">
        <v>40575</v>
      </c>
      <c r="GU51" s="23">
        <v>0.1305</v>
      </c>
      <c r="GV51" s="8">
        <v>428</v>
      </c>
      <c r="GW51" s="7">
        <v>133356150.13</v>
      </c>
      <c r="GX51" s="23">
        <v>3.6400000000000002E-2</v>
      </c>
      <c r="GY51" s="7">
        <v>428.98</v>
      </c>
      <c r="GZ51" s="7">
        <v>1184.82</v>
      </c>
      <c r="HA51" s="7">
        <v>133679184.48</v>
      </c>
      <c r="HB51" s="23">
        <v>3.6700000000000003E-2</v>
      </c>
      <c r="HC51" s="7">
        <v>430.02</v>
      </c>
      <c r="HD51" s="7">
        <v>1187.69</v>
      </c>
      <c r="HE51" s="5">
        <v>112554</v>
      </c>
      <c r="HF51" s="23">
        <v>0.36209999999999998</v>
      </c>
      <c r="HG51" s="5">
        <v>337459</v>
      </c>
      <c r="HH51" s="5">
        <v>30255</v>
      </c>
      <c r="HI51" s="23">
        <v>0.25609999999999999</v>
      </c>
      <c r="HJ51" s="8">
        <v>1086</v>
      </c>
      <c r="HK51" s="5">
        <v>919</v>
      </c>
      <c r="HL51" s="5">
        <v>2015</v>
      </c>
      <c r="HM51" s="5">
        <v>187</v>
      </c>
      <c r="HN51" s="5">
        <v>1214</v>
      </c>
      <c r="HO51" s="5">
        <v>317</v>
      </c>
      <c r="HP51" s="5">
        <v>704</v>
      </c>
      <c r="HQ51" s="5">
        <v>471</v>
      </c>
      <c r="HR51" s="5">
        <v>327</v>
      </c>
      <c r="HS51" s="5">
        <v>143</v>
      </c>
    </row>
    <row r="52" spans="1:227" x14ac:dyDescent="0.25">
      <c r="A52">
        <v>2010</v>
      </c>
      <c r="B52" s="3" t="s">
        <v>750</v>
      </c>
      <c r="C52" s="4">
        <v>24</v>
      </c>
      <c r="D52" s="5">
        <v>103481</v>
      </c>
      <c r="E52" s="5">
        <v>94802</v>
      </c>
      <c r="F52" s="5">
        <v>8679</v>
      </c>
      <c r="G52" s="6" t="s">
        <v>1394</v>
      </c>
      <c r="H52" s="5">
        <v>51</v>
      </c>
      <c r="I52" s="6" t="s">
        <v>1650</v>
      </c>
      <c r="J52" s="6" t="s">
        <v>1419</v>
      </c>
      <c r="K52" s="6" t="s">
        <v>716</v>
      </c>
      <c r="L52" s="6" t="s">
        <v>2005</v>
      </c>
      <c r="M52" s="6" t="s">
        <v>773</v>
      </c>
      <c r="N52" s="6" t="s">
        <v>359</v>
      </c>
      <c r="O52" s="6" t="s">
        <v>1378</v>
      </c>
      <c r="P52" s="6">
        <v>1.22</v>
      </c>
      <c r="Q52" s="7">
        <v>1277936211.28</v>
      </c>
      <c r="R52" s="7">
        <v>1124466054.1900001</v>
      </c>
      <c r="S52" s="7">
        <v>955982195.22000003</v>
      </c>
      <c r="T52" s="7">
        <v>13480.06</v>
      </c>
      <c r="U52" s="7">
        <v>11861.21</v>
      </c>
      <c r="V52" s="7">
        <v>10083.99</v>
      </c>
      <c r="W52" s="7">
        <v>611745287.63999999</v>
      </c>
      <c r="X52" s="23">
        <v>0.47870000000000001</v>
      </c>
      <c r="Y52" s="7">
        <v>6452.87</v>
      </c>
      <c r="Z52" s="7">
        <v>28689.46</v>
      </c>
      <c r="AA52" s="7">
        <v>485481476.64999998</v>
      </c>
      <c r="AB52" s="23">
        <v>0.43169999999999997</v>
      </c>
      <c r="AC52" s="7">
        <v>5121</v>
      </c>
      <c r="AD52" s="7">
        <v>22767.97</v>
      </c>
      <c r="AE52" s="5">
        <v>21323</v>
      </c>
      <c r="AF52" s="23">
        <v>0.22489999999999999</v>
      </c>
      <c r="AG52" s="5">
        <v>472</v>
      </c>
      <c r="AH52" s="5">
        <v>2753</v>
      </c>
      <c r="AI52" s="7">
        <v>10230851.220000001</v>
      </c>
      <c r="AJ52" s="23">
        <v>8.0000000000000002E-3</v>
      </c>
      <c r="AK52" s="7">
        <v>107.92</v>
      </c>
      <c r="AL52" s="7">
        <v>46084.92</v>
      </c>
      <c r="AM52" s="7">
        <v>9276560.9900000002</v>
      </c>
      <c r="AN52" s="23">
        <v>8.2000000000000007E-3</v>
      </c>
      <c r="AO52" s="7">
        <v>97.85</v>
      </c>
      <c r="AP52" s="7">
        <v>41786.31</v>
      </c>
      <c r="AQ52" s="5">
        <v>222</v>
      </c>
      <c r="AR52" s="23">
        <v>2.3E-3</v>
      </c>
      <c r="AS52" s="5">
        <v>3</v>
      </c>
      <c r="AT52" s="5">
        <v>88</v>
      </c>
      <c r="AU52" s="7">
        <v>4368572</v>
      </c>
      <c r="AV52" s="23">
        <v>3.3999999999999998E-3</v>
      </c>
      <c r="AW52" s="7">
        <v>46.08</v>
      </c>
      <c r="AX52" s="7">
        <v>21626.59</v>
      </c>
      <c r="AY52" s="7">
        <v>3914426.41</v>
      </c>
      <c r="AZ52" s="23">
        <v>3.5000000000000001E-3</v>
      </c>
      <c r="BA52" s="7">
        <v>41.29</v>
      </c>
      <c r="BB52" s="7">
        <v>19378.349999999999</v>
      </c>
      <c r="BC52" s="5">
        <v>202</v>
      </c>
      <c r="BD52" s="23">
        <v>2.0999999999999999E-3</v>
      </c>
      <c r="BE52" s="5">
        <v>2</v>
      </c>
      <c r="BF52" s="5">
        <v>36</v>
      </c>
      <c r="BG52" s="7">
        <v>48126860.75</v>
      </c>
      <c r="BH52" s="23">
        <v>3.7699999999999997E-2</v>
      </c>
      <c r="BI52" s="7">
        <v>507.66</v>
      </c>
      <c r="BJ52" s="7">
        <v>15479.85</v>
      </c>
      <c r="BK52" s="7">
        <v>48278414.659999996</v>
      </c>
      <c r="BL52" s="23">
        <v>4.2900000000000001E-2</v>
      </c>
      <c r="BM52" s="7">
        <v>509.26</v>
      </c>
      <c r="BN52" s="7">
        <v>15528.6</v>
      </c>
      <c r="BO52" s="5">
        <v>3109</v>
      </c>
      <c r="BP52" s="23">
        <v>3.2800000000000003E-2</v>
      </c>
      <c r="BQ52" s="5">
        <v>51</v>
      </c>
      <c r="BR52" s="5">
        <v>1300</v>
      </c>
      <c r="BS52" s="7">
        <v>22061255.629999999</v>
      </c>
      <c r="BT52" s="23">
        <v>1.7299999999999999E-2</v>
      </c>
      <c r="BU52" s="7">
        <v>232.71</v>
      </c>
      <c r="BV52" s="7">
        <v>4298.76</v>
      </c>
      <c r="BW52" s="7">
        <v>21939729.109999999</v>
      </c>
      <c r="BX52" s="23">
        <v>1.95E-2</v>
      </c>
      <c r="BY52" s="7">
        <v>231.43</v>
      </c>
      <c r="BZ52" s="7">
        <v>4275.08</v>
      </c>
      <c r="CA52" s="5">
        <v>5132</v>
      </c>
      <c r="CB52" s="23">
        <v>5.4100000000000002E-2</v>
      </c>
      <c r="CC52" s="5">
        <v>86</v>
      </c>
      <c r="CD52" s="5">
        <v>1224</v>
      </c>
      <c r="CE52" s="7">
        <v>7388327.6100000003</v>
      </c>
      <c r="CF52" s="23">
        <v>5.7999999999999996E-3</v>
      </c>
      <c r="CG52" s="7">
        <v>77.930000000000007</v>
      </c>
      <c r="CH52" s="7">
        <v>10318.89</v>
      </c>
      <c r="CI52" s="7">
        <v>7185715.6900000004</v>
      </c>
      <c r="CJ52" s="23">
        <v>6.4000000000000003E-3</v>
      </c>
      <c r="CK52" s="7">
        <v>75.8</v>
      </c>
      <c r="CL52" s="7">
        <v>10035.92</v>
      </c>
      <c r="CM52" s="5">
        <v>716</v>
      </c>
      <c r="CN52" s="23">
        <v>7.6E-3</v>
      </c>
      <c r="CO52" s="5">
        <v>8</v>
      </c>
      <c r="CP52" s="5">
        <v>446</v>
      </c>
      <c r="CQ52" s="7">
        <v>175699271.30000001</v>
      </c>
      <c r="CR52" s="23">
        <v>0.13750000000000001</v>
      </c>
      <c r="CS52" s="7">
        <v>1853.33</v>
      </c>
      <c r="CT52" s="7">
        <v>3279.5</v>
      </c>
      <c r="CU52" s="7">
        <v>144638995.88999999</v>
      </c>
      <c r="CV52" s="23">
        <v>0.12859999999999999</v>
      </c>
      <c r="CW52" s="7">
        <v>1525.7</v>
      </c>
      <c r="CX52" s="7">
        <v>2699.75</v>
      </c>
      <c r="CY52" s="5">
        <v>53575</v>
      </c>
      <c r="CZ52" s="23">
        <v>0.56510000000000005</v>
      </c>
      <c r="DA52" s="5">
        <v>4092</v>
      </c>
      <c r="DB52" s="7">
        <v>2785424.31</v>
      </c>
      <c r="DC52" s="23">
        <v>2.2000000000000001E-3</v>
      </c>
      <c r="DD52" s="7">
        <v>29.38</v>
      </c>
      <c r="DE52" s="7">
        <v>399.69</v>
      </c>
      <c r="DF52" s="7">
        <v>2819914.16</v>
      </c>
      <c r="DG52" s="23">
        <v>2.5000000000000001E-3</v>
      </c>
      <c r="DH52" s="7">
        <v>29.75</v>
      </c>
      <c r="DI52" s="7">
        <v>404.64</v>
      </c>
      <c r="DJ52" s="5">
        <v>6969</v>
      </c>
      <c r="DK52" s="23">
        <v>7.3499999999999996E-2</v>
      </c>
      <c r="DL52" s="5">
        <v>344</v>
      </c>
      <c r="DM52" s="7">
        <v>87812978.420000002</v>
      </c>
      <c r="DN52" s="23">
        <v>6.8699999999999997E-2</v>
      </c>
      <c r="DO52" s="7">
        <v>926.28</v>
      </c>
      <c r="DP52" s="7">
        <v>24756.97</v>
      </c>
      <c r="DQ52" s="7">
        <v>87190307.950000003</v>
      </c>
      <c r="DR52" s="23">
        <v>7.7499999999999999E-2</v>
      </c>
      <c r="DS52" s="7">
        <v>919.71</v>
      </c>
      <c r="DT52" s="7">
        <v>24581.42</v>
      </c>
      <c r="DU52" s="5">
        <v>3547</v>
      </c>
      <c r="DV52" s="23">
        <v>3.7400000000000003E-2</v>
      </c>
      <c r="DW52" s="5">
        <v>4948</v>
      </c>
      <c r="DX52" s="7">
        <v>5975793.0999999996</v>
      </c>
      <c r="DY52" s="23">
        <v>4.7000000000000002E-3</v>
      </c>
      <c r="DZ52" s="7">
        <v>63.03</v>
      </c>
      <c r="EA52" s="7">
        <v>730.89</v>
      </c>
      <c r="EB52" s="7">
        <v>6250787.1200000001</v>
      </c>
      <c r="EC52" s="23">
        <v>5.5999999999999999E-3</v>
      </c>
      <c r="ED52" s="7">
        <v>65.94</v>
      </c>
      <c r="EE52" s="7">
        <v>764.53</v>
      </c>
      <c r="EF52" s="5">
        <v>8176</v>
      </c>
      <c r="EG52" s="23">
        <v>8.6199999999999999E-2</v>
      </c>
      <c r="EH52" s="5">
        <v>171</v>
      </c>
      <c r="EI52" s="7">
        <v>98879132.340000004</v>
      </c>
      <c r="EJ52" s="23">
        <v>7.7399999999999997E-2</v>
      </c>
      <c r="EK52" s="7">
        <v>1043.01</v>
      </c>
      <c r="EL52" s="7">
        <v>1256.6099999999999</v>
      </c>
      <c r="EM52" s="7">
        <v>103477664.95999999</v>
      </c>
      <c r="EN52" s="23">
        <v>9.1999999999999998E-2</v>
      </c>
      <c r="EO52" s="7">
        <v>1091.51</v>
      </c>
      <c r="EP52" s="7">
        <v>1315.05</v>
      </c>
      <c r="EQ52" s="5">
        <v>78687</v>
      </c>
      <c r="ER52" s="23">
        <v>0.83</v>
      </c>
      <c r="ES52" s="5">
        <v>15963</v>
      </c>
      <c r="ET52" s="7">
        <v>59543765.549999997</v>
      </c>
      <c r="EU52" s="23">
        <v>4.6600000000000003E-2</v>
      </c>
      <c r="EV52" s="7">
        <v>628.09</v>
      </c>
      <c r="EW52" s="7">
        <v>1258.96</v>
      </c>
      <c r="EX52" s="7">
        <v>59743826.420000002</v>
      </c>
      <c r="EY52" s="23">
        <v>5.3100000000000001E-2</v>
      </c>
      <c r="EZ52" s="7">
        <v>630.20000000000005</v>
      </c>
      <c r="FA52" s="7">
        <v>1263.19</v>
      </c>
      <c r="FB52" s="5">
        <v>47296</v>
      </c>
      <c r="FC52" s="23">
        <v>0.49890000000000001</v>
      </c>
      <c r="FD52" s="5">
        <v>4186</v>
      </c>
      <c r="FE52" s="7">
        <v>26154127.52</v>
      </c>
      <c r="FF52" s="23">
        <v>2.0500000000000001E-2</v>
      </c>
      <c r="FG52" s="7">
        <v>275.88</v>
      </c>
      <c r="FH52" s="7">
        <v>460.74</v>
      </c>
      <c r="FI52" s="7">
        <v>26520208.780000001</v>
      </c>
      <c r="FJ52" s="23">
        <v>2.3599999999999999E-2</v>
      </c>
      <c r="FK52" s="7">
        <v>279.74</v>
      </c>
      <c r="FL52" s="7">
        <v>467.18</v>
      </c>
      <c r="FM52" s="5">
        <v>56766</v>
      </c>
      <c r="FN52" s="23">
        <v>0.5988</v>
      </c>
      <c r="FO52" s="5">
        <v>4181</v>
      </c>
      <c r="FP52" s="7">
        <v>30137320.899999999</v>
      </c>
      <c r="FQ52" s="23">
        <v>2.3599999999999999E-2</v>
      </c>
      <c r="FR52" s="7">
        <v>317.89999999999998</v>
      </c>
      <c r="FS52" s="7">
        <v>1135.5899999999999</v>
      </c>
      <c r="FT52" s="7">
        <v>30639827.379999999</v>
      </c>
      <c r="FU52" s="23">
        <v>2.7199999999999998E-2</v>
      </c>
      <c r="FV52" s="7">
        <v>323.2</v>
      </c>
      <c r="FW52" s="7">
        <v>1154.52</v>
      </c>
      <c r="FX52" s="5">
        <v>26539</v>
      </c>
      <c r="FY52" s="23">
        <v>0.27989999999999998</v>
      </c>
      <c r="FZ52" s="5">
        <v>2014</v>
      </c>
      <c r="GA52" s="7">
        <v>28792828.93</v>
      </c>
      <c r="GB52" s="23">
        <v>2.2499999999999999E-2</v>
      </c>
      <c r="GC52" s="7">
        <v>303.72000000000003</v>
      </c>
      <c r="GD52" s="7">
        <v>440.91</v>
      </c>
      <c r="GE52" s="7">
        <v>29608605.510000002</v>
      </c>
      <c r="GF52" s="23">
        <v>2.63E-2</v>
      </c>
      <c r="GG52" s="7">
        <v>312.32</v>
      </c>
      <c r="GH52" s="7">
        <v>453.4</v>
      </c>
      <c r="GI52" s="5">
        <v>65302</v>
      </c>
      <c r="GJ52" s="23">
        <v>0.68879999999999997</v>
      </c>
      <c r="GK52" s="5">
        <v>8932</v>
      </c>
      <c r="GL52" s="7">
        <v>11209327.300000001</v>
      </c>
      <c r="GM52" s="23">
        <v>8.8000000000000005E-3</v>
      </c>
      <c r="GN52" s="7">
        <v>118.24</v>
      </c>
      <c r="GO52" s="7">
        <v>1035.97</v>
      </c>
      <c r="GP52" s="7">
        <v>11175279.82</v>
      </c>
      <c r="GQ52" s="23">
        <v>9.9000000000000008E-3</v>
      </c>
      <c r="GR52" s="7">
        <v>117.88</v>
      </c>
      <c r="GS52" s="7">
        <v>1032.83</v>
      </c>
      <c r="GT52" s="5">
        <v>10820</v>
      </c>
      <c r="GU52" s="23">
        <v>0.11409999999999999</v>
      </c>
      <c r="GV52" s="8">
        <v>361</v>
      </c>
      <c r="GW52" s="7">
        <v>29855870.02</v>
      </c>
      <c r="GX52" s="23">
        <v>2.3400000000000001E-2</v>
      </c>
      <c r="GY52" s="7">
        <v>314.93</v>
      </c>
      <c r="GZ52" s="7">
        <v>860.92</v>
      </c>
      <c r="HA52" s="7">
        <v>29855870.02</v>
      </c>
      <c r="HB52" s="23">
        <v>2.6599999999999999E-2</v>
      </c>
      <c r="HC52" s="7">
        <v>314.93</v>
      </c>
      <c r="HD52" s="7">
        <v>860.92</v>
      </c>
      <c r="HE52" s="5">
        <v>34679</v>
      </c>
      <c r="HF52" s="23">
        <v>0.36580000000000001</v>
      </c>
      <c r="HG52" s="5">
        <v>116375</v>
      </c>
      <c r="HH52" s="5">
        <v>12898</v>
      </c>
      <c r="HI52" s="23">
        <v>0.28589999999999999</v>
      </c>
      <c r="HJ52" s="8">
        <v>1228</v>
      </c>
      <c r="HK52" s="5">
        <v>1118</v>
      </c>
      <c r="HL52" s="5">
        <v>2015</v>
      </c>
      <c r="HM52" s="5">
        <v>238</v>
      </c>
      <c r="HN52" s="5">
        <v>1946</v>
      </c>
      <c r="HO52" s="5">
        <v>383</v>
      </c>
      <c r="HP52" s="5">
        <v>853</v>
      </c>
      <c r="HQ52" s="5">
        <v>485</v>
      </c>
      <c r="HR52" s="5">
        <v>384</v>
      </c>
      <c r="HS52" s="5">
        <v>128</v>
      </c>
    </row>
    <row r="53" spans="1:227" x14ac:dyDescent="0.25">
      <c r="A53">
        <v>2009</v>
      </c>
      <c r="B53" s="3" t="s">
        <v>730</v>
      </c>
      <c r="C53" s="4">
        <v>25</v>
      </c>
      <c r="D53" s="5">
        <v>163082</v>
      </c>
      <c r="E53" s="5">
        <v>154369</v>
      </c>
      <c r="F53" s="5">
        <v>8713</v>
      </c>
      <c r="G53" s="6" t="s">
        <v>845</v>
      </c>
      <c r="H53" s="5">
        <v>49</v>
      </c>
      <c r="I53" s="6" t="s">
        <v>1730</v>
      </c>
      <c r="J53" s="6" t="s">
        <v>1533</v>
      </c>
      <c r="K53" s="6" t="s">
        <v>1731</v>
      </c>
      <c r="L53" s="6" t="s">
        <v>559</v>
      </c>
      <c r="M53" s="6" t="s">
        <v>1160</v>
      </c>
      <c r="N53" s="6" t="s">
        <v>1047</v>
      </c>
      <c r="O53" s="6" t="s">
        <v>1732</v>
      </c>
      <c r="P53" s="6">
        <v>1</v>
      </c>
      <c r="Q53" s="7">
        <v>1510685696.52</v>
      </c>
      <c r="R53" s="7">
        <v>1296909403.7</v>
      </c>
      <c r="S53" s="7">
        <v>1289485319.5599999</v>
      </c>
      <c r="T53" s="7">
        <v>9786.2000000000007</v>
      </c>
      <c r="U53" s="7">
        <v>8401.36</v>
      </c>
      <c r="V53" s="7">
        <v>8353.27</v>
      </c>
      <c r="W53" s="7">
        <v>647225939.79999995</v>
      </c>
      <c r="X53" s="23">
        <v>0.4284</v>
      </c>
      <c r="Y53" s="7">
        <v>4192.72</v>
      </c>
      <c r="Z53" s="7">
        <v>21009.74</v>
      </c>
      <c r="AA53" s="7">
        <v>456177202.07999998</v>
      </c>
      <c r="AB53" s="23">
        <v>0.35170000000000001</v>
      </c>
      <c r="AC53" s="7">
        <v>2955.11</v>
      </c>
      <c r="AD53" s="7">
        <v>14808.06</v>
      </c>
      <c r="AE53" s="5">
        <v>30806</v>
      </c>
      <c r="AF53" s="23">
        <v>0.1996</v>
      </c>
      <c r="AG53" s="5">
        <v>404</v>
      </c>
      <c r="AH53" s="5">
        <v>2566</v>
      </c>
      <c r="AI53" s="7">
        <v>37447824.719999999</v>
      </c>
      <c r="AJ53" s="23">
        <v>2.4799999999999999E-2</v>
      </c>
      <c r="AK53" s="7">
        <v>242.59</v>
      </c>
      <c r="AL53" s="7">
        <v>34738.239999999998</v>
      </c>
      <c r="AM53" s="7">
        <v>34094251.75</v>
      </c>
      <c r="AN53" s="23">
        <v>2.63E-2</v>
      </c>
      <c r="AO53" s="7">
        <v>220.86</v>
      </c>
      <c r="AP53" s="7">
        <v>31627.32</v>
      </c>
      <c r="AQ53" s="5">
        <v>1078</v>
      </c>
      <c r="AR53" s="23">
        <v>7.0000000000000001E-3</v>
      </c>
      <c r="AS53" s="5">
        <v>8</v>
      </c>
      <c r="AT53" s="5">
        <v>216</v>
      </c>
      <c r="AU53" s="7">
        <v>19494637.309999999</v>
      </c>
      <c r="AV53" s="23">
        <v>1.29E-2</v>
      </c>
      <c r="AW53" s="7">
        <v>126.29</v>
      </c>
      <c r="AX53" s="7">
        <v>21120.95</v>
      </c>
      <c r="AY53" s="7">
        <v>16606764.91</v>
      </c>
      <c r="AZ53" s="23">
        <v>1.2800000000000001E-2</v>
      </c>
      <c r="BA53" s="7">
        <v>107.58</v>
      </c>
      <c r="BB53" s="7">
        <v>17992.16</v>
      </c>
      <c r="BC53" s="5">
        <v>923</v>
      </c>
      <c r="BD53" s="23">
        <v>6.0000000000000001E-3</v>
      </c>
      <c r="BE53" s="5">
        <v>7</v>
      </c>
      <c r="BF53" s="5">
        <v>98</v>
      </c>
      <c r="BG53" s="7">
        <v>58872733.960000001</v>
      </c>
      <c r="BH53" s="23">
        <v>3.9E-2</v>
      </c>
      <c r="BI53" s="7">
        <v>381.38</v>
      </c>
      <c r="BJ53" s="7">
        <v>14685.14</v>
      </c>
      <c r="BK53" s="7">
        <v>54677264.479999997</v>
      </c>
      <c r="BL53" s="23">
        <v>4.2200000000000001E-2</v>
      </c>
      <c r="BM53" s="7">
        <v>354.2</v>
      </c>
      <c r="BN53" s="7">
        <v>13638.63</v>
      </c>
      <c r="BO53" s="5">
        <v>4009</v>
      </c>
      <c r="BP53" s="23">
        <v>2.5999999999999999E-2</v>
      </c>
      <c r="BQ53" s="5">
        <v>38</v>
      </c>
      <c r="BR53" s="5">
        <v>972</v>
      </c>
      <c r="BS53" s="7">
        <v>52813806.82</v>
      </c>
      <c r="BT53" s="23">
        <v>3.5000000000000003E-2</v>
      </c>
      <c r="BU53" s="7">
        <v>342.13</v>
      </c>
      <c r="BV53" s="7">
        <v>4918.8599999999997</v>
      </c>
      <c r="BW53" s="7">
        <v>48610754.509999998</v>
      </c>
      <c r="BX53" s="23">
        <v>3.7499999999999999E-2</v>
      </c>
      <c r="BY53" s="7">
        <v>314.89999999999998</v>
      </c>
      <c r="BZ53" s="7">
        <v>4527.41</v>
      </c>
      <c r="CA53" s="5">
        <v>10737</v>
      </c>
      <c r="CB53" s="23">
        <v>6.9599999999999995E-2</v>
      </c>
      <c r="CC53" s="5">
        <v>131</v>
      </c>
      <c r="CD53" s="5">
        <v>2198</v>
      </c>
      <c r="CE53" s="7">
        <v>8702579.7100000009</v>
      </c>
      <c r="CF53" s="23">
        <v>5.7999999999999996E-3</v>
      </c>
      <c r="CG53" s="7">
        <v>56.38</v>
      </c>
      <c r="CH53" s="7">
        <v>10190.370000000001</v>
      </c>
      <c r="CI53" s="7">
        <v>7702467.2000000002</v>
      </c>
      <c r="CJ53" s="23">
        <v>5.8999999999999999E-3</v>
      </c>
      <c r="CK53" s="7">
        <v>49.9</v>
      </c>
      <c r="CL53" s="7">
        <v>9019.2800000000007</v>
      </c>
      <c r="CM53" s="5">
        <v>854</v>
      </c>
      <c r="CN53" s="23">
        <v>5.4999999999999997E-3</v>
      </c>
      <c r="CO53" s="5">
        <v>6</v>
      </c>
      <c r="CP53" s="5">
        <v>317</v>
      </c>
      <c r="CQ53" s="7">
        <v>227702064.15000001</v>
      </c>
      <c r="CR53" s="23">
        <v>0.1507</v>
      </c>
      <c r="CS53" s="7">
        <v>1475.05</v>
      </c>
      <c r="CT53" s="7">
        <v>1964.52</v>
      </c>
      <c r="CU53" s="7">
        <v>220087107.83000001</v>
      </c>
      <c r="CV53" s="23">
        <v>0.16969999999999999</v>
      </c>
      <c r="CW53" s="7">
        <v>1425.72</v>
      </c>
      <c r="CX53" s="7">
        <v>1898.82</v>
      </c>
      <c r="CY53" s="5">
        <v>115906</v>
      </c>
      <c r="CZ53" s="23">
        <v>0.75080000000000002</v>
      </c>
      <c r="DA53" s="5">
        <v>7500</v>
      </c>
      <c r="DB53" s="7">
        <v>9404332.0700000003</v>
      </c>
      <c r="DC53" s="23">
        <v>6.1999999999999998E-3</v>
      </c>
      <c r="DD53" s="7">
        <v>60.92</v>
      </c>
      <c r="DE53" s="7">
        <v>549.38</v>
      </c>
      <c r="DF53" s="7">
        <v>8750931.8599999994</v>
      </c>
      <c r="DG53" s="23">
        <v>6.7000000000000002E-3</v>
      </c>
      <c r="DH53" s="7">
        <v>56.69</v>
      </c>
      <c r="DI53" s="7">
        <v>511.21</v>
      </c>
      <c r="DJ53" s="5">
        <v>17118</v>
      </c>
      <c r="DK53" s="23">
        <v>0.1109</v>
      </c>
      <c r="DL53" s="5">
        <v>725</v>
      </c>
      <c r="DM53" s="7">
        <v>43628858.140000001</v>
      </c>
      <c r="DN53" s="23">
        <v>2.8899999999999999E-2</v>
      </c>
      <c r="DO53" s="7">
        <v>282.63</v>
      </c>
      <c r="DP53" s="7">
        <v>24144.36</v>
      </c>
      <c r="DQ53" s="7">
        <v>42251199.68</v>
      </c>
      <c r="DR53" s="23">
        <v>3.2599999999999997E-2</v>
      </c>
      <c r="DS53" s="7">
        <v>273.7</v>
      </c>
      <c r="DT53" s="7">
        <v>23381.96</v>
      </c>
      <c r="DU53" s="5">
        <v>1807</v>
      </c>
      <c r="DV53" s="23">
        <v>1.17E-2</v>
      </c>
      <c r="DW53" s="5">
        <v>1543</v>
      </c>
      <c r="DX53" s="7">
        <v>3254575.86</v>
      </c>
      <c r="DY53" s="23">
        <v>2.2000000000000001E-3</v>
      </c>
      <c r="DZ53" s="7">
        <v>21.08</v>
      </c>
      <c r="EA53" s="7">
        <v>718.13</v>
      </c>
      <c r="EB53" s="7">
        <v>3186648.88</v>
      </c>
      <c r="EC53" s="23">
        <v>2.5000000000000001E-3</v>
      </c>
      <c r="ED53" s="7">
        <v>20.64</v>
      </c>
      <c r="EE53" s="7">
        <v>703.14</v>
      </c>
      <c r="EF53" s="5">
        <v>4532</v>
      </c>
      <c r="EG53" s="23">
        <v>2.9399999999999999E-2</v>
      </c>
      <c r="EH53" s="5">
        <v>50</v>
      </c>
      <c r="EI53" s="7">
        <v>147961403.00999999</v>
      </c>
      <c r="EJ53" s="23">
        <v>9.7900000000000001E-2</v>
      </c>
      <c r="EK53" s="7">
        <v>958.49</v>
      </c>
      <c r="EL53" s="7">
        <v>1110.55</v>
      </c>
      <c r="EM53" s="7">
        <v>157951686.13</v>
      </c>
      <c r="EN53" s="23">
        <v>0.12180000000000001</v>
      </c>
      <c r="EO53" s="7">
        <v>1023.21</v>
      </c>
      <c r="EP53" s="7">
        <v>1185.53</v>
      </c>
      <c r="EQ53" s="5">
        <v>133232</v>
      </c>
      <c r="ER53" s="23">
        <v>0.86309999999999998</v>
      </c>
      <c r="ES53" s="5">
        <v>16867</v>
      </c>
      <c r="ET53" s="7">
        <v>58437802.210000001</v>
      </c>
      <c r="EU53" s="23">
        <v>3.8699999999999998E-2</v>
      </c>
      <c r="EV53" s="7">
        <v>378.56</v>
      </c>
      <c r="EW53" s="7">
        <v>777.21</v>
      </c>
      <c r="EX53" s="7">
        <v>55882925.520000003</v>
      </c>
      <c r="EY53" s="23">
        <v>4.3099999999999999E-2</v>
      </c>
      <c r="EZ53" s="7">
        <v>362.01</v>
      </c>
      <c r="FA53" s="7">
        <v>743.23</v>
      </c>
      <c r="FB53" s="5">
        <v>75189</v>
      </c>
      <c r="FC53" s="23">
        <v>0.48709999999999998</v>
      </c>
      <c r="FD53" s="5">
        <v>2907</v>
      </c>
      <c r="FE53" s="7">
        <v>29717364.629999999</v>
      </c>
      <c r="FF53" s="23">
        <v>1.9699999999999999E-2</v>
      </c>
      <c r="FG53" s="7">
        <v>192.51</v>
      </c>
      <c r="FH53" s="7">
        <v>310.41000000000003</v>
      </c>
      <c r="FI53" s="7">
        <v>28583041.949999999</v>
      </c>
      <c r="FJ53" s="23">
        <v>2.1999999999999999E-2</v>
      </c>
      <c r="FK53" s="7">
        <v>185.16</v>
      </c>
      <c r="FL53" s="7">
        <v>298.56</v>
      </c>
      <c r="FM53" s="5">
        <v>95735</v>
      </c>
      <c r="FN53" s="23">
        <v>0.62019999999999997</v>
      </c>
      <c r="FO53" s="5">
        <v>3753</v>
      </c>
      <c r="FP53" s="7">
        <v>38110708.43</v>
      </c>
      <c r="FQ53" s="23">
        <v>2.52E-2</v>
      </c>
      <c r="FR53" s="7">
        <v>246.88</v>
      </c>
      <c r="FS53" s="7">
        <v>939.17</v>
      </c>
      <c r="FT53" s="7">
        <v>38200226.240000002</v>
      </c>
      <c r="FU53" s="23">
        <v>2.9499999999999998E-2</v>
      </c>
      <c r="FV53" s="7">
        <v>247.46</v>
      </c>
      <c r="FW53" s="7">
        <v>941.38</v>
      </c>
      <c r="FX53" s="5">
        <v>40579</v>
      </c>
      <c r="FY53" s="23">
        <v>0.26290000000000002</v>
      </c>
      <c r="FZ53" s="5">
        <v>1844</v>
      </c>
      <c r="GA53" s="7">
        <v>37334184.649999999</v>
      </c>
      <c r="GB53" s="23">
        <v>2.47E-2</v>
      </c>
      <c r="GC53" s="7">
        <v>241.85</v>
      </c>
      <c r="GD53" s="7">
        <v>375.53</v>
      </c>
      <c r="GE53" s="7">
        <v>37978974.350000001</v>
      </c>
      <c r="GF53" s="23">
        <v>2.93E-2</v>
      </c>
      <c r="GG53" s="7">
        <v>246.03</v>
      </c>
      <c r="GH53" s="7">
        <v>382.02</v>
      </c>
      <c r="GI53" s="5">
        <v>99416</v>
      </c>
      <c r="GJ53" s="23">
        <v>0.64400000000000002</v>
      </c>
      <c r="GK53" s="5">
        <v>6373</v>
      </c>
      <c r="GL53" s="7">
        <v>38238577.020000003</v>
      </c>
      <c r="GM53" s="23">
        <v>2.53E-2</v>
      </c>
      <c r="GN53" s="7">
        <v>247.71</v>
      </c>
      <c r="GO53" s="7">
        <v>1486.45</v>
      </c>
      <c r="GP53" s="7">
        <v>33832377</v>
      </c>
      <c r="GQ53" s="23">
        <v>2.6100000000000002E-2</v>
      </c>
      <c r="GR53" s="7">
        <v>219.17</v>
      </c>
      <c r="GS53" s="7">
        <v>1315.16</v>
      </c>
      <c r="GT53" s="5">
        <v>25725</v>
      </c>
      <c r="GU53" s="23">
        <v>0.1666</v>
      </c>
      <c r="GV53" s="8">
        <v>735</v>
      </c>
      <c r="GW53" s="7">
        <v>34319508.460000001</v>
      </c>
      <c r="GX53" s="23">
        <v>2.2700000000000001E-2</v>
      </c>
      <c r="GY53" s="7">
        <v>222.32</v>
      </c>
      <c r="GZ53" s="7">
        <v>793.68</v>
      </c>
      <c r="HA53" s="7">
        <v>34319508.460000001</v>
      </c>
      <c r="HB53" s="23">
        <v>2.6499999999999999E-2</v>
      </c>
      <c r="HC53" s="7">
        <v>222.32</v>
      </c>
      <c r="HD53" s="7">
        <v>793.68</v>
      </c>
      <c r="HE53" s="5">
        <v>43241</v>
      </c>
      <c r="HF53" s="23">
        <v>0.28010000000000002</v>
      </c>
      <c r="HG53" s="5">
        <v>191422</v>
      </c>
      <c r="HH53" s="5">
        <v>11977</v>
      </c>
      <c r="HI53" s="23">
        <v>0.24030000000000001</v>
      </c>
      <c r="HJ53" s="8">
        <v>1240</v>
      </c>
      <c r="HK53" s="5">
        <v>641</v>
      </c>
      <c r="HL53" s="5">
        <v>2013</v>
      </c>
      <c r="HM53" s="5">
        <v>84</v>
      </c>
      <c r="HN53" s="5">
        <v>725</v>
      </c>
      <c r="HO53" s="5">
        <v>361</v>
      </c>
      <c r="HP53" s="5">
        <v>847</v>
      </c>
      <c r="HQ53" s="5">
        <v>468</v>
      </c>
      <c r="HR53" s="5">
        <v>455</v>
      </c>
      <c r="HS53" s="5">
        <v>74</v>
      </c>
    </row>
    <row r="54" spans="1:227" x14ac:dyDescent="0.25">
      <c r="A54">
        <v>2007</v>
      </c>
      <c r="B54" s="3" t="s">
        <v>979</v>
      </c>
      <c r="C54" s="4">
        <v>40</v>
      </c>
      <c r="D54" s="5">
        <v>94720</v>
      </c>
      <c r="E54" s="5">
        <v>85058</v>
      </c>
      <c r="F54" s="5">
        <v>9662</v>
      </c>
      <c r="G54" s="6" t="s">
        <v>977</v>
      </c>
      <c r="H54" s="5">
        <v>51</v>
      </c>
      <c r="I54" s="6" t="s">
        <v>980</v>
      </c>
      <c r="J54" s="6" t="s">
        <v>828</v>
      </c>
      <c r="K54" s="6" t="s">
        <v>981</v>
      </c>
      <c r="L54" s="6" t="s">
        <v>982</v>
      </c>
      <c r="M54" s="6" t="s">
        <v>477</v>
      </c>
      <c r="N54" s="6" t="s">
        <v>666</v>
      </c>
      <c r="O54" s="6" t="s">
        <v>983</v>
      </c>
      <c r="P54" s="6">
        <v>1.03</v>
      </c>
      <c r="Q54" s="7">
        <v>676618191.04999995</v>
      </c>
      <c r="R54" s="7">
        <v>706241460.14999998</v>
      </c>
      <c r="S54" s="7">
        <v>712677242.97000003</v>
      </c>
      <c r="T54" s="7">
        <v>7954.79</v>
      </c>
      <c r="U54" s="7">
        <v>8303.06</v>
      </c>
      <c r="V54" s="7">
        <v>8378.7199999999993</v>
      </c>
      <c r="W54" s="7">
        <v>263954203.87</v>
      </c>
      <c r="X54" s="23">
        <v>0.3901</v>
      </c>
      <c r="Y54" s="7">
        <v>3103.23</v>
      </c>
      <c r="Z54" s="7">
        <v>14316.55</v>
      </c>
      <c r="AA54" s="7">
        <v>250884294</v>
      </c>
      <c r="AB54" s="23">
        <v>0.35520000000000002</v>
      </c>
      <c r="AC54" s="7">
        <v>2949.57</v>
      </c>
      <c r="AD54" s="7">
        <v>13607.65</v>
      </c>
      <c r="AE54" s="5">
        <v>18437</v>
      </c>
      <c r="AF54" s="23">
        <v>0.21679999999999999</v>
      </c>
      <c r="AG54" s="5">
        <v>404</v>
      </c>
      <c r="AH54" s="5">
        <v>2214</v>
      </c>
      <c r="AI54" s="7">
        <v>29262849.920000002</v>
      </c>
      <c r="AJ54" s="23">
        <v>4.3200000000000002E-2</v>
      </c>
      <c r="AK54" s="7">
        <v>344.03</v>
      </c>
      <c r="AL54" s="7">
        <v>36171.629999999997</v>
      </c>
      <c r="AM54" s="7">
        <v>32928387</v>
      </c>
      <c r="AN54" s="23">
        <v>4.6600000000000003E-2</v>
      </c>
      <c r="AO54" s="7">
        <v>387.13</v>
      </c>
      <c r="AP54" s="7">
        <v>40702.58</v>
      </c>
      <c r="AQ54" s="5">
        <v>809</v>
      </c>
      <c r="AR54" s="23">
        <v>9.4999999999999998E-3</v>
      </c>
      <c r="AS54" s="5">
        <v>11</v>
      </c>
      <c r="AT54" s="5">
        <v>305</v>
      </c>
      <c r="AU54" s="7">
        <v>10470762</v>
      </c>
      <c r="AV54" s="23">
        <v>1.55E-2</v>
      </c>
      <c r="AW54" s="7">
        <v>123.1</v>
      </c>
      <c r="AX54" s="7">
        <v>15197.04</v>
      </c>
      <c r="AY54" s="7">
        <v>11208672.380000001</v>
      </c>
      <c r="AZ54" s="23">
        <v>1.5900000000000001E-2</v>
      </c>
      <c r="BA54" s="7">
        <v>131.78</v>
      </c>
      <c r="BB54" s="7">
        <v>16268.03</v>
      </c>
      <c r="BC54" s="5">
        <v>689</v>
      </c>
      <c r="BD54" s="23">
        <v>8.0999999999999996E-3</v>
      </c>
      <c r="BE54" s="5">
        <v>9</v>
      </c>
      <c r="BF54" s="5">
        <v>99</v>
      </c>
      <c r="BG54" s="7">
        <v>14222603.810000001</v>
      </c>
      <c r="BH54" s="23">
        <v>2.1000000000000001E-2</v>
      </c>
      <c r="BI54" s="7">
        <v>167.21</v>
      </c>
      <c r="BJ54" s="7">
        <v>8420.7199999999993</v>
      </c>
      <c r="BK54" s="7">
        <v>17121205.940000001</v>
      </c>
      <c r="BL54" s="23">
        <v>2.4199999999999999E-2</v>
      </c>
      <c r="BM54" s="7">
        <v>201.29</v>
      </c>
      <c r="BN54" s="7">
        <v>10136.89</v>
      </c>
      <c r="BO54" s="5">
        <v>1689</v>
      </c>
      <c r="BP54" s="23">
        <v>1.9900000000000001E-2</v>
      </c>
      <c r="BQ54" s="5">
        <v>28</v>
      </c>
      <c r="BR54" s="5">
        <v>672</v>
      </c>
      <c r="BS54" s="7">
        <v>42819810.32</v>
      </c>
      <c r="BT54" s="23">
        <v>6.3299999999999995E-2</v>
      </c>
      <c r="BU54" s="7">
        <v>503.42</v>
      </c>
      <c r="BV54" s="7">
        <v>6205.77</v>
      </c>
      <c r="BW54" s="7">
        <v>50758703.640000001</v>
      </c>
      <c r="BX54" s="23">
        <v>7.1900000000000006E-2</v>
      </c>
      <c r="BY54" s="7">
        <v>596.75</v>
      </c>
      <c r="BZ54" s="7">
        <v>7356.33</v>
      </c>
      <c r="CA54" s="5">
        <v>6900</v>
      </c>
      <c r="CB54" s="23">
        <v>8.1100000000000005E-2</v>
      </c>
      <c r="CC54" s="5">
        <v>223</v>
      </c>
      <c r="CD54" s="5">
        <v>4242</v>
      </c>
      <c r="CE54" s="7">
        <v>12409434.390000001</v>
      </c>
      <c r="CF54" s="23">
        <v>1.83E-2</v>
      </c>
      <c r="CG54" s="7">
        <v>145.88999999999999</v>
      </c>
      <c r="CH54" s="7">
        <v>12178.05</v>
      </c>
      <c r="CI54" s="7">
        <v>13601247.52</v>
      </c>
      <c r="CJ54" s="23">
        <v>1.9300000000000001E-2</v>
      </c>
      <c r="CK54" s="7">
        <v>159.91</v>
      </c>
      <c r="CL54" s="7">
        <v>13347.64</v>
      </c>
      <c r="CM54" s="5">
        <v>1019</v>
      </c>
      <c r="CN54" s="23">
        <v>1.2E-2</v>
      </c>
      <c r="CO54" s="5">
        <v>14</v>
      </c>
      <c r="CP54" s="5">
        <v>1188</v>
      </c>
      <c r="CQ54" s="7">
        <v>69884785.090000004</v>
      </c>
      <c r="CR54" s="23">
        <v>0.1033</v>
      </c>
      <c r="CS54" s="7">
        <v>821.61</v>
      </c>
      <c r="CT54" s="7">
        <v>1313.57</v>
      </c>
      <c r="CU54" s="7">
        <v>73641855.719999999</v>
      </c>
      <c r="CV54" s="23">
        <v>0.1043</v>
      </c>
      <c r="CW54" s="7">
        <v>865.78</v>
      </c>
      <c r="CX54" s="7">
        <v>1384.19</v>
      </c>
      <c r="CY54" s="5">
        <v>53202</v>
      </c>
      <c r="CZ54" s="23">
        <v>0.62549999999999994</v>
      </c>
      <c r="DA54" s="5">
        <v>3630</v>
      </c>
      <c r="DB54" s="7">
        <v>2320321.14</v>
      </c>
      <c r="DC54" s="23">
        <v>3.3999999999999998E-3</v>
      </c>
      <c r="DD54" s="7">
        <v>27.28</v>
      </c>
      <c r="DE54" s="7">
        <v>342.08</v>
      </c>
      <c r="DF54" s="7">
        <v>3313806.41</v>
      </c>
      <c r="DG54" s="23">
        <v>4.7000000000000002E-3</v>
      </c>
      <c r="DH54" s="7">
        <v>38.96</v>
      </c>
      <c r="DI54" s="7">
        <v>488.55</v>
      </c>
      <c r="DJ54" s="5">
        <v>6783</v>
      </c>
      <c r="DK54" s="23">
        <v>7.9699999999999993E-2</v>
      </c>
      <c r="DL54" s="5">
        <v>418</v>
      </c>
      <c r="DM54" s="7">
        <v>40562373.950000003</v>
      </c>
      <c r="DN54" s="23">
        <v>5.9900000000000002E-2</v>
      </c>
      <c r="DO54" s="7">
        <v>476.88</v>
      </c>
      <c r="DP54" s="7">
        <v>20200.39</v>
      </c>
      <c r="DQ54" s="7">
        <v>43254205.490000002</v>
      </c>
      <c r="DR54" s="23">
        <v>6.1199999999999997E-2</v>
      </c>
      <c r="DS54" s="7">
        <v>508.53</v>
      </c>
      <c r="DT54" s="7">
        <v>21540.94</v>
      </c>
      <c r="DU54" s="5">
        <v>2008</v>
      </c>
      <c r="DV54" s="23">
        <v>2.3599999999999999E-2</v>
      </c>
      <c r="DW54" s="5">
        <v>2511</v>
      </c>
      <c r="DX54" s="7">
        <v>2791645.16</v>
      </c>
      <c r="DY54" s="23">
        <v>4.1000000000000003E-3</v>
      </c>
      <c r="DZ54" s="7">
        <v>32.82</v>
      </c>
      <c r="EA54" s="7">
        <v>637.51</v>
      </c>
      <c r="EB54" s="7">
        <v>3186203.04</v>
      </c>
      <c r="EC54" s="23">
        <v>4.4999999999999997E-3</v>
      </c>
      <c r="ED54" s="7">
        <v>37.46</v>
      </c>
      <c r="EE54" s="7">
        <v>727.61</v>
      </c>
      <c r="EF54" s="5">
        <v>4379</v>
      </c>
      <c r="EG54" s="23">
        <v>5.1499999999999997E-2</v>
      </c>
      <c r="EH54" s="5">
        <v>87</v>
      </c>
      <c r="EI54" s="7">
        <v>50002198.369999997</v>
      </c>
      <c r="EJ54" s="23">
        <v>7.3899999999999993E-2</v>
      </c>
      <c r="EK54" s="7">
        <v>587.86</v>
      </c>
      <c r="EL54" s="7">
        <v>706.02</v>
      </c>
      <c r="EM54" s="7">
        <v>57941672.600000001</v>
      </c>
      <c r="EN54" s="23">
        <v>8.2000000000000003E-2</v>
      </c>
      <c r="EO54" s="7">
        <v>681.2</v>
      </c>
      <c r="EP54" s="7">
        <v>818.12</v>
      </c>
      <c r="EQ54" s="5">
        <v>70823</v>
      </c>
      <c r="ER54" s="23">
        <v>0.83260000000000001</v>
      </c>
      <c r="ES54" s="5">
        <v>11493</v>
      </c>
      <c r="ET54" s="7">
        <v>33782922.369999997</v>
      </c>
      <c r="EU54" s="23">
        <v>4.99E-2</v>
      </c>
      <c r="EV54" s="7">
        <v>397.18</v>
      </c>
      <c r="EW54" s="7">
        <v>854.9</v>
      </c>
      <c r="EX54" s="7">
        <v>38538457.009999998</v>
      </c>
      <c r="EY54" s="23">
        <v>5.4600000000000003E-2</v>
      </c>
      <c r="EZ54" s="7">
        <v>453.08</v>
      </c>
      <c r="FA54" s="7">
        <v>975.24</v>
      </c>
      <c r="FB54" s="5">
        <v>39517</v>
      </c>
      <c r="FC54" s="23">
        <v>0.46460000000000001</v>
      </c>
      <c r="FD54" s="5">
        <v>2943</v>
      </c>
      <c r="FE54" s="7">
        <v>15169637.09</v>
      </c>
      <c r="FF54" s="23">
        <v>2.24E-2</v>
      </c>
      <c r="FG54" s="7">
        <v>178.34</v>
      </c>
      <c r="FH54" s="7">
        <v>300.42</v>
      </c>
      <c r="FI54" s="7">
        <v>18557907.149999999</v>
      </c>
      <c r="FJ54" s="23">
        <v>2.63E-2</v>
      </c>
      <c r="FK54" s="7">
        <v>218.18</v>
      </c>
      <c r="FL54" s="7">
        <v>367.53</v>
      </c>
      <c r="FM54" s="5">
        <v>50494</v>
      </c>
      <c r="FN54" s="23">
        <v>0.59360000000000002</v>
      </c>
      <c r="FO54" s="5">
        <v>3499</v>
      </c>
      <c r="FP54" s="7">
        <v>35190317.049999997</v>
      </c>
      <c r="FQ54" s="23">
        <v>5.1999999999999998E-2</v>
      </c>
      <c r="FR54" s="7">
        <v>413.72</v>
      </c>
      <c r="FS54" s="7">
        <v>1329.84</v>
      </c>
      <c r="FT54" s="7">
        <v>35553068.170000002</v>
      </c>
      <c r="FU54" s="23">
        <v>5.0299999999999997E-2</v>
      </c>
      <c r="FV54" s="7">
        <v>417.99</v>
      </c>
      <c r="FW54" s="7">
        <v>1343.55</v>
      </c>
      <c r="FX54" s="5">
        <v>26462</v>
      </c>
      <c r="FY54" s="23">
        <v>0.31109999999999999</v>
      </c>
      <c r="FZ54" s="5">
        <v>2715</v>
      </c>
      <c r="GA54" s="7">
        <v>14077291.17</v>
      </c>
      <c r="GB54" s="23">
        <v>2.0799999999999999E-2</v>
      </c>
      <c r="GC54" s="7">
        <v>165.5</v>
      </c>
      <c r="GD54" s="7">
        <v>263.2</v>
      </c>
      <c r="GE54" s="7">
        <v>15172366.470000001</v>
      </c>
      <c r="GF54" s="23">
        <v>2.1499999999999998E-2</v>
      </c>
      <c r="GG54" s="7">
        <v>178.38</v>
      </c>
      <c r="GH54" s="7">
        <v>283.67</v>
      </c>
      <c r="GI54" s="5">
        <v>53486</v>
      </c>
      <c r="GJ54" s="23">
        <v>0.62880000000000003</v>
      </c>
      <c r="GK54" s="5">
        <v>6527</v>
      </c>
      <c r="GL54" s="7">
        <v>8891780.1600000001</v>
      </c>
      <c r="GM54" s="23">
        <v>1.3100000000000001E-2</v>
      </c>
      <c r="GN54" s="7">
        <v>104.54</v>
      </c>
      <c r="GO54" s="7">
        <v>1022.23</v>
      </c>
      <c r="GP54" s="7">
        <v>9256801.9000000004</v>
      </c>
      <c r="GQ54" s="23">
        <v>1.3100000000000001E-2</v>
      </c>
      <c r="GR54" s="7">
        <v>108.83</v>
      </c>
      <c r="GS54" s="7">
        <v>1064.19</v>
      </c>
      <c r="GT54" s="5">
        <v>8698</v>
      </c>
      <c r="GU54" s="23">
        <v>0.1023</v>
      </c>
      <c r="GV54" s="8">
        <v>255</v>
      </c>
      <c r="GW54" s="7">
        <v>26091363.93</v>
      </c>
      <c r="GX54" s="23">
        <v>3.8600000000000002E-2</v>
      </c>
      <c r="GY54" s="7">
        <v>306.75</v>
      </c>
      <c r="GZ54" s="7">
        <v>785.15</v>
      </c>
      <c r="HA54" s="7">
        <v>26091363.93</v>
      </c>
      <c r="HB54" s="23">
        <v>3.6900000000000002E-2</v>
      </c>
      <c r="HC54" s="7">
        <v>306.75</v>
      </c>
      <c r="HD54" s="7">
        <v>785.15</v>
      </c>
      <c r="HE54" s="5">
        <v>33231</v>
      </c>
      <c r="HF54" s="23">
        <v>0.39069999999999999</v>
      </c>
      <c r="HG54" s="5">
        <v>88435</v>
      </c>
      <c r="HH54" s="5">
        <v>6675</v>
      </c>
      <c r="HI54" s="23">
        <v>0.21149999999999999</v>
      </c>
      <c r="HJ54" s="8">
        <v>1040</v>
      </c>
      <c r="HK54" s="5">
        <v>730</v>
      </c>
      <c r="HL54" s="5">
        <v>2008</v>
      </c>
      <c r="HM54" s="5">
        <v>220</v>
      </c>
      <c r="HN54" s="5">
        <v>1272</v>
      </c>
      <c r="HO54" s="5">
        <v>629</v>
      </c>
      <c r="HP54" s="5">
        <v>1460</v>
      </c>
      <c r="HQ54" s="5">
        <v>434</v>
      </c>
      <c r="HR54" s="5">
        <v>337</v>
      </c>
      <c r="HS54" s="5">
        <v>138</v>
      </c>
    </row>
    <row r="55" spans="1:227" x14ac:dyDescent="0.25">
      <c r="A55">
        <v>2007</v>
      </c>
      <c r="B55" s="3" t="s">
        <v>1072</v>
      </c>
      <c r="C55" s="4">
        <v>47</v>
      </c>
      <c r="D55" s="5">
        <v>195090</v>
      </c>
      <c r="E55" s="5">
        <v>164629</v>
      </c>
      <c r="F55" s="5">
        <v>30461</v>
      </c>
      <c r="G55" s="6" t="s">
        <v>1073</v>
      </c>
      <c r="H55" s="5">
        <v>51</v>
      </c>
      <c r="I55" s="6" t="s">
        <v>1074</v>
      </c>
      <c r="J55" s="6" t="s">
        <v>1075</v>
      </c>
      <c r="K55" s="6" t="s">
        <v>1076</v>
      </c>
      <c r="L55" s="6" t="s">
        <v>1077</v>
      </c>
      <c r="M55" s="6" t="s">
        <v>451</v>
      </c>
      <c r="N55" s="6" t="s">
        <v>486</v>
      </c>
      <c r="O55" s="6" t="s">
        <v>1078</v>
      </c>
      <c r="P55" s="6">
        <v>1.1000000000000001</v>
      </c>
      <c r="Q55" s="7">
        <v>1307058716.26</v>
      </c>
      <c r="R55" s="7">
        <v>1344037139.8699999</v>
      </c>
      <c r="S55" s="7">
        <v>1271147435.28</v>
      </c>
      <c r="T55" s="7">
        <v>7939.42</v>
      </c>
      <c r="U55" s="7">
        <v>8164.04</v>
      </c>
      <c r="V55" s="7">
        <v>7721.29</v>
      </c>
      <c r="W55" s="7">
        <v>511825425.81</v>
      </c>
      <c r="X55" s="23">
        <v>0.3916</v>
      </c>
      <c r="Y55" s="7">
        <v>3108.96</v>
      </c>
      <c r="Z55" s="7">
        <v>14791.36</v>
      </c>
      <c r="AA55" s="7">
        <v>474112564.57999998</v>
      </c>
      <c r="AB55" s="23">
        <v>0.3528</v>
      </c>
      <c r="AC55" s="7">
        <v>2879.88</v>
      </c>
      <c r="AD55" s="7">
        <v>13701.49</v>
      </c>
      <c r="AE55" s="5">
        <v>34603</v>
      </c>
      <c r="AF55" s="23">
        <v>0.2102</v>
      </c>
      <c r="AG55" s="5">
        <v>395</v>
      </c>
      <c r="AH55" s="5">
        <v>2231</v>
      </c>
      <c r="AI55" s="7">
        <v>17612374.539999999</v>
      </c>
      <c r="AJ55" s="23">
        <v>1.35E-2</v>
      </c>
      <c r="AK55" s="7">
        <v>106.98</v>
      </c>
      <c r="AL55" s="7">
        <v>37235.46</v>
      </c>
      <c r="AM55" s="7">
        <v>19019045.010000002</v>
      </c>
      <c r="AN55" s="23">
        <v>1.4200000000000001E-2</v>
      </c>
      <c r="AO55" s="7">
        <v>115.53</v>
      </c>
      <c r="AP55" s="7">
        <v>40209.4</v>
      </c>
      <c r="AQ55" s="5">
        <v>473</v>
      </c>
      <c r="AR55" s="23">
        <v>2.8999999999999998E-3</v>
      </c>
      <c r="AS55" s="5">
        <v>3</v>
      </c>
      <c r="AT55" s="5">
        <v>87</v>
      </c>
      <c r="AU55" s="7">
        <v>19597226.68</v>
      </c>
      <c r="AV55" s="23">
        <v>1.4999999999999999E-2</v>
      </c>
      <c r="AW55" s="7">
        <v>119.04</v>
      </c>
      <c r="AX55" s="7">
        <v>17528.830000000002</v>
      </c>
      <c r="AY55" s="7">
        <v>19352766.43</v>
      </c>
      <c r="AZ55" s="23">
        <v>1.44E-2</v>
      </c>
      <c r="BA55" s="7">
        <v>117.55</v>
      </c>
      <c r="BB55" s="7">
        <v>17310.169999999998</v>
      </c>
      <c r="BC55" s="5">
        <v>1118</v>
      </c>
      <c r="BD55" s="23">
        <v>6.7999999999999996E-3</v>
      </c>
      <c r="BE55" s="5">
        <v>8</v>
      </c>
      <c r="BF55" s="5">
        <v>100</v>
      </c>
      <c r="BG55" s="7">
        <v>33353221.66</v>
      </c>
      <c r="BH55" s="23">
        <v>2.5499999999999998E-2</v>
      </c>
      <c r="BI55" s="7">
        <v>202.6</v>
      </c>
      <c r="BJ55" s="7">
        <v>10892.63</v>
      </c>
      <c r="BK55" s="7">
        <v>38887160.590000004</v>
      </c>
      <c r="BL55" s="23">
        <v>2.8899999999999999E-2</v>
      </c>
      <c r="BM55" s="7">
        <v>236.21</v>
      </c>
      <c r="BN55" s="7">
        <v>12699.92</v>
      </c>
      <c r="BO55" s="5">
        <v>3062</v>
      </c>
      <c r="BP55" s="23">
        <v>1.8599999999999998E-2</v>
      </c>
      <c r="BQ55" s="5">
        <v>27</v>
      </c>
      <c r="BR55" s="5">
        <v>739</v>
      </c>
      <c r="BS55" s="7">
        <v>52187061.909999996</v>
      </c>
      <c r="BT55" s="23">
        <v>3.9899999999999998E-2</v>
      </c>
      <c r="BU55" s="7">
        <v>317</v>
      </c>
      <c r="BV55" s="7">
        <v>5335.55</v>
      </c>
      <c r="BW55" s="7">
        <v>59547527.920000002</v>
      </c>
      <c r="BX55" s="23">
        <v>4.4299999999999999E-2</v>
      </c>
      <c r="BY55" s="7">
        <v>361.71</v>
      </c>
      <c r="BZ55" s="7">
        <v>6088.08</v>
      </c>
      <c r="CA55" s="5">
        <v>9781</v>
      </c>
      <c r="CB55" s="23">
        <v>5.9400000000000001E-2</v>
      </c>
      <c r="CC55" s="5">
        <v>130</v>
      </c>
      <c r="CD55" s="5">
        <v>2217</v>
      </c>
      <c r="CE55" s="7">
        <v>11321278.16</v>
      </c>
      <c r="CF55" s="23">
        <v>8.6999999999999994E-3</v>
      </c>
      <c r="CG55" s="7">
        <v>68.77</v>
      </c>
      <c r="CH55" s="7">
        <v>9086.1</v>
      </c>
      <c r="CI55" s="7">
        <v>11876391.32</v>
      </c>
      <c r="CJ55" s="23">
        <v>8.8000000000000005E-3</v>
      </c>
      <c r="CK55" s="7">
        <v>72.14</v>
      </c>
      <c r="CL55" s="7">
        <v>9531.61</v>
      </c>
      <c r="CM55" s="5">
        <v>1246</v>
      </c>
      <c r="CN55" s="23">
        <v>7.6E-3</v>
      </c>
      <c r="CO55" s="5">
        <v>8</v>
      </c>
      <c r="CP55" s="5">
        <v>458</v>
      </c>
      <c r="CQ55" s="7">
        <v>135783775.5</v>
      </c>
      <c r="CR55" s="23">
        <v>0.10390000000000001</v>
      </c>
      <c r="CS55" s="7">
        <v>824.79</v>
      </c>
      <c r="CT55" s="7">
        <v>1264.2</v>
      </c>
      <c r="CU55" s="7">
        <v>150560030.53999999</v>
      </c>
      <c r="CV55" s="23">
        <v>0.112</v>
      </c>
      <c r="CW55" s="7">
        <v>914.54</v>
      </c>
      <c r="CX55" s="7">
        <v>1401.77</v>
      </c>
      <c r="CY55" s="5">
        <v>107406</v>
      </c>
      <c r="CZ55" s="23">
        <v>0.65239999999999998</v>
      </c>
      <c r="DA55" s="5">
        <v>3757</v>
      </c>
      <c r="DB55" s="7">
        <v>4655071.47</v>
      </c>
      <c r="DC55" s="23">
        <v>3.5999999999999999E-3</v>
      </c>
      <c r="DD55" s="7">
        <v>28.28</v>
      </c>
      <c r="DE55" s="7">
        <v>311.67</v>
      </c>
      <c r="DF55" s="7">
        <v>4892010.16</v>
      </c>
      <c r="DG55" s="23">
        <v>3.5999999999999999E-3</v>
      </c>
      <c r="DH55" s="7">
        <v>29.72</v>
      </c>
      <c r="DI55" s="7">
        <v>327.52999999999997</v>
      </c>
      <c r="DJ55" s="5">
        <v>14936</v>
      </c>
      <c r="DK55" s="23">
        <v>9.0700000000000003E-2</v>
      </c>
      <c r="DL55" s="5">
        <v>417</v>
      </c>
      <c r="DM55" s="7">
        <v>76756116.819999993</v>
      </c>
      <c r="DN55" s="23">
        <v>5.8700000000000002E-2</v>
      </c>
      <c r="DO55" s="7">
        <v>466.24</v>
      </c>
      <c r="DP55" s="7">
        <v>20983.08</v>
      </c>
      <c r="DQ55" s="7">
        <v>79709952.019999996</v>
      </c>
      <c r="DR55" s="23">
        <v>5.9299999999999999E-2</v>
      </c>
      <c r="DS55" s="7">
        <v>484.18</v>
      </c>
      <c r="DT55" s="7">
        <v>21790.58</v>
      </c>
      <c r="DU55" s="5">
        <v>3658</v>
      </c>
      <c r="DV55" s="23">
        <v>2.2200000000000001E-2</v>
      </c>
      <c r="DW55" s="5">
        <v>2390</v>
      </c>
      <c r="DX55" s="7">
        <v>10391914.9</v>
      </c>
      <c r="DY55" s="23">
        <v>8.0000000000000002E-3</v>
      </c>
      <c r="DZ55" s="7">
        <v>63.12</v>
      </c>
      <c r="EA55" s="7">
        <v>669.63</v>
      </c>
      <c r="EB55" s="7">
        <v>12138133.33</v>
      </c>
      <c r="EC55" s="23">
        <v>8.9999999999999993E-3</v>
      </c>
      <c r="ED55" s="7">
        <v>73.73</v>
      </c>
      <c r="EE55" s="7">
        <v>782.15</v>
      </c>
      <c r="EF55" s="5">
        <v>15519</v>
      </c>
      <c r="EG55" s="23">
        <v>9.4299999999999995E-2</v>
      </c>
      <c r="EH55" s="5">
        <v>173</v>
      </c>
      <c r="EI55" s="7">
        <v>124412583.2</v>
      </c>
      <c r="EJ55" s="23">
        <v>9.5200000000000007E-2</v>
      </c>
      <c r="EK55" s="7">
        <v>755.71</v>
      </c>
      <c r="EL55" s="7">
        <v>869.34</v>
      </c>
      <c r="EM55" s="7">
        <v>141549772.44</v>
      </c>
      <c r="EN55" s="23">
        <v>0.1053</v>
      </c>
      <c r="EO55" s="7">
        <v>859.81</v>
      </c>
      <c r="EP55" s="7">
        <v>989.09</v>
      </c>
      <c r="EQ55" s="5">
        <v>143111</v>
      </c>
      <c r="ER55" s="23">
        <v>0.86929999999999996</v>
      </c>
      <c r="ES55" s="5">
        <v>14669</v>
      </c>
      <c r="ET55" s="7">
        <v>72227969.299999997</v>
      </c>
      <c r="EU55" s="23">
        <v>5.5300000000000002E-2</v>
      </c>
      <c r="EV55" s="7">
        <v>438.73</v>
      </c>
      <c r="EW55" s="7">
        <v>796.41</v>
      </c>
      <c r="EX55" s="7">
        <v>81262931.709999993</v>
      </c>
      <c r="EY55" s="23">
        <v>6.0499999999999998E-2</v>
      </c>
      <c r="EZ55" s="7">
        <v>493.61</v>
      </c>
      <c r="FA55" s="7">
        <v>896.03</v>
      </c>
      <c r="FB55" s="5">
        <v>90692</v>
      </c>
      <c r="FC55" s="23">
        <v>0.55089999999999995</v>
      </c>
      <c r="FD55" s="5">
        <v>3644</v>
      </c>
      <c r="FE55" s="7">
        <v>36513628.600000001</v>
      </c>
      <c r="FF55" s="23">
        <v>2.7900000000000001E-2</v>
      </c>
      <c r="FG55" s="7">
        <v>221.79</v>
      </c>
      <c r="FH55" s="7">
        <v>333.31</v>
      </c>
      <c r="FI55" s="7">
        <v>43675479.609999999</v>
      </c>
      <c r="FJ55" s="23">
        <v>3.2500000000000001E-2</v>
      </c>
      <c r="FK55" s="7">
        <v>265.3</v>
      </c>
      <c r="FL55" s="7">
        <v>398.68</v>
      </c>
      <c r="FM55" s="5">
        <v>109548</v>
      </c>
      <c r="FN55" s="23">
        <v>0.66539999999999999</v>
      </c>
      <c r="FO55" s="5">
        <v>4275</v>
      </c>
      <c r="FP55" s="7">
        <v>74913241.290000007</v>
      </c>
      <c r="FQ55" s="23">
        <v>5.7299999999999997E-2</v>
      </c>
      <c r="FR55" s="7">
        <v>455.04</v>
      </c>
      <c r="FS55" s="7">
        <v>1255.56</v>
      </c>
      <c r="FT55" s="7">
        <v>75308804.469999999</v>
      </c>
      <c r="FU55" s="23">
        <v>5.6000000000000001E-2</v>
      </c>
      <c r="FV55" s="7">
        <v>457.45</v>
      </c>
      <c r="FW55" s="7">
        <v>1262.19</v>
      </c>
      <c r="FX55" s="5">
        <v>59665</v>
      </c>
      <c r="FY55" s="23">
        <v>0.3624</v>
      </c>
      <c r="FZ55" s="5">
        <v>3312</v>
      </c>
      <c r="GA55" s="7">
        <v>42791982.960000001</v>
      </c>
      <c r="GB55" s="23">
        <v>3.27E-2</v>
      </c>
      <c r="GC55" s="7">
        <v>259.93</v>
      </c>
      <c r="GD55" s="7">
        <v>346.28</v>
      </c>
      <c r="GE55" s="7">
        <v>46433918.049999997</v>
      </c>
      <c r="GF55" s="23">
        <v>3.4500000000000003E-2</v>
      </c>
      <c r="GG55" s="7">
        <v>282.05</v>
      </c>
      <c r="GH55" s="7">
        <v>375.75</v>
      </c>
      <c r="GI55" s="5">
        <v>123577</v>
      </c>
      <c r="GJ55" s="23">
        <v>0.75060000000000004</v>
      </c>
      <c r="GK55" s="5">
        <v>9588</v>
      </c>
      <c r="GL55" s="7">
        <v>25398787.699999999</v>
      </c>
      <c r="GM55" s="23">
        <v>1.9400000000000001E-2</v>
      </c>
      <c r="GN55" s="7">
        <v>154.28</v>
      </c>
      <c r="GO55" s="7">
        <v>1182.48</v>
      </c>
      <c r="GP55" s="7">
        <v>27336034.280000001</v>
      </c>
      <c r="GQ55" s="23">
        <v>2.0299999999999999E-2</v>
      </c>
      <c r="GR55" s="7">
        <v>166.05</v>
      </c>
      <c r="GS55" s="7">
        <v>1272.67</v>
      </c>
      <c r="GT55" s="5">
        <v>21479</v>
      </c>
      <c r="GU55" s="23">
        <v>0.1305</v>
      </c>
      <c r="GV55" s="8">
        <v>506</v>
      </c>
      <c r="GW55" s="7">
        <v>42411768.880000003</v>
      </c>
      <c r="GX55" s="23">
        <v>3.2399999999999998E-2</v>
      </c>
      <c r="GY55" s="7">
        <v>257.62</v>
      </c>
      <c r="GZ55" s="7">
        <v>546.11</v>
      </c>
      <c r="HA55" s="7">
        <v>42411768.880000003</v>
      </c>
      <c r="HB55" s="23">
        <v>3.1600000000000003E-2</v>
      </c>
      <c r="HC55" s="7">
        <v>257.62</v>
      </c>
      <c r="HD55" s="7">
        <v>546.11</v>
      </c>
      <c r="HE55" s="5">
        <v>77661</v>
      </c>
      <c r="HF55" s="23">
        <v>0.47170000000000001</v>
      </c>
      <c r="HG55" s="5">
        <v>190293</v>
      </c>
      <c r="HH55" s="5">
        <v>13072</v>
      </c>
      <c r="HI55" s="23">
        <v>0.22009999999999999</v>
      </c>
      <c r="HJ55" s="8">
        <v>1156</v>
      </c>
      <c r="HK55" s="5">
        <v>739</v>
      </c>
      <c r="HL55" s="5">
        <v>2006</v>
      </c>
      <c r="HM55" s="5">
        <v>199</v>
      </c>
      <c r="HN55" s="5">
        <v>1279</v>
      </c>
      <c r="HO55" s="5">
        <v>665</v>
      </c>
      <c r="HP55" s="5">
        <v>1392</v>
      </c>
      <c r="HQ55" s="5">
        <v>517</v>
      </c>
      <c r="HR55" s="5">
        <v>482</v>
      </c>
      <c r="HS55" s="5">
        <v>104</v>
      </c>
    </row>
    <row r="56" spans="1:227" x14ac:dyDescent="0.25">
      <c r="A56">
        <v>2009</v>
      </c>
      <c r="B56" s="3" t="s">
        <v>822</v>
      </c>
      <c r="C56" s="4">
        <v>28</v>
      </c>
      <c r="D56" s="5">
        <v>117546</v>
      </c>
      <c r="E56" s="5">
        <v>104549</v>
      </c>
      <c r="F56" s="5">
        <v>12997</v>
      </c>
      <c r="G56" s="6" t="s">
        <v>917</v>
      </c>
      <c r="H56" s="5">
        <v>51</v>
      </c>
      <c r="I56" s="6" t="s">
        <v>1734</v>
      </c>
      <c r="J56" s="6" t="s">
        <v>1758</v>
      </c>
      <c r="K56" s="6" t="s">
        <v>1759</v>
      </c>
      <c r="L56" s="6" t="s">
        <v>1760</v>
      </c>
      <c r="M56" s="6" t="s">
        <v>741</v>
      </c>
      <c r="N56" s="6" t="s">
        <v>448</v>
      </c>
      <c r="O56" s="6" t="s">
        <v>1004</v>
      </c>
      <c r="P56" s="6">
        <v>1.03</v>
      </c>
      <c r="Q56" s="7">
        <v>953862768.77999997</v>
      </c>
      <c r="R56" s="7">
        <v>998607845.42999995</v>
      </c>
      <c r="S56" s="7">
        <v>1017664725.79</v>
      </c>
      <c r="T56" s="7">
        <v>9123.6</v>
      </c>
      <c r="U56" s="7">
        <v>9551.58</v>
      </c>
      <c r="V56" s="7">
        <v>9733.85</v>
      </c>
      <c r="W56" s="7">
        <v>356672098.75</v>
      </c>
      <c r="X56" s="23">
        <v>0.37390000000000001</v>
      </c>
      <c r="Y56" s="7">
        <v>3411.53</v>
      </c>
      <c r="Z56" s="7">
        <v>16444.080000000002</v>
      </c>
      <c r="AA56" s="7">
        <v>334014547.19</v>
      </c>
      <c r="AB56" s="23">
        <v>0.33450000000000002</v>
      </c>
      <c r="AC56" s="7">
        <v>3194.81</v>
      </c>
      <c r="AD56" s="7">
        <v>15399.47</v>
      </c>
      <c r="AE56" s="5">
        <v>21690</v>
      </c>
      <c r="AF56" s="23">
        <v>0.20749999999999999</v>
      </c>
      <c r="AG56" s="5">
        <v>391</v>
      </c>
      <c r="AH56" s="5">
        <v>2340</v>
      </c>
      <c r="AI56" s="7">
        <v>28844497.23</v>
      </c>
      <c r="AJ56" s="23">
        <v>3.0200000000000001E-2</v>
      </c>
      <c r="AK56" s="7">
        <v>275.89</v>
      </c>
      <c r="AL56" s="7">
        <v>40683.35</v>
      </c>
      <c r="AM56" s="7">
        <v>34723634.950000003</v>
      </c>
      <c r="AN56" s="23">
        <v>3.4799999999999998E-2</v>
      </c>
      <c r="AO56" s="7">
        <v>332.13</v>
      </c>
      <c r="AP56" s="7">
        <v>48975.51</v>
      </c>
      <c r="AQ56" s="5">
        <v>709</v>
      </c>
      <c r="AR56" s="23">
        <v>6.7999999999999996E-3</v>
      </c>
      <c r="AS56" s="5">
        <v>7</v>
      </c>
      <c r="AT56" s="5">
        <v>205</v>
      </c>
      <c r="AU56" s="7">
        <v>9653900.5</v>
      </c>
      <c r="AV56" s="23">
        <v>1.01E-2</v>
      </c>
      <c r="AW56" s="7">
        <v>92.34</v>
      </c>
      <c r="AX56" s="7">
        <v>18565.189999999999</v>
      </c>
      <c r="AY56" s="7">
        <v>9995550.4499999993</v>
      </c>
      <c r="AZ56" s="23">
        <v>0.01</v>
      </c>
      <c r="BA56" s="7">
        <v>95.61</v>
      </c>
      <c r="BB56" s="7">
        <v>19222.21</v>
      </c>
      <c r="BC56" s="5">
        <v>520</v>
      </c>
      <c r="BD56" s="23">
        <v>5.0000000000000001E-3</v>
      </c>
      <c r="BE56" s="5">
        <v>5</v>
      </c>
      <c r="BF56" s="5">
        <v>71</v>
      </c>
      <c r="BG56" s="7">
        <v>27948802</v>
      </c>
      <c r="BH56" s="23">
        <v>2.93E-2</v>
      </c>
      <c r="BI56" s="7">
        <v>267.33</v>
      </c>
      <c r="BJ56" s="7">
        <v>13449.86</v>
      </c>
      <c r="BK56" s="7">
        <v>34251303.880000003</v>
      </c>
      <c r="BL56" s="23">
        <v>3.4299999999999997E-2</v>
      </c>
      <c r="BM56" s="7">
        <v>327.61</v>
      </c>
      <c r="BN56" s="7">
        <v>16482.82</v>
      </c>
      <c r="BO56" s="5">
        <v>2078</v>
      </c>
      <c r="BP56" s="23">
        <v>1.9900000000000001E-2</v>
      </c>
      <c r="BQ56" s="5">
        <v>30</v>
      </c>
      <c r="BR56" s="5">
        <v>845</v>
      </c>
      <c r="BS56" s="7">
        <v>44075234.240000002</v>
      </c>
      <c r="BT56" s="23">
        <v>4.6199999999999998E-2</v>
      </c>
      <c r="BU56" s="7">
        <v>421.57</v>
      </c>
      <c r="BV56" s="7">
        <v>5993.37</v>
      </c>
      <c r="BW56" s="7">
        <v>52963084.649999999</v>
      </c>
      <c r="BX56" s="23">
        <v>5.2999999999999999E-2</v>
      </c>
      <c r="BY56" s="7">
        <v>506.59</v>
      </c>
      <c r="BZ56" s="7">
        <v>7201.94</v>
      </c>
      <c r="CA56" s="5">
        <v>7354</v>
      </c>
      <c r="CB56" s="23">
        <v>7.0300000000000001E-2</v>
      </c>
      <c r="CC56" s="5">
        <v>179</v>
      </c>
      <c r="CD56" s="5">
        <v>2645</v>
      </c>
      <c r="CE56" s="7">
        <v>14741009.92</v>
      </c>
      <c r="CF56" s="23">
        <v>1.55E-2</v>
      </c>
      <c r="CG56" s="7">
        <v>141</v>
      </c>
      <c r="CH56" s="7">
        <v>12609.93</v>
      </c>
      <c r="CI56" s="7">
        <v>16608789.41</v>
      </c>
      <c r="CJ56" s="23">
        <v>1.66E-2</v>
      </c>
      <c r="CK56" s="7">
        <v>158.86000000000001</v>
      </c>
      <c r="CL56" s="7">
        <v>14207.69</v>
      </c>
      <c r="CM56" s="5">
        <v>1169</v>
      </c>
      <c r="CN56" s="23">
        <v>1.12E-2</v>
      </c>
      <c r="CO56" s="5">
        <v>14</v>
      </c>
      <c r="CP56" s="5">
        <v>1092</v>
      </c>
      <c r="CQ56" s="7">
        <v>122483750.86</v>
      </c>
      <c r="CR56" s="23">
        <v>0.12839999999999999</v>
      </c>
      <c r="CS56" s="7">
        <v>1171.54</v>
      </c>
      <c r="CT56" s="7">
        <v>1771.43</v>
      </c>
      <c r="CU56" s="7">
        <v>137530677.50999999</v>
      </c>
      <c r="CV56" s="23">
        <v>0.13769999999999999</v>
      </c>
      <c r="CW56" s="7">
        <v>1315.47</v>
      </c>
      <c r="CX56" s="7">
        <v>1989.05</v>
      </c>
      <c r="CY56" s="5">
        <v>69144</v>
      </c>
      <c r="CZ56" s="23">
        <v>0.66139999999999999</v>
      </c>
      <c r="DA56" s="5">
        <v>4522</v>
      </c>
      <c r="DB56" s="7">
        <v>8166378.75</v>
      </c>
      <c r="DC56" s="23">
        <v>8.6E-3</v>
      </c>
      <c r="DD56" s="7">
        <v>78.11</v>
      </c>
      <c r="DE56" s="7">
        <v>302.87</v>
      </c>
      <c r="DF56" s="7">
        <v>8956764.9000000004</v>
      </c>
      <c r="DG56" s="23">
        <v>8.9999999999999993E-3</v>
      </c>
      <c r="DH56" s="7">
        <v>85.67</v>
      </c>
      <c r="DI56" s="7">
        <v>332.19</v>
      </c>
      <c r="DJ56" s="5">
        <v>26963</v>
      </c>
      <c r="DK56" s="23">
        <v>0.25790000000000002</v>
      </c>
      <c r="DL56" s="5">
        <v>1167</v>
      </c>
      <c r="DM56" s="7">
        <v>78228239.5</v>
      </c>
      <c r="DN56" s="23">
        <v>8.2000000000000003E-2</v>
      </c>
      <c r="DO56" s="7">
        <v>748.24</v>
      </c>
      <c r="DP56" s="7">
        <v>22596.26</v>
      </c>
      <c r="DQ56" s="7">
        <v>84585178.290000007</v>
      </c>
      <c r="DR56" s="23">
        <v>8.4699999999999998E-2</v>
      </c>
      <c r="DS56" s="7">
        <v>809.05</v>
      </c>
      <c r="DT56" s="7">
        <v>24432.46</v>
      </c>
      <c r="DU56" s="5">
        <v>3462</v>
      </c>
      <c r="DV56" s="23">
        <v>3.3099999999999997E-2</v>
      </c>
      <c r="DW56" s="5">
        <v>4523</v>
      </c>
      <c r="DX56" s="7">
        <v>7559290.0499999998</v>
      </c>
      <c r="DY56" s="23">
        <v>7.9000000000000008E-3</v>
      </c>
      <c r="DZ56" s="7">
        <v>72.3</v>
      </c>
      <c r="EA56" s="7">
        <v>661.47</v>
      </c>
      <c r="EB56" s="7">
        <v>9086088.4600000009</v>
      </c>
      <c r="EC56" s="23">
        <v>9.1000000000000004E-3</v>
      </c>
      <c r="ED56" s="7">
        <v>86.91</v>
      </c>
      <c r="EE56" s="7">
        <v>795.07</v>
      </c>
      <c r="EF56" s="5">
        <v>11428</v>
      </c>
      <c r="EG56" s="23">
        <v>0.10929999999999999</v>
      </c>
      <c r="EH56" s="5">
        <v>216</v>
      </c>
      <c r="EI56" s="7">
        <v>65407571</v>
      </c>
      <c r="EJ56" s="23">
        <v>6.8599999999999994E-2</v>
      </c>
      <c r="EK56" s="7">
        <v>625.62</v>
      </c>
      <c r="EL56" s="7">
        <v>742.53</v>
      </c>
      <c r="EM56" s="7">
        <v>73349348.849999994</v>
      </c>
      <c r="EN56" s="23">
        <v>7.3499999999999996E-2</v>
      </c>
      <c r="EO56" s="7">
        <v>701.58</v>
      </c>
      <c r="EP56" s="7">
        <v>832.68</v>
      </c>
      <c r="EQ56" s="5">
        <v>88088</v>
      </c>
      <c r="ER56" s="23">
        <v>0.84260000000000002</v>
      </c>
      <c r="ES56" s="5">
        <v>11372</v>
      </c>
      <c r="ET56" s="7">
        <v>48448225.119999997</v>
      </c>
      <c r="EU56" s="23">
        <v>5.0799999999999998E-2</v>
      </c>
      <c r="EV56" s="7">
        <v>463.4</v>
      </c>
      <c r="EW56" s="7">
        <v>914.31</v>
      </c>
      <c r="EX56" s="7">
        <v>53468277.189999998</v>
      </c>
      <c r="EY56" s="23">
        <v>5.3499999999999999E-2</v>
      </c>
      <c r="EZ56" s="7">
        <v>511.42</v>
      </c>
      <c r="FA56" s="7">
        <v>1009.04</v>
      </c>
      <c r="FB56" s="5">
        <v>52989</v>
      </c>
      <c r="FC56" s="23">
        <v>0.50680000000000003</v>
      </c>
      <c r="FD56" s="5">
        <v>3500</v>
      </c>
      <c r="FE56" s="7">
        <v>21527133.940000001</v>
      </c>
      <c r="FF56" s="23">
        <v>2.2599999999999999E-2</v>
      </c>
      <c r="FG56" s="7">
        <v>205.9</v>
      </c>
      <c r="FH56" s="7">
        <v>321.74</v>
      </c>
      <c r="FI56" s="7">
        <v>24898575.539999999</v>
      </c>
      <c r="FJ56" s="23">
        <v>2.4899999999999999E-2</v>
      </c>
      <c r="FK56" s="7">
        <v>238.15</v>
      </c>
      <c r="FL56" s="7">
        <v>372.13</v>
      </c>
      <c r="FM56" s="5">
        <v>66908</v>
      </c>
      <c r="FN56" s="23">
        <v>0.64</v>
      </c>
      <c r="FO56" s="5">
        <v>4049</v>
      </c>
      <c r="FP56" s="7">
        <v>43729499.609999999</v>
      </c>
      <c r="FQ56" s="23">
        <v>4.58E-2</v>
      </c>
      <c r="FR56" s="7">
        <v>418.27</v>
      </c>
      <c r="FS56" s="7">
        <v>1209.97</v>
      </c>
      <c r="FT56" s="7">
        <v>44311794.890000001</v>
      </c>
      <c r="FU56" s="23">
        <v>4.4400000000000002E-2</v>
      </c>
      <c r="FV56" s="7">
        <v>423.84</v>
      </c>
      <c r="FW56" s="7">
        <v>1226.08</v>
      </c>
      <c r="FX56" s="5">
        <v>36141</v>
      </c>
      <c r="FY56" s="23">
        <v>0.34570000000000001</v>
      </c>
      <c r="FZ56" s="5">
        <v>2827</v>
      </c>
      <c r="GA56" s="7">
        <v>23842420.390000001</v>
      </c>
      <c r="GB56" s="23">
        <v>2.5000000000000001E-2</v>
      </c>
      <c r="GC56" s="7">
        <v>228.05</v>
      </c>
      <c r="GD56" s="7">
        <v>319.89999999999998</v>
      </c>
      <c r="GE56" s="7">
        <v>25729957.890000001</v>
      </c>
      <c r="GF56" s="23">
        <v>2.58E-2</v>
      </c>
      <c r="GG56" s="7">
        <v>246.1</v>
      </c>
      <c r="GH56" s="7">
        <v>345.22</v>
      </c>
      <c r="GI56" s="5">
        <v>74530</v>
      </c>
      <c r="GJ56" s="23">
        <v>0.71289999999999998</v>
      </c>
      <c r="GK56" s="5">
        <v>8050</v>
      </c>
      <c r="GL56" s="7">
        <v>10445550.449999999</v>
      </c>
      <c r="GM56" s="23">
        <v>1.0999999999999999E-2</v>
      </c>
      <c r="GN56" s="7">
        <v>99.91</v>
      </c>
      <c r="GO56" s="7">
        <v>1125.06</v>
      </c>
      <c r="GP56" s="7">
        <v>11216742.83</v>
      </c>
      <c r="GQ56" s="23">
        <v>1.12E-2</v>
      </c>
      <c r="GR56" s="7">
        <v>107.29</v>
      </c>
      <c r="GS56" s="7">
        <v>1208.1300000000001</v>
      </c>
      <c r="GT56" s="5">
        <v>9284</v>
      </c>
      <c r="GU56" s="23">
        <v>8.8800000000000004E-2</v>
      </c>
      <c r="GV56" s="8">
        <v>265</v>
      </c>
      <c r="GW56" s="7">
        <v>29592674.890000001</v>
      </c>
      <c r="GX56" s="23">
        <v>3.1E-2</v>
      </c>
      <c r="GY56" s="7">
        <v>283.05</v>
      </c>
      <c r="GZ56" s="7">
        <v>689.53</v>
      </c>
      <c r="HA56" s="7">
        <v>29592674.890000001</v>
      </c>
      <c r="HB56" s="23">
        <v>2.9600000000000001E-2</v>
      </c>
      <c r="HC56" s="7">
        <v>283.05</v>
      </c>
      <c r="HD56" s="7">
        <v>689.53</v>
      </c>
      <c r="HE56" s="5">
        <v>42917</v>
      </c>
      <c r="HF56" s="23">
        <v>0.41049999999999998</v>
      </c>
      <c r="HG56" s="5">
        <v>125129</v>
      </c>
      <c r="HH56" s="5">
        <v>8297</v>
      </c>
      <c r="HI56" s="23">
        <v>0.2205</v>
      </c>
      <c r="HJ56" s="8">
        <v>1197</v>
      </c>
      <c r="HK56" s="5">
        <v>837</v>
      </c>
      <c r="HL56" s="5">
        <v>1998</v>
      </c>
      <c r="HM56" s="5">
        <v>191</v>
      </c>
      <c r="HN56" s="5">
        <v>1446</v>
      </c>
      <c r="HO56" s="5">
        <v>501</v>
      </c>
      <c r="HP56" s="5">
        <v>1066</v>
      </c>
      <c r="HQ56" s="5">
        <v>562</v>
      </c>
      <c r="HR56" s="5">
        <v>532</v>
      </c>
      <c r="HS56" s="5">
        <v>130</v>
      </c>
    </row>
    <row r="57" spans="1:227" x14ac:dyDescent="0.25">
      <c r="A57">
        <v>2013</v>
      </c>
      <c r="B57" s="3" t="s">
        <v>635</v>
      </c>
      <c r="C57" s="4">
        <v>17</v>
      </c>
      <c r="D57" s="5">
        <v>281405</v>
      </c>
      <c r="E57" s="5">
        <v>250923</v>
      </c>
      <c r="F57" s="5">
        <v>30482</v>
      </c>
      <c r="G57" s="6" t="s">
        <v>1511</v>
      </c>
      <c r="H57" s="5">
        <v>51</v>
      </c>
      <c r="I57" s="6" t="s">
        <v>2022</v>
      </c>
      <c r="J57" s="6" t="s">
        <v>2023</v>
      </c>
      <c r="K57" s="6" t="s">
        <v>1404</v>
      </c>
      <c r="L57" s="6" t="s">
        <v>899</v>
      </c>
      <c r="M57" s="6" t="s">
        <v>857</v>
      </c>
      <c r="N57" s="6" t="s">
        <v>1056</v>
      </c>
      <c r="O57" s="6" t="s">
        <v>2197</v>
      </c>
      <c r="P57" s="6">
        <v>1.1599999999999999</v>
      </c>
      <c r="Q57" s="7">
        <v>2790493616.6599998</v>
      </c>
      <c r="R57" s="7">
        <v>2617000478.5999999</v>
      </c>
      <c r="S57" s="7">
        <v>2274290565.6500001</v>
      </c>
      <c r="T57" s="7">
        <v>11120.92</v>
      </c>
      <c r="U57" s="7">
        <v>10429.5</v>
      </c>
      <c r="V57" s="7">
        <v>9063.7000000000007</v>
      </c>
      <c r="W57" s="7">
        <v>1067034409.35</v>
      </c>
      <c r="X57" s="23">
        <v>0.38240000000000002</v>
      </c>
      <c r="Y57" s="7">
        <v>4252.4399999999996</v>
      </c>
      <c r="Z57" s="7">
        <v>21483.34</v>
      </c>
      <c r="AA57" s="7">
        <v>870935106.49000001</v>
      </c>
      <c r="AB57" s="23">
        <v>0.33279999999999998</v>
      </c>
      <c r="AC57" s="7">
        <v>3470.93</v>
      </c>
      <c r="AD57" s="7">
        <v>17535.14</v>
      </c>
      <c r="AE57" s="5">
        <v>49668</v>
      </c>
      <c r="AF57" s="23">
        <v>0.19789999999999999</v>
      </c>
      <c r="AG57" s="5">
        <v>399</v>
      </c>
      <c r="AH57" s="5">
        <v>2194</v>
      </c>
      <c r="AI57" s="7">
        <v>43774085.420000002</v>
      </c>
      <c r="AJ57" s="23">
        <v>1.5699999999999999E-2</v>
      </c>
      <c r="AK57" s="7">
        <v>174.45</v>
      </c>
      <c r="AL57" s="7">
        <v>47323.34</v>
      </c>
      <c r="AM57" s="7">
        <v>45881601.479999997</v>
      </c>
      <c r="AN57" s="23">
        <v>1.7500000000000002E-2</v>
      </c>
      <c r="AO57" s="7">
        <v>182.85</v>
      </c>
      <c r="AP57" s="7">
        <v>49601.73</v>
      </c>
      <c r="AQ57" s="5">
        <v>925</v>
      </c>
      <c r="AR57" s="23">
        <v>3.7000000000000002E-3</v>
      </c>
      <c r="AS57" s="5">
        <v>4</v>
      </c>
      <c r="AT57" s="5">
        <v>113</v>
      </c>
      <c r="AU57" s="7">
        <v>42157060.590000004</v>
      </c>
      <c r="AV57" s="23">
        <v>1.5100000000000001E-2</v>
      </c>
      <c r="AW57" s="7">
        <v>168.01</v>
      </c>
      <c r="AX57" s="7">
        <v>21741.65</v>
      </c>
      <c r="AY57" s="7">
        <v>38940835.82</v>
      </c>
      <c r="AZ57" s="23">
        <v>1.49E-2</v>
      </c>
      <c r="BA57" s="7">
        <v>155.19</v>
      </c>
      <c r="BB57" s="7">
        <v>20082.95</v>
      </c>
      <c r="BC57" s="5">
        <v>1939</v>
      </c>
      <c r="BD57" s="23">
        <v>7.7000000000000002E-3</v>
      </c>
      <c r="BE57" s="5">
        <v>9</v>
      </c>
      <c r="BF57" s="5">
        <v>111</v>
      </c>
      <c r="BG57" s="7">
        <v>144161056.25</v>
      </c>
      <c r="BH57" s="23">
        <v>5.1700000000000003E-2</v>
      </c>
      <c r="BI57" s="7">
        <v>574.52</v>
      </c>
      <c r="BJ57" s="7">
        <v>17697.16</v>
      </c>
      <c r="BK57" s="7">
        <v>146759366.44999999</v>
      </c>
      <c r="BL57" s="23">
        <v>5.6099999999999997E-2</v>
      </c>
      <c r="BM57" s="7">
        <v>584.88</v>
      </c>
      <c r="BN57" s="7">
        <v>18016.13</v>
      </c>
      <c r="BO57" s="5">
        <v>8146</v>
      </c>
      <c r="BP57" s="23">
        <v>3.2500000000000001E-2</v>
      </c>
      <c r="BQ57" s="5">
        <v>50</v>
      </c>
      <c r="BR57" s="5">
        <v>1459</v>
      </c>
      <c r="BS57" s="7">
        <v>148869707.16</v>
      </c>
      <c r="BT57" s="23">
        <v>5.33E-2</v>
      </c>
      <c r="BU57" s="7">
        <v>593.29</v>
      </c>
      <c r="BV57" s="7">
        <v>6247.16</v>
      </c>
      <c r="BW57" s="7">
        <v>147905598.06999999</v>
      </c>
      <c r="BX57" s="23">
        <v>5.6500000000000002E-2</v>
      </c>
      <c r="BY57" s="7">
        <v>589.45000000000005</v>
      </c>
      <c r="BZ57" s="7">
        <v>6206.7</v>
      </c>
      <c r="CA57" s="5">
        <v>23830</v>
      </c>
      <c r="CB57" s="23">
        <v>9.5000000000000001E-2</v>
      </c>
      <c r="CC57" s="5">
        <v>238</v>
      </c>
      <c r="CD57" s="5">
        <v>3089</v>
      </c>
      <c r="CE57" s="7">
        <v>18842989.780000001</v>
      </c>
      <c r="CF57" s="23">
        <v>6.7999999999999996E-3</v>
      </c>
      <c r="CG57" s="7">
        <v>75.09</v>
      </c>
      <c r="CH57" s="7">
        <v>9550.43</v>
      </c>
      <c r="CI57" s="7">
        <v>18796864.879999999</v>
      </c>
      <c r="CJ57" s="23">
        <v>7.1999999999999998E-3</v>
      </c>
      <c r="CK57" s="7">
        <v>74.91</v>
      </c>
      <c r="CL57" s="7">
        <v>9527.0499999999993</v>
      </c>
      <c r="CM57" s="5">
        <v>1973</v>
      </c>
      <c r="CN57" s="23">
        <v>7.9000000000000008E-3</v>
      </c>
      <c r="CO57" s="5">
        <v>8</v>
      </c>
      <c r="CP57" s="5">
        <v>427</v>
      </c>
      <c r="CQ57" s="7">
        <v>383335590.50999999</v>
      </c>
      <c r="CR57" s="23">
        <v>0.13739999999999999</v>
      </c>
      <c r="CS57" s="7">
        <v>1527.7</v>
      </c>
      <c r="CT57" s="7">
        <v>2203.91</v>
      </c>
      <c r="CU57" s="7">
        <v>386122868.44999999</v>
      </c>
      <c r="CV57" s="23">
        <v>0.14749999999999999</v>
      </c>
      <c r="CW57" s="7">
        <v>1538.81</v>
      </c>
      <c r="CX57" s="7">
        <v>2219.94</v>
      </c>
      <c r="CY57" s="5">
        <v>173934</v>
      </c>
      <c r="CZ57" s="23">
        <v>0.69320000000000004</v>
      </c>
      <c r="DA57" s="5">
        <v>5593</v>
      </c>
      <c r="DB57" s="7">
        <v>18308371.960000001</v>
      </c>
      <c r="DC57" s="23">
        <v>6.6E-3</v>
      </c>
      <c r="DD57" s="7">
        <v>72.959999999999994</v>
      </c>
      <c r="DE57" s="7">
        <v>384.09</v>
      </c>
      <c r="DF57" s="7">
        <v>20187347.09</v>
      </c>
      <c r="DG57" s="23">
        <v>7.7000000000000002E-3</v>
      </c>
      <c r="DH57" s="7">
        <v>80.45</v>
      </c>
      <c r="DI57" s="7">
        <v>423.51</v>
      </c>
      <c r="DJ57" s="5">
        <v>47667</v>
      </c>
      <c r="DK57" s="23">
        <v>0.19</v>
      </c>
      <c r="DL57" s="5">
        <v>873</v>
      </c>
      <c r="DM57" s="7">
        <v>182442105.53</v>
      </c>
      <c r="DN57" s="23">
        <v>6.54E-2</v>
      </c>
      <c r="DO57" s="7">
        <v>727.08</v>
      </c>
      <c r="DP57" s="7">
        <v>25388.55</v>
      </c>
      <c r="DQ57" s="7">
        <v>179650237.22999999</v>
      </c>
      <c r="DR57" s="23">
        <v>6.8599999999999994E-2</v>
      </c>
      <c r="DS57" s="7">
        <v>715.96</v>
      </c>
      <c r="DT57" s="7">
        <v>25000.03</v>
      </c>
      <c r="DU57" s="5">
        <v>7186</v>
      </c>
      <c r="DV57" s="23">
        <v>2.86E-2</v>
      </c>
      <c r="DW57" s="5">
        <v>3931</v>
      </c>
      <c r="DX57" s="7">
        <v>8023073.8700000001</v>
      </c>
      <c r="DY57" s="23">
        <v>2.8999999999999998E-3</v>
      </c>
      <c r="DZ57" s="7">
        <v>31.97</v>
      </c>
      <c r="EA57" s="7">
        <v>866.52</v>
      </c>
      <c r="EB57" s="7">
        <v>8528034.2200000007</v>
      </c>
      <c r="EC57" s="23">
        <v>3.3E-3</v>
      </c>
      <c r="ED57" s="7">
        <v>33.99</v>
      </c>
      <c r="EE57" s="7">
        <v>921.05</v>
      </c>
      <c r="EF57" s="5">
        <v>9259</v>
      </c>
      <c r="EG57" s="23">
        <v>3.6900000000000002E-2</v>
      </c>
      <c r="EH57" s="5">
        <v>65</v>
      </c>
      <c r="EI57" s="7">
        <v>267466951.69</v>
      </c>
      <c r="EJ57" s="23">
        <v>9.5799999999999996E-2</v>
      </c>
      <c r="EK57" s="7">
        <v>1065.93</v>
      </c>
      <c r="EL57" s="7">
        <v>1277.48</v>
      </c>
      <c r="EM57" s="7">
        <v>277420689.63999999</v>
      </c>
      <c r="EN57" s="23">
        <v>0.106</v>
      </c>
      <c r="EO57" s="7">
        <v>1105.5999999999999</v>
      </c>
      <c r="EP57" s="7">
        <v>1325.02</v>
      </c>
      <c r="EQ57" s="5">
        <v>209371</v>
      </c>
      <c r="ER57" s="23">
        <v>0.83440000000000003</v>
      </c>
      <c r="ES57" s="5">
        <v>15729</v>
      </c>
      <c r="ET57" s="7">
        <v>136227037.94</v>
      </c>
      <c r="EU57" s="23">
        <v>4.8800000000000003E-2</v>
      </c>
      <c r="EV57" s="7">
        <v>542.9</v>
      </c>
      <c r="EW57" s="7">
        <v>1095.69</v>
      </c>
      <c r="EX57" s="7">
        <v>135862383.44</v>
      </c>
      <c r="EY57" s="23">
        <v>5.1900000000000002E-2</v>
      </c>
      <c r="EZ57" s="7">
        <v>541.45000000000005</v>
      </c>
      <c r="FA57" s="7">
        <v>1092.76</v>
      </c>
      <c r="FB57" s="5">
        <v>124329</v>
      </c>
      <c r="FC57" s="23">
        <v>0.4955</v>
      </c>
      <c r="FD57" s="5">
        <v>3852</v>
      </c>
      <c r="FE57" s="7">
        <v>43434568.899999999</v>
      </c>
      <c r="FF57" s="23">
        <v>1.5599999999999999E-2</v>
      </c>
      <c r="FG57" s="7">
        <v>173.1</v>
      </c>
      <c r="FH57" s="7">
        <v>284.61</v>
      </c>
      <c r="FI57" s="7">
        <v>43832506.890000001</v>
      </c>
      <c r="FJ57" s="23">
        <v>1.67E-2</v>
      </c>
      <c r="FK57" s="7">
        <v>174.69</v>
      </c>
      <c r="FL57" s="7">
        <v>287.22000000000003</v>
      </c>
      <c r="FM57" s="5">
        <v>152609</v>
      </c>
      <c r="FN57" s="23">
        <v>0.60819999999999996</v>
      </c>
      <c r="FO57" s="5">
        <v>3964</v>
      </c>
      <c r="FP57" s="7">
        <v>76925413.260000005</v>
      </c>
      <c r="FQ57" s="23">
        <v>2.76E-2</v>
      </c>
      <c r="FR57" s="7">
        <v>306.57</v>
      </c>
      <c r="FS57" s="7">
        <v>1016.17</v>
      </c>
      <c r="FT57" s="7">
        <v>81290918.200000003</v>
      </c>
      <c r="FU57" s="23">
        <v>3.1099999999999999E-2</v>
      </c>
      <c r="FV57" s="7">
        <v>323.97000000000003</v>
      </c>
      <c r="FW57" s="7">
        <v>1073.8399999999999</v>
      </c>
      <c r="FX57" s="5">
        <v>75701</v>
      </c>
      <c r="FY57" s="23">
        <v>0.30170000000000002</v>
      </c>
      <c r="FZ57" s="5">
        <v>2312</v>
      </c>
      <c r="GA57" s="7">
        <v>51372398.869999997</v>
      </c>
      <c r="GB57" s="23">
        <v>1.84E-2</v>
      </c>
      <c r="GC57" s="7">
        <v>204.73</v>
      </c>
      <c r="GD57" s="7">
        <v>305.45</v>
      </c>
      <c r="GE57" s="7">
        <v>52697761.039999999</v>
      </c>
      <c r="GF57" s="23">
        <v>2.01E-2</v>
      </c>
      <c r="GG57" s="7">
        <v>210.02</v>
      </c>
      <c r="GH57" s="7">
        <v>313.33</v>
      </c>
      <c r="GI57" s="5">
        <v>168188</v>
      </c>
      <c r="GJ57" s="23">
        <v>0.67030000000000001</v>
      </c>
      <c r="GK57" s="5">
        <v>7235</v>
      </c>
      <c r="GL57" s="7">
        <v>44116464.100000001</v>
      </c>
      <c r="GM57" s="23">
        <v>1.5800000000000002E-2</v>
      </c>
      <c r="GN57" s="7">
        <v>175.82</v>
      </c>
      <c r="GO57" s="7">
        <v>1335.96</v>
      </c>
      <c r="GP57" s="7">
        <v>47333290.960000001</v>
      </c>
      <c r="GQ57" s="23">
        <v>1.8100000000000002E-2</v>
      </c>
      <c r="GR57" s="7">
        <v>188.64</v>
      </c>
      <c r="GS57" s="7">
        <v>1433.38</v>
      </c>
      <c r="GT57" s="5">
        <v>33022</v>
      </c>
      <c r="GU57" s="23">
        <v>0.13159999999999999</v>
      </c>
      <c r="GV57" s="8">
        <v>536</v>
      </c>
      <c r="GW57" s="7">
        <v>84530618.230000004</v>
      </c>
      <c r="GX57" s="23">
        <v>3.0300000000000001E-2</v>
      </c>
      <c r="GY57" s="7">
        <v>336.88</v>
      </c>
      <c r="GZ57" s="7">
        <v>967.08</v>
      </c>
      <c r="HA57" s="7">
        <v>84868603.5</v>
      </c>
      <c r="HB57" s="23">
        <v>3.2399999999999998E-2</v>
      </c>
      <c r="HC57" s="7">
        <v>338.23</v>
      </c>
      <c r="HD57" s="7">
        <v>970.95</v>
      </c>
      <c r="HE57" s="5">
        <v>87408</v>
      </c>
      <c r="HF57" s="23">
        <v>0.3483</v>
      </c>
      <c r="HG57" s="5">
        <v>293216</v>
      </c>
      <c r="HH57" s="5">
        <v>24207</v>
      </c>
      <c r="HI57" s="23">
        <v>0.25619999999999998</v>
      </c>
      <c r="HJ57" s="8">
        <v>1169</v>
      </c>
      <c r="HK57" s="5">
        <v>743</v>
      </c>
      <c r="HL57" s="5">
        <v>1995</v>
      </c>
      <c r="HM57" s="5">
        <v>137</v>
      </c>
      <c r="HN57" s="5">
        <v>1192</v>
      </c>
      <c r="HO57" s="5">
        <v>321</v>
      </c>
      <c r="HP57" s="5">
        <v>770</v>
      </c>
      <c r="HQ57" s="5">
        <v>418</v>
      </c>
      <c r="HR57" s="5">
        <v>504</v>
      </c>
      <c r="HS57" s="5">
        <v>128</v>
      </c>
    </row>
    <row r="58" spans="1:227" x14ac:dyDescent="0.25">
      <c r="A58">
        <v>2013</v>
      </c>
      <c r="B58" s="3" t="s">
        <v>1072</v>
      </c>
      <c r="C58" s="4">
        <v>47</v>
      </c>
      <c r="D58" s="5">
        <v>241266</v>
      </c>
      <c r="E58" s="5">
        <v>153913</v>
      </c>
      <c r="F58" s="5">
        <v>87353</v>
      </c>
      <c r="G58" s="6" t="s">
        <v>1691</v>
      </c>
      <c r="H58" s="5">
        <v>51</v>
      </c>
      <c r="I58" s="6" t="s">
        <v>1211</v>
      </c>
      <c r="J58" s="6" t="s">
        <v>1998</v>
      </c>
      <c r="K58" s="6" t="s">
        <v>1172</v>
      </c>
      <c r="L58" s="6" t="s">
        <v>802</v>
      </c>
      <c r="M58" s="6" t="s">
        <v>550</v>
      </c>
      <c r="N58" s="6" t="s">
        <v>629</v>
      </c>
      <c r="O58" s="6" t="s">
        <v>2592</v>
      </c>
      <c r="P58" s="6">
        <v>1.1499999999999999</v>
      </c>
      <c r="Q58" s="7">
        <v>1414226539.53</v>
      </c>
      <c r="R58" s="7">
        <v>1518454041.8299999</v>
      </c>
      <c r="S58" s="7">
        <v>1399743409.3499999</v>
      </c>
      <c r="T58" s="7">
        <v>9188.48</v>
      </c>
      <c r="U58" s="7">
        <v>9865.66</v>
      </c>
      <c r="V58" s="7">
        <v>9094.3799999999992</v>
      </c>
      <c r="W58" s="7">
        <v>488030524.75999999</v>
      </c>
      <c r="X58" s="23">
        <v>0.34510000000000002</v>
      </c>
      <c r="Y58" s="7">
        <v>3170.82</v>
      </c>
      <c r="Z58" s="7">
        <v>17853.03</v>
      </c>
      <c r="AA58" s="7">
        <v>493281607.85000002</v>
      </c>
      <c r="AB58" s="23">
        <v>0.32490000000000002</v>
      </c>
      <c r="AC58" s="7">
        <v>3204.94</v>
      </c>
      <c r="AD58" s="7">
        <v>18045.13</v>
      </c>
      <c r="AE58" s="5">
        <v>27336</v>
      </c>
      <c r="AF58" s="23">
        <v>0.17760000000000001</v>
      </c>
      <c r="AG58" s="5">
        <v>331</v>
      </c>
      <c r="AH58" s="5">
        <v>1950</v>
      </c>
      <c r="AI58" s="7">
        <v>23693998.719999999</v>
      </c>
      <c r="AJ58" s="23">
        <v>1.6799999999999999E-2</v>
      </c>
      <c r="AK58" s="7">
        <v>153.94</v>
      </c>
      <c r="AL58" s="7">
        <v>46826.080000000002</v>
      </c>
      <c r="AM58" s="7">
        <v>27271224.719999999</v>
      </c>
      <c r="AN58" s="23">
        <v>1.7999999999999999E-2</v>
      </c>
      <c r="AO58" s="7">
        <v>177.19</v>
      </c>
      <c r="AP58" s="7">
        <v>53895.7</v>
      </c>
      <c r="AQ58" s="5">
        <v>506</v>
      </c>
      <c r="AR58" s="23">
        <v>3.3E-3</v>
      </c>
      <c r="AS58" s="5">
        <v>4</v>
      </c>
      <c r="AT58" s="5">
        <v>106</v>
      </c>
      <c r="AU58" s="7">
        <v>18278233.91</v>
      </c>
      <c r="AV58" s="23">
        <v>1.29E-2</v>
      </c>
      <c r="AW58" s="7">
        <v>118.76</v>
      </c>
      <c r="AX58" s="7">
        <v>18824.13</v>
      </c>
      <c r="AY58" s="7">
        <v>20313753.149999999</v>
      </c>
      <c r="AZ58" s="23">
        <v>1.34E-2</v>
      </c>
      <c r="BA58" s="7">
        <v>131.97999999999999</v>
      </c>
      <c r="BB58" s="7">
        <v>20920.45</v>
      </c>
      <c r="BC58" s="5">
        <v>971</v>
      </c>
      <c r="BD58" s="23">
        <v>6.3E-3</v>
      </c>
      <c r="BE58" s="5">
        <v>7</v>
      </c>
      <c r="BF58" s="5">
        <v>90</v>
      </c>
      <c r="BG58" s="7">
        <v>46276676.710000001</v>
      </c>
      <c r="BH58" s="23">
        <v>3.27E-2</v>
      </c>
      <c r="BI58" s="7">
        <v>300.67</v>
      </c>
      <c r="BJ58" s="7">
        <v>12999.07</v>
      </c>
      <c r="BK58" s="7">
        <v>55605561.859999999</v>
      </c>
      <c r="BL58" s="23">
        <v>3.6600000000000001E-2</v>
      </c>
      <c r="BM58" s="7">
        <v>361.28</v>
      </c>
      <c r="BN58" s="7">
        <v>15619.54</v>
      </c>
      <c r="BO58" s="5">
        <v>3560</v>
      </c>
      <c r="BP58" s="23">
        <v>2.3099999999999999E-2</v>
      </c>
      <c r="BQ58" s="5">
        <v>33</v>
      </c>
      <c r="BR58" s="5">
        <v>917</v>
      </c>
      <c r="BS58" s="7">
        <v>51602677.409999996</v>
      </c>
      <c r="BT58" s="23">
        <v>3.6499999999999998E-2</v>
      </c>
      <c r="BU58" s="7">
        <v>335.27</v>
      </c>
      <c r="BV58" s="7">
        <v>5280.67</v>
      </c>
      <c r="BW58" s="7">
        <v>60932129.5</v>
      </c>
      <c r="BX58" s="23">
        <v>4.0099999999999997E-2</v>
      </c>
      <c r="BY58" s="7">
        <v>395.89</v>
      </c>
      <c r="BZ58" s="7">
        <v>6235.38</v>
      </c>
      <c r="CA58" s="5">
        <v>9772</v>
      </c>
      <c r="CB58" s="23">
        <v>6.3500000000000001E-2</v>
      </c>
      <c r="CC58" s="5">
        <v>143</v>
      </c>
      <c r="CD58" s="5">
        <v>2134</v>
      </c>
      <c r="CE58" s="7">
        <v>13600414.369999999</v>
      </c>
      <c r="CF58" s="23">
        <v>9.5999999999999992E-3</v>
      </c>
      <c r="CG58" s="7">
        <v>88.36</v>
      </c>
      <c r="CH58" s="7">
        <v>9277.23</v>
      </c>
      <c r="CI58" s="7">
        <v>15291147.41</v>
      </c>
      <c r="CJ58" s="23">
        <v>1.01E-2</v>
      </c>
      <c r="CK58" s="7">
        <v>99.35</v>
      </c>
      <c r="CL58" s="7">
        <v>10430.52</v>
      </c>
      <c r="CM58" s="5">
        <v>1466</v>
      </c>
      <c r="CN58" s="23">
        <v>9.4999999999999998E-3</v>
      </c>
      <c r="CO58" s="5">
        <v>10</v>
      </c>
      <c r="CP58" s="5">
        <v>604</v>
      </c>
      <c r="CQ58" s="7">
        <v>185936869.78999999</v>
      </c>
      <c r="CR58" s="23">
        <v>0.13150000000000001</v>
      </c>
      <c r="CS58" s="7">
        <v>1208.06</v>
      </c>
      <c r="CT58" s="7">
        <v>1878.23</v>
      </c>
      <c r="CU58" s="7">
        <v>203509633.19</v>
      </c>
      <c r="CV58" s="23">
        <v>0.13400000000000001</v>
      </c>
      <c r="CW58" s="7">
        <v>1322.24</v>
      </c>
      <c r="CX58" s="7">
        <v>2055.7399999999998</v>
      </c>
      <c r="CY58" s="5">
        <v>98995</v>
      </c>
      <c r="CZ58" s="23">
        <v>0.64319999999999999</v>
      </c>
      <c r="DA58" s="5">
        <v>3797</v>
      </c>
      <c r="DB58" s="7">
        <v>4635381.7699999996</v>
      </c>
      <c r="DC58" s="23">
        <v>3.3E-3</v>
      </c>
      <c r="DD58" s="7">
        <v>30.12</v>
      </c>
      <c r="DE58" s="7">
        <v>313.48</v>
      </c>
      <c r="DF58" s="7">
        <v>5631564.54</v>
      </c>
      <c r="DG58" s="23">
        <v>3.7000000000000002E-3</v>
      </c>
      <c r="DH58" s="7">
        <v>36.590000000000003</v>
      </c>
      <c r="DI58" s="7">
        <v>380.85</v>
      </c>
      <c r="DJ58" s="5">
        <v>14787</v>
      </c>
      <c r="DK58" s="23">
        <v>9.6100000000000005E-2</v>
      </c>
      <c r="DL58" s="5">
        <v>403</v>
      </c>
      <c r="DM58" s="7">
        <v>101394254.91</v>
      </c>
      <c r="DN58" s="23">
        <v>7.17E-2</v>
      </c>
      <c r="DO58" s="7">
        <v>658.78</v>
      </c>
      <c r="DP58" s="7">
        <v>23405.88</v>
      </c>
      <c r="DQ58" s="7">
        <v>106978622.37</v>
      </c>
      <c r="DR58" s="23">
        <v>7.0499999999999993E-2</v>
      </c>
      <c r="DS58" s="7">
        <v>695.06</v>
      </c>
      <c r="DT58" s="7">
        <v>24694.97</v>
      </c>
      <c r="DU58" s="5">
        <v>4332</v>
      </c>
      <c r="DV58" s="23">
        <v>2.81E-2</v>
      </c>
      <c r="DW58" s="5">
        <v>3828</v>
      </c>
      <c r="DX58" s="7">
        <v>9800148.8100000005</v>
      </c>
      <c r="DY58" s="23">
        <v>6.8999999999999999E-3</v>
      </c>
      <c r="DZ58" s="7">
        <v>63.67</v>
      </c>
      <c r="EA58" s="7">
        <v>776.5</v>
      </c>
      <c r="EB58" s="7">
        <v>11522590.880000001</v>
      </c>
      <c r="EC58" s="23">
        <v>7.6E-3</v>
      </c>
      <c r="ED58" s="7">
        <v>74.86</v>
      </c>
      <c r="EE58" s="7">
        <v>912.97</v>
      </c>
      <c r="EF58" s="5">
        <v>12621</v>
      </c>
      <c r="EG58" s="23">
        <v>8.2000000000000003E-2</v>
      </c>
      <c r="EH58" s="5">
        <v>149</v>
      </c>
      <c r="EI58" s="7">
        <v>137233366.22999999</v>
      </c>
      <c r="EJ58" s="23">
        <v>9.7000000000000003E-2</v>
      </c>
      <c r="EK58" s="7">
        <v>891.63</v>
      </c>
      <c r="EL58" s="7">
        <v>1037.4000000000001</v>
      </c>
      <c r="EM58" s="7">
        <v>161901962.55000001</v>
      </c>
      <c r="EN58" s="23">
        <v>0.1066</v>
      </c>
      <c r="EO58" s="7">
        <v>1051.9100000000001</v>
      </c>
      <c r="EP58" s="7">
        <v>1223.8800000000001</v>
      </c>
      <c r="EQ58" s="5">
        <v>132285</v>
      </c>
      <c r="ER58" s="23">
        <v>0.85950000000000004</v>
      </c>
      <c r="ES58" s="5">
        <v>14989</v>
      </c>
      <c r="ET58" s="7">
        <v>77090179.079999998</v>
      </c>
      <c r="EU58" s="23">
        <v>5.45E-2</v>
      </c>
      <c r="EV58" s="7">
        <v>500.87</v>
      </c>
      <c r="EW58" s="7">
        <v>884.57</v>
      </c>
      <c r="EX58" s="7">
        <v>88062805.260000005</v>
      </c>
      <c r="EY58" s="23">
        <v>5.8000000000000003E-2</v>
      </c>
      <c r="EZ58" s="7">
        <v>572.16</v>
      </c>
      <c r="FA58" s="7">
        <v>1010.47</v>
      </c>
      <c r="FB58" s="5">
        <v>87150</v>
      </c>
      <c r="FC58" s="23">
        <v>0.56620000000000004</v>
      </c>
      <c r="FD58" s="5">
        <v>4071</v>
      </c>
      <c r="FE58" s="7">
        <v>27066507.52</v>
      </c>
      <c r="FF58" s="23">
        <v>1.9099999999999999E-2</v>
      </c>
      <c r="FG58" s="7">
        <v>175.86</v>
      </c>
      <c r="FH58" s="7">
        <v>272.05</v>
      </c>
      <c r="FI58" s="7">
        <v>30702297.66</v>
      </c>
      <c r="FJ58" s="23">
        <v>2.0199999999999999E-2</v>
      </c>
      <c r="FK58" s="7">
        <v>199.48</v>
      </c>
      <c r="FL58" s="7">
        <v>308.58999999999997</v>
      </c>
      <c r="FM58" s="5">
        <v>99491</v>
      </c>
      <c r="FN58" s="23">
        <v>0.64639999999999997</v>
      </c>
      <c r="FO58" s="5">
        <v>4150</v>
      </c>
      <c r="FP58" s="7">
        <v>61071043.229999997</v>
      </c>
      <c r="FQ58" s="23">
        <v>4.3200000000000002E-2</v>
      </c>
      <c r="FR58" s="7">
        <v>396.79</v>
      </c>
      <c r="FS58" s="7">
        <v>1194.96</v>
      </c>
      <c r="FT58" s="7">
        <v>63819973.369999997</v>
      </c>
      <c r="FU58" s="23">
        <v>4.2000000000000003E-2</v>
      </c>
      <c r="FV58" s="7">
        <v>414.65</v>
      </c>
      <c r="FW58" s="7">
        <v>1248.75</v>
      </c>
      <c r="FX58" s="5">
        <v>51107</v>
      </c>
      <c r="FY58" s="23">
        <v>0.33210000000000001</v>
      </c>
      <c r="FZ58" s="5">
        <v>2684</v>
      </c>
      <c r="GA58" s="7">
        <v>87104158.109999999</v>
      </c>
      <c r="GB58" s="23">
        <v>6.1600000000000002E-2</v>
      </c>
      <c r="GC58" s="7">
        <v>565.92999999999995</v>
      </c>
      <c r="GD58" s="7">
        <v>746.12</v>
      </c>
      <c r="GE58" s="7">
        <v>91958005.010000005</v>
      </c>
      <c r="GF58" s="23">
        <v>6.0600000000000001E-2</v>
      </c>
      <c r="GG58" s="7">
        <v>597.47</v>
      </c>
      <c r="GH58" s="7">
        <v>787.7</v>
      </c>
      <c r="GI58" s="5">
        <v>116742</v>
      </c>
      <c r="GJ58" s="23">
        <v>0.75849999999999995</v>
      </c>
      <c r="GK58" s="5">
        <v>11186</v>
      </c>
      <c r="GL58" s="7">
        <v>32465012.719999999</v>
      </c>
      <c r="GM58" s="23">
        <v>2.3E-2</v>
      </c>
      <c r="GN58" s="7">
        <v>210.93</v>
      </c>
      <c r="GO58" s="7">
        <v>1582.42</v>
      </c>
      <c r="GP58" s="7">
        <v>31789600.98</v>
      </c>
      <c r="GQ58" s="23">
        <v>2.0899999999999998E-2</v>
      </c>
      <c r="GR58" s="7">
        <v>206.54</v>
      </c>
      <c r="GS58" s="7">
        <v>1549.5</v>
      </c>
      <c r="GT58" s="5">
        <v>20516</v>
      </c>
      <c r="GU58" s="23">
        <v>0.1333</v>
      </c>
      <c r="GV58" s="8">
        <v>631</v>
      </c>
      <c r="GW58" s="7">
        <v>38293365.560000002</v>
      </c>
      <c r="GX58" s="23">
        <v>2.7099999999999999E-2</v>
      </c>
      <c r="GY58" s="7">
        <v>248.8</v>
      </c>
      <c r="GZ58" s="7">
        <v>519.53</v>
      </c>
      <c r="HA58" s="7">
        <v>38573901.299999997</v>
      </c>
      <c r="HB58" s="23">
        <v>2.5399999999999999E-2</v>
      </c>
      <c r="HC58" s="7">
        <v>250.62</v>
      </c>
      <c r="HD58" s="7">
        <v>523.33000000000004</v>
      </c>
      <c r="HE58" s="5">
        <v>73708</v>
      </c>
      <c r="HF58" s="23">
        <v>0.47889999999999999</v>
      </c>
      <c r="HG58" s="5">
        <v>176481</v>
      </c>
      <c r="HH58" s="5">
        <v>10430</v>
      </c>
      <c r="HI58" s="23">
        <v>0.218</v>
      </c>
      <c r="HJ58" s="8">
        <v>1147</v>
      </c>
      <c r="HK58" s="5">
        <v>643</v>
      </c>
      <c r="HL58" s="5">
        <v>1992</v>
      </c>
      <c r="HM58" s="5">
        <v>170</v>
      </c>
      <c r="HN58" s="5">
        <v>1092</v>
      </c>
      <c r="HO58" s="5">
        <v>364</v>
      </c>
      <c r="HP58" s="5">
        <v>998</v>
      </c>
      <c r="HQ58" s="5">
        <v>407</v>
      </c>
      <c r="HR58" s="5">
        <v>187</v>
      </c>
      <c r="HS58" s="5">
        <v>138</v>
      </c>
    </row>
    <row r="59" spans="1:227" x14ac:dyDescent="0.25">
      <c r="A59">
        <v>2007</v>
      </c>
      <c r="B59" s="3" t="s">
        <v>657</v>
      </c>
      <c r="C59" s="4">
        <v>18</v>
      </c>
      <c r="D59" s="5">
        <v>143712</v>
      </c>
      <c r="E59" s="5">
        <v>132091</v>
      </c>
      <c r="F59" s="5">
        <v>11621</v>
      </c>
      <c r="G59" s="6" t="s">
        <v>658</v>
      </c>
      <c r="H59" s="5">
        <v>50</v>
      </c>
      <c r="I59" s="6" t="s">
        <v>659</v>
      </c>
      <c r="J59" s="6" t="s">
        <v>660</v>
      </c>
      <c r="K59" s="6" t="s">
        <v>661</v>
      </c>
      <c r="L59" s="6" t="s">
        <v>662</v>
      </c>
      <c r="M59" s="6" t="s">
        <v>340</v>
      </c>
      <c r="N59" s="6" t="s">
        <v>663</v>
      </c>
      <c r="O59" s="6" t="s">
        <v>664</v>
      </c>
      <c r="P59" s="6">
        <v>1.0900000000000001</v>
      </c>
      <c r="Q59" s="7">
        <v>1051763255.8</v>
      </c>
      <c r="R59" s="7">
        <v>1064288610.6799999</v>
      </c>
      <c r="S59" s="7">
        <v>995171467.57000005</v>
      </c>
      <c r="T59" s="7">
        <v>7962.41</v>
      </c>
      <c r="U59" s="7">
        <v>8057.24</v>
      </c>
      <c r="V59" s="7">
        <v>7533.98</v>
      </c>
      <c r="W59" s="7">
        <v>392514756.69</v>
      </c>
      <c r="X59" s="23">
        <v>0.37319999999999998</v>
      </c>
      <c r="Y59" s="7">
        <v>2971.55</v>
      </c>
      <c r="Z59" s="7">
        <v>15090.34</v>
      </c>
      <c r="AA59" s="7">
        <v>356189417.20999998</v>
      </c>
      <c r="AB59" s="23">
        <v>0.3347</v>
      </c>
      <c r="AC59" s="7">
        <v>2696.55</v>
      </c>
      <c r="AD59" s="7">
        <v>13693.8</v>
      </c>
      <c r="AE59" s="5">
        <v>26011</v>
      </c>
      <c r="AF59" s="23">
        <v>0.19689999999999999</v>
      </c>
      <c r="AG59" s="5">
        <v>362</v>
      </c>
      <c r="AH59" s="5">
        <v>2017</v>
      </c>
      <c r="AI59" s="7">
        <v>30074064.75</v>
      </c>
      <c r="AJ59" s="23">
        <v>2.86E-2</v>
      </c>
      <c r="AK59" s="7">
        <v>227.68</v>
      </c>
      <c r="AL59" s="7">
        <v>39992.11</v>
      </c>
      <c r="AM59" s="7">
        <v>31082782.170000002</v>
      </c>
      <c r="AN59" s="23">
        <v>2.92E-2</v>
      </c>
      <c r="AO59" s="7">
        <v>235.31</v>
      </c>
      <c r="AP59" s="7">
        <v>41333.49</v>
      </c>
      <c r="AQ59" s="5">
        <v>752</v>
      </c>
      <c r="AR59" s="23">
        <v>5.7000000000000002E-3</v>
      </c>
      <c r="AS59" s="5">
        <v>6</v>
      </c>
      <c r="AT59" s="5">
        <v>183</v>
      </c>
      <c r="AU59" s="7">
        <v>18251550.25</v>
      </c>
      <c r="AV59" s="23">
        <v>1.7399999999999999E-2</v>
      </c>
      <c r="AW59" s="7">
        <v>138.16999999999999</v>
      </c>
      <c r="AX59" s="7">
        <v>17025.7</v>
      </c>
      <c r="AY59" s="7">
        <v>18171738.609999999</v>
      </c>
      <c r="AZ59" s="23">
        <v>1.7100000000000001E-2</v>
      </c>
      <c r="BA59" s="7">
        <v>137.57</v>
      </c>
      <c r="BB59" s="7">
        <v>16951.25</v>
      </c>
      <c r="BC59" s="5">
        <v>1072</v>
      </c>
      <c r="BD59" s="23">
        <v>8.0999999999999996E-3</v>
      </c>
      <c r="BE59" s="5">
        <v>9</v>
      </c>
      <c r="BF59" s="5">
        <v>110</v>
      </c>
      <c r="BG59" s="7">
        <v>42933730.960000001</v>
      </c>
      <c r="BH59" s="23">
        <v>4.0800000000000003E-2</v>
      </c>
      <c r="BI59" s="7">
        <v>325.02999999999997</v>
      </c>
      <c r="BJ59" s="7">
        <v>12448.17</v>
      </c>
      <c r="BK59" s="7">
        <v>46822063.57</v>
      </c>
      <c r="BL59" s="23">
        <v>4.3999999999999997E-2</v>
      </c>
      <c r="BM59" s="7">
        <v>354.47</v>
      </c>
      <c r="BN59" s="7">
        <v>13575.55</v>
      </c>
      <c r="BO59" s="5">
        <v>3449</v>
      </c>
      <c r="BP59" s="23">
        <v>2.6100000000000002E-2</v>
      </c>
      <c r="BQ59" s="5">
        <v>38</v>
      </c>
      <c r="BR59" s="5">
        <v>1128</v>
      </c>
      <c r="BS59" s="7">
        <v>26312771.899999999</v>
      </c>
      <c r="BT59" s="23">
        <v>2.5000000000000001E-2</v>
      </c>
      <c r="BU59" s="7">
        <v>199.2</v>
      </c>
      <c r="BV59" s="7">
        <v>4529.66</v>
      </c>
      <c r="BW59" s="7">
        <v>28312999.68</v>
      </c>
      <c r="BX59" s="23">
        <v>2.6599999999999999E-2</v>
      </c>
      <c r="BY59" s="7">
        <v>214.34</v>
      </c>
      <c r="BZ59" s="7">
        <v>4873.99</v>
      </c>
      <c r="CA59" s="5">
        <v>5809</v>
      </c>
      <c r="CB59" s="23">
        <v>4.3999999999999997E-2</v>
      </c>
      <c r="CC59" s="5">
        <v>83</v>
      </c>
      <c r="CD59" s="5">
        <v>1570</v>
      </c>
      <c r="CE59" s="7">
        <v>9194860.7100000009</v>
      </c>
      <c r="CF59" s="23">
        <v>8.6999999999999994E-3</v>
      </c>
      <c r="CG59" s="7">
        <v>69.61</v>
      </c>
      <c r="CH59" s="7">
        <v>9112.85</v>
      </c>
      <c r="CI59" s="7">
        <v>9329944.4499999993</v>
      </c>
      <c r="CJ59" s="23">
        <v>8.8000000000000005E-3</v>
      </c>
      <c r="CK59" s="7">
        <v>70.63</v>
      </c>
      <c r="CL59" s="7">
        <v>9246.7199999999993</v>
      </c>
      <c r="CM59" s="5">
        <v>1009</v>
      </c>
      <c r="CN59" s="23">
        <v>7.6E-3</v>
      </c>
      <c r="CO59" s="5">
        <v>8</v>
      </c>
      <c r="CP59" s="5">
        <v>490</v>
      </c>
      <c r="CQ59" s="7">
        <v>136967227.75999999</v>
      </c>
      <c r="CR59" s="23">
        <v>0.13020000000000001</v>
      </c>
      <c r="CS59" s="7">
        <v>1036.92</v>
      </c>
      <c r="CT59" s="7">
        <v>1489.31</v>
      </c>
      <c r="CU59" s="7">
        <v>148382663.56999999</v>
      </c>
      <c r="CV59" s="23">
        <v>0.1394</v>
      </c>
      <c r="CW59" s="7">
        <v>1123.3399999999999</v>
      </c>
      <c r="CX59" s="7">
        <v>1613.43</v>
      </c>
      <c r="CY59" s="5">
        <v>91967</v>
      </c>
      <c r="CZ59" s="23">
        <v>0.69620000000000004</v>
      </c>
      <c r="DA59" s="5">
        <v>5285</v>
      </c>
      <c r="DB59" s="7">
        <v>3125811.7</v>
      </c>
      <c r="DC59" s="23">
        <v>3.0000000000000001E-3</v>
      </c>
      <c r="DD59" s="7">
        <v>23.66</v>
      </c>
      <c r="DE59" s="7">
        <v>316.57</v>
      </c>
      <c r="DF59" s="7">
        <v>3430512.31</v>
      </c>
      <c r="DG59" s="23">
        <v>3.2000000000000002E-3</v>
      </c>
      <c r="DH59" s="7">
        <v>25.97</v>
      </c>
      <c r="DI59" s="7">
        <v>347.43</v>
      </c>
      <c r="DJ59" s="5">
        <v>9874</v>
      </c>
      <c r="DK59" s="23">
        <v>7.4800000000000005E-2</v>
      </c>
      <c r="DL59" s="5">
        <v>333</v>
      </c>
      <c r="DM59" s="7">
        <v>70472168.670000002</v>
      </c>
      <c r="DN59" s="23">
        <v>6.7000000000000004E-2</v>
      </c>
      <c r="DO59" s="7">
        <v>533.51</v>
      </c>
      <c r="DP59" s="7">
        <v>22245</v>
      </c>
      <c r="DQ59" s="7">
        <v>72202300.909999996</v>
      </c>
      <c r="DR59" s="23">
        <v>6.7799999999999999E-2</v>
      </c>
      <c r="DS59" s="7">
        <v>546.61</v>
      </c>
      <c r="DT59" s="7">
        <v>22791.13</v>
      </c>
      <c r="DU59" s="5">
        <v>3168</v>
      </c>
      <c r="DV59" s="23">
        <v>2.4E-2</v>
      </c>
      <c r="DW59" s="5">
        <v>2729</v>
      </c>
      <c r="DX59" s="7">
        <v>4998844.05</v>
      </c>
      <c r="DY59" s="23">
        <v>4.7999999999999996E-3</v>
      </c>
      <c r="DZ59" s="7">
        <v>37.840000000000003</v>
      </c>
      <c r="EA59" s="7">
        <v>667.4</v>
      </c>
      <c r="EB59" s="7">
        <v>5697943.0700000003</v>
      </c>
      <c r="EC59" s="23">
        <v>5.4000000000000003E-3</v>
      </c>
      <c r="ED59" s="7">
        <v>43.14</v>
      </c>
      <c r="EE59" s="7">
        <v>760.74</v>
      </c>
      <c r="EF59" s="5">
        <v>7490</v>
      </c>
      <c r="EG59" s="23">
        <v>5.67E-2</v>
      </c>
      <c r="EH59" s="5">
        <v>98</v>
      </c>
      <c r="EI59" s="7">
        <v>88388602.969999999</v>
      </c>
      <c r="EJ59" s="23">
        <v>8.4000000000000005E-2</v>
      </c>
      <c r="EK59" s="7">
        <v>669.15</v>
      </c>
      <c r="EL59" s="7">
        <v>785.36</v>
      </c>
      <c r="EM59" s="7">
        <v>101612546.23999999</v>
      </c>
      <c r="EN59" s="23">
        <v>9.5500000000000002E-2</v>
      </c>
      <c r="EO59" s="7">
        <v>769.26</v>
      </c>
      <c r="EP59" s="7">
        <v>902.86</v>
      </c>
      <c r="EQ59" s="5">
        <v>112544</v>
      </c>
      <c r="ER59" s="23">
        <v>0.85199999999999998</v>
      </c>
      <c r="ES59" s="5">
        <v>13028</v>
      </c>
      <c r="ET59" s="7">
        <v>52842869.369999997</v>
      </c>
      <c r="EU59" s="23">
        <v>5.0200000000000002E-2</v>
      </c>
      <c r="EV59" s="7">
        <v>400.05</v>
      </c>
      <c r="EW59" s="7">
        <v>803.8</v>
      </c>
      <c r="EX59" s="7">
        <v>59015861.630000003</v>
      </c>
      <c r="EY59" s="23">
        <v>5.5500000000000001E-2</v>
      </c>
      <c r="EZ59" s="7">
        <v>446.78</v>
      </c>
      <c r="FA59" s="7">
        <v>897.7</v>
      </c>
      <c r="FB59" s="5">
        <v>65741</v>
      </c>
      <c r="FC59" s="23">
        <v>0.49769999999999998</v>
      </c>
      <c r="FD59" s="5">
        <v>3120</v>
      </c>
      <c r="FE59" s="7">
        <v>23024550.870000001</v>
      </c>
      <c r="FF59" s="23">
        <v>2.1899999999999999E-2</v>
      </c>
      <c r="FG59" s="7">
        <v>174.31</v>
      </c>
      <c r="FH59" s="7">
        <v>288.47000000000003</v>
      </c>
      <c r="FI59" s="7">
        <v>26871725.289999999</v>
      </c>
      <c r="FJ59" s="23">
        <v>2.52E-2</v>
      </c>
      <c r="FK59" s="7">
        <v>203.43</v>
      </c>
      <c r="FL59" s="7">
        <v>336.67</v>
      </c>
      <c r="FM59" s="5">
        <v>79816</v>
      </c>
      <c r="FN59" s="23">
        <v>0.60429999999999995</v>
      </c>
      <c r="FO59" s="5">
        <v>3655</v>
      </c>
      <c r="FP59" s="7">
        <v>49816622.030000001</v>
      </c>
      <c r="FQ59" s="23">
        <v>4.7399999999999998E-2</v>
      </c>
      <c r="FR59" s="7">
        <v>377.14</v>
      </c>
      <c r="FS59" s="7">
        <v>1181.47</v>
      </c>
      <c r="FT59" s="7">
        <v>50337280.630000003</v>
      </c>
      <c r="FU59" s="23">
        <v>4.7300000000000002E-2</v>
      </c>
      <c r="FV59" s="7">
        <v>381.08</v>
      </c>
      <c r="FW59" s="7">
        <v>1193.82</v>
      </c>
      <c r="FX59" s="5">
        <v>42165</v>
      </c>
      <c r="FY59" s="23">
        <v>0.31919999999999998</v>
      </c>
      <c r="FZ59" s="5">
        <v>2815</v>
      </c>
      <c r="GA59" s="7">
        <v>21426246.059999999</v>
      </c>
      <c r="GB59" s="23">
        <v>2.0400000000000001E-2</v>
      </c>
      <c r="GC59" s="7">
        <v>162.21</v>
      </c>
      <c r="GD59" s="7">
        <v>250.39</v>
      </c>
      <c r="GE59" s="7">
        <v>23222919.940000001</v>
      </c>
      <c r="GF59" s="23">
        <v>2.18E-2</v>
      </c>
      <c r="GG59" s="7">
        <v>175.81</v>
      </c>
      <c r="GH59" s="7">
        <v>271.39</v>
      </c>
      <c r="GI59" s="5">
        <v>85570</v>
      </c>
      <c r="GJ59" s="23">
        <v>0.64780000000000004</v>
      </c>
      <c r="GK59" s="5">
        <v>6375</v>
      </c>
      <c r="GL59" s="7">
        <v>17319277.82</v>
      </c>
      <c r="GM59" s="23">
        <v>1.6500000000000001E-2</v>
      </c>
      <c r="GN59" s="7">
        <v>131.12</v>
      </c>
      <c r="GO59" s="7">
        <v>1173.6300000000001</v>
      </c>
      <c r="GP59" s="7">
        <v>18629051.48</v>
      </c>
      <c r="GQ59" s="23">
        <v>1.7500000000000002E-2</v>
      </c>
      <c r="GR59" s="7">
        <v>141.03</v>
      </c>
      <c r="GS59" s="7">
        <v>1262.3800000000001</v>
      </c>
      <c r="GT59" s="5">
        <v>14757</v>
      </c>
      <c r="GU59" s="23">
        <v>0.11169999999999999</v>
      </c>
      <c r="GV59" s="8">
        <v>501</v>
      </c>
      <c r="GW59" s="7">
        <v>53319687.649999999</v>
      </c>
      <c r="GX59" s="23">
        <v>5.0700000000000002E-2</v>
      </c>
      <c r="GY59" s="7">
        <v>403.66</v>
      </c>
      <c r="GZ59" s="7">
        <v>1089.3800000000001</v>
      </c>
      <c r="HA59" s="7">
        <v>53319687.649999999</v>
      </c>
      <c r="HB59" s="23">
        <v>5.0099999999999999E-2</v>
      </c>
      <c r="HC59" s="7">
        <v>403.66</v>
      </c>
      <c r="HD59" s="7">
        <v>1089.3800000000001</v>
      </c>
      <c r="HE59" s="5">
        <v>48945</v>
      </c>
      <c r="HF59" s="23">
        <v>0.3705</v>
      </c>
      <c r="HG59" s="5">
        <v>142622</v>
      </c>
      <c r="HH59" s="5">
        <v>9706</v>
      </c>
      <c r="HI59" s="23">
        <v>0.21529999999999999</v>
      </c>
      <c r="HJ59" s="8">
        <v>1080</v>
      </c>
      <c r="HK59" s="5">
        <v>913</v>
      </c>
      <c r="HL59" s="5">
        <v>1991</v>
      </c>
      <c r="HM59" s="5">
        <v>139</v>
      </c>
      <c r="HN59" s="5">
        <v>1167</v>
      </c>
      <c r="HO59" s="5">
        <v>581</v>
      </c>
      <c r="HP59" s="5">
        <v>1181</v>
      </c>
      <c r="HQ59" s="5">
        <v>450</v>
      </c>
      <c r="HR59" s="5">
        <v>452</v>
      </c>
      <c r="HS59" s="5">
        <v>114</v>
      </c>
    </row>
    <row r="60" spans="1:227" x14ac:dyDescent="0.25">
      <c r="A60">
        <v>2011</v>
      </c>
      <c r="B60" s="3" t="s">
        <v>635</v>
      </c>
      <c r="C60" s="4">
        <v>17</v>
      </c>
      <c r="D60" s="5">
        <v>268369</v>
      </c>
      <c r="E60" s="5">
        <v>246450</v>
      </c>
      <c r="F60" s="5">
        <v>21919</v>
      </c>
      <c r="G60" s="6" t="s">
        <v>354</v>
      </c>
      <c r="H60" s="5">
        <v>51</v>
      </c>
      <c r="I60" s="6" t="s">
        <v>2205</v>
      </c>
      <c r="J60" s="6" t="s">
        <v>2206</v>
      </c>
      <c r="K60" s="6" t="s">
        <v>2207</v>
      </c>
      <c r="L60" s="6" t="s">
        <v>1154</v>
      </c>
      <c r="M60" s="6" t="s">
        <v>2012</v>
      </c>
      <c r="N60" s="6" t="s">
        <v>607</v>
      </c>
      <c r="O60" s="6" t="s">
        <v>954</v>
      </c>
      <c r="P60" s="6">
        <v>1.1200000000000001</v>
      </c>
      <c r="Q60" s="7">
        <v>2707680698.5999999</v>
      </c>
      <c r="R60" s="7">
        <v>2503810050.1700001</v>
      </c>
      <c r="S60" s="7">
        <v>2254615094.6599998</v>
      </c>
      <c r="T60" s="7">
        <v>10986.73</v>
      </c>
      <c r="U60" s="7">
        <v>10159.51</v>
      </c>
      <c r="V60" s="7">
        <v>9148.3700000000008</v>
      </c>
      <c r="W60" s="7">
        <v>1081323156.5</v>
      </c>
      <c r="X60" s="23">
        <v>0.39939999999999998</v>
      </c>
      <c r="Y60" s="7">
        <v>4387.6000000000004</v>
      </c>
      <c r="Z60" s="7">
        <v>20948.16</v>
      </c>
      <c r="AA60" s="7">
        <v>873642913.00999999</v>
      </c>
      <c r="AB60" s="23">
        <v>0.34889999999999999</v>
      </c>
      <c r="AC60" s="7">
        <v>3544.91</v>
      </c>
      <c r="AD60" s="7">
        <v>16924.830000000002</v>
      </c>
      <c r="AE60" s="5">
        <v>51619</v>
      </c>
      <c r="AF60" s="23">
        <v>0.20949999999999999</v>
      </c>
      <c r="AG60" s="5">
        <v>437</v>
      </c>
      <c r="AH60" s="5">
        <v>2419</v>
      </c>
      <c r="AI60" s="7">
        <v>44076149.200000003</v>
      </c>
      <c r="AJ60" s="23">
        <v>1.6299999999999999E-2</v>
      </c>
      <c r="AK60" s="7">
        <v>178.84</v>
      </c>
      <c r="AL60" s="7">
        <v>49137.29</v>
      </c>
      <c r="AM60" s="7">
        <v>44968811.869999997</v>
      </c>
      <c r="AN60" s="23">
        <v>1.7999999999999999E-2</v>
      </c>
      <c r="AO60" s="7">
        <v>182.47</v>
      </c>
      <c r="AP60" s="7">
        <v>50132.45</v>
      </c>
      <c r="AQ60" s="5">
        <v>897</v>
      </c>
      <c r="AR60" s="23">
        <v>3.5999999999999999E-3</v>
      </c>
      <c r="AS60" s="5">
        <v>4</v>
      </c>
      <c r="AT60" s="5">
        <v>122</v>
      </c>
      <c r="AU60" s="7">
        <v>37662131.32</v>
      </c>
      <c r="AV60" s="23">
        <v>1.3899999999999999E-2</v>
      </c>
      <c r="AW60" s="7">
        <v>152.82</v>
      </c>
      <c r="AX60" s="7">
        <v>20819.310000000001</v>
      </c>
      <c r="AY60" s="7">
        <v>34485492.549999997</v>
      </c>
      <c r="AZ60" s="23">
        <v>1.38E-2</v>
      </c>
      <c r="BA60" s="7">
        <v>139.93</v>
      </c>
      <c r="BB60" s="7">
        <v>19063.29</v>
      </c>
      <c r="BC60" s="5">
        <v>1809</v>
      </c>
      <c r="BD60" s="23">
        <v>7.3000000000000001E-3</v>
      </c>
      <c r="BE60" s="5">
        <v>8</v>
      </c>
      <c r="BF60" s="5">
        <v>105</v>
      </c>
      <c r="BG60" s="7">
        <v>143143895.55000001</v>
      </c>
      <c r="BH60" s="23">
        <v>5.2900000000000003E-2</v>
      </c>
      <c r="BI60" s="7">
        <v>580.82000000000005</v>
      </c>
      <c r="BJ60" s="7">
        <v>17810.61</v>
      </c>
      <c r="BK60" s="7">
        <v>144484483.84999999</v>
      </c>
      <c r="BL60" s="23">
        <v>5.7700000000000001E-2</v>
      </c>
      <c r="BM60" s="7">
        <v>586.26</v>
      </c>
      <c r="BN60" s="7">
        <v>17977.41</v>
      </c>
      <c r="BO60" s="5">
        <v>8037</v>
      </c>
      <c r="BP60" s="23">
        <v>3.2599999999999997E-2</v>
      </c>
      <c r="BQ60" s="5">
        <v>53</v>
      </c>
      <c r="BR60" s="5">
        <v>1428</v>
      </c>
      <c r="BS60" s="7">
        <v>148153071.5</v>
      </c>
      <c r="BT60" s="23">
        <v>5.4699999999999999E-2</v>
      </c>
      <c r="BU60" s="7">
        <v>601.15</v>
      </c>
      <c r="BV60" s="7">
        <v>6379.03</v>
      </c>
      <c r="BW60" s="7">
        <v>147007639.81</v>
      </c>
      <c r="BX60" s="23">
        <v>5.8700000000000002E-2</v>
      </c>
      <c r="BY60" s="7">
        <v>596.5</v>
      </c>
      <c r="BZ60" s="7">
        <v>6329.72</v>
      </c>
      <c r="CA60" s="5">
        <v>23225</v>
      </c>
      <c r="CB60" s="23">
        <v>9.4200000000000006E-2</v>
      </c>
      <c r="CC60" s="5">
        <v>239</v>
      </c>
      <c r="CD60" s="5">
        <v>3142</v>
      </c>
      <c r="CE60" s="7">
        <v>17169332.359999999</v>
      </c>
      <c r="CF60" s="23">
        <v>6.3E-3</v>
      </c>
      <c r="CG60" s="7">
        <v>69.67</v>
      </c>
      <c r="CH60" s="7">
        <v>9485.82</v>
      </c>
      <c r="CI60" s="7">
        <v>17225013.559999999</v>
      </c>
      <c r="CJ60" s="23">
        <v>6.8999999999999999E-3</v>
      </c>
      <c r="CK60" s="7">
        <v>69.89</v>
      </c>
      <c r="CL60" s="7">
        <v>9516.58</v>
      </c>
      <c r="CM60" s="5">
        <v>1810</v>
      </c>
      <c r="CN60" s="23">
        <v>7.3000000000000001E-3</v>
      </c>
      <c r="CO60" s="5">
        <v>8</v>
      </c>
      <c r="CP60" s="5">
        <v>401</v>
      </c>
      <c r="CQ60" s="7">
        <v>329692574.77999997</v>
      </c>
      <c r="CR60" s="23">
        <v>0.12180000000000001</v>
      </c>
      <c r="CS60" s="7">
        <v>1337.77</v>
      </c>
      <c r="CT60" s="7">
        <v>1959.8</v>
      </c>
      <c r="CU60" s="7">
        <v>325628167.44</v>
      </c>
      <c r="CV60" s="23">
        <v>0.13009999999999999</v>
      </c>
      <c r="CW60" s="7">
        <v>1321.27</v>
      </c>
      <c r="CX60" s="7">
        <v>1935.64</v>
      </c>
      <c r="CY60" s="5">
        <v>168228</v>
      </c>
      <c r="CZ60" s="23">
        <v>0.68259999999999998</v>
      </c>
      <c r="DA60" s="5">
        <v>5391</v>
      </c>
      <c r="DB60" s="7">
        <v>17514365.629999999</v>
      </c>
      <c r="DC60" s="23">
        <v>6.4999999999999997E-3</v>
      </c>
      <c r="DD60" s="7">
        <v>71.069999999999993</v>
      </c>
      <c r="DE60" s="7">
        <v>389.23</v>
      </c>
      <c r="DF60" s="7">
        <v>19271191.239999998</v>
      </c>
      <c r="DG60" s="23">
        <v>7.7000000000000002E-3</v>
      </c>
      <c r="DH60" s="7">
        <v>78.2</v>
      </c>
      <c r="DI60" s="7">
        <v>428.27</v>
      </c>
      <c r="DJ60" s="5">
        <v>44998</v>
      </c>
      <c r="DK60" s="23">
        <v>0.18260000000000001</v>
      </c>
      <c r="DL60" s="5">
        <v>916</v>
      </c>
      <c r="DM60" s="7">
        <v>166640401.52000001</v>
      </c>
      <c r="DN60" s="23">
        <v>6.1499999999999999E-2</v>
      </c>
      <c r="DO60" s="7">
        <v>676.16</v>
      </c>
      <c r="DP60" s="7">
        <v>24080.98</v>
      </c>
      <c r="DQ60" s="7">
        <v>165809079.91999999</v>
      </c>
      <c r="DR60" s="23">
        <v>6.6199999999999995E-2</v>
      </c>
      <c r="DS60" s="7">
        <v>672.79</v>
      </c>
      <c r="DT60" s="7">
        <v>23960.85</v>
      </c>
      <c r="DU60" s="5">
        <v>6920</v>
      </c>
      <c r="DV60" s="23">
        <v>2.81E-2</v>
      </c>
      <c r="DW60" s="5">
        <v>3784</v>
      </c>
      <c r="DX60" s="7">
        <v>7322476.6500000004</v>
      </c>
      <c r="DY60" s="23">
        <v>2.7000000000000001E-3</v>
      </c>
      <c r="DZ60" s="7">
        <v>29.71</v>
      </c>
      <c r="EA60" s="7">
        <v>859.65</v>
      </c>
      <c r="EB60" s="7">
        <v>7698410.5700000003</v>
      </c>
      <c r="EC60" s="23">
        <v>3.0999999999999999E-3</v>
      </c>
      <c r="ED60" s="7">
        <v>31.24</v>
      </c>
      <c r="EE60" s="7">
        <v>903.78</v>
      </c>
      <c r="EF60" s="5">
        <v>8518</v>
      </c>
      <c r="EG60" s="23">
        <v>3.4599999999999999E-2</v>
      </c>
      <c r="EH60" s="5">
        <v>61</v>
      </c>
      <c r="EI60" s="7">
        <v>252472274.72999999</v>
      </c>
      <c r="EJ60" s="23">
        <v>9.3200000000000005E-2</v>
      </c>
      <c r="EK60" s="7">
        <v>1024.44</v>
      </c>
      <c r="EL60" s="7">
        <v>1235.96</v>
      </c>
      <c r="EM60" s="7">
        <v>261318891.72</v>
      </c>
      <c r="EN60" s="23">
        <v>0.10440000000000001</v>
      </c>
      <c r="EO60" s="7">
        <v>1060.33</v>
      </c>
      <c r="EP60" s="7">
        <v>1279.27</v>
      </c>
      <c r="EQ60" s="5">
        <v>204272</v>
      </c>
      <c r="ER60" s="23">
        <v>0.82889999999999997</v>
      </c>
      <c r="ES60" s="5">
        <v>15577</v>
      </c>
      <c r="ET60" s="7">
        <v>133046432.56</v>
      </c>
      <c r="EU60" s="23">
        <v>4.9099999999999998E-2</v>
      </c>
      <c r="EV60" s="7">
        <v>539.85</v>
      </c>
      <c r="EW60" s="7">
        <v>1095.5999999999999</v>
      </c>
      <c r="EX60" s="7">
        <v>129247046.93000001</v>
      </c>
      <c r="EY60" s="23">
        <v>5.16E-2</v>
      </c>
      <c r="EZ60" s="7">
        <v>524.44000000000005</v>
      </c>
      <c r="FA60" s="7">
        <v>1064.31</v>
      </c>
      <c r="FB60" s="5">
        <v>121436</v>
      </c>
      <c r="FC60" s="23">
        <v>0.49270000000000003</v>
      </c>
      <c r="FD60" s="5">
        <v>3808</v>
      </c>
      <c r="FE60" s="7">
        <v>44675778.310000002</v>
      </c>
      <c r="FF60" s="23">
        <v>1.6500000000000001E-2</v>
      </c>
      <c r="FG60" s="7">
        <v>181.28</v>
      </c>
      <c r="FH60" s="7">
        <v>300.29000000000002</v>
      </c>
      <c r="FI60" s="7">
        <v>44405316.780000001</v>
      </c>
      <c r="FJ60" s="23">
        <v>1.77E-2</v>
      </c>
      <c r="FK60" s="7">
        <v>180.18</v>
      </c>
      <c r="FL60" s="7">
        <v>298.47000000000003</v>
      </c>
      <c r="FM60" s="5">
        <v>148774</v>
      </c>
      <c r="FN60" s="23">
        <v>0.60370000000000001</v>
      </c>
      <c r="FO60" s="5">
        <v>3946</v>
      </c>
      <c r="FP60" s="7">
        <v>84570844.010000005</v>
      </c>
      <c r="FQ60" s="23">
        <v>3.1199999999999999E-2</v>
      </c>
      <c r="FR60" s="7">
        <v>343.16</v>
      </c>
      <c r="FS60" s="7">
        <v>1129.18</v>
      </c>
      <c r="FT60" s="7">
        <v>84865581.909999996</v>
      </c>
      <c r="FU60" s="23">
        <v>3.39E-2</v>
      </c>
      <c r="FV60" s="7">
        <v>344.35</v>
      </c>
      <c r="FW60" s="7">
        <v>1133.1099999999999</v>
      </c>
      <c r="FX60" s="5">
        <v>74896</v>
      </c>
      <c r="FY60" s="23">
        <v>0.3039</v>
      </c>
      <c r="FZ60" s="5">
        <v>2499</v>
      </c>
      <c r="GA60" s="7">
        <v>47440905.700000003</v>
      </c>
      <c r="GB60" s="23">
        <v>1.7500000000000002E-2</v>
      </c>
      <c r="GC60" s="7">
        <v>192.5</v>
      </c>
      <c r="GD60" s="7">
        <v>290.66000000000003</v>
      </c>
      <c r="GE60" s="7">
        <v>48086410.329999998</v>
      </c>
      <c r="GF60" s="23">
        <v>1.9199999999999998E-2</v>
      </c>
      <c r="GG60" s="7">
        <v>195.12</v>
      </c>
      <c r="GH60" s="7">
        <v>294.61</v>
      </c>
      <c r="GI60" s="5">
        <v>163218</v>
      </c>
      <c r="GJ60" s="23">
        <v>0.6623</v>
      </c>
      <c r="GK60" s="5">
        <v>7180</v>
      </c>
      <c r="GL60" s="7">
        <v>42716454.32</v>
      </c>
      <c r="GM60" s="23">
        <v>1.5800000000000002E-2</v>
      </c>
      <c r="GN60" s="7">
        <v>173.33</v>
      </c>
      <c r="GO60" s="7">
        <v>1339.21</v>
      </c>
      <c r="GP60" s="7">
        <v>45659278.960000001</v>
      </c>
      <c r="GQ60" s="23">
        <v>1.8200000000000001E-2</v>
      </c>
      <c r="GR60" s="7">
        <v>185.27</v>
      </c>
      <c r="GS60" s="7">
        <v>1431.47</v>
      </c>
      <c r="GT60" s="5">
        <v>31897</v>
      </c>
      <c r="GU60" s="23">
        <v>0.12939999999999999</v>
      </c>
      <c r="GV60" s="8">
        <v>539</v>
      </c>
      <c r="GW60" s="7">
        <v>81570681</v>
      </c>
      <c r="GX60" s="23">
        <v>3.0099999999999998E-2</v>
      </c>
      <c r="GY60" s="7">
        <v>330.98</v>
      </c>
      <c r="GZ60" s="7">
        <v>979.8</v>
      </c>
      <c r="HA60" s="7">
        <v>81767223.549999997</v>
      </c>
      <c r="HB60" s="23">
        <v>3.27E-2</v>
      </c>
      <c r="HC60" s="7">
        <v>331.78</v>
      </c>
      <c r="HD60" s="7">
        <v>982.17</v>
      </c>
      <c r="HE60" s="5">
        <v>83252</v>
      </c>
      <c r="HF60" s="23">
        <v>0.33779999999999999</v>
      </c>
      <c r="HG60" s="5">
        <v>281103</v>
      </c>
      <c r="HH60" s="5">
        <v>27836</v>
      </c>
      <c r="HI60" s="23">
        <v>0.27439999999999998</v>
      </c>
      <c r="HJ60" s="8">
        <v>1141</v>
      </c>
      <c r="HK60" s="5">
        <v>859</v>
      </c>
      <c r="HL60" s="5">
        <v>1989</v>
      </c>
      <c r="HM60" s="5">
        <v>184</v>
      </c>
      <c r="HN60" s="5">
        <v>1172</v>
      </c>
      <c r="HO60" s="5">
        <v>387</v>
      </c>
      <c r="HP60" s="5">
        <v>869</v>
      </c>
      <c r="HQ60" s="5">
        <v>483</v>
      </c>
      <c r="HR60" s="5">
        <v>478</v>
      </c>
      <c r="HS60" s="5">
        <v>116</v>
      </c>
    </row>
    <row r="61" spans="1:227" x14ac:dyDescent="0.25">
      <c r="A61">
        <v>2013</v>
      </c>
      <c r="B61" s="3" t="s">
        <v>503</v>
      </c>
      <c r="C61" s="4">
        <v>10</v>
      </c>
      <c r="D61" s="5">
        <v>25285</v>
      </c>
      <c r="E61" s="5">
        <v>22839</v>
      </c>
      <c r="F61" s="5">
        <v>2446</v>
      </c>
      <c r="G61" s="6" t="s">
        <v>2385</v>
      </c>
      <c r="H61" s="5">
        <v>52</v>
      </c>
      <c r="I61" s="6" t="s">
        <v>2511</v>
      </c>
      <c r="J61" s="6" t="s">
        <v>2217</v>
      </c>
      <c r="K61" s="6" t="s">
        <v>2512</v>
      </c>
      <c r="L61" s="6" t="s">
        <v>2513</v>
      </c>
      <c r="M61" s="6" t="s">
        <v>1205</v>
      </c>
      <c r="N61" s="6" t="s">
        <v>1097</v>
      </c>
      <c r="O61" s="6" t="s">
        <v>2381</v>
      </c>
      <c r="P61" s="6">
        <v>1.19</v>
      </c>
      <c r="Q61" s="7">
        <v>256791980.05000001</v>
      </c>
      <c r="R61" s="7">
        <v>235759855.72</v>
      </c>
      <c r="S61" s="7">
        <v>208209561.19</v>
      </c>
      <c r="T61" s="7">
        <v>11243.57</v>
      </c>
      <c r="U61" s="7">
        <v>10322.69</v>
      </c>
      <c r="V61" s="7">
        <v>9116.4</v>
      </c>
      <c r="W61" s="7">
        <v>105590539.53</v>
      </c>
      <c r="X61" s="23">
        <v>0.41120000000000001</v>
      </c>
      <c r="Y61" s="7">
        <v>4623.26</v>
      </c>
      <c r="Z61" s="7">
        <v>23792.37</v>
      </c>
      <c r="AA61" s="7">
        <v>82977777.849999994</v>
      </c>
      <c r="AB61" s="23">
        <v>0.35199999999999998</v>
      </c>
      <c r="AC61" s="7">
        <v>3633.16</v>
      </c>
      <c r="AD61" s="7">
        <v>18697.11</v>
      </c>
      <c r="AE61" s="5">
        <v>4438</v>
      </c>
      <c r="AF61" s="23">
        <v>0.1943</v>
      </c>
      <c r="AG61" s="5">
        <v>372</v>
      </c>
      <c r="AH61" s="5">
        <v>2476</v>
      </c>
      <c r="AI61" s="7">
        <v>3211011.44</v>
      </c>
      <c r="AJ61" s="23">
        <v>1.2500000000000001E-2</v>
      </c>
      <c r="AK61" s="7">
        <v>140.59</v>
      </c>
      <c r="AL61" s="7">
        <v>44597.38</v>
      </c>
      <c r="AM61" s="7">
        <v>3178050.72</v>
      </c>
      <c r="AN61" s="23">
        <v>1.35E-2</v>
      </c>
      <c r="AO61" s="7">
        <v>139.15</v>
      </c>
      <c r="AP61" s="7">
        <v>44139.59</v>
      </c>
      <c r="AQ61" s="5">
        <v>72</v>
      </c>
      <c r="AR61" s="23">
        <v>3.2000000000000002E-3</v>
      </c>
      <c r="AS61" s="5">
        <v>3</v>
      </c>
      <c r="AT61" s="5">
        <v>96</v>
      </c>
      <c r="AU61" s="7">
        <v>3277110.61</v>
      </c>
      <c r="AV61" s="23">
        <v>1.2800000000000001E-2</v>
      </c>
      <c r="AW61" s="7">
        <v>143.49</v>
      </c>
      <c r="AX61" s="7">
        <v>22293.27</v>
      </c>
      <c r="AY61" s="7">
        <v>3059247.05</v>
      </c>
      <c r="AZ61" s="23">
        <v>1.2999999999999999E-2</v>
      </c>
      <c r="BA61" s="7">
        <v>133.94999999999999</v>
      </c>
      <c r="BB61" s="7">
        <v>20811.2</v>
      </c>
      <c r="BC61" s="5">
        <v>147</v>
      </c>
      <c r="BD61" s="23">
        <v>6.4000000000000003E-3</v>
      </c>
      <c r="BE61" s="5">
        <v>7</v>
      </c>
      <c r="BF61" s="5">
        <v>95</v>
      </c>
      <c r="BG61" s="7">
        <v>9446345.9199999999</v>
      </c>
      <c r="BH61" s="23">
        <v>3.6799999999999999E-2</v>
      </c>
      <c r="BI61" s="7">
        <v>413.61</v>
      </c>
      <c r="BJ61" s="7">
        <v>16543.509999999998</v>
      </c>
      <c r="BK61" s="7">
        <v>9294961.5999999996</v>
      </c>
      <c r="BL61" s="23">
        <v>3.9399999999999998E-2</v>
      </c>
      <c r="BM61" s="7">
        <v>406.98</v>
      </c>
      <c r="BN61" s="7">
        <v>16278.39</v>
      </c>
      <c r="BO61" s="5">
        <v>571</v>
      </c>
      <c r="BP61" s="23">
        <v>2.5000000000000001E-2</v>
      </c>
      <c r="BQ61" s="5">
        <v>36</v>
      </c>
      <c r="BR61" s="5">
        <v>977</v>
      </c>
      <c r="BS61" s="7">
        <v>7068233.9100000001</v>
      </c>
      <c r="BT61" s="23">
        <v>2.75E-2</v>
      </c>
      <c r="BU61" s="7">
        <v>309.48</v>
      </c>
      <c r="BV61" s="7">
        <v>4668.58</v>
      </c>
      <c r="BW61" s="7">
        <v>6917256.9400000004</v>
      </c>
      <c r="BX61" s="23">
        <v>2.93E-2</v>
      </c>
      <c r="BY61" s="7">
        <v>302.87</v>
      </c>
      <c r="BZ61" s="7">
        <v>4568.8599999999997</v>
      </c>
      <c r="CA61" s="5">
        <v>1514</v>
      </c>
      <c r="CB61" s="23">
        <v>6.6299999999999998E-2</v>
      </c>
      <c r="CC61" s="5">
        <v>117</v>
      </c>
      <c r="CD61" s="5">
        <v>1924</v>
      </c>
      <c r="CE61" s="7">
        <v>2916878.12</v>
      </c>
      <c r="CF61" s="23">
        <v>1.14E-2</v>
      </c>
      <c r="CG61" s="7">
        <v>127.71</v>
      </c>
      <c r="CH61" s="7">
        <v>10843.41</v>
      </c>
      <c r="CI61" s="7">
        <v>2940715.92</v>
      </c>
      <c r="CJ61" s="23">
        <v>1.2500000000000001E-2</v>
      </c>
      <c r="CK61" s="7">
        <v>128.76</v>
      </c>
      <c r="CL61" s="7">
        <v>10932.03</v>
      </c>
      <c r="CM61" s="5">
        <v>269</v>
      </c>
      <c r="CN61" s="23">
        <v>1.18E-2</v>
      </c>
      <c r="CO61" s="5">
        <v>13</v>
      </c>
      <c r="CP61" s="5">
        <v>692</v>
      </c>
      <c r="CQ61" s="7">
        <v>32869995.920000002</v>
      </c>
      <c r="CR61" s="23">
        <v>0.128</v>
      </c>
      <c r="CS61" s="7">
        <v>1439.2</v>
      </c>
      <c r="CT61" s="7">
        <v>2109.4899999999998</v>
      </c>
      <c r="CU61" s="7">
        <v>32297571.530000001</v>
      </c>
      <c r="CV61" s="23">
        <v>0.13700000000000001</v>
      </c>
      <c r="CW61" s="7">
        <v>1414.14</v>
      </c>
      <c r="CX61" s="7">
        <v>2072.75</v>
      </c>
      <c r="CY61" s="5">
        <v>15582</v>
      </c>
      <c r="CZ61" s="23">
        <v>0.68230000000000002</v>
      </c>
      <c r="DA61" s="5">
        <v>4914</v>
      </c>
      <c r="DB61" s="7">
        <v>415681.65</v>
      </c>
      <c r="DC61" s="23">
        <v>1.6000000000000001E-3</v>
      </c>
      <c r="DD61" s="7">
        <v>18.2</v>
      </c>
      <c r="DE61" s="7">
        <v>348.43</v>
      </c>
      <c r="DF61" s="7">
        <v>423291.61</v>
      </c>
      <c r="DG61" s="23">
        <v>1.8E-3</v>
      </c>
      <c r="DH61" s="7">
        <v>18.53</v>
      </c>
      <c r="DI61" s="7">
        <v>354.81</v>
      </c>
      <c r="DJ61" s="5">
        <v>1193</v>
      </c>
      <c r="DK61" s="23">
        <v>5.2200000000000003E-2</v>
      </c>
      <c r="DL61" s="5">
        <v>194</v>
      </c>
      <c r="DM61" s="7">
        <v>17669524.149999999</v>
      </c>
      <c r="DN61" s="23">
        <v>6.88E-2</v>
      </c>
      <c r="DO61" s="7">
        <v>773.66</v>
      </c>
      <c r="DP61" s="7">
        <v>25533.99</v>
      </c>
      <c r="DQ61" s="7">
        <v>17182938.73</v>
      </c>
      <c r="DR61" s="23">
        <v>7.2900000000000006E-2</v>
      </c>
      <c r="DS61" s="7">
        <v>752.35</v>
      </c>
      <c r="DT61" s="7">
        <v>24830.84</v>
      </c>
      <c r="DU61" s="5">
        <v>692</v>
      </c>
      <c r="DV61" s="23">
        <v>3.0300000000000001E-2</v>
      </c>
      <c r="DW61" s="5">
        <v>4204</v>
      </c>
      <c r="DX61" s="7">
        <v>2041420.4</v>
      </c>
      <c r="DY61" s="23">
        <v>7.9000000000000008E-3</v>
      </c>
      <c r="DZ61" s="7">
        <v>89.38</v>
      </c>
      <c r="EA61" s="7">
        <v>818.86</v>
      </c>
      <c r="EB61" s="7">
        <v>2072247.45</v>
      </c>
      <c r="EC61" s="23">
        <v>8.8000000000000005E-3</v>
      </c>
      <c r="ED61" s="7">
        <v>90.73</v>
      </c>
      <c r="EE61" s="7">
        <v>831.23</v>
      </c>
      <c r="EF61" s="5">
        <v>2493</v>
      </c>
      <c r="EG61" s="23">
        <v>0.10920000000000001</v>
      </c>
      <c r="EH61" s="5">
        <v>186</v>
      </c>
      <c r="EI61" s="7">
        <v>25763721.309999999</v>
      </c>
      <c r="EJ61" s="23">
        <v>0.1003</v>
      </c>
      <c r="EK61" s="7">
        <v>1128.06</v>
      </c>
      <c r="EL61" s="7">
        <v>1303.57</v>
      </c>
      <c r="EM61" s="7">
        <v>27378467.710000001</v>
      </c>
      <c r="EN61" s="23">
        <v>0.11609999999999999</v>
      </c>
      <c r="EO61" s="7">
        <v>1198.76</v>
      </c>
      <c r="EP61" s="7">
        <v>1385.27</v>
      </c>
      <c r="EQ61" s="5">
        <v>19764</v>
      </c>
      <c r="ER61" s="23">
        <v>0.86539999999999995</v>
      </c>
      <c r="ES61" s="5">
        <v>16779</v>
      </c>
      <c r="ET61" s="7">
        <v>13726690.630000001</v>
      </c>
      <c r="EU61" s="23">
        <v>5.3499999999999999E-2</v>
      </c>
      <c r="EV61" s="7">
        <v>601.02</v>
      </c>
      <c r="EW61" s="7">
        <v>1138.77</v>
      </c>
      <c r="EX61" s="7">
        <v>14070160.529999999</v>
      </c>
      <c r="EY61" s="23">
        <v>5.9700000000000003E-2</v>
      </c>
      <c r="EZ61" s="7">
        <v>616.05999999999995</v>
      </c>
      <c r="FA61" s="7">
        <v>1167.26</v>
      </c>
      <c r="FB61" s="5">
        <v>12054</v>
      </c>
      <c r="FC61" s="23">
        <v>0.52780000000000005</v>
      </c>
      <c r="FD61" s="5">
        <v>4705</v>
      </c>
      <c r="FE61" s="7">
        <v>4643728.03</v>
      </c>
      <c r="FF61" s="23">
        <v>1.8100000000000002E-2</v>
      </c>
      <c r="FG61" s="7">
        <v>203.32</v>
      </c>
      <c r="FH61" s="7">
        <v>320.19</v>
      </c>
      <c r="FI61" s="7">
        <v>4694326.03</v>
      </c>
      <c r="FJ61" s="23">
        <v>1.9900000000000001E-2</v>
      </c>
      <c r="FK61" s="7">
        <v>205.54</v>
      </c>
      <c r="FL61" s="7">
        <v>323.68</v>
      </c>
      <c r="FM61" s="5">
        <v>14503</v>
      </c>
      <c r="FN61" s="23">
        <v>0.63500000000000001</v>
      </c>
      <c r="FO61" s="5">
        <v>3940</v>
      </c>
      <c r="FP61" s="7">
        <v>7321479.1600000001</v>
      </c>
      <c r="FQ61" s="23">
        <v>2.8500000000000001E-2</v>
      </c>
      <c r="FR61" s="7">
        <v>320.57</v>
      </c>
      <c r="FS61" s="7">
        <v>1048.47</v>
      </c>
      <c r="FT61" s="7">
        <v>7874398.0999999996</v>
      </c>
      <c r="FU61" s="23">
        <v>3.3399999999999999E-2</v>
      </c>
      <c r="FV61" s="7">
        <v>344.78</v>
      </c>
      <c r="FW61" s="7">
        <v>1127.6500000000001</v>
      </c>
      <c r="FX61" s="5">
        <v>6983</v>
      </c>
      <c r="FY61" s="23">
        <v>0.30570000000000003</v>
      </c>
      <c r="FZ61" s="5">
        <v>2297</v>
      </c>
      <c r="GA61" s="7">
        <v>7334336.8099999996</v>
      </c>
      <c r="GB61" s="23">
        <v>2.86E-2</v>
      </c>
      <c r="GC61" s="7">
        <v>321.13</v>
      </c>
      <c r="GD61" s="7">
        <v>454.56</v>
      </c>
      <c r="GE61" s="7">
        <v>7568758.6600000001</v>
      </c>
      <c r="GF61" s="23">
        <v>3.2099999999999997E-2</v>
      </c>
      <c r="GG61" s="7">
        <v>331.4</v>
      </c>
      <c r="GH61" s="7">
        <v>469.09</v>
      </c>
      <c r="GI61" s="5">
        <v>16135</v>
      </c>
      <c r="GJ61" s="23">
        <v>0.70650000000000002</v>
      </c>
      <c r="GK61" s="5">
        <v>7426</v>
      </c>
      <c r="GL61" s="7">
        <v>4146989.23</v>
      </c>
      <c r="GM61" s="23">
        <v>1.61E-2</v>
      </c>
      <c r="GN61" s="7">
        <v>181.57</v>
      </c>
      <c r="GO61" s="7">
        <v>1248.97</v>
      </c>
      <c r="GP61" s="7">
        <v>4467571.0599999996</v>
      </c>
      <c r="GQ61" s="23">
        <v>1.89E-2</v>
      </c>
      <c r="GR61" s="7">
        <v>195.61</v>
      </c>
      <c r="GS61" s="7">
        <v>1345.52</v>
      </c>
      <c r="GT61" s="5">
        <v>3320</v>
      </c>
      <c r="GU61" s="23">
        <v>0.1454</v>
      </c>
      <c r="GV61" s="8">
        <v>574</v>
      </c>
      <c r="GW61" s="7">
        <v>7786366.0800000001</v>
      </c>
      <c r="GX61" s="23">
        <v>3.0300000000000001E-2</v>
      </c>
      <c r="GY61" s="7">
        <v>340.92</v>
      </c>
      <c r="GZ61" s="7">
        <v>824.56</v>
      </c>
      <c r="HA61" s="7">
        <v>7810855.3799999999</v>
      </c>
      <c r="HB61" s="23">
        <v>3.3099999999999997E-2</v>
      </c>
      <c r="HC61" s="7">
        <v>342</v>
      </c>
      <c r="HD61" s="7">
        <v>827.16</v>
      </c>
      <c r="HE61" s="5">
        <v>9443</v>
      </c>
      <c r="HF61" s="23">
        <v>0.41349999999999998</v>
      </c>
      <c r="HG61" s="5">
        <v>25708</v>
      </c>
      <c r="HH61" s="5">
        <v>1706</v>
      </c>
      <c r="HI61" s="23">
        <v>0.23039999999999999</v>
      </c>
      <c r="HJ61" s="8">
        <v>1126</v>
      </c>
      <c r="HK61" s="5">
        <v>845</v>
      </c>
      <c r="HL61" s="5">
        <v>1982</v>
      </c>
      <c r="HM61" s="5">
        <v>140</v>
      </c>
      <c r="HN61" s="5">
        <v>1213</v>
      </c>
      <c r="HO61" s="5">
        <v>271</v>
      </c>
      <c r="HP61" s="5">
        <v>845</v>
      </c>
      <c r="HQ61" s="5">
        <v>407</v>
      </c>
      <c r="HR61" s="5">
        <v>514</v>
      </c>
      <c r="HS61" s="5">
        <v>149</v>
      </c>
    </row>
    <row r="62" spans="1:227" x14ac:dyDescent="0.25">
      <c r="A62">
        <v>2015</v>
      </c>
      <c r="B62" s="3" t="s">
        <v>1032</v>
      </c>
      <c r="C62" s="4">
        <v>44</v>
      </c>
      <c r="D62" s="5">
        <v>34491</v>
      </c>
      <c r="E62" s="5">
        <v>26899</v>
      </c>
      <c r="F62" s="5">
        <v>7592</v>
      </c>
      <c r="G62" s="6" t="s">
        <v>1085</v>
      </c>
      <c r="H62" s="5">
        <v>50</v>
      </c>
      <c r="I62" s="6" t="s">
        <v>2781</v>
      </c>
      <c r="J62" s="6" t="s">
        <v>2782</v>
      </c>
      <c r="K62" s="6" t="s">
        <v>2719</v>
      </c>
      <c r="L62" s="6" t="s">
        <v>1328</v>
      </c>
      <c r="M62" s="6" t="s">
        <v>1426</v>
      </c>
      <c r="N62" s="6" t="s">
        <v>890</v>
      </c>
      <c r="O62" s="6" t="s">
        <v>2632</v>
      </c>
      <c r="P62" s="6">
        <v>1.02</v>
      </c>
      <c r="Q62" s="7">
        <v>258959643.83000001</v>
      </c>
      <c r="R62" s="7">
        <v>223765604.59999999</v>
      </c>
      <c r="S62" s="7">
        <v>214847113.91999999</v>
      </c>
      <c r="T62" s="7">
        <v>9627.11</v>
      </c>
      <c r="U62" s="7">
        <v>8318.73</v>
      </c>
      <c r="V62" s="7">
        <v>7987.18</v>
      </c>
      <c r="W62" s="7">
        <v>112157070.72</v>
      </c>
      <c r="X62" s="23">
        <v>0.43309999999999998</v>
      </c>
      <c r="Y62" s="7">
        <v>4169.5600000000004</v>
      </c>
      <c r="Z62" s="7">
        <v>23949.83</v>
      </c>
      <c r="AA62" s="7">
        <v>80139397.920000002</v>
      </c>
      <c r="AB62" s="24">
        <v>0.35809999999999997</v>
      </c>
      <c r="AC62" s="7">
        <v>2979.27</v>
      </c>
      <c r="AD62" s="7">
        <v>17112.830000000002</v>
      </c>
      <c r="AE62" s="5">
        <v>4683</v>
      </c>
      <c r="AF62" s="23">
        <v>0.1741</v>
      </c>
      <c r="AG62" s="5">
        <v>358</v>
      </c>
      <c r="AH62" s="5">
        <v>2255</v>
      </c>
      <c r="AI62" s="7">
        <v>2016298.49</v>
      </c>
      <c r="AJ62" s="23">
        <v>7.7999999999999996E-3</v>
      </c>
      <c r="AK62" s="7">
        <v>74.959999999999994</v>
      </c>
      <c r="AL62" s="7">
        <v>37338.86</v>
      </c>
      <c r="AM62" s="7">
        <v>1090267.97</v>
      </c>
      <c r="AN62" s="24">
        <v>4.8999999999999998E-3</v>
      </c>
      <c r="AO62" s="7">
        <v>40.53</v>
      </c>
      <c r="AP62" s="7">
        <v>20190.150000000001</v>
      </c>
      <c r="AQ62" s="5">
        <v>54</v>
      </c>
      <c r="AR62" s="23">
        <v>2E-3</v>
      </c>
      <c r="AS62" s="5">
        <v>2</v>
      </c>
      <c r="AT62" s="5">
        <v>64</v>
      </c>
      <c r="AU62" s="7">
        <v>2325592.6800000002</v>
      </c>
      <c r="AV62" s="23">
        <v>8.9999999999999993E-3</v>
      </c>
      <c r="AW62" s="7">
        <v>86.46</v>
      </c>
      <c r="AX62" s="7">
        <v>21335.71</v>
      </c>
      <c r="AY62" s="7">
        <v>2222813.37</v>
      </c>
      <c r="AZ62" s="24">
        <v>9.9000000000000008E-3</v>
      </c>
      <c r="BA62" s="7">
        <v>82.64</v>
      </c>
      <c r="BB62" s="7">
        <v>20392.78</v>
      </c>
      <c r="BC62" s="5">
        <v>109</v>
      </c>
      <c r="BD62" s="23">
        <v>4.1000000000000003E-3</v>
      </c>
      <c r="BE62" s="5">
        <v>4</v>
      </c>
      <c r="BF62" s="5">
        <v>55</v>
      </c>
      <c r="BG62" s="7">
        <v>10123425.050000001</v>
      </c>
      <c r="BH62" s="23">
        <v>3.9100000000000003E-2</v>
      </c>
      <c r="BI62" s="7">
        <v>376.35</v>
      </c>
      <c r="BJ62" s="7">
        <v>13533.99</v>
      </c>
      <c r="BK62" s="7">
        <v>9846683.9800000004</v>
      </c>
      <c r="BL62" s="24">
        <v>4.3999999999999997E-2</v>
      </c>
      <c r="BM62" s="7">
        <v>366.06</v>
      </c>
      <c r="BN62" s="7">
        <v>13164.02</v>
      </c>
      <c r="BO62" s="5">
        <v>748</v>
      </c>
      <c r="BP62" s="23">
        <v>2.7799999999999998E-2</v>
      </c>
      <c r="BQ62" s="5">
        <v>42</v>
      </c>
      <c r="BR62" s="5">
        <v>899</v>
      </c>
      <c r="BS62" s="7">
        <v>8022656.5700000003</v>
      </c>
      <c r="BT62" s="23">
        <v>3.1E-2</v>
      </c>
      <c r="BU62" s="7">
        <v>298.25</v>
      </c>
      <c r="BV62" s="7">
        <v>4694.3599999999997</v>
      </c>
      <c r="BW62" s="7">
        <v>7792602.8300000001</v>
      </c>
      <c r="BX62" s="24">
        <v>3.4799999999999998E-2</v>
      </c>
      <c r="BY62" s="7">
        <v>289.7</v>
      </c>
      <c r="BZ62" s="7">
        <v>4559.74</v>
      </c>
      <c r="CA62" s="5">
        <v>1709</v>
      </c>
      <c r="CB62" s="23">
        <v>6.3500000000000001E-2</v>
      </c>
      <c r="CC62" s="5">
        <v>111</v>
      </c>
      <c r="CD62" s="5">
        <v>1797</v>
      </c>
      <c r="CE62" s="7">
        <v>1957487.1</v>
      </c>
      <c r="CF62" s="23">
        <v>7.6E-3</v>
      </c>
      <c r="CG62" s="7">
        <v>72.77</v>
      </c>
      <c r="CH62" s="7">
        <v>9365.9699999999993</v>
      </c>
      <c r="CI62" s="7">
        <v>1893185.74</v>
      </c>
      <c r="CJ62" s="24">
        <v>8.5000000000000006E-3</v>
      </c>
      <c r="CK62" s="7">
        <v>70.38</v>
      </c>
      <c r="CL62" s="7">
        <v>9058.2999999999993</v>
      </c>
      <c r="CM62" s="5">
        <v>209</v>
      </c>
      <c r="CN62" s="23">
        <v>7.7999999999999996E-3</v>
      </c>
      <c r="CO62" s="5">
        <v>9</v>
      </c>
      <c r="CP62" s="5">
        <v>372</v>
      </c>
      <c r="CQ62" s="7">
        <v>41772452.850000001</v>
      </c>
      <c r="CR62" s="23">
        <v>0.1613</v>
      </c>
      <c r="CS62" s="7">
        <v>1552.94</v>
      </c>
      <c r="CT62" s="7">
        <v>2257.6</v>
      </c>
      <c r="CU62" s="7">
        <v>38905074.75</v>
      </c>
      <c r="CV62" s="24">
        <v>0.1739</v>
      </c>
      <c r="CW62" s="7">
        <v>1446.34</v>
      </c>
      <c r="CX62" s="7">
        <v>2102.64</v>
      </c>
      <c r="CY62" s="5">
        <v>18503</v>
      </c>
      <c r="CZ62" s="23">
        <v>0.68789999999999996</v>
      </c>
      <c r="DA62" s="5">
        <v>5204</v>
      </c>
      <c r="DB62" s="7">
        <v>3093559.2</v>
      </c>
      <c r="DC62" s="23">
        <v>1.1900000000000001E-2</v>
      </c>
      <c r="DD62" s="7">
        <v>115.01</v>
      </c>
      <c r="DE62" s="7">
        <v>580.95000000000005</v>
      </c>
      <c r="DF62" s="7">
        <v>2962394.16</v>
      </c>
      <c r="DG62" s="24">
        <v>1.32E-2</v>
      </c>
      <c r="DH62" s="7">
        <v>110.13</v>
      </c>
      <c r="DI62" s="7">
        <v>556.32000000000005</v>
      </c>
      <c r="DJ62" s="5">
        <v>5325</v>
      </c>
      <c r="DK62" s="23">
        <v>0.19800000000000001</v>
      </c>
      <c r="DL62" s="5">
        <v>976</v>
      </c>
      <c r="DM62" s="7">
        <v>8589711.25</v>
      </c>
      <c r="DN62" s="23">
        <v>3.32E-2</v>
      </c>
      <c r="DO62" s="7">
        <v>319.33</v>
      </c>
      <c r="DP62" s="7">
        <v>24060.82</v>
      </c>
      <c r="DQ62" s="7">
        <v>8358058.4100000001</v>
      </c>
      <c r="DR62" s="24">
        <v>3.7400000000000003E-2</v>
      </c>
      <c r="DS62" s="7">
        <v>310.72000000000003</v>
      </c>
      <c r="DT62" s="7">
        <v>23411.93</v>
      </c>
      <c r="DU62" s="5">
        <v>357</v>
      </c>
      <c r="DV62" s="23">
        <v>1.3299999999999999E-2</v>
      </c>
      <c r="DW62" s="5">
        <v>1648</v>
      </c>
      <c r="DX62" s="7">
        <v>790640.71</v>
      </c>
      <c r="DY62" s="23">
        <v>3.0999999999999999E-3</v>
      </c>
      <c r="DZ62" s="7">
        <v>29.39</v>
      </c>
      <c r="EA62" s="7">
        <v>691.72</v>
      </c>
      <c r="EB62" s="7">
        <v>781451.16</v>
      </c>
      <c r="EC62" s="24">
        <v>3.5000000000000001E-3</v>
      </c>
      <c r="ED62" s="7">
        <v>29.05</v>
      </c>
      <c r="EE62" s="7">
        <v>683.68</v>
      </c>
      <c r="EF62" s="5">
        <v>1143</v>
      </c>
      <c r="EG62" s="23">
        <v>4.2500000000000003E-2</v>
      </c>
      <c r="EH62" s="5">
        <v>62</v>
      </c>
      <c r="EI62" s="7">
        <v>26124545.77</v>
      </c>
      <c r="EJ62" s="23">
        <v>0.1009</v>
      </c>
      <c r="EK62" s="7">
        <v>971.21</v>
      </c>
      <c r="EL62" s="7">
        <v>1194.5899999999999</v>
      </c>
      <c r="EM62" s="7">
        <v>26900701.800000001</v>
      </c>
      <c r="EN62" s="24">
        <v>0.1202</v>
      </c>
      <c r="EO62" s="7">
        <v>1000.06</v>
      </c>
      <c r="EP62" s="7">
        <v>1230.08</v>
      </c>
      <c r="EQ62" s="5">
        <v>21869</v>
      </c>
      <c r="ER62" s="23">
        <v>0.81299999999999994</v>
      </c>
      <c r="ES62" s="5">
        <v>13870</v>
      </c>
      <c r="ET62" s="7">
        <v>11152537.85</v>
      </c>
      <c r="EU62" s="23">
        <v>4.3099999999999999E-2</v>
      </c>
      <c r="EV62" s="7">
        <v>414.61</v>
      </c>
      <c r="EW62" s="7">
        <v>911.68</v>
      </c>
      <c r="EX62" s="7">
        <v>11216962.75</v>
      </c>
      <c r="EY62" s="24">
        <v>5.0099999999999999E-2</v>
      </c>
      <c r="EZ62" s="7">
        <v>417</v>
      </c>
      <c r="FA62" s="7">
        <v>916.94</v>
      </c>
      <c r="FB62" s="5">
        <v>12233</v>
      </c>
      <c r="FC62" s="23">
        <v>0.45479999999999998</v>
      </c>
      <c r="FD62" s="5">
        <v>3408</v>
      </c>
      <c r="FE62" s="7">
        <v>4218104.62</v>
      </c>
      <c r="FF62" s="23">
        <v>1.6299999999999999E-2</v>
      </c>
      <c r="FG62" s="7">
        <v>156.81</v>
      </c>
      <c r="FH62" s="7">
        <v>267.32</v>
      </c>
      <c r="FI62" s="7">
        <v>4160240.32</v>
      </c>
      <c r="FJ62" s="24">
        <v>1.8599999999999998E-2</v>
      </c>
      <c r="FK62" s="7">
        <v>154.66</v>
      </c>
      <c r="FL62" s="7">
        <v>263.66000000000003</v>
      </c>
      <c r="FM62" s="5">
        <v>15779</v>
      </c>
      <c r="FN62" s="23">
        <v>0.58660000000000001</v>
      </c>
      <c r="FO62" s="5">
        <v>3354</v>
      </c>
      <c r="FP62" s="7">
        <v>5443857.6900000004</v>
      </c>
      <c r="FQ62" s="23">
        <v>2.1000000000000001E-2</v>
      </c>
      <c r="FR62" s="7">
        <v>202.38</v>
      </c>
      <c r="FS62" s="7">
        <v>846.77</v>
      </c>
      <c r="FT62" s="7">
        <v>6200414.9000000004</v>
      </c>
      <c r="FU62" s="24">
        <v>2.7699999999999999E-2</v>
      </c>
      <c r="FV62" s="7">
        <v>230.51</v>
      </c>
      <c r="FW62" s="7">
        <v>964.44</v>
      </c>
      <c r="FX62" s="5">
        <v>6429</v>
      </c>
      <c r="FY62" s="23">
        <v>0.23899999999999999</v>
      </c>
      <c r="FZ62" s="5">
        <v>1412</v>
      </c>
      <c r="GA62" s="7">
        <v>7239202.2999999998</v>
      </c>
      <c r="GB62" s="23">
        <v>2.8000000000000001E-2</v>
      </c>
      <c r="GC62" s="7">
        <v>269.13</v>
      </c>
      <c r="GD62" s="7">
        <v>418.57</v>
      </c>
      <c r="GE62" s="7">
        <v>7155640.5800000001</v>
      </c>
      <c r="GF62" s="24">
        <v>3.2000000000000001E-2</v>
      </c>
      <c r="GG62" s="7">
        <v>266.02</v>
      </c>
      <c r="GH62" s="7">
        <v>413.74</v>
      </c>
      <c r="GI62" s="5">
        <v>17295</v>
      </c>
      <c r="GJ62" s="23">
        <v>0.64300000000000002</v>
      </c>
      <c r="GK62" s="5">
        <v>6246</v>
      </c>
      <c r="GL62" s="7">
        <v>6630574.7400000002</v>
      </c>
      <c r="GM62" s="23">
        <v>2.5600000000000001E-2</v>
      </c>
      <c r="GN62" s="7">
        <v>246.5</v>
      </c>
      <c r="GO62" s="7">
        <v>1553.4</v>
      </c>
      <c r="GP62" s="7">
        <v>6843931.2300000004</v>
      </c>
      <c r="GQ62" s="24">
        <v>3.0599999999999999E-2</v>
      </c>
      <c r="GR62" s="7">
        <v>254.43</v>
      </c>
      <c r="GS62" s="7">
        <v>1603.39</v>
      </c>
      <c r="GT62" s="5">
        <v>4268</v>
      </c>
      <c r="GU62" s="23">
        <v>0.15870000000000001</v>
      </c>
      <c r="GV62" s="8">
        <v>800</v>
      </c>
      <c r="GW62" s="7">
        <v>5211313.25</v>
      </c>
      <c r="GX62" s="23">
        <v>2.01E-2</v>
      </c>
      <c r="GY62" s="7">
        <v>193.74</v>
      </c>
      <c r="GZ62" s="7">
        <v>656.25</v>
      </c>
      <c r="HA62" s="7">
        <v>5238839.4000000004</v>
      </c>
      <c r="HB62" s="24">
        <v>2.3400000000000001E-2</v>
      </c>
      <c r="HC62" s="7">
        <v>194.76</v>
      </c>
      <c r="HD62" s="7">
        <v>659.72</v>
      </c>
      <c r="HE62" s="5">
        <v>7941</v>
      </c>
      <c r="HF62" s="23">
        <v>0.29520000000000002</v>
      </c>
      <c r="HG62" s="5">
        <v>31158</v>
      </c>
      <c r="HH62" s="5">
        <v>1932</v>
      </c>
      <c r="HI62" s="23">
        <v>0.24959999999999999</v>
      </c>
      <c r="HJ62" s="8">
        <v>1158</v>
      </c>
      <c r="HK62" s="5">
        <v>613</v>
      </c>
      <c r="HL62" s="5">
        <v>1981</v>
      </c>
      <c r="HM62" s="5">
        <v>63</v>
      </c>
      <c r="HN62" s="5">
        <v>784</v>
      </c>
      <c r="HO62" s="5">
        <v>294</v>
      </c>
      <c r="HP62" s="5">
        <v>342</v>
      </c>
      <c r="HQ62" s="5">
        <v>257</v>
      </c>
      <c r="HR62" s="5">
        <v>324</v>
      </c>
      <c r="HS62" s="5">
        <v>104</v>
      </c>
    </row>
    <row r="63" spans="1:227" x14ac:dyDescent="0.25">
      <c r="A63">
        <v>2007</v>
      </c>
      <c r="B63" s="3" t="s">
        <v>970</v>
      </c>
      <c r="C63" s="4">
        <v>39</v>
      </c>
      <c r="D63" s="5">
        <v>248977</v>
      </c>
      <c r="E63" s="5">
        <v>217482</v>
      </c>
      <c r="F63" s="5">
        <v>31495</v>
      </c>
      <c r="G63" s="6" t="s">
        <v>971</v>
      </c>
      <c r="H63" s="5">
        <v>50</v>
      </c>
      <c r="I63" s="6" t="s">
        <v>972</v>
      </c>
      <c r="J63" s="6" t="s">
        <v>973</v>
      </c>
      <c r="K63" s="6" t="s">
        <v>974</v>
      </c>
      <c r="L63" s="6" t="s">
        <v>975</v>
      </c>
      <c r="M63" s="6" t="s">
        <v>338</v>
      </c>
      <c r="N63" s="6" t="s">
        <v>407</v>
      </c>
      <c r="O63" s="6" t="s">
        <v>976</v>
      </c>
      <c r="P63" s="6">
        <v>1.1299999999999999</v>
      </c>
      <c r="Q63" s="7">
        <v>1852152381.1500001</v>
      </c>
      <c r="R63" s="7">
        <v>1841445833.4200001</v>
      </c>
      <c r="S63" s="7">
        <v>1683319870.72</v>
      </c>
      <c r="T63" s="7">
        <v>8516.35</v>
      </c>
      <c r="U63" s="7">
        <v>8467.1200000000008</v>
      </c>
      <c r="V63" s="7">
        <v>7740.04</v>
      </c>
      <c r="W63" s="7">
        <v>750904046.63999999</v>
      </c>
      <c r="X63" s="23">
        <v>0.40539999999999998</v>
      </c>
      <c r="Y63" s="7">
        <v>3452.72</v>
      </c>
      <c r="Z63" s="7">
        <v>16316.2</v>
      </c>
      <c r="AA63" s="7">
        <v>666557532.77999997</v>
      </c>
      <c r="AB63" s="23">
        <v>0.36199999999999999</v>
      </c>
      <c r="AC63" s="7">
        <v>3064.89</v>
      </c>
      <c r="AD63" s="7">
        <v>14483.45</v>
      </c>
      <c r="AE63" s="5">
        <v>46022</v>
      </c>
      <c r="AF63" s="23">
        <v>0.21160000000000001</v>
      </c>
      <c r="AG63" s="5">
        <v>419</v>
      </c>
      <c r="AH63" s="5">
        <v>2386</v>
      </c>
      <c r="AI63" s="7">
        <v>44682054.43</v>
      </c>
      <c r="AJ63" s="23">
        <v>2.41E-2</v>
      </c>
      <c r="AK63" s="7">
        <v>205.45</v>
      </c>
      <c r="AL63" s="7">
        <v>41876.339999999997</v>
      </c>
      <c r="AM63" s="7">
        <v>47662278.700000003</v>
      </c>
      <c r="AN63" s="23">
        <v>2.5899999999999999E-2</v>
      </c>
      <c r="AO63" s="7">
        <v>219.16</v>
      </c>
      <c r="AP63" s="7">
        <v>44669.43</v>
      </c>
      <c r="AQ63" s="5">
        <v>1067</v>
      </c>
      <c r="AR63" s="23">
        <v>4.8999999999999998E-3</v>
      </c>
      <c r="AS63" s="5">
        <v>6</v>
      </c>
      <c r="AT63" s="5">
        <v>156</v>
      </c>
      <c r="AU63" s="7">
        <v>19386003.739999998</v>
      </c>
      <c r="AV63" s="23">
        <v>1.0500000000000001E-2</v>
      </c>
      <c r="AW63" s="7">
        <v>89.14</v>
      </c>
      <c r="AX63" s="7">
        <v>18000</v>
      </c>
      <c r="AY63" s="7">
        <v>19168566.789999999</v>
      </c>
      <c r="AZ63" s="23">
        <v>1.04E-2</v>
      </c>
      <c r="BA63" s="7">
        <v>88.14</v>
      </c>
      <c r="BB63" s="7">
        <v>17798.11</v>
      </c>
      <c r="BC63" s="5">
        <v>1077</v>
      </c>
      <c r="BD63" s="23">
        <v>5.0000000000000001E-3</v>
      </c>
      <c r="BE63" s="5">
        <v>5</v>
      </c>
      <c r="BF63" s="5">
        <v>73</v>
      </c>
      <c r="BG63" s="7">
        <v>85884575.010000005</v>
      </c>
      <c r="BH63" s="23">
        <v>4.6399999999999997E-2</v>
      </c>
      <c r="BI63" s="7">
        <v>394.9</v>
      </c>
      <c r="BJ63" s="7">
        <v>11429.94</v>
      </c>
      <c r="BK63" s="7">
        <v>93685858.120000005</v>
      </c>
      <c r="BL63" s="23">
        <v>5.0900000000000001E-2</v>
      </c>
      <c r="BM63" s="7">
        <v>430.78</v>
      </c>
      <c r="BN63" s="7">
        <v>12468.17</v>
      </c>
      <c r="BO63" s="5">
        <v>7514</v>
      </c>
      <c r="BP63" s="23">
        <v>3.4500000000000003E-2</v>
      </c>
      <c r="BQ63" s="5">
        <v>54</v>
      </c>
      <c r="BR63" s="5">
        <v>1367</v>
      </c>
      <c r="BS63" s="7">
        <v>48669899.82</v>
      </c>
      <c r="BT63" s="23">
        <v>2.63E-2</v>
      </c>
      <c r="BU63" s="7">
        <v>223.79</v>
      </c>
      <c r="BV63" s="7">
        <v>4122.82</v>
      </c>
      <c r="BW63" s="7">
        <v>52376846.039999999</v>
      </c>
      <c r="BX63" s="23">
        <v>2.8400000000000002E-2</v>
      </c>
      <c r="BY63" s="7">
        <v>240.83</v>
      </c>
      <c r="BZ63" s="7">
        <v>4436.84</v>
      </c>
      <c r="CA63" s="5">
        <v>11805</v>
      </c>
      <c r="CB63" s="23">
        <v>5.4300000000000001E-2</v>
      </c>
      <c r="CC63" s="5">
        <v>104</v>
      </c>
      <c r="CD63" s="5">
        <v>1865</v>
      </c>
      <c r="CE63" s="7">
        <v>19937248.739999998</v>
      </c>
      <c r="CF63" s="23">
        <v>1.0800000000000001E-2</v>
      </c>
      <c r="CG63" s="7">
        <v>91.67</v>
      </c>
      <c r="CH63" s="7">
        <v>10346.26</v>
      </c>
      <c r="CI63" s="7">
        <v>20266134.66</v>
      </c>
      <c r="CJ63" s="23">
        <v>1.0999999999999999E-2</v>
      </c>
      <c r="CK63" s="7">
        <v>93.19</v>
      </c>
      <c r="CL63" s="7">
        <v>10516.94</v>
      </c>
      <c r="CM63" s="5">
        <v>1927</v>
      </c>
      <c r="CN63" s="23">
        <v>8.8999999999999999E-3</v>
      </c>
      <c r="CO63" s="5">
        <v>10</v>
      </c>
      <c r="CP63" s="5">
        <v>589</v>
      </c>
      <c r="CQ63" s="7">
        <v>209189571.59</v>
      </c>
      <c r="CR63" s="23">
        <v>0.1129</v>
      </c>
      <c r="CS63" s="7">
        <v>961.87</v>
      </c>
      <c r="CT63" s="7">
        <v>1397.09</v>
      </c>
      <c r="CU63" s="7">
        <v>228224481.66999999</v>
      </c>
      <c r="CV63" s="23">
        <v>0.1239</v>
      </c>
      <c r="CW63" s="7">
        <v>1049.3900000000001</v>
      </c>
      <c r="CX63" s="7">
        <v>1524.22</v>
      </c>
      <c r="CY63" s="5">
        <v>149731</v>
      </c>
      <c r="CZ63" s="23">
        <v>0.6885</v>
      </c>
      <c r="DA63" s="5">
        <v>5103</v>
      </c>
      <c r="DB63" s="7">
        <v>3629678.31</v>
      </c>
      <c r="DC63" s="23">
        <v>2E-3</v>
      </c>
      <c r="DD63" s="7">
        <v>16.690000000000001</v>
      </c>
      <c r="DE63" s="7">
        <v>328.51</v>
      </c>
      <c r="DF63" s="7">
        <v>3860496.69</v>
      </c>
      <c r="DG63" s="23">
        <v>2.0999999999999999E-3</v>
      </c>
      <c r="DH63" s="7">
        <v>17.75</v>
      </c>
      <c r="DI63" s="7">
        <v>349.4</v>
      </c>
      <c r="DJ63" s="5">
        <v>11049</v>
      </c>
      <c r="DK63" s="23">
        <v>5.0799999999999998E-2</v>
      </c>
      <c r="DL63" s="5">
        <v>213</v>
      </c>
      <c r="DM63" s="7">
        <v>127622456.81</v>
      </c>
      <c r="DN63" s="23">
        <v>6.8900000000000003E-2</v>
      </c>
      <c r="DO63" s="7">
        <v>586.82000000000005</v>
      </c>
      <c r="DP63" s="7">
        <v>21966</v>
      </c>
      <c r="DQ63" s="7">
        <v>131427286.42</v>
      </c>
      <c r="DR63" s="23">
        <v>7.1400000000000005E-2</v>
      </c>
      <c r="DS63" s="7">
        <v>604.30999999999995</v>
      </c>
      <c r="DT63" s="7">
        <v>22620.880000000001</v>
      </c>
      <c r="DU63" s="5">
        <v>5810</v>
      </c>
      <c r="DV63" s="23">
        <v>2.6700000000000002E-2</v>
      </c>
      <c r="DW63" s="5">
        <v>2842</v>
      </c>
      <c r="DX63" s="7">
        <v>7226728.7999999998</v>
      </c>
      <c r="DY63" s="23">
        <v>3.8999999999999998E-3</v>
      </c>
      <c r="DZ63" s="7">
        <v>33.229999999999997</v>
      </c>
      <c r="EA63" s="7">
        <v>605.04999999999995</v>
      </c>
      <c r="EB63" s="7">
        <v>8229969.6900000004</v>
      </c>
      <c r="EC63" s="23">
        <v>4.4999999999999997E-3</v>
      </c>
      <c r="ED63" s="7">
        <v>37.840000000000003</v>
      </c>
      <c r="EE63" s="7">
        <v>689.05</v>
      </c>
      <c r="EF63" s="5">
        <v>11944</v>
      </c>
      <c r="EG63" s="23">
        <v>5.4899999999999997E-2</v>
      </c>
      <c r="EH63" s="5">
        <v>89</v>
      </c>
      <c r="EI63" s="7">
        <v>171577161.00999999</v>
      </c>
      <c r="EJ63" s="23">
        <v>9.2600000000000002E-2</v>
      </c>
      <c r="EK63" s="7">
        <v>788.93</v>
      </c>
      <c r="EL63" s="7">
        <v>927.85</v>
      </c>
      <c r="EM63" s="7">
        <v>187909972.97999999</v>
      </c>
      <c r="EN63" s="23">
        <v>0.10199999999999999</v>
      </c>
      <c r="EO63" s="7">
        <v>864.03</v>
      </c>
      <c r="EP63" s="7">
        <v>1016.17</v>
      </c>
      <c r="EQ63" s="5">
        <v>184920</v>
      </c>
      <c r="ER63" s="23">
        <v>0.85029999999999994</v>
      </c>
      <c r="ES63" s="5">
        <v>14023</v>
      </c>
      <c r="ET63" s="7">
        <v>90752749.780000001</v>
      </c>
      <c r="EU63" s="23">
        <v>4.9000000000000002E-2</v>
      </c>
      <c r="EV63" s="7">
        <v>417.29</v>
      </c>
      <c r="EW63" s="7">
        <v>829.51</v>
      </c>
      <c r="EX63" s="7">
        <v>98083261.299999997</v>
      </c>
      <c r="EY63" s="23">
        <v>5.33E-2</v>
      </c>
      <c r="EZ63" s="7">
        <v>450.99</v>
      </c>
      <c r="FA63" s="7">
        <v>896.52</v>
      </c>
      <c r="FB63" s="5">
        <v>109404</v>
      </c>
      <c r="FC63" s="23">
        <v>0.50309999999999999</v>
      </c>
      <c r="FD63" s="5">
        <v>3353</v>
      </c>
      <c r="FE63" s="7">
        <v>39228186.299999997</v>
      </c>
      <c r="FF63" s="23">
        <v>2.12E-2</v>
      </c>
      <c r="FG63" s="7">
        <v>180.37</v>
      </c>
      <c r="FH63" s="7">
        <v>296.33</v>
      </c>
      <c r="FI63" s="7">
        <v>44124315.270000003</v>
      </c>
      <c r="FJ63" s="23">
        <v>2.4E-2</v>
      </c>
      <c r="FK63" s="7">
        <v>202.89</v>
      </c>
      <c r="FL63" s="7">
        <v>333.32</v>
      </c>
      <c r="FM63" s="5">
        <v>132378</v>
      </c>
      <c r="FN63" s="23">
        <v>0.60870000000000002</v>
      </c>
      <c r="FO63" s="5">
        <v>3894</v>
      </c>
      <c r="FP63" s="7">
        <v>78305864.719999999</v>
      </c>
      <c r="FQ63" s="23">
        <v>4.2299999999999997E-2</v>
      </c>
      <c r="FR63" s="7">
        <v>360.06</v>
      </c>
      <c r="FS63" s="7">
        <v>1195.95</v>
      </c>
      <c r="FT63" s="7">
        <v>78491747.739999995</v>
      </c>
      <c r="FU63" s="23">
        <v>4.2599999999999999E-2</v>
      </c>
      <c r="FV63" s="7">
        <v>360.91</v>
      </c>
      <c r="FW63" s="7">
        <v>1198.79</v>
      </c>
      <c r="FX63" s="5">
        <v>65476</v>
      </c>
      <c r="FY63" s="23">
        <v>0.30109999999999998</v>
      </c>
      <c r="FZ63" s="5">
        <v>2581</v>
      </c>
      <c r="GA63" s="7">
        <v>36097626.579999998</v>
      </c>
      <c r="GB63" s="23">
        <v>1.95E-2</v>
      </c>
      <c r="GC63" s="7">
        <v>165.98</v>
      </c>
      <c r="GD63" s="7">
        <v>261.39</v>
      </c>
      <c r="GE63" s="7">
        <v>38430666.880000003</v>
      </c>
      <c r="GF63" s="23">
        <v>2.0899999999999998E-2</v>
      </c>
      <c r="GG63" s="7">
        <v>176.71</v>
      </c>
      <c r="GH63" s="7">
        <v>278.27999999999997</v>
      </c>
      <c r="GI63" s="5">
        <v>138098</v>
      </c>
      <c r="GJ63" s="23">
        <v>0.63500000000000001</v>
      </c>
      <c r="GK63" s="5">
        <v>6542</v>
      </c>
      <c r="GL63" s="7">
        <v>39025438.020000003</v>
      </c>
      <c r="GM63" s="23">
        <v>2.1100000000000001E-2</v>
      </c>
      <c r="GN63" s="7">
        <v>179.44</v>
      </c>
      <c r="GO63" s="7">
        <v>1226.6400000000001</v>
      </c>
      <c r="GP63" s="7">
        <v>41375874.25</v>
      </c>
      <c r="GQ63" s="23">
        <v>2.2499999999999999E-2</v>
      </c>
      <c r="GR63" s="7">
        <v>190.25</v>
      </c>
      <c r="GS63" s="7">
        <v>1300.52</v>
      </c>
      <c r="GT63" s="5">
        <v>31815</v>
      </c>
      <c r="GU63" s="23">
        <v>0.14630000000000001</v>
      </c>
      <c r="GV63" s="8">
        <v>633</v>
      </c>
      <c r="GW63" s="7">
        <v>57494005.880000003</v>
      </c>
      <c r="GX63" s="23">
        <v>3.1E-2</v>
      </c>
      <c r="GY63" s="7">
        <v>264.36</v>
      </c>
      <c r="GZ63" s="7">
        <v>764.57</v>
      </c>
      <c r="HA63" s="7">
        <v>57494005.880000003</v>
      </c>
      <c r="HB63" s="23">
        <v>3.1199999999999999E-2</v>
      </c>
      <c r="HC63" s="7">
        <v>264.36</v>
      </c>
      <c r="HD63" s="7">
        <v>764.57</v>
      </c>
      <c r="HE63" s="5">
        <v>75198</v>
      </c>
      <c r="HF63" s="23">
        <v>0.3458</v>
      </c>
      <c r="HG63" s="5">
        <v>254986</v>
      </c>
      <c r="HH63" s="5">
        <v>19841</v>
      </c>
      <c r="HI63" s="23">
        <v>0.24160000000000001</v>
      </c>
      <c r="HJ63" s="8">
        <v>1172</v>
      </c>
      <c r="HK63" s="5">
        <v>912</v>
      </c>
      <c r="HL63" s="5">
        <v>1975</v>
      </c>
      <c r="HM63" s="5">
        <v>183</v>
      </c>
      <c r="HN63" s="5">
        <v>1264</v>
      </c>
      <c r="HO63" s="5">
        <v>598</v>
      </c>
      <c r="HP63" s="5">
        <v>1178</v>
      </c>
      <c r="HQ63" s="5">
        <v>515</v>
      </c>
      <c r="HR63" s="5">
        <v>559</v>
      </c>
      <c r="HS63" s="5">
        <v>119</v>
      </c>
    </row>
    <row r="64" spans="1:227" x14ac:dyDescent="0.25">
      <c r="A64">
        <v>2012</v>
      </c>
      <c r="B64" s="3" t="s">
        <v>1148</v>
      </c>
      <c r="C64" s="4">
        <v>54</v>
      </c>
      <c r="D64" s="5">
        <v>92773</v>
      </c>
      <c r="E64" s="5">
        <v>78288</v>
      </c>
      <c r="F64" s="5">
        <v>14485</v>
      </c>
      <c r="G64" s="6" t="s">
        <v>1073</v>
      </c>
      <c r="H64" s="5">
        <v>52</v>
      </c>
      <c r="I64" s="6" t="s">
        <v>2489</v>
      </c>
      <c r="J64" s="6" t="s">
        <v>1540</v>
      </c>
      <c r="K64" s="6" t="s">
        <v>2490</v>
      </c>
      <c r="L64" s="6" t="s">
        <v>846</v>
      </c>
      <c r="M64" s="6" t="s">
        <v>255</v>
      </c>
      <c r="N64" s="6" t="s">
        <v>448</v>
      </c>
      <c r="O64" s="6" t="s">
        <v>1360</v>
      </c>
      <c r="P64" s="6">
        <v>0.93</v>
      </c>
      <c r="Q64" s="7">
        <v>587716016.41999996</v>
      </c>
      <c r="R64" s="7">
        <v>591952479.19000006</v>
      </c>
      <c r="S64" s="7">
        <v>670864192.29999995</v>
      </c>
      <c r="T64" s="7">
        <v>7507.1</v>
      </c>
      <c r="U64" s="7">
        <v>7561.22</v>
      </c>
      <c r="V64" s="7">
        <v>8569.18</v>
      </c>
      <c r="W64" s="7">
        <v>236540111.75999999</v>
      </c>
      <c r="X64" s="23">
        <v>0.40250000000000002</v>
      </c>
      <c r="Y64" s="7">
        <v>3021.41</v>
      </c>
      <c r="Z64" s="7">
        <v>18319.400000000001</v>
      </c>
      <c r="AA64" s="7">
        <v>212031527.41999999</v>
      </c>
      <c r="AB64" s="23">
        <v>0.35820000000000002</v>
      </c>
      <c r="AC64" s="7">
        <v>2708.35</v>
      </c>
      <c r="AD64" s="7">
        <v>16421.28</v>
      </c>
      <c r="AE64" s="5">
        <v>12912</v>
      </c>
      <c r="AF64" s="23">
        <v>0.16489999999999999</v>
      </c>
      <c r="AG64" s="5">
        <v>303</v>
      </c>
      <c r="AH64" s="5">
        <v>1727</v>
      </c>
      <c r="AI64" s="7">
        <v>7548631.1699999999</v>
      </c>
      <c r="AJ64" s="23">
        <v>1.2800000000000001E-2</v>
      </c>
      <c r="AK64" s="7">
        <v>96.42</v>
      </c>
      <c r="AL64" s="7">
        <v>40803.410000000003</v>
      </c>
      <c r="AM64" s="7">
        <v>9184336.6400000006</v>
      </c>
      <c r="AN64" s="23">
        <v>1.55E-2</v>
      </c>
      <c r="AO64" s="7">
        <v>117.31</v>
      </c>
      <c r="AP64" s="7">
        <v>49645.06</v>
      </c>
      <c r="AQ64" s="5">
        <v>185</v>
      </c>
      <c r="AR64" s="23">
        <v>2.3999999999999998E-3</v>
      </c>
      <c r="AS64" s="5">
        <v>3</v>
      </c>
      <c r="AT64" s="5">
        <v>70</v>
      </c>
      <c r="AU64" s="7">
        <v>8545011.25</v>
      </c>
      <c r="AV64" s="23">
        <v>1.4500000000000001E-2</v>
      </c>
      <c r="AW64" s="7">
        <v>109.15</v>
      </c>
      <c r="AX64" s="7">
        <v>18219.64</v>
      </c>
      <c r="AY64" s="7">
        <v>9428881.8200000003</v>
      </c>
      <c r="AZ64" s="23">
        <v>1.5900000000000001E-2</v>
      </c>
      <c r="BA64" s="7">
        <v>120.44</v>
      </c>
      <c r="BB64" s="7">
        <v>20104.23</v>
      </c>
      <c r="BC64" s="5">
        <v>469</v>
      </c>
      <c r="BD64" s="23">
        <v>6.0000000000000001E-3</v>
      </c>
      <c r="BE64" s="5">
        <v>7</v>
      </c>
      <c r="BF64" s="5">
        <v>86</v>
      </c>
      <c r="BG64" s="7">
        <v>13502534.51</v>
      </c>
      <c r="BH64" s="23">
        <v>2.3E-2</v>
      </c>
      <c r="BI64" s="7">
        <v>172.47</v>
      </c>
      <c r="BJ64" s="7">
        <v>11413.81</v>
      </c>
      <c r="BK64" s="7">
        <v>16401820.539999999</v>
      </c>
      <c r="BL64" s="23">
        <v>2.7699999999999999E-2</v>
      </c>
      <c r="BM64" s="7">
        <v>209.51</v>
      </c>
      <c r="BN64" s="7">
        <v>13864.6</v>
      </c>
      <c r="BO64" s="5">
        <v>1183</v>
      </c>
      <c r="BP64" s="23">
        <v>1.5100000000000001E-2</v>
      </c>
      <c r="BQ64" s="5">
        <v>22</v>
      </c>
      <c r="BR64" s="5">
        <v>529</v>
      </c>
      <c r="BS64" s="7">
        <v>13099764.1</v>
      </c>
      <c r="BT64" s="23">
        <v>2.23E-2</v>
      </c>
      <c r="BU64" s="7">
        <v>167.33</v>
      </c>
      <c r="BV64" s="7">
        <v>4208.08</v>
      </c>
      <c r="BW64" s="7">
        <v>15748744.99</v>
      </c>
      <c r="BX64" s="23">
        <v>2.6599999999999999E-2</v>
      </c>
      <c r="BY64" s="7">
        <v>201.16</v>
      </c>
      <c r="BZ64" s="7">
        <v>5059.03</v>
      </c>
      <c r="CA64" s="5">
        <v>3113</v>
      </c>
      <c r="CB64" s="23">
        <v>3.9800000000000002E-2</v>
      </c>
      <c r="CC64" s="5">
        <v>74</v>
      </c>
      <c r="CD64" s="5">
        <v>1022</v>
      </c>
      <c r="CE64" s="7">
        <v>4625856.6399999997</v>
      </c>
      <c r="CF64" s="23">
        <v>7.9000000000000008E-3</v>
      </c>
      <c r="CG64" s="7">
        <v>59.09</v>
      </c>
      <c r="CH64" s="7">
        <v>8777.7199999999993</v>
      </c>
      <c r="CI64" s="7">
        <v>5238090.0199999996</v>
      </c>
      <c r="CJ64" s="23">
        <v>8.8000000000000005E-3</v>
      </c>
      <c r="CK64" s="7">
        <v>66.91</v>
      </c>
      <c r="CL64" s="7">
        <v>9939.4500000000007</v>
      </c>
      <c r="CM64" s="5">
        <v>527</v>
      </c>
      <c r="CN64" s="23">
        <v>6.7000000000000002E-3</v>
      </c>
      <c r="CO64" s="5">
        <v>7</v>
      </c>
      <c r="CP64" s="5">
        <v>394</v>
      </c>
      <c r="CQ64" s="7">
        <v>100677979.48</v>
      </c>
      <c r="CR64" s="23">
        <v>0.17130000000000001</v>
      </c>
      <c r="CS64" s="7">
        <v>1286</v>
      </c>
      <c r="CT64" s="7">
        <v>1907.57</v>
      </c>
      <c r="CU64" s="7">
        <v>106779742.29000001</v>
      </c>
      <c r="CV64" s="23">
        <v>0.1804</v>
      </c>
      <c r="CW64" s="7">
        <v>1363.93</v>
      </c>
      <c r="CX64" s="7">
        <v>2023.19</v>
      </c>
      <c r="CY64" s="5">
        <v>52778</v>
      </c>
      <c r="CZ64" s="23">
        <v>0.67420000000000002</v>
      </c>
      <c r="DA64" s="5">
        <v>4651</v>
      </c>
      <c r="DB64" s="7">
        <v>8173123.3899999997</v>
      </c>
      <c r="DC64" s="23">
        <v>1.3899999999999999E-2</v>
      </c>
      <c r="DD64" s="7">
        <v>104.4</v>
      </c>
      <c r="DE64" s="7">
        <v>370.16</v>
      </c>
      <c r="DF64" s="7">
        <v>9529486.7300000004</v>
      </c>
      <c r="DG64" s="23">
        <v>1.61E-2</v>
      </c>
      <c r="DH64" s="7">
        <v>121.72</v>
      </c>
      <c r="DI64" s="7">
        <v>431.59</v>
      </c>
      <c r="DJ64" s="5">
        <v>22080</v>
      </c>
      <c r="DK64" s="23">
        <v>0.28199999999999997</v>
      </c>
      <c r="DL64" s="5">
        <v>1258</v>
      </c>
      <c r="DM64" s="7">
        <v>19425795.68</v>
      </c>
      <c r="DN64" s="23">
        <v>3.3099999999999997E-2</v>
      </c>
      <c r="DO64" s="7">
        <v>248.13</v>
      </c>
      <c r="DP64" s="7">
        <v>21207.200000000001</v>
      </c>
      <c r="DQ64" s="7">
        <v>21403503.629999999</v>
      </c>
      <c r="DR64" s="23">
        <v>3.6200000000000003E-2</v>
      </c>
      <c r="DS64" s="7">
        <v>273.39</v>
      </c>
      <c r="DT64" s="7">
        <v>23366.27</v>
      </c>
      <c r="DU64" s="5">
        <v>916</v>
      </c>
      <c r="DV64" s="23">
        <v>1.17E-2</v>
      </c>
      <c r="DW64" s="5">
        <v>1544</v>
      </c>
      <c r="DX64" s="7">
        <v>1499335.34</v>
      </c>
      <c r="DY64" s="23">
        <v>2.5999999999999999E-3</v>
      </c>
      <c r="DZ64" s="7">
        <v>19.149999999999999</v>
      </c>
      <c r="EA64" s="7">
        <v>759.16</v>
      </c>
      <c r="EB64" s="7">
        <v>1714114.76</v>
      </c>
      <c r="EC64" s="23">
        <v>2.8999999999999998E-3</v>
      </c>
      <c r="ED64" s="7">
        <v>21.89</v>
      </c>
      <c r="EE64" s="7">
        <v>867.91</v>
      </c>
      <c r="EF64" s="5">
        <v>1975</v>
      </c>
      <c r="EG64" s="23">
        <v>2.52E-2</v>
      </c>
      <c r="EH64" s="5">
        <v>46</v>
      </c>
      <c r="EI64" s="7">
        <v>54216719.990000002</v>
      </c>
      <c r="EJ64" s="23">
        <v>9.2200000000000004E-2</v>
      </c>
      <c r="EK64" s="7">
        <v>692.53</v>
      </c>
      <c r="EL64" s="7">
        <v>846.9</v>
      </c>
      <c r="EM64" s="7">
        <v>61359695.009999998</v>
      </c>
      <c r="EN64" s="23">
        <v>0.1037</v>
      </c>
      <c r="EO64" s="7">
        <v>783.77</v>
      </c>
      <c r="EP64" s="7">
        <v>958.48</v>
      </c>
      <c r="EQ64" s="5">
        <v>64018</v>
      </c>
      <c r="ER64" s="23">
        <v>0.81769999999999998</v>
      </c>
      <c r="ES64" s="5">
        <v>11585</v>
      </c>
      <c r="ET64" s="7">
        <v>30170807.370000001</v>
      </c>
      <c r="EU64" s="23">
        <v>5.1299999999999998E-2</v>
      </c>
      <c r="EV64" s="7">
        <v>385.38</v>
      </c>
      <c r="EW64" s="7">
        <v>821.98</v>
      </c>
      <c r="EX64" s="7">
        <v>32425041.100000001</v>
      </c>
      <c r="EY64" s="23">
        <v>5.4800000000000001E-2</v>
      </c>
      <c r="EZ64" s="7">
        <v>414.18</v>
      </c>
      <c r="FA64" s="7">
        <v>883.4</v>
      </c>
      <c r="FB64" s="5">
        <v>36705</v>
      </c>
      <c r="FC64" s="23">
        <v>0.46879999999999999</v>
      </c>
      <c r="FD64" s="5">
        <v>3028</v>
      </c>
      <c r="FE64" s="7">
        <v>11000706.710000001</v>
      </c>
      <c r="FF64" s="23">
        <v>1.8700000000000001E-2</v>
      </c>
      <c r="FG64" s="7">
        <v>140.52000000000001</v>
      </c>
      <c r="FH64" s="7">
        <v>231.22</v>
      </c>
      <c r="FI64" s="7">
        <v>12013694.26</v>
      </c>
      <c r="FJ64" s="23">
        <v>2.0299999999999999E-2</v>
      </c>
      <c r="FK64" s="7">
        <v>153.46</v>
      </c>
      <c r="FL64" s="7">
        <v>252.51</v>
      </c>
      <c r="FM64" s="5">
        <v>47577</v>
      </c>
      <c r="FN64" s="23">
        <v>0.60770000000000002</v>
      </c>
      <c r="FO64" s="5">
        <v>3678</v>
      </c>
      <c r="FP64" s="7">
        <v>24909132.050000001</v>
      </c>
      <c r="FQ64" s="23">
        <v>4.24E-2</v>
      </c>
      <c r="FR64" s="7">
        <v>318.17</v>
      </c>
      <c r="FS64" s="7">
        <v>1045.72</v>
      </c>
      <c r="FT64" s="7">
        <v>25268960.899999999</v>
      </c>
      <c r="FU64" s="23">
        <v>4.2700000000000002E-2</v>
      </c>
      <c r="FV64" s="7">
        <v>322.77</v>
      </c>
      <c r="FW64" s="7">
        <v>1060.83</v>
      </c>
      <c r="FX64" s="5">
        <v>23820</v>
      </c>
      <c r="FY64" s="23">
        <v>0.30430000000000001</v>
      </c>
      <c r="FZ64" s="5">
        <v>2558</v>
      </c>
      <c r="GA64" s="7">
        <v>18389544.550000001</v>
      </c>
      <c r="GB64" s="23">
        <v>3.1300000000000001E-2</v>
      </c>
      <c r="GC64" s="7">
        <v>234.9</v>
      </c>
      <c r="GD64" s="7">
        <v>347.37</v>
      </c>
      <c r="GE64" s="7">
        <v>19902979.530000001</v>
      </c>
      <c r="GF64" s="23">
        <v>3.3599999999999998E-2</v>
      </c>
      <c r="GG64" s="7">
        <v>254.23</v>
      </c>
      <c r="GH64" s="7">
        <v>375.96</v>
      </c>
      <c r="GI64" s="5">
        <v>52939</v>
      </c>
      <c r="GJ64" s="23">
        <v>0.67620000000000002</v>
      </c>
      <c r="GK64" s="5">
        <v>6352</v>
      </c>
      <c r="GL64" s="7">
        <v>18060205.82</v>
      </c>
      <c r="GM64" s="23">
        <v>3.0700000000000002E-2</v>
      </c>
      <c r="GN64" s="7">
        <v>230.69</v>
      </c>
      <c r="GO64" s="7">
        <v>1606.49</v>
      </c>
      <c r="GP64" s="7">
        <v>15820813.189999999</v>
      </c>
      <c r="GQ64" s="23">
        <v>2.6700000000000002E-2</v>
      </c>
      <c r="GR64" s="7">
        <v>202.08</v>
      </c>
      <c r="GS64" s="7">
        <v>1407.3</v>
      </c>
      <c r="GT64" s="5">
        <v>11242</v>
      </c>
      <c r="GU64" s="23">
        <v>0.14360000000000001</v>
      </c>
      <c r="GV64" s="8">
        <v>610</v>
      </c>
      <c r="GW64" s="7">
        <v>12217966.609999999</v>
      </c>
      <c r="GX64" s="23">
        <v>2.0799999999999999E-2</v>
      </c>
      <c r="GY64" s="7">
        <v>156.06</v>
      </c>
      <c r="GZ64" s="7">
        <v>435.92</v>
      </c>
      <c r="HA64" s="7">
        <v>12317216.970000001</v>
      </c>
      <c r="HB64" s="23">
        <v>2.0799999999999999E-2</v>
      </c>
      <c r="HC64" s="7">
        <v>157.33000000000001</v>
      </c>
      <c r="HD64" s="7">
        <v>439.46</v>
      </c>
      <c r="HE64" s="5">
        <v>28028</v>
      </c>
      <c r="HF64" s="23">
        <v>0.35799999999999998</v>
      </c>
      <c r="HG64" s="5">
        <v>87650</v>
      </c>
      <c r="HH64" s="5">
        <v>5013</v>
      </c>
      <c r="HI64" s="23">
        <v>0.2213</v>
      </c>
      <c r="HJ64" s="8">
        <v>1120</v>
      </c>
      <c r="HK64" s="5">
        <v>581</v>
      </c>
      <c r="HL64" s="5">
        <v>1970</v>
      </c>
      <c r="HM64" s="5">
        <v>146</v>
      </c>
      <c r="HN64" s="5">
        <v>731</v>
      </c>
      <c r="HO64" s="5">
        <v>249</v>
      </c>
      <c r="HP64" s="5">
        <v>1013</v>
      </c>
      <c r="HQ64" s="5">
        <v>382</v>
      </c>
      <c r="HR64" s="5">
        <v>378</v>
      </c>
      <c r="HS64" s="5">
        <v>114</v>
      </c>
    </row>
    <row r="65" spans="1:227" x14ac:dyDescent="0.25">
      <c r="A65">
        <v>2007</v>
      </c>
      <c r="B65" s="3" t="s">
        <v>695</v>
      </c>
      <c r="C65" s="4">
        <v>21</v>
      </c>
      <c r="D65" s="5">
        <v>165758</v>
      </c>
      <c r="E65" s="5">
        <v>147511</v>
      </c>
      <c r="F65" s="5">
        <v>18247</v>
      </c>
      <c r="G65" s="6" t="s">
        <v>422</v>
      </c>
      <c r="H65" s="5">
        <v>51</v>
      </c>
      <c r="I65" s="6" t="s">
        <v>696</v>
      </c>
      <c r="J65" s="6" t="s">
        <v>697</v>
      </c>
      <c r="K65" s="6" t="s">
        <v>698</v>
      </c>
      <c r="L65" s="6" t="s">
        <v>251</v>
      </c>
      <c r="M65" s="6" t="s">
        <v>255</v>
      </c>
      <c r="N65" s="6" t="s">
        <v>311</v>
      </c>
      <c r="O65" s="6" t="s">
        <v>699</v>
      </c>
      <c r="P65" s="6">
        <v>0.93</v>
      </c>
      <c r="Q65" s="7">
        <v>996540912.65999997</v>
      </c>
      <c r="R65" s="7">
        <v>1017583076.2</v>
      </c>
      <c r="S65" s="7">
        <v>1160348346.21</v>
      </c>
      <c r="T65" s="7">
        <v>6755.71</v>
      </c>
      <c r="U65" s="7">
        <v>6898.35</v>
      </c>
      <c r="V65" s="7">
        <v>7866.18</v>
      </c>
      <c r="W65" s="7">
        <v>411241369</v>
      </c>
      <c r="X65" s="23">
        <v>0.41270000000000001</v>
      </c>
      <c r="Y65" s="7">
        <v>2787.87</v>
      </c>
      <c r="Z65" s="7">
        <v>14713.47</v>
      </c>
      <c r="AA65" s="7">
        <v>373945738.68000001</v>
      </c>
      <c r="AB65" s="23">
        <v>0.36749999999999999</v>
      </c>
      <c r="AC65" s="7">
        <v>2535.04</v>
      </c>
      <c r="AD65" s="7">
        <v>13379.1</v>
      </c>
      <c r="AE65" s="5">
        <v>27950</v>
      </c>
      <c r="AF65" s="23">
        <v>0.1895</v>
      </c>
      <c r="AG65" s="5">
        <v>343</v>
      </c>
      <c r="AH65" s="5">
        <v>1865</v>
      </c>
      <c r="AI65" s="7">
        <v>17276527.649999999</v>
      </c>
      <c r="AJ65" s="23">
        <v>1.7299999999999999E-2</v>
      </c>
      <c r="AK65" s="7">
        <v>117.12</v>
      </c>
      <c r="AL65" s="7">
        <v>38823.660000000003</v>
      </c>
      <c r="AM65" s="7">
        <v>18880319.670000002</v>
      </c>
      <c r="AN65" s="23">
        <v>1.8599999999999998E-2</v>
      </c>
      <c r="AO65" s="7">
        <v>127.99</v>
      </c>
      <c r="AP65" s="7">
        <v>42427.68</v>
      </c>
      <c r="AQ65" s="5">
        <v>445</v>
      </c>
      <c r="AR65" s="23">
        <v>3.0000000000000001E-3</v>
      </c>
      <c r="AS65" s="5">
        <v>4</v>
      </c>
      <c r="AT65" s="5">
        <v>99</v>
      </c>
      <c r="AU65" s="7">
        <v>15899225.57</v>
      </c>
      <c r="AV65" s="23">
        <v>1.6E-2</v>
      </c>
      <c r="AW65" s="7">
        <v>107.78</v>
      </c>
      <c r="AX65" s="7">
        <v>17864.3</v>
      </c>
      <c r="AY65" s="7">
        <v>15376428.49</v>
      </c>
      <c r="AZ65" s="23">
        <v>1.5100000000000001E-2</v>
      </c>
      <c r="BA65" s="7">
        <v>104.24</v>
      </c>
      <c r="BB65" s="7">
        <v>17276.89</v>
      </c>
      <c r="BC65" s="5">
        <v>890</v>
      </c>
      <c r="BD65" s="23">
        <v>6.0000000000000001E-3</v>
      </c>
      <c r="BE65" s="5">
        <v>7</v>
      </c>
      <c r="BF65" s="5">
        <v>86</v>
      </c>
      <c r="BG65" s="7">
        <v>23809558.289999999</v>
      </c>
      <c r="BH65" s="23">
        <v>2.3900000000000001E-2</v>
      </c>
      <c r="BI65" s="7">
        <v>161.41</v>
      </c>
      <c r="BJ65" s="7">
        <v>10067.469999999999</v>
      </c>
      <c r="BK65" s="7">
        <v>27880086.030000001</v>
      </c>
      <c r="BL65" s="23">
        <v>2.7400000000000001E-2</v>
      </c>
      <c r="BM65" s="7">
        <v>189</v>
      </c>
      <c r="BN65" s="7">
        <v>11788.62</v>
      </c>
      <c r="BO65" s="5">
        <v>2365</v>
      </c>
      <c r="BP65" s="23">
        <v>1.6E-2</v>
      </c>
      <c r="BQ65" s="5">
        <v>23</v>
      </c>
      <c r="BR65" s="5">
        <v>586</v>
      </c>
      <c r="BS65" s="7">
        <v>29121858.140000001</v>
      </c>
      <c r="BT65" s="23">
        <v>2.92E-2</v>
      </c>
      <c r="BU65" s="7">
        <v>197.42</v>
      </c>
      <c r="BV65" s="7">
        <v>4288.93</v>
      </c>
      <c r="BW65" s="7">
        <v>33832931.07</v>
      </c>
      <c r="BX65" s="23">
        <v>3.32E-2</v>
      </c>
      <c r="BY65" s="7">
        <v>229.36</v>
      </c>
      <c r="BZ65" s="7">
        <v>4982.76</v>
      </c>
      <c r="CA65" s="5">
        <v>6790</v>
      </c>
      <c r="CB65" s="23">
        <v>4.5999999999999999E-2</v>
      </c>
      <c r="CC65" s="5">
        <v>90</v>
      </c>
      <c r="CD65" s="5">
        <v>1466</v>
      </c>
      <c r="CE65" s="7">
        <v>6795262.0899999999</v>
      </c>
      <c r="CF65" s="23">
        <v>6.7999999999999996E-3</v>
      </c>
      <c r="CG65" s="7">
        <v>46.07</v>
      </c>
      <c r="CH65" s="7">
        <v>8612.5</v>
      </c>
      <c r="CI65" s="7">
        <v>7347699.1100000003</v>
      </c>
      <c r="CJ65" s="23">
        <v>7.1999999999999998E-3</v>
      </c>
      <c r="CK65" s="7">
        <v>49.81</v>
      </c>
      <c r="CL65" s="7">
        <v>9312.67</v>
      </c>
      <c r="CM65" s="5">
        <v>789</v>
      </c>
      <c r="CN65" s="23">
        <v>5.3E-3</v>
      </c>
      <c r="CO65" s="5">
        <v>6</v>
      </c>
      <c r="CP65" s="5">
        <v>331</v>
      </c>
      <c r="CQ65" s="7">
        <v>124457394.29000001</v>
      </c>
      <c r="CR65" s="23">
        <v>0.1249</v>
      </c>
      <c r="CS65" s="7">
        <v>843.72</v>
      </c>
      <c r="CT65" s="7">
        <v>1302.31</v>
      </c>
      <c r="CU65" s="7">
        <v>139612958.33000001</v>
      </c>
      <c r="CV65" s="23">
        <v>0.13719999999999999</v>
      </c>
      <c r="CW65" s="7">
        <v>946.46</v>
      </c>
      <c r="CX65" s="7">
        <v>1460.89</v>
      </c>
      <c r="CY65" s="5">
        <v>95566</v>
      </c>
      <c r="CZ65" s="23">
        <v>0.64790000000000003</v>
      </c>
      <c r="DA65" s="5">
        <v>3737</v>
      </c>
      <c r="DB65" s="7">
        <v>8494934.5399999991</v>
      </c>
      <c r="DC65" s="23">
        <v>8.5000000000000006E-3</v>
      </c>
      <c r="DD65" s="7">
        <v>57.59</v>
      </c>
      <c r="DE65" s="7">
        <v>316.92</v>
      </c>
      <c r="DF65" s="7">
        <v>8886831.3800000008</v>
      </c>
      <c r="DG65" s="23">
        <v>8.6999999999999994E-3</v>
      </c>
      <c r="DH65" s="7">
        <v>60.25</v>
      </c>
      <c r="DI65" s="7">
        <v>331.54</v>
      </c>
      <c r="DJ65" s="5">
        <v>26805</v>
      </c>
      <c r="DK65" s="23">
        <v>0.1817</v>
      </c>
      <c r="DL65" s="5">
        <v>901</v>
      </c>
      <c r="DM65" s="7">
        <v>42149251.520000003</v>
      </c>
      <c r="DN65" s="23">
        <v>4.2299999999999997E-2</v>
      </c>
      <c r="DO65" s="7">
        <v>285.74</v>
      </c>
      <c r="DP65" s="7">
        <v>20773.41</v>
      </c>
      <c r="DQ65" s="7">
        <v>44554367.840000004</v>
      </c>
      <c r="DR65" s="23">
        <v>4.3799999999999999E-2</v>
      </c>
      <c r="DS65" s="7">
        <v>302.04000000000002</v>
      </c>
      <c r="DT65" s="7">
        <v>21958.78</v>
      </c>
      <c r="DU65" s="5">
        <v>2029</v>
      </c>
      <c r="DV65" s="23">
        <v>1.38E-2</v>
      </c>
      <c r="DW65" s="5">
        <v>1444</v>
      </c>
      <c r="DX65" s="7">
        <v>4543267.43</v>
      </c>
      <c r="DY65" s="23">
        <v>4.5999999999999999E-3</v>
      </c>
      <c r="DZ65" s="7">
        <v>30.8</v>
      </c>
      <c r="EA65" s="7">
        <v>722.76</v>
      </c>
      <c r="EB65" s="7">
        <v>5263624.68</v>
      </c>
      <c r="EC65" s="23">
        <v>5.1999999999999998E-3</v>
      </c>
      <c r="ED65" s="7">
        <v>35.68</v>
      </c>
      <c r="EE65" s="7">
        <v>837.36</v>
      </c>
      <c r="EF65" s="5">
        <v>6286</v>
      </c>
      <c r="EG65" s="23">
        <v>4.2599999999999999E-2</v>
      </c>
      <c r="EH65" s="5">
        <v>82</v>
      </c>
      <c r="EI65" s="7">
        <v>89182053.480000004</v>
      </c>
      <c r="EJ65" s="23">
        <v>8.9499999999999996E-2</v>
      </c>
      <c r="EK65" s="7">
        <v>604.58000000000004</v>
      </c>
      <c r="EL65" s="7">
        <v>719.99</v>
      </c>
      <c r="EM65" s="7">
        <v>101487275.69</v>
      </c>
      <c r="EN65" s="23">
        <v>9.9699999999999997E-2</v>
      </c>
      <c r="EO65" s="7">
        <v>688</v>
      </c>
      <c r="EP65" s="7">
        <v>819.34</v>
      </c>
      <c r="EQ65" s="5">
        <v>123864</v>
      </c>
      <c r="ER65" s="23">
        <v>0.8397</v>
      </c>
      <c r="ES65" s="5">
        <v>11957</v>
      </c>
      <c r="ET65" s="7">
        <v>54311468.289999999</v>
      </c>
      <c r="EU65" s="23">
        <v>5.45E-2</v>
      </c>
      <c r="EV65" s="7">
        <v>368.19</v>
      </c>
      <c r="EW65" s="7">
        <v>763.18</v>
      </c>
      <c r="EX65" s="7">
        <v>60361910.890000001</v>
      </c>
      <c r="EY65" s="23">
        <v>5.9299999999999999E-2</v>
      </c>
      <c r="EZ65" s="7">
        <v>409.2</v>
      </c>
      <c r="FA65" s="7">
        <v>848.2</v>
      </c>
      <c r="FB65" s="5">
        <v>71165</v>
      </c>
      <c r="FC65" s="23">
        <v>0.4824</v>
      </c>
      <c r="FD65" s="5">
        <v>2768</v>
      </c>
      <c r="FE65" s="7">
        <v>30064132.260000002</v>
      </c>
      <c r="FF65" s="23">
        <v>3.0200000000000001E-2</v>
      </c>
      <c r="FG65" s="7">
        <v>203.81</v>
      </c>
      <c r="FH65" s="7">
        <v>326.67</v>
      </c>
      <c r="FI65" s="7">
        <v>36144126.020000003</v>
      </c>
      <c r="FJ65" s="23">
        <v>3.5499999999999997E-2</v>
      </c>
      <c r="FK65" s="7">
        <v>245.03</v>
      </c>
      <c r="FL65" s="7">
        <v>392.73</v>
      </c>
      <c r="FM65" s="5">
        <v>92032</v>
      </c>
      <c r="FN65" s="23">
        <v>0.62390000000000001</v>
      </c>
      <c r="FO65" s="5">
        <v>3726</v>
      </c>
      <c r="FP65" s="7">
        <v>52309556.789999999</v>
      </c>
      <c r="FQ65" s="23">
        <v>5.2499999999999998E-2</v>
      </c>
      <c r="FR65" s="7">
        <v>354.61</v>
      </c>
      <c r="FS65" s="7">
        <v>1118.8499999999999</v>
      </c>
      <c r="FT65" s="7">
        <v>52645874.57</v>
      </c>
      <c r="FU65" s="23">
        <v>5.1700000000000003E-2</v>
      </c>
      <c r="FV65" s="7">
        <v>356.89</v>
      </c>
      <c r="FW65" s="7">
        <v>1126.04</v>
      </c>
      <c r="FX65" s="5">
        <v>46753</v>
      </c>
      <c r="FY65" s="23">
        <v>0.31690000000000002</v>
      </c>
      <c r="FZ65" s="5">
        <v>2728</v>
      </c>
      <c r="GA65" s="7">
        <v>29679940.75</v>
      </c>
      <c r="GB65" s="23">
        <v>2.98E-2</v>
      </c>
      <c r="GC65" s="7">
        <v>201.2</v>
      </c>
      <c r="GD65" s="7">
        <v>291.02</v>
      </c>
      <c r="GE65" s="7">
        <v>31933251.789999999</v>
      </c>
      <c r="GF65" s="23">
        <v>3.1399999999999997E-2</v>
      </c>
      <c r="GG65" s="7">
        <v>216.48</v>
      </c>
      <c r="GH65" s="7">
        <v>313.11</v>
      </c>
      <c r="GI65" s="5">
        <v>101985</v>
      </c>
      <c r="GJ65" s="23">
        <v>0.69140000000000001</v>
      </c>
      <c r="GK65" s="5">
        <v>7497</v>
      </c>
      <c r="GL65" s="7">
        <v>21499072.710000001</v>
      </c>
      <c r="GM65" s="23">
        <v>2.1600000000000001E-2</v>
      </c>
      <c r="GN65" s="7">
        <v>145.75</v>
      </c>
      <c r="GO65" s="7">
        <v>1256.27</v>
      </c>
      <c r="GP65" s="7">
        <v>23138955.190000001</v>
      </c>
      <c r="GQ65" s="23">
        <v>2.2700000000000001E-2</v>
      </c>
      <c r="GR65" s="7">
        <v>156.86000000000001</v>
      </c>
      <c r="GS65" s="7">
        <v>1352.09</v>
      </c>
      <c r="GT65" s="5">
        <v>17113</v>
      </c>
      <c r="GU65" s="23">
        <v>0.11600000000000001</v>
      </c>
      <c r="GV65" s="8">
        <v>420</v>
      </c>
      <c r="GW65" s="7">
        <v>27800883.859999999</v>
      </c>
      <c r="GX65" s="23">
        <v>2.7900000000000001E-2</v>
      </c>
      <c r="GY65" s="7">
        <v>188.47</v>
      </c>
      <c r="GZ65" s="7">
        <v>480.15</v>
      </c>
      <c r="HA65" s="7">
        <v>27800883.859999999</v>
      </c>
      <c r="HB65" s="23">
        <v>2.7300000000000001E-2</v>
      </c>
      <c r="HC65" s="7">
        <v>188.47</v>
      </c>
      <c r="HD65" s="7">
        <v>480.15</v>
      </c>
      <c r="HE65" s="5">
        <v>57901</v>
      </c>
      <c r="HF65" s="23">
        <v>0.39250000000000002</v>
      </c>
      <c r="HG65" s="5">
        <v>146876</v>
      </c>
      <c r="HH65" s="5">
        <v>10194</v>
      </c>
      <c r="HI65" s="23">
        <v>0.21179999999999999</v>
      </c>
      <c r="HJ65" s="8">
        <v>996</v>
      </c>
      <c r="HK65" s="5">
        <v>550</v>
      </c>
      <c r="HL65" s="5">
        <v>1960</v>
      </c>
      <c r="HM65" s="5">
        <v>157</v>
      </c>
      <c r="HN65" s="5">
        <v>1034</v>
      </c>
      <c r="HO65" s="5">
        <v>616</v>
      </c>
      <c r="HP65" s="5">
        <v>1196</v>
      </c>
      <c r="HQ65" s="5">
        <v>433</v>
      </c>
      <c r="HR65" s="5">
        <v>301</v>
      </c>
      <c r="HS65" s="5">
        <v>86</v>
      </c>
    </row>
    <row r="66" spans="1:227" x14ac:dyDescent="0.25">
      <c r="A66">
        <v>2013</v>
      </c>
      <c r="B66" s="3" t="s">
        <v>750</v>
      </c>
      <c r="C66" s="4">
        <v>24</v>
      </c>
      <c r="D66" s="5">
        <v>118701</v>
      </c>
      <c r="E66" s="5">
        <v>106904</v>
      </c>
      <c r="F66" s="5">
        <v>11797</v>
      </c>
      <c r="G66" s="6" t="s">
        <v>1203</v>
      </c>
      <c r="H66" s="5">
        <v>51</v>
      </c>
      <c r="I66" s="6" t="s">
        <v>2398</v>
      </c>
      <c r="J66" s="6" t="s">
        <v>2399</v>
      </c>
      <c r="K66" s="6" t="s">
        <v>816</v>
      </c>
      <c r="L66" s="6" t="s">
        <v>1462</v>
      </c>
      <c r="M66" s="6" t="s">
        <v>293</v>
      </c>
      <c r="N66" s="6" t="s">
        <v>1129</v>
      </c>
      <c r="O66" s="6" t="s">
        <v>2540</v>
      </c>
      <c r="P66" s="6">
        <v>1.24</v>
      </c>
      <c r="Q66" s="7">
        <v>1498123890.76</v>
      </c>
      <c r="R66" s="7">
        <v>1180837419.24</v>
      </c>
      <c r="S66" s="7">
        <v>997970193.05999994</v>
      </c>
      <c r="T66" s="7">
        <v>14013.73</v>
      </c>
      <c r="U66" s="7">
        <v>11045.77</v>
      </c>
      <c r="V66" s="7">
        <v>9335.2000000000007</v>
      </c>
      <c r="W66" s="7">
        <v>660105549.60000002</v>
      </c>
      <c r="X66" s="23">
        <v>0.44059999999999999</v>
      </c>
      <c r="Y66" s="7">
        <v>6174.75</v>
      </c>
      <c r="Z66" s="7">
        <v>29970.74</v>
      </c>
      <c r="AA66" s="7">
        <v>414834919.06999999</v>
      </c>
      <c r="AB66" s="23">
        <v>0.3513</v>
      </c>
      <c r="AC66" s="7">
        <v>3880.44</v>
      </c>
      <c r="AD66" s="7">
        <v>18834.73</v>
      </c>
      <c r="AE66" s="5">
        <v>22025</v>
      </c>
      <c r="AF66" s="23">
        <v>0.20599999999999999</v>
      </c>
      <c r="AG66" s="5">
        <v>407</v>
      </c>
      <c r="AH66" s="5">
        <v>2503</v>
      </c>
      <c r="AI66" s="7">
        <v>6561983.04</v>
      </c>
      <c r="AJ66" s="23">
        <v>4.4000000000000003E-3</v>
      </c>
      <c r="AK66" s="7">
        <v>61.38</v>
      </c>
      <c r="AL66" s="7">
        <v>36254.050000000003</v>
      </c>
      <c r="AM66" s="7">
        <v>5646745.1900000004</v>
      </c>
      <c r="AN66" s="23">
        <v>4.7999999999999996E-3</v>
      </c>
      <c r="AO66" s="7">
        <v>52.82</v>
      </c>
      <c r="AP66" s="7">
        <v>31197.49</v>
      </c>
      <c r="AQ66" s="5">
        <v>181</v>
      </c>
      <c r="AR66" s="23">
        <v>1.6999999999999999E-3</v>
      </c>
      <c r="AS66" s="5">
        <v>2</v>
      </c>
      <c r="AT66" s="5">
        <v>50</v>
      </c>
      <c r="AU66" s="7">
        <v>5021122.91</v>
      </c>
      <c r="AV66" s="23">
        <v>3.3999999999999998E-3</v>
      </c>
      <c r="AW66" s="7">
        <v>46.97</v>
      </c>
      <c r="AX66" s="7">
        <v>19690.68</v>
      </c>
      <c r="AY66" s="7">
        <v>4814146.7699999996</v>
      </c>
      <c r="AZ66" s="23">
        <v>4.1000000000000003E-3</v>
      </c>
      <c r="BA66" s="7">
        <v>45.03</v>
      </c>
      <c r="BB66" s="7">
        <v>18879.009999999998</v>
      </c>
      <c r="BC66" s="5">
        <v>255</v>
      </c>
      <c r="BD66" s="23">
        <v>2.3999999999999998E-3</v>
      </c>
      <c r="BE66" s="5">
        <v>3</v>
      </c>
      <c r="BF66" s="5">
        <v>33</v>
      </c>
      <c r="BG66" s="7">
        <v>59064375.759999998</v>
      </c>
      <c r="BH66" s="23">
        <v>3.9399999999999998E-2</v>
      </c>
      <c r="BI66" s="7">
        <v>552.5</v>
      </c>
      <c r="BJ66" s="7">
        <v>16019.63</v>
      </c>
      <c r="BK66" s="7">
        <v>60031319.420000002</v>
      </c>
      <c r="BL66" s="23">
        <v>5.0799999999999998E-2</v>
      </c>
      <c r="BM66" s="7">
        <v>561.54</v>
      </c>
      <c r="BN66" s="7">
        <v>16281.89</v>
      </c>
      <c r="BO66" s="5">
        <v>3687</v>
      </c>
      <c r="BP66" s="23">
        <v>3.4500000000000003E-2</v>
      </c>
      <c r="BQ66" s="5">
        <v>52</v>
      </c>
      <c r="BR66" s="5">
        <v>1394</v>
      </c>
      <c r="BS66" s="7">
        <v>25905604.850000001</v>
      </c>
      <c r="BT66" s="23">
        <v>1.7299999999999999E-2</v>
      </c>
      <c r="BU66" s="7">
        <v>242.33</v>
      </c>
      <c r="BV66" s="7">
        <v>4102.2299999999996</v>
      </c>
      <c r="BW66" s="7">
        <v>26408602.43</v>
      </c>
      <c r="BX66" s="23">
        <v>2.24E-2</v>
      </c>
      <c r="BY66" s="7">
        <v>247.03</v>
      </c>
      <c r="BZ66" s="7">
        <v>4181.88</v>
      </c>
      <c r="CA66" s="5">
        <v>6315</v>
      </c>
      <c r="CB66" s="23">
        <v>5.91E-2</v>
      </c>
      <c r="CC66" s="5">
        <v>94</v>
      </c>
      <c r="CD66" s="5">
        <v>1340</v>
      </c>
      <c r="CE66" s="7">
        <v>8686516.9199999999</v>
      </c>
      <c r="CF66" s="23">
        <v>5.7999999999999996E-3</v>
      </c>
      <c r="CG66" s="7">
        <v>81.260000000000005</v>
      </c>
      <c r="CH66" s="7">
        <v>10030.620000000001</v>
      </c>
      <c r="CI66" s="7">
        <v>8444724.4199999999</v>
      </c>
      <c r="CJ66" s="23">
        <v>7.1999999999999998E-3</v>
      </c>
      <c r="CK66" s="7">
        <v>78.989999999999995</v>
      </c>
      <c r="CL66" s="7">
        <v>9751.41</v>
      </c>
      <c r="CM66" s="5">
        <v>866</v>
      </c>
      <c r="CN66" s="23">
        <v>8.0999999999999996E-3</v>
      </c>
      <c r="CO66" s="5">
        <v>9</v>
      </c>
      <c r="CP66" s="5">
        <v>440</v>
      </c>
      <c r="CQ66" s="7">
        <v>272227517.72000003</v>
      </c>
      <c r="CR66" s="23">
        <v>0.1817</v>
      </c>
      <c r="CS66" s="7">
        <v>2546.4699999999998</v>
      </c>
      <c r="CT66" s="7">
        <v>4396.01</v>
      </c>
      <c r="CU66" s="7">
        <v>196415067.11000001</v>
      </c>
      <c r="CV66" s="23">
        <v>0.1663</v>
      </c>
      <c r="CW66" s="7">
        <v>1837.3</v>
      </c>
      <c r="CX66" s="7">
        <v>3171.77</v>
      </c>
      <c r="CY66" s="5">
        <v>61926</v>
      </c>
      <c r="CZ66" s="23">
        <v>0.57930000000000004</v>
      </c>
      <c r="DA66" s="5">
        <v>4383</v>
      </c>
      <c r="DB66" s="7">
        <v>4076395.68</v>
      </c>
      <c r="DC66" s="23">
        <v>2.7000000000000001E-3</v>
      </c>
      <c r="DD66" s="7">
        <v>38.130000000000003</v>
      </c>
      <c r="DE66" s="7">
        <v>436.87</v>
      </c>
      <c r="DF66" s="7">
        <v>4390568.1500000004</v>
      </c>
      <c r="DG66" s="23">
        <v>3.7000000000000002E-3</v>
      </c>
      <c r="DH66" s="7">
        <v>41.07</v>
      </c>
      <c r="DI66" s="7">
        <v>470.54</v>
      </c>
      <c r="DJ66" s="5">
        <v>9331</v>
      </c>
      <c r="DK66" s="23">
        <v>8.7300000000000003E-2</v>
      </c>
      <c r="DL66" s="5">
        <v>432</v>
      </c>
      <c r="DM66" s="7">
        <v>97785099.689999998</v>
      </c>
      <c r="DN66" s="23">
        <v>6.5299999999999997E-2</v>
      </c>
      <c r="DO66" s="7">
        <v>914.7</v>
      </c>
      <c r="DP66" s="7">
        <v>24875.38</v>
      </c>
      <c r="DQ66" s="7">
        <v>96426560.969999999</v>
      </c>
      <c r="DR66" s="23">
        <v>8.1699999999999995E-2</v>
      </c>
      <c r="DS66" s="7">
        <v>901.99</v>
      </c>
      <c r="DT66" s="7">
        <v>24529.78</v>
      </c>
      <c r="DU66" s="5">
        <v>3931</v>
      </c>
      <c r="DV66" s="23">
        <v>3.6799999999999999E-2</v>
      </c>
      <c r="DW66" s="5">
        <v>4872</v>
      </c>
      <c r="DX66" s="7">
        <v>8455811.5899999999</v>
      </c>
      <c r="DY66" s="23">
        <v>5.5999999999999999E-3</v>
      </c>
      <c r="DZ66" s="7">
        <v>79.099999999999994</v>
      </c>
      <c r="EA66" s="7">
        <v>850.94</v>
      </c>
      <c r="EB66" s="7">
        <v>8829131.9199999999</v>
      </c>
      <c r="EC66" s="23">
        <v>7.4999999999999997E-3</v>
      </c>
      <c r="ED66" s="7">
        <v>82.59</v>
      </c>
      <c r="EE66" s="7">
        <v>888.51</v>
      </c>
      <c r="EF66" s="5">
        <v>9937</v>
      </c>
      <c r="EG66" s="23">
        <v>9.2999999999999999E-2</v>
      </c>
      <c r="EH66" s="5">
        <v>181</v>
      </c>
      <c r="EI66" s="7">
        <v>123441493.13</v>
      </c>
      <c r="EJ66" s="23">
        <v>8.2400000000000001E-2</v>
      </c>
      <c r="EK66" s="7">
        <v>1154.69</v>
      </c>
      <c r="EL66" s="7">
        <v>1375.41</v>
      </c>
      <c r="EM66" s="7">
        <v>127935114.29000001</v>
      </c>
      <c r="EN66" s="23">
        <v>0.10829999999999999</v>
      </c>
      <c r="EO66" s="7">
        <v>1196.73</v>
      </c>
      <c r="EP66" s="7">
        <v>1425.48</v>
      </c>
      <c r="EQ66" s="5">
        <v>89748</v>
      </c>
      <c r="ER66" s="23">
        <v>0.83950000000000002</v>
      </c>
      <c r="ES66" s="5">
        <v>16611</v>
      </c>
      <c r="ET66" s="7">
        <v>71708956.700000003</v>
      </c>
      <c r="EU66" s="23">
        <v>4.7899999999999998E-2</v>
      </c>
      <c r="EV66" s="7">
        <v>670.78</v>
      </c>
      <c r="EW66" s="7">
        <v>1323.95</v>
      </c>
      <c r="EX66" s="7">
        <v>69511496.890000001</v>
      </c>
      <c r="EY66" s="23">
        <v>5.8900000000000001E-2</v>
      </c>
      <c r="EZ66" s="7">
        <v>650.22</v>
      </c>
      <c r="FA66" s="7">
        <v>1283.3800000000001</v>
      </c>
      <c r="FB66" s="5">
        <v>54163</v>
      </c>
      <c r="FC66" s="23">
        <v>0.50670000000000004</v>
      </c>
      <c r="FD66" s="5">
        <v>4340</v>
      </c>
      <c r="FE66" s="7">
        <v>27758989.829999998</v>
      </c>
      <c r="FF66" s="23">
        <v>1.8499999999999999E-2</v>
      </c>
      <c r="FG66" s="7">
        <v>259.66000000000003</v>
      </c>
      <c r="FH66" s="7">
        <v>424.98</v>
      </c>
      <c r="FI66" s="7">
        <v>26893456.41</v>
      </c>
      <c r="FJ66" s="23">
        <v>2.2800000000000001E-2</v>
      </c>
      <c r="FK66" s="7">
        <v>251.57</v>
      </c>
      <c r="FL66" s="7">
        <v>411.73</v>
      </c>
      <c r="FM66" s="5">
        <v>65318</v>
      </c>
      <c r="FN66" s="23">
        <v>0.61099999999999999</v>
      </c>
      <c r="FO66" s="5">
        <v>4170</v>
      </c>
      <c r="FP66" s="7">
        <v>31766787.82</v>
      </c>
      <c r="FQ66" s="23">
        <v>2.12E-2</v>
      </c>
      <c r="FR66" s="7">
        <v>297.14999999999998</v>
      </c>
      <c r="FS66" s="7">
        <v>1036.17</v>
      </c>
      <c r="FT66" s="7">
        <v>34136312.439999998</v>
      </c>
      <c r="FU66" s="23">
        <v>2.8899999999999999E-2</v>
      </c>
      <c r="FV66" s="7">
        <v>319.32</v>
      </c>
      <c r="FW66" s="7">
        <v>1113.46</v>
      </c>
      <c r="FX66" s="5">
        <v>30658</v>
      </c>
      <c r="FY66" s="23">
        <v>0.2868</v>
      </c>
      <c r="FZ66" s="5">
        <v>1941</v>
      </c>
      <c r="GA66" s="7">
        <v>34841613.729999997</v>
      </c>
      <c r="GB66" s="23">
        <v>2.3300000000000001E-2</v>
      </c>
      <c r="GC66" s="7">
        <v>325.91000000000003</v>
      </c>
      <c r="GD66" s="7">
        <v>456.51</v>
      </c>
      <c r="GE66" s="7">
        <v>35602727.399999999</v>
      </c>
      <c r="GF66" s="23">
        <v>3.0200000000000001E-2</v>
      </c>
      <c r="GG66" s="7">
        <v>333.03</v>
      </c>
      <c r="GH66" s="7">
        <v>466.49</v>
      </c>
      <c r="GI66" s="5">
        <v>76320</v>
      </c>
      <c r="GJ66" s="23">
        <v>0.71389999999999998</v>
      </c>
      <c r="GK66" s="5">
        <v>9038</v>
      </c>
      <c r="GL66" s="7">
        <v>13931043.210000001</v>
      </c>
      <c r="GM66" s="23">
        <v>9.2999999999999992E-3</v>
      </c>
      <c r="GN66" s="7">
        <v>130.31</v>
      </c>
      <c r="GO66" s="7">
        <v>1059.3800000000001</v>
      </c>
      <c r="GP66" s="7">
        <v>14086272.33</v>
      </c>
      <c r="GQ66" s="23">
        <v>1.1900000000000001E-2</v>
      </c>
      <c r="GR66" s="7">
        <v>131.77000000000001</v>
      </c>
      <c r="GS66" s="7">
        <v>1071.19</v>
      </c>
      <c r="GT66" s="5">
        <v>13150</v>
      </c>
      <c r="GU66" s="23">
        <v>0.123</v>
      </c>
      <c r="GV66" s="8">
        <v>388</v>
      </c>
      <c r="GW66" s="7">
        <v>33275290.57</v>
      </c>
      <c r="GX66" s="23">
        <v>2.2200000000000001E-2</v>
      </c>
      <c r="GY66" s="7">
        <v>311.26</v>
      </c>
      <c r="GZ66" s="7">
        <v>818.38</v>
      </c>
      <c r="HA66" s="7">
        <v>33352254.600000001</v>
      </c>
      <c r="HB66" s="23">
        <v>2.8199999999999999E-2</v>
      </c>
      <c r="HC66" s="7">
        <v>311.98</v>
      </c>
      <c r="HD66" s="7">
        <v>820.27</v>
      </c>
      <c r="HE66" s="5">
        <v>40660</v>
      </c>
      <c r="HF66" s="23">
        <v>0.38030000000000003</v>
      </c>
      <c r="HG66" s="5">
        <v>138277</v>
      </c>
      <c r="HH66" s="5">
        <v>11186</v>
      </c>
      <c r="HI66" s="23">
        <v>0.25659999999999999</v>
      </c>
      <c r="HJ66" s="8">
        <v>1293</v>
      </c>
      <c r="HK66" s="5">
        <v>951</v>
      </c>
      <c r="HL66" s="5">
        <v>1960</v>
      </c>
      <c r="HM66" s="5">
        <v>193</v>
      </c>
      <c r="HN66" s="5">
        <v>1560</v>
      </c>
      <c r="HO66" s="5">
        <v>401</v>
      </c>
      <c r="HP66" s="5">
        <v>744</v>
      </c>
      <c r="HQ66" s="5">
        <v>436</v>
      </c>
      <c r="HR66" s="5">
        <v>337</v>
      </c>
      <c r="HS66" s="5">
        <v>135</v>
      </c>
    </row>
    <row r="67" spans="1:227" x14ac:dyDescent="0.25">
      <c r="A67">
        <v>2013</v>
      </c>
      <c r="B67" s="3" t="s">
        <v>1032</v>
      </c>
      <c r="C67" s="4">
        <v>44</v>
      </c>
      <c r="D67" s="5">
        <v>33391</v>
      </c>
      <c r="E67" s="5">
        <v>26789</v>
      </c>
      <c r="F67" s="5">
        <v>6602</v>
      </c>
      <c r="G67" s="6" t="s">
        <v>1672</v>
      </c>
      <c r="H67" s="5">
        <v>50</v>
      </c>
      <c r="I67" s="6" t="s">
        <v>2586</v>
      </c>
      <c r="J67" s="6" t="s">
        <v>2582</v>
      </c>
      <c r="K67" s="6" t="s">
        <v>2587</v>
      </c>
      <c r="L67" s="6" t="s">
        <v>1852</v>
      </c>
      <c r="M67" s="6" t="s">
        <v>1818</v>
      </c>
      <c r="N67" s="6" t="s">
        <v>581</v>
      </c>
      <c r="O67" s="6" t="s">
        <v>1298</v>
      </c>
      <c r="P67" s="6">
        <v>0.98</v>
      </c>
      <c r="Q67" s="7">
        <v>239607468.97999999</v>
      </c>
      <c r="R67" s="7">
        <v>211688360</v>
      </c>
      <c r="S67" s="7">
        <v>213840043.86000001</v>
      </c>
      <c r="T67" s="7">
        <v>8944.25</v>
      </c>
      <c r="U67" s="7">
        <v>7902.06</v>
      </c>
      <c r="V67" s="7">
        <v>7982.38</v>
      </c>
      <c r="W67" s="7">
        <v>101804295.95</v>
      </c>
      <c r="X67" s="23">
        <v>0.4249</v>
      </c>
      <c r="Y67" s="7">
        <v>3800.23</v>
      </c>
      <c r="Z67" s="7">
        <v>22266.91</v>
      </c>
      <c r="AA67" s="7">
        <v>74232358.359999999</v>
      </c>
      <c r="AB67" s="23">
        <v>0.35070000000000001</v>
      </c>
      <c r="AC67" s="7">
        <v>2771</v>
      </c>
      <c r="AD67" s="7">
        <v>16236.3</v>
      </c>
      <c r="AE67" s="5">
        <v>4572</v>
      </c>
      <c r="AF67" s="23">
        <v>0.17069999999999999</v>
      </c>
      <c r="AG67" s="5">
        <v>334</v>
      </c>
      <c r="AH67" s="5">
        <v>2186</v>
      </c>
      <c r="AI67" s="7">
        <v>1333426.42</v>
      </c>
      <c r="AJ67" s="23">
        <v>5.5999999999999999E-3</v>
      </c>
      <c r="AK67" s="7">
        <v>49.78</v>
      </c>
      <c r="AL67" s="7">
        <v>27212.78</v>
      </c>
      <c r="AM67" s="7">
        <v>1166799.71</v>
      </c>
      <c r="AN67" s="23">
        <v>5.4999999999999997E-3</v>
      </c>
      <c r="AO67" s="7">
        <v>43.56</v>
      </c>
      <c r="AP67" s="7">
        <v>23812.240000000002</v>
      </c>
      <c r="AQ67" s="5">
        <v>49</v>
      </c>
      <c r="AR67" s="23">
        <v>1.8E-3</v>
      </c>
      <c r="AS67" s="5">
        <v>2</v>
      </c>
      <c r="AT67" s="5">
        <v>44</v>
      </c>
      <c r="AU67" s="7">
        <v>2237589.2200000002</v>
      </c>
      <c r="AV67" s="23">
        <v>9.2999999999999992E-3</v>
      </c>
      <c r="AW67" s="7">
        <v>83.53</v>
      </c>
      <c r="AX67" s="7">
        <v>20718.419999999998</v>
      </c>
      <c r="AY67" s="7">
        <v>2184154.2000000002</v>
      </c>
      <c r="AZ67" s="23">
        <v>1.03E-2</v>
      </c>
      <c r="BA67" s="7">
        <v>81.53</v>
      </c>
      <c r="BB67" s="7">
        <v>20223.650000000001</v>
      </c>
      <c r="BC67" s="5">
        <v>108</v>
      </c>
      <c r="BD67" s="23">
        <v>4.0000000000000001E-3</v>
      </c>
      <c r="BE67" s="5">
        <v>4</v>
      </c>
      <c r="BF67" s="5">
        <v>57</v>
      </c>
      <c r="BG67" s="7">
        <v>9245961.9000000004</v>
      </c>
      <c r="BH67" s="23">
        <v>3.8600000000000002E-2</v>
      </c>
      <c r="BI67" s="7">
        <v>345.14</v>
      </c>
      <c r="BJ67" s="7">
        <v>14051.61</v>
      </c>
      <c r="BK67" s="7">
        <v>8973546.6500000004</v>
      </c>
      <c r="BL67" s="23">
        <v>4.24E-2</v>
      </c>
      <c r="BM67" s="7">
        <v>334.97</v>
      </c>
      <c r="BN67" s="7">
        <v>13637.61</v>
      </c>
      <c r="BO67" s="5">
        <v>658</v>
      </c>
      <c r="BP67" s="23">
        <v>2.46E-2</v>
      </c>
      <c r="BQ67" s="5">
        <v>36</v>
      </c>
      <c r="BR67" s="5">
        <v>834</v>
      </c>
      <c r="BS67" s="7">
        <v>8613643.6199999992</v>
      </c>
      <c r="BT67" s="23">
        <v>3.5900000000000001E-2</v>
      </c>
      <c r="BU67" s="7">
        <v>321.54000000000002</v>
      </c>
      <c r="BV67" s="7">
        <v>4976.1099999999997</v>
      </c>
      <c r="BW67" s="7">
        <v>8322378.6699999999</v>
      </c>
      <c r="BX67" s="23">
        <v>3.9300000000000002E-2</v>
      </c>
      <c r="BY67" s="7">
        <v>310.66000000000003</v>
      </c>
      <c r="BZ67" s="7">
        <v>4807.84</v>
      </c>
      <c r="CA67" s="5">
        <v>1731</v>
      </c>
      <c r="CB67" s="23">
        <v>6.4600000000000005E-2</v>
      </c>
      <c r="CC67" s="5">
        <v>120</v>
      </c>
      <c r="CD67" s="5">
        <v>1974</v>
      </c>
      <c r="CE67" s="7">
        <v>1810094.86</v>
      </c>
      <c r="CF67" s="23">
        <v>7.6E-3</v>
      </c>
      <c r="CG67" s="7">
        <v>67.569999999999993</v>
      </c>
      <c r="CH67" s="7">
        <v>9378.73</v>
      </c>
      <c r="CI67" s="7">
        <v>1705213.02</v>
      </c>
      <c r="CJ67" s="23">
        <v>8.0999999999999996E-3</v>
      </c>
      <c r="CK67" s="7">
        <v>63.65</v>
      </c>
      <c r="CL67" s="7">
        <v>8835.2999999999993</v>
      </c>
      <c r="CM67" s="5">
        <v>193</v>
      </c>
      <c r="CN67" s="23">
        <v>7.1999999999999998E-3</v>
      </c>
      <c r="CO67" s="5">
        <v>8</v>
      </c>
      <c r="CP67" s="5">
        <v>347</v>
      </c>
      <c r="CQ67" s="7">
        <v>37577224.420000002</v>
      </c>
      <c r="CR67" s="23">
        <v>0.15679999999999999</v>
      </c>
      <c r="CS67" s="7">
        <v>1402.71</v>
      </c>
      <c r="CT67" s="7">
        <v>2034.39</v>
      </c>
      <c r="CU67" s="7">
        <v>35749436.979999997</v>
      </c>
      <c r="CV67" s="23">
        <v>0.16889999999999999</v>
      </c>
      <c r="CW67" s="7">
        <v>1334.48</v>
      </c>
      <c r="CX67" s="7">
        <v>1935.44</v>
      </c>
      <c r="CY67" s="5">
        <v>18471</v>
      </c>
      <c r="CZ67" s="23">
        <v>0.6895</v>
      </c>
      <c r="DA67" s="5">
        <v>5347</v>
      </c>
      <c r="DB67" s="7">
        <v>2541675.33</v>
      </c>
      <c r="DC67" s="23">
        <v>1.06E-2</v>
      </c>
      <c r="DD67" s="7">
        <v>94.88</v>
      </c>
      <c r="DE67" s="7">
        <v>496.42</v>
      </c>
      <c r="DF67" s="7">
        <v>2392886.0299999998</v>
      </c>
      <c r="DG67" s="23">
        <v>1.1299999999999999E-2</v>
      </c>
      <c r="DH67" s="7">
        <v>89.32</v>
      </c>
      <c r="DI67" s="7">
        <v>467.36</v>
      </c>
      <c r="DJ67" s="5">
        <v>5120</v>
      </c>
      <c r="DK67" s="23">
        <v>0.19109999999999999</v>
      </c>
      <c r="DL67" s="5">
        <v>979</v>
      </c>
      <c r="DM67" s="7">
        <v>7918453</v>
      </c>
      <c r="DN67" s="23">
        <v>3.3000000000000002E-2</v>
      </c>
      <c r="DO67" s="7">
        <v>295.58999999999997</v>
      </c>
      <c r="DP67" s="7">
        <v>24822.74</v>
      </c>
      <c r="DQ67" s="7">
        <v>7654323.4900000002</v>
      </c>
      <c r="DR67" s="23">
        <v>3.6200000000000003E-2</v>
      </c>
      <c r="DS67" s="7">
        <v>285.73</v>
      </c>
      <c r="DT67" s="7">
        <v>23994.74</v>
      </c>
      <c r="DU67" s="5">
        <v>319</v>
      </c>
      <c r="DV67" s="23">
        <v>1.1900000000000001E-2</v>
      </c>
      <c r="DW67" s="5">
        <v>1501</v>
      </c>
      <c r="DX67" s="7">
        <v>697179.53</v>
      </c>
      <c r="DY67" s="23">
        <v>2.8999999999999998E-3</v>
      </c>
      <c r="DZ67" s="7">
        <v>26.02</v>
      </c>
      <c r="EA67" s="7">
        <v>628.66</v>
      </c>
      <c r="EB67" s="7">
        <v>694469.58</v>
      </c>
      <c r="EC67" s="23">
        <v>3.3E-3</v>
      </c>
      <c r="ED67" s="7">
        <v>25.92</v>
      </c>
      <c r="EE67" s="7">
        <v>626.21</v>
      </c>
      <c r="EF67" s="5">
        <v>1109</v>
      </c>
      <c r="EG67" s="23">
        <v>4.1399999999999999E-2</v>
      </c>
      <c r="EH67" s="5">
        <v>59</v>
      </c>
      <c r="EI67" s="7">
        <v>23810437.449999999</v>
      </c>
      <c r="EJ67" s="23">
        <v>9.9400000000000002E-2</v>
      </c>
      <c r="EK67" s="7">
        <v>888.81</v>
      </c>
      <c r="EL67" s="7">
        <v>1085.01</v>
      </c>
      <c r="EM67" s="7">
        <v>25115271.859999999</v>
      </c>
      <c r="EN67" s="23">
        <v>0.1186</v>
      </c>
      <c r="EO67" s="7">
        <v>937.52</v>
      </c>
      <c r="EP67" s="7">
        <v>1144.46</v>
      </c>
      <c r="EQ67" s="5">
        <v>21945</v>
      </c>
      <c r="ER67" s="23">
        <v>0.81920000000000004</v>
      </c>
      <c r="ES67" s="5">
        <v>13447</v>
      </c>
      <c r="ET67" s="7">
        <v>11318318.300000001</v>
      </c>
      <c r="EU67" s="23">
        <v>4.7199999999999999E-2</v>
      </c>
      <c r="EV67" s="7">
        <v>422.5</v>
      </c>
      <c r="EW67" s="7">
        <v>911.15</v>
      </c>
      <c r="EX67" s="7">
        <v>11309817.42</v>
      </c>
      <c r="EY67" s="23">
        <v>5.3400000000000003E-2</v>
      </c>
      <c r="EZ67" s="7">
        <v>422.18</v>
      </c>
      <c r="FA67" s="7">
        <v>910.47</v>
      </c>
      <c r="FB67" s="5">
        <v>12422</v>
      </c>
      <c r="FC67" s="23">
        <v>0.4637</v>
      </c>
      <c r="FD67" s="5">
        <v>3302</v>
      </c>
      <c r="FE67" s="7">
        <v>4555386.16</v>
      </c>
      <c r="FF67" s="23">
        <v>1.9E-2</v>
      </c>
      <c r="FG67" s="7">
        <v>170.05</v>
      </c>
      <c r="FH67" s="7">
        <v>286.43</v>
      </c>
      <c r="FI67" s="7">
        <v>4497590.97</v>
      </c>
      <c r="FJ67" s="23">
        <v>2.12E-2</v>
      </c>
      <c r="FK67" s="7">
        <v>167.89</v>
      </c>
      <c r="FL67" s="7">
        <v>282.8</v>
      </c>
      <c r="FM67" s="5">
        <v>15904</v>
      </c>
      <c r="FN67" s="23">
        <v>0.59370000000000001</v>
      </c>
      <c r="FO67" s="5">
        <v>3386</v>
      </c>
      <c r="FP67" s="7">
        <v>5615029.0800000001</v>
      </c>
      <c r="FQ67" s="23">
        <v>2.3400000000000001E-2</v>
      </c>
      <c r="FR67" s="7">
        <v>209.6</v>
      </c>
      <c r="FS67" s="7">
        <v>839.19</v>
      </c>
      <c r="FT67" s="7">
        <v>6028594.5700000003</v>
      </c>
      <c r="FU67" s="23">
        <v>2.8500000000000001E-2</v>
      </c>
      <c r="FV67" s="7">
        <v>225.04</v>
      </c>
      <c r="FW67" s="7">
        <v>901</v>
      </c>
      <c r="FX67" s="5">
        <v>6691</v>
      </c>
      <c r="FY67" s="23">
        <v>0.24979999999999999</v>
      </c>
      <c r="FZ67" s="5">
        <v>1697</v>
      </c>
      <c r="GA67" s="7">
        <v>6201486.3099999996</v>
      </c>
      <c r="GB67" s="23">
        <v>2.5899999999999999E-2</v>
      </c>
      <c r="GC67" s="7">
        <v>231.49</v>
      </c>
      <c r="GD67" s="7">
        <v>356.74</v>
      </c>
      <c r="GE67" s="7">
        <v>6363938.7000000002</v>
      </c>
      <c r="GF67" s="23">
        <v>3.0099999999999998E-2</v>
      </c>
      <c r="GG67" s="7">
        <v>237.56</v>
      </c>
      <c r="GH67" s="7">
        <v>366.08</v>
      </c>
      <c r="GI67" s="5">
        <v>17384</v>
      </c>
      <c r="GJ67" s="23">
        <v>0.64890000000000003</v>
      </c>
      <c r="GK67" s="5">
        <v>6549</v>
      </c>
      <c r="GL67" s="7">
        <v>6570339.2000000002</v>
      </c>
      <c r="GM67" s="23">
        <v>2.7400000000000001E-2</v>
      </c>
      <c r="GN67" s="7">
        <v>245.26</v>
      </c>
      <c r="GO67" s="7">
        <v>1486.24</v>
      </c>
      <c r="GP67" s="7">
        <v>7545127.8099999996</v>
      </c>
      <c r="GQ67" s="23">
        <v>3.56E-2</v>
      </c>
      <c r="GR67" s="7">
        <v>281.64999999999998</v>
      </c>
      <c r="GS67" s="7">
        <v>1706.74</v>
      </c>
      <c r="GT67" s="5">
        <v>4421</v>
      </c>
      <c r="GU67" s="23">
        <v>0.16500000000000001</v>
      </c>
      <c r="GV67" s="8">
        <v>816</v>
      </c>
      <c r="GW67" s="7">
        <v>5816604.5099999998</v>
      </c>
      <c r="GX67" s="23">
        <v>2.4299999999999999E-2</v>
      </c>
      <c r="GY67" s="7">
        <v>217.13</v>
      </c>
      <c r="GZ67" s="7">
        <v>672.83</v>
      </c>
      <c r="HA67" s="7">
        <v>5837388.9000000004</v>
      </c>
      <c r="HB67" s="23">
        <v>2.76E-2</v>
      </c>
      <c r="HC67" s="7">
        <v>217.9</v>
      </c>
      <c r="HD67" s="7">
        <v>675.23</v>
      </c>
      <c r="HE67" s="5">
        <v>8645</v>
      </c>
      <c r="HF67" s="23">
        <v>0.32269999999999999</v>
      </c>
      <c r="HG67" s="5">
        <v>32010</v>
      </c>
      <c r="HH67" s="5">
        <v>1613</v>
      </c>
      <c r="HI67" s="23">
        <v>0.22470000000000001</v>
      </c>
      <c r="HJ67" s="8">
        <v>1195</v>
      </c>
      <c r="HK67" s="5">
        <v>534</v>
      </c>
      <c r="HL67" s="5">
        <v>1954</v>
      </c>
      <c r="HM67" s="5">
        <v>71</v>
      </c>
      <c r="HN67" s="5">
        <v>582</v>
      </c>
      <c r="HO67" s="5">
        <v>194</v>
      </c>
      <c r="HP67" s="5">
        <v>433</v>
      </c>
      <c r="HQ67" s="5">
        <v>224</v>
      </c>
      <c r="HR67" s="10" t="s">
        <v>275</v>
      </c>
      <c r="HS67" s="5">
        <v>78</v>
      </c>
    </row>
    <row r="68" spans="1:227" x14ac:dyDescent="0.25">
      <c r="A68">
        <v>2014</v>
      </c>
      <c r="B68" s="3" t="s">
        <v>503</v>
      </c>
      <c r="C68" s="4">
        <v>10</v>
      </c>
      <c r="D68" s="5">
        <v>25830</v>
      </c>
      <c r="E68" s="5">
        <v>23124</v>
      </c>
      <c r="F68" s="5">
        <v>2706</v>
      </c>
      <c r="G68" s="6" t="s">
        <v>745</v>
      </c>
      <c r="H68" s="5">
        <v>52</v>
      </c>
      <c r="I68" s="6" t="s">
        <v>1969</v>
      </c>
      <c r="J68" s="6" t="s">
        <v>2037</v>
      </c>
      <c r="K68" s="6" t="s">
        <v>2627</v>
      </c>
      <c r="L68" s="6" t="s">
        <v>1892</v>
      </c>
      <c r="M68" s="6" t="s">
        <v>1713</v>
      </c>
      <c r="N68" s="6" t="s">
        <v>1097</v>
      </c>
      <c r="O68" s="6" t="s">
        <v>522</v>
      </c>
      <c r="P68" s="6">
        <v>1.2</v>
      </c>
      <c r="Q68" s="7">
        <v>266356513.53</v>
      </c>
      <c r="R68" s="7">
        <v>242995715.36000001</v>
      </c>
      <c r="S68" s="7">
        <v>213674182.02000001</v>
      </c>
      <c r="T68" s="7">
        <v>11518.62</v>
      </c>
      <c r="U68" s="7">
        <v>10508.38</v>
      </c>
      <c r="V68" s="7">
        <v>9240.36</v>
      </c>
      <c r="W68" s="7">
        <v>107706726.62</v>
      </c>
      <c r="X68" s="23">
        <v>0.40439999999999998</v>
      </c>
      <c r="Y68" s="7">
        <v>4657.79</v>
      </c>
      <c r="Z68" s="7">
        <v>24057.79</v>
      </c>
      <c r="AA68" s="7">
        <v>86333159.909999996</v>
      </c>
      <c r="AB68" s="23">
        <v>0.3553</v>
      </c>
      <c r="AC68" s="7">
        <v>3733.49</v>
      </c>
      <c r="AD68" s="7">
        <v>19283.71</v>
      </c>
      <c r="AE68" s="5">
        <v>4477</v>
      </c>
      <c r="AF68" s="23">
        <v>0.19359999999999999</v>
      </c>
      <c r="AG68" s="5">
        <v>374</v>
      </c>
      <c r="AH68" s="5">
        <v>2429</v>
      </c>
      <c r="AI68" s="7">
        <v>3523857.61</v>
      </c>
      <c r="AJ68" s="23">
        <v>1.32E-2</v>
      </c>
      <c r="AK68" s="7">
        <v>152.38999999999999</v>
      </c>
      <c r="AL68" s="7">
        <v>45177.66</v>
      </c>
      <c r="AM68" s="7">
        <v>3406312.47</v>
      </c>
      <c r="AN68" s="23">
        <v>1.4E-2</v>
      </c>
      <c r="AO68" s="7">
        <v>147.31</v>
      </c>
      <c r="AP68" s="7">
        <v>43670.67</v>
      </c>
      <c r="AQ68" s="5">
        <v>78</v>
      </c>
      <c r="AR68" s="23">
        <v>3.3999999999999998E-3</v>
      </c>
      <c r="AS68" s="5">
        <v>4</v>
      </c>
      <c r="AT68" s="5">
        <v>116</v>
      </c>
      <c r="AU68" s="7">
        <v>3380778.84</v>
      </c>
      <c r="AV68" s="23">
        <v>1.2699999999999999E-2</v>
      </c>
      <c r="AW68" s="7">
        <v>146.19999999999999</v>
      </c>
      <c r="AX68" s="7">
        <v>22389.26</v>
      </c>
      <c r="AY68" s="7">
        <v>3140618.8</v>
      </c>
      <c r="AZ68" s="23">
        <v>1.29E-2</v>
      </c>
      <c r="BA68" s="7">
        <v>135.82</v>
      </c>
      <c r="BB68" s="7">
        <v>20798.8</v>
      </c>
      <c r="BC68" s="5">
        <v>151</v>
      </c>
      <c r="BD68" s="23">
        <v>6.4999999999999997E-3</v>
      </c>
      <c r="BE68" s="5">
        <v>7</v>
      </c>
      <c r="BF68" s="5">
        <v>95</v>
      </c>
      <c r="BG68" s="7">
        <v>9748074.7200000007</v>
      </c>
      <c r="BH68" s="23">
        <v>3.6600000000000001E-2</v>
      </c>
      <c r="BI68" s="7">
        <v>421.56</v>
      </c>
      <c r="BJ68" s="7">
        <v>15473.13</v>
      </c>
      <c r="BK68" s="7">
        <v>9703958.8699999992</v>
      </c>
      <c r="BL68" s="23">
        <v>3.9899999999999998E-2</v>
      </c>
      <c r="BM68" s="7">
        <v>419.65</v>
      </c>
      <c r="BN68" s="7">
        <v>15403.11</v>
      </c>
      <c r="BO68" s="5">
        <v>630</v>
      </c>
      <c r="BP68" s="23">
        <v>2.7199999999999998E-2</v>
      </c>
      <c r="BQ68" s="5">
        <v>39</v>
      </c>
      <c r="BR68" s="5">
        <v>1029</v>
      </c>
      <c r="BS68" s="7">
        <v>7824620.2999999998</v>
      </c>
      <c r="BT68" s="23">
        <v>2.9399999999999999E-2</v>
      </c>
      <c r="BU68" s="7">
        <v>338.38</v>
      </c>
      <c r="BV68" s="7">
        <v>4616.3</v>
      </c>
      <c r="BW68" s="7">
        <v>7717902.2699999996</v>
      </c>
      <c r="BX68" s="23">
        <v>3.1800000000000002E-2</v>
      </c>
      <c r="BY68" s="7">
        <v>333.76</v>
      </c>
      <c r="BZ68" s="7">
        <v>4553.33</v>
      </c>
      <c r="CA68" s="5">
        <v>1695</v>
      </c>
      <c r="CB68" s="23">
        <v>7.3300000000000004E-2</v>
      </c>
      <c r="CC68" s="5">
        <v>127</v>
      </c>
      <c r="CD68" s="5">
        <v>2024</v>
      </c>
      <c r="CE68" s="7">
        <v>2908939.17</v>
      </c>
      <c r="CF68" s="23">
        <v>1.09E-2</v>
      </c>
      <c r="CG68" s="7">
        <v>125.8</v>
      </c>
      <c r="CH68" s="7">
        <v>10315.39</v>
      </c>
      <c r="CI68" s="7">
        <v>2871139.66</v>
      </c>
      <c r="CJ68" s="23">
        <v>1.18E-2</v>
      </c>
      <c r="CK68" s="7">
        <v>124.16</v>
      </c>
      <c r="CL68" s="7">
        <v>10181.35</v>
      </c>
      <c r="CM68" s="5">
        <v>282</v>
      </c>
      <c r="CN68" s="23">
        <v>1.2200000000000001E-2</v>
      </c>
      <c r="CO68" s="5">
        <v>13</v>
      </c>
      <c r="CP68" s="5">
        <v>650</v>
      </c>
      <c r="CQ68" s="7">
        <v>35396466.82</v>
      </c>
      <c r="CR68" s="23">
        <v>0.13289999999999999</v>
      </c>
      <c r="CS68" s="7">
        <v>1530.72</v>
      </c>
      <c r="CT68" s="7">
        <v>2277.33</v>
      </c>
      <c r="CU68" s="7">
        <v>34217113.390000001</v>
      </c>
      <c r="CV68" s="23">
        <v>0.14080000000000001</v>
      </c>
      <c r="CW68" s="7">
        <v>1479.72</v>
      </c>
      <c r="CX68" s="7">
        <v>2201.4499999999998</v>
      </c>
      <c r="CY68" s="5">
        <v>15543</v>
      </c>
      <c r="CZ68" s="23">
        <v>0.67220000000000002</v>
      </c>
      <c r="DA68" s="5">
        <v>4497</v>
      </c>
      <c r="DB68" s="7">
        <v>516071.26</v>
      </c>
      <c r="DC68" s="23">
        <v>1.9E-3</v>
      </c>
      <c r="DD68" s="7">
        <v>22.32</v>
      </c>
      <c r="DE68" s="7">
        <v>400.99</v>
      </c>
      <c r="DF68" s="7">
        <v>515394.45</v>
      </c>
      <c r="DG68" s="23">
        <v>2.0999999999999999E-3</v>
      </c>
      <c r="DH68" s="7">
        <v>22.29</v>
      </c>
      <c r="DI68" s="7">
        <v>400.46</v>
      </c>
      <c r="DJ68" s="5">
        <v>1287</v>
      </c>
      <c r="DK68" s="23">
        <v>5.57E-2</v>
      </c>
      <c r="DL68" s="5">
        <v>223</v>
      </c>
      <c r="DM68" s="7">
        <v>17525701.469999999</v>
      </c>
      <c r="DN68" s="23">
        <v>6.5799999999999997E-2</v>
      </c>
      <c r="DO68" s="7">
        <v>757.9</v>
      </c>
      <c r="DP68" s="7">
        <v>25399.57</v>
      </c>
      <c r="DQ68" s="7">
        <v>17274383.75</v>
      </c>
      <c r="DR68" s="23">
        <v>7.1099999999999997E-2</v>
      </c>
      <c r="DS68" s="7">
        <v>747.03</v>
      </c>
      <c r="DT68" s="7">
        <v>25035.34</v>
      </c>
      <c r="DU68" s="5">
        <v>690</v>
      </c>
      <c r="DV68" s="23">
        <v>2.98E-2</v>
      </c>
      <c r="DW68" s="5">
        <v>4198</v>
      </c>
      <c r="DX68" s="7">
        <v>2073613.82</v>
      </c>
      <c r="DY68" s="23">
        <v>7.7999999999999996E-3</v>
      </c>
      <c r="DZ68" s="7">
        <v>89.67</v>
      </c>
      <c r="EA68" s="7">
        <v>874.2</v>
      </c>
      <c r="EB68" s="7">
        <v>2063026.55</v>
      </c>
      <c r="EC68" s="23">
        <v>8.5000000000000006E-3</v>
      </c>
      <c r="ED68" s="7">
        <v>89.22</v>
      </c>
      <c r="EE68" s="7">
        <v>869.74</v>
      </c>
      <c r="EF68" s="5">
        <v>2372</v>
      </c>
      <c r="EG68" s="23">
        <v>0.1026</v>
      </c>
      <c r="EH68" s="5">
        <v>170</v>
      </c>
      <c r="EI68" s="7">
        <v>27941308.66</v>
      </c>
      <c r="EJ68" s="23">
        <v>0.10489999999999999</v>
      </c>
      <c r="EK68" s="7">
        <v>1208.33</v>
      </c>
      <c r="EL68" s="7">
        <v>1394.07</v>
      </c>
      <c r="EM68" s="7">
        <v>28363120.280000001</v>
      </c>
      <c r="EN68" s="23">
        <v>0.1167</v>
      </c>
      <c r="EO68" s="7">
        <v>1226.57</v>
      </c>
      <c r="EP68" s="7">
        <v>1415.11</v>
      </c>
      <c r="EQ68" s="5">
        <v>20043</v>
      </c>
      <c r="ER68" s="23">
        <v>0.86680000000000001</v>
      </c>
      <c r="ES68" s="5">
        <v>17089</v>
      </c>
      <c r="ET68" s="7">
        <v>14382083.66</v>
      </c>
      <c r="EU68" s="23">
        <v>5.3999999999999999E-2</v>
      </c>
      <c r="EV68" s="7">
        <v>621.95000000000005</v>
      </c>
      <c r="EW68" s="7">
        <v>1169.56</v>
      </c>
      <c r="EX68" s="7">
        <v>13716175.5</v>
      </c>
      <c r="EY68" s="23">
        <v>5.6399999999999999E-2</v>
      </c>
      <c r="EZ68" s="7">
        <v>593.16</v>
      </c>
      <c r="FA68" s="7">
        <v>1115.4100000000001</v>
      </c>
      <c r="FB68" s="5">
        <v>12297</v>
      </c>
      <c r="FC68" s="23">
        <v>0.53180000000000005</v>
      </c>
      <c r="FD68" s="5">
        <v>4740</v>
      </c>
      <c r="FE68" s="7">
        <v>4434161.5199999996</v>
      </c>
      <c r="FF68" s="23">
        <v>1.66E-2</v>
      </c>
      <c r="FG68" s="7">
        <v>191.76</v>
      </c>
      <c r="FH68" s="7">
        <v>301.42</v>
      </c>
      <c r="FI68" s="7">
        <v>4432649.66</v>
      </c>
      <c r="FJ68" s="23">
        <v>1.8200000000000001E-2</v>
      </c>
      <c r="FK68" s="7">
        <v>191.69</v>
      </c>
      <c r="FL68" s="7">
        <v>301.32</v>
      </c>
      <c r="FM68" s="5">
        <v>14711</v>
      </c>
      <c r="FN68" s="23">
        <v>0.63619999999999999</v>
      </c>
      <c r="FO68" s="5">
        <v>3944</v>
      </c>
      <c r="FP68" s="7">
        <v>7082053.8399999999</v>
      </c>
      <c r="FQ68" s="23">
        <v>2.6599999999999999E-2</v>
      </c>
      <c r="FR68" s="7">
        <v>306.26</v>
      </c>
      <c r="FS68" s="7">
        <v>1012.45</v>
      </c>
      <c r="FT68" s="7">
        <v>7883819.4800000004</v>
      </c>
      <c r="FU68" s="23">
        <v>3.2399999999999998E-2</v>
      </c>
      <c r="FV68" s="7">
        <v>340.94</v>
      </c>
      <c r="FW68" s="7">
        <v>1127.06</v>
      </c>
      <c r="FX68" s="5">
        <v>6995</v>
      </c>
      <c r="FY68" s="23">
        <v>0.30249999999999999</v>
      </c>
      <c r="FZ68" s="5">
        <v>2103</v>
      </c>
      <c r="GA68" s="7">
        <v>7097600.7400000002</v>
      </c>
      <c r="GB68" s="23">
        <v>2.6599999999999999E-2</v>
      </c>
      <c r="GC68" s="7">
        <v>306.94</v>
      </c>
      <c r="GD68" s="7">
        <v>431.2</v>
      </c>
      <c r="GE68" s="7">
        <v>6431707.04</v>
      </c>
      <c r="GF68" s="23">
        <v>2.6499999999999999E-2</v>
      </c>
      <c r="GG68" s="7">
        <v>278.14</v>
      </c>
      <c r="GH68" s="7">
        <v>390.75</v>
      </c>
      <c r="GI68" s="5">
        <v>16460</v>
      </c>
      <c r="GJ68" s="23">
        <v>0.71179999999999999</v>
      </c>
      <c r="GK68" s="5">
        <v>7239</v>
      </c>
      <c r="GL68" s="7">
        <v>4564975.74</v>
      </c>
      <c r="GM68" s="23">
        <v>1.7100000000000001E-2</v>
      </c>
      <c r="GN68" s="7">
        <v>197.41</v>
      </c>
      <c r="GO68" s="7">
        <v>1307.1400000000001</v>
      </c>
      <c r="GP68" s="7">
        <v>4682315.6100000003</v>
      </c>
      <c r="GQ68" s="23">
        <v>1.9300000000000001E-2</v>
      </c>
      <c r="GR68" s="7">
        <v>202.49</v>
      </c>
      <c r="GS68" s="7">
        <v>1340.74</v>
      </c>
      <c r="GT68" s="5">
        <v>3492</v>
      </c>
      <c r="GU68" s="23">
        <v>0.151</v>
      </c>
      <c r="GV68" s="8">
        <v>680</v>
      </c>
      <c r="GW68" s="7">
        <v>7917515.8099999996</v>
      </c>
      <c r="GX68" s="23">
        <v>2.9700000000000001E-2</v>
      </c>
      <c r="GY68" s="7">
        <v>342.39</v>
      </c>
      <c r="GZ68" s="7">
        <v>805.2</v>
      </c>
      <c r="HA68" s="7">
        <v>7938898.0899999999</v>
      </c>
      <c r="HB68" s="23">
        <v>3.27E-2</v>
      </c>
      <c r="HC68" s="7">
        <v>343.32</v>
      </c>
      <c r="HD68" s="7">
        <v>807.37</v>
      </c>
      <c r="HE68" s="5">
        <v>9833</v>
      </c>
      <c r="HF68" s="23">
        <v>0.42520000000000002</v>
      </c>
      <c r="HG68" s="5">
        <v>26846</v>
      </c>
      <c r="HH68" s="5">
        <v>1747</v>
      </c>
      <c r="HI68" s="23">
        <v>0.22600000000000001</v>
      </c>
      <c r="HJ68" s="8">
        <v>1161</v>
      </c>
      <c r="HK68" s="5">
        <v>969</v>
      </c>
      <c r="HL68" s="5">
        <v>1949</v>
      </c>
      <c r="HM68" s="5">
        <v>156</v>
      </c>
      <c r="HN68" s="5">
        <v>1505</v>
      </c>
      <c r="HO68" s="5">
        <v>337</v>
      </c>
      <c r="HP68" s="5">
        <v>822</v>
      </c>
      <c r="HQ68" s="5">
        <v>337</v>
      </c>
      <c r="HR68" s="5">
        <v>380</v>
      </c>
      <c r="HS68" s="5">
        <v>173</v>
      </c>
    </row>
    <row r="69" spans="1:227" x14ac:dyDescent="0.25">
      <c r="A69">
        <v>2011</v>
      </c>
      <c r="B69" s="3" t="s">
        <v>1032</v>
      </c>
      <c r="C69" s="4">
        <v>44</v>
      </c>
      <c r="D69" s="5">
        <v>31454</v>
      </c>
      <c r="E69" s="5">
        <v>25772</v>
      </c>
      <c r="F69" s="5">
        <v>5682</v>
      </c>
      <c r="G69" s="6" t="s">
        <v>872</v>
      </c>
      <c r="H69" s="5">
        <v>50</v>
      </c>
      <c r="I69" s="6" t="s">
        <v>2290</v>
      </c>
      <c r="J69" s="6" t="s">
        <v>2291</v>
      </c>
      <c r="K69" s="6" t="s">
        <v>2292</v>
      </c>
      <c r="L69" s="6" t="s">
        <v>1369</v>
      </c>
      <c r="M69" s="6" t="s">
        <v>792</v>
      </c>
      <c r="N69" s="6" t="s">
        <v>610</v>
      </c>
      <c r="O69" s="6" t="s">
        <v>1921</v>
      </c>
      <c r="P69" s="6">
        <v>0.95</v>
      </c>
      <c r="Q69" s="7">
        <v>221735790.33000001</v>
      </c>
      <c r="R69" s="7">
        <v>196309521.41</v>
      </c>
      <c r="S69" s="7">
        <v>202006997.24000001</v>
      </c>
      <c r="T69" s="7">
        <v>8603.75</v>
      </c>
      <c r="U69" s="7">
        <v>7617.16</v>
      </c>
      <c r="V69" s="7">
        <v>7838.24</v>
      </c>
      <c r="W69" s="7">
        <v>92872116.939999998</v>
      </c>
      <c r="X69" s="23">
        <v>0.41880000000000001</v>
      </c>
      <c r="Y69" s="7">
        <v>3603.61</v>
      </c>
      <c r="Z69" s="7">
        <v>20790.71</v>
      </c>
      <c r="AA69" s="7">
        <v>68558982.5</v>
      </c>
      <c r="AB69" s="23">
        <v>0.34920000000000001</v>
      </c>
      <c r="AC69" s="7">
        <v>2660.21</v>
      </c>
      <c r="AD69" s="7">
        <v>15347.88</v>
      </c>
      <c r="AE69" s="5">
        <v>4467</v>
      </c>
      <c r="AF69" s="23">
        <v>0.17330000000000001</v>
      </c>
      <c r="AG69" s="5">
        <v>355</v>
      </c>
      <c r="AH69" s="5">
        <v>2276</v>
      </c>
      <c r="AI69" s="7">
        <v>780452.83</v>
      </c>
      <c r="AJ69" s="23">
        <v>3.5000000000000001E-3</v>
      </c>
      <c r="AK69" s="7">
        <v>30.28</v>
      </c>
      <c r="AL69" s="7">
        <v>26015.09</v>
      </c>
      <c r="AM69" s="7">
        <v>756062.14</v>
      </c>
      <c r="AN69" s="23">
        <v>3.8999999999999998E-3</v>
      </c>
      <c r="AO69" s="7">
        <v>29.34</v>
      </c>
      <c r="AP69" s="7">
        <v>25202.07</v>
      </c>
      <c r="AQ69" s="5">
        <v>30</v>
      </c>
      <c r="AR69" s="23">
        <v>1.1999999999999999E-3</v>
      </c>
      <c r="AS69" s="5">
        <v>1</v>
      </c>
      <c r="AT69" s="5">
        <v>30</v>
      </c>
      <c r="AU69" s="7">
        <v>2192773.61</v>
      </c>
      <c r="AV69" s="23">
        <v>9.9000000000000008E-3</v>
      </c>
      <c r="AW69" s="7">
        <v>85.08</v>
      </c>
      <c r="AX69" s="7">
        <v>18903.22</v>
      </c>
      <c r="AY69" s="7">
        <v>2062678.71</v>
      </c>
      <c r="AZ69" s="23">
        <v>1.0500000000000001E-2</v>
      </c>
      <c r="BA69" s="7">
        <v>80.040000000000006</v>
      </c>
      <c r="BB69" s="7">
        <v>17781.71</v>
      </c>
      <c r="BC69" s="5">
        <v>116</v>
      </c>
      <c r="BD69" s="23">
        <v>4.4999999999999997E-3</v>
      </c>
      <c r="BE69" s="5">
        <v>5</v>
      </c>
      <c r="BF69" s="5">
        <v>63</v>
      </c>
      <c r="BG69" s="7">
        <v>9210817.7899999991</v>
      </c>
      <c r="BH69" s="23">
        <v>4.1500000000000002E-2</v>
      </c>
      <c r="BI69" s="7">
        <v>357.4</v>
      </c>
      <c r="BJ69" s="7">
        <v>15224.49</v>
      </c>
      <c r="BK69" s="7">
        <v>8922130.4199999999</v>
      </c>
      <c r="BL69" s="23">
        <v>4.5400000000000003E-2</v>
      </c>
      <c r="BM69" s="7">
        <v>346.19</v>
      </c>
      <c r="BN69" s="7">
        <v>14747.32</v>
      </c>
      <c r="BO69" s="5">
        <v>605</v>
      </c>
      <c r="BP69" s="23">
        <v>2.35E-2</v>
      </c>
      <c r="BQ69" s="5">
        <v>35</v>
      </c>
      <c r="BR69" s="5">
        <v>808</v>
      </c>
      <c r="BS69" s="7">
        <v>6942782.3399999999</v>
      </c>
      <c r="BT69" s="23">
        <v>3.1300000000000001E-2</v>
      </c>
      <c r="BU69" s="7">
        <v>269.39</v>
      </c>
      <c r="BV69" s="7">
        <v>4385.84</v>
      </c>
      <c r="BW69" s="7">
        <v>6715235.0099999998</v>
      </c>
      <c r="BX69" s="23">
        <v>3.4200000000000001E-2</v>
      </c>
      <c r="BY69" s="7">
        <v>260.56</v>
      </c>
      <c r="BZ69" s="7">
        <v>4242.09</v>
      </c>
      <c r="CA69" s="5">
        <v>1583</v>
      </c>
      <c r="CB69" s="23">
        <v>6.1400000000000003E-2</v>
      </c>
      <c r="CC69" s="5">
        <v>108</v>
      </c>
      <c r="CD69" s="5">
        <v>1670</v>
      </c>
      <c r="CE69" s="7">
        <v>2394065.17</v>
      </c>
      <c r="CF69" s="23">
        <v>1.0800000000000001E-2</v>
      </c>
      <c r="CG69" s="7">
        <v>92.89</v>
      </c>
      <c r="CH69" s="7">
        <v>11400.31</v>
      </c>
      <c r="CI69" s="7">
        <v>2219768.52</v>
      </c>
      <c r="CJ69" s="23">
        <v>1.1299999999999999E-2</v>
      </c>
      <c r="CK69" s="7">
        <v>86.13</v>
      </c>
      <c r="CL69" s="7">
        <v>10570.33</v>
      </c>
      <c r="CM69" s="5">
        <v>210</v>
      </c>
      <c r="CN69" s="23">
        <v>8.0999999999999996E-3</v>
      </c>
      <c r="CO69" s="5">
        <v>9</v>
      </c>
      <c r="CP69" s="5">
        <v>475</v>
      </c>
      <c r="CQ69" s="7">
        <v>32151318.809999999</v>
      </c>
      <c r="CR69" s="23">
        <v>0.14499999999999999</v>
      </c>
      <c r="CS69" s="7">
        <v>1247.53</v>
      </c>
      <c r="CT69" s="7">
        <v>1863.84</v>
      </c>
      <c r="CU69" s="7">
        <v>30482633.190000001</v>
      </c>
      <c r="CV69" s="23">
        <v>0.15529999999999999</v>
      </c>
      <c r="CW69" s="7">
        <v>1182.78</v>
      </c>
      <c r="CX69" s="7">
        <v>1767.11</v>
      </c>
      <c r="CY69" s="5">
        <v>17250</v>
      </c>
      <c r="CZ69" s="23">
        <v>0.66930000000000001</v>
      </c>
      <c r="DA69" s="5">
        <v>4959</v>
      </c>
      <c r="DB69" s="7">
        <v>1851883.29</v>
      </c>
      <c r="DC69" s="23">
        <v>8.3999999999999995E-3</v>
      </c>
      <c r="DD69" s="7">
        <v>71.86</v>
      </c>
      <c r="DE69" s="7">
        <v>464.25</v>
      </c>
      <c r="DF69" s="7">
        <v>1834645.58</v>
      </c>
      <c r="DG69" s="23">
        <v>9.2999999999999992E-3</v>
      </c>
      <c r="DH69" s="7">
        <v>71.19</v>
      </c>
      <c r="DI69" s="7">
        <v>459.93</v>
      </c>
      <c r="DJ69" s="5">
        <v>3989</v>
      </c>
      <c r="DK69" s="23">
        <v>0.15479999999999999</v>
      </c>
      <c r="DL69" s="5">
        <v>778</v>
      </c>
      <c r="DM69" s="7">
        <v>7937191.7699999996</v>
      </c>
      <c r="DN69" s="23">
        <v>3.5799999999999998E-2</v>
      </c>
      <c r="DO69" s="7">
        <v>307.98</v>
      </c>
      <c r="DP69" s="7">
        <v>23622.59</v>
      </c>
      <c r="DQ69" s="7">
        <v>7705161.3200000003</v>
      </c>
      <c r="DR69" s="23">
        <v>3.9300000000000002E-2</v>
      </c>
      <c r="DS69" s="7">
        <v>298.97000000000003</v>
      </c>
      <c r="DT69" s="7">
        <v>22932.03</v>
      </c>
      <c r="DU69" s="5">
        <v>336</v>
      </c>
      <c r="DV69" s="23">
        <v>1.2999999999999999E-2</v>
      </c>
      <c r="DW69" s="5">
        <v>1606</v>
      </c>
      <c r="DX69" s="7">
        <v>683942.03</v>
      </c>
      <c r="DY69" s="23">
        <v>3.0999999999999999E-3</v>
      </c>
      <c r="DZ69" s="7">
        <v>26.54</v>
      </c>
      <c r="EA69" s="7">
        <v>604.19000000000005</v>
      </c>
      <c r="EB69" s="7">
        <v>669689.49</v>
      </c>
      <c r="EC69" s="23">
        <v>3.3999999999999998E-3</v>
      </c>
      <c r="ED69" s="7">
        <v>25.99</v>
      </c>
      <c r="EE69" s="7">
        <v>591.6</v>
      </c>
      <c r="EF69" s="5">
        <v>1132</v>
      </c>
      <c r="EG69" s="23">
        <v>4.3900000000000002E-2</v>
      </c>
      <c r="EH69" s="5">
        <v>63</v>
      </c>
      <c r="EI69" s="7">
        <v>21761593.670000002</v>
      </c>
      <c r="EJ69" s="23">
        <v>9.8100000000000007E-2</v>
      </c>
      <c r="EK69" s="7">
        <v>844.39</v>
      </c>
      <c r="EL69" s="7">
        <v>1022.1</v>
      </c>
      <c r="EM69" s="7">
        <v>22937643.010000002</v>
      </c>
      <c r="EN69" s="23">
        <v>0.1168</v>
      </c>
      <c r="EO69" s="7">
        <v>890.02</v>
      </c>
      <c r="EP69" s="7">
        <v>1077.3399999999999</v>
      </c>
      <c r="EQ69" s="5">
        <v>21291</v>
      </c>
      <c r="ER69" s="23">
        <v>0.82609999999999995</v>
      </c>
      <c r="ES69" s="5">
        <v>13115</v>
      </c>
      <c r="ET69" s="7">
        <v>11198150.25</v>
      </c>
      <c r="EU69" s="23">
        <v>5.0500000000000003E-2</v>
      </c>
      <c r="EV69" s="7">
        <v>434.51</v>
      </c>
      <c r="EW69" s="7">
        <v>938.34</v>
      </c>
      <c r="EX69" s="7">
        <v>10949018.189999999</v>
      </c>
      <c r="EY69" s="23">
        <v>5.5800000000000002E-2</v>
      </c>
      <c r="EZ69" s="7">
        <v>424.84</v>
      </c>
      <c r="FA69" s="7">
        <v>917.46</v>
      </c>
      <c r="FB69" s="5">
        <v>11934</v>
      </c>
      <c r="FC69" s="23">
        <v>0.46310000000000001</v>
      </c>
      <c r="FD69" s="5">
        <v>3213</v>
      </c>
      <c r="FE69" s="7">
        <v>4994357.12</v>
      </c>
      <c r="FF69" s="23">
        <v>2.2499999999999999E-2</v>
      </c>
      <c r="FG69" s="7">
        <v>193.79</v>
      </c>
      <c r="FH69" s="7">
        <v>327.93</v>
      </c>
      <c r="FI69" s="7">
        <v>4802306.4400000004</v>
      </c>
      <c r="FJ69" s="23">
        <v>2.4500000000000001E-2</v>
      </c>
      <c r="FK69" s="7">
        <v>186.34</v>
      </c>
      <c r="FL69" s="7">
        <v>315.32</v>
      </c>
      <c r="FM69" s="5">
        <v>15230</v>
      </c>
      <c r="FN69" s="23">
        <v>0.59099999999999997</v>
      </c>
      <c r="FO69" s="5">
        <v>3437</v>
      </c>
      <c r="FP69" s="7">
        <v>6058481.9500000002</v>
      </c>
      <c r="FQ69" s="23">
        <v>2.7300000000000001E-2</v>
      </c>
      <c r="FR69" s="7">
        <v>235.08</v>
      </c>
      <c r="FS69" s="7">
        <v>933.37</v>
      </c>
      <c r="FT69" s="7">
        <v>6109220.79</v>
      </c>
      <c r="FU69" s="23">
        <v>3.1099999999999999E-2</v>
      </c>
      <c r="FV69" s="7">
        <v>237.05</v>
      </c>
      <c r="FW69" s="7">
        <v>941.18</v>
      </c>
      <c r="FX69" s="5">
        <v>6491</v>
      </c>
      <c r="FY69" s="23">
        <v>0.25190000000000001</v>
      </c>
      <c r="FZ69" s="5">
        <v>1902</v>
      </c>
      <c r="GA69" s="7">
        <v>5595225.1399999997</v>
      </c>
      <c r="GB69" s="23">
        <v>2.52E-2</v>
      </c>
      <c r="GC69" s="7">
        <v>217.1</v>
      </c>
      <c r="GD69" s="7">
        <v>341.44</v>
      </c>
      <c r="GE69" s="7">
        <v>5702267.9800000004</v>
      </c>
      <c r="GF69" s="23">
        <v>2.9000000000000001E-2</v>
      </c>
      <c r="GG69" s="7">
        <v>221.26</v>
      </c>
      <c r="GH69" s="7">
        <v>347.98</v>
      </c>
      <c r="GI69" s="5">
        <v>16387</v>
      </c>
      <c r="GJ69" s="23">
        <v>0.63580000000000003</v>
      </c>
      <c r="GK69" s="5">
        <v>6132</v>
      </c>
      <c r="GL69" s="7">
        <v>5886203.4800000004</v>
      </c>
      <c r="GM69" s="23">
        <v>2.6499999999999999E-2</v>
      </c>
      <c r="GN69" s="7">
        <v>228.4</v>
      </c>
      <c r="GO69" s="7">
        <v>1402.27</v>
      </c>
      <c r="GP69" s="7">
        <v>6666265.9199999999</v>
      </c>
      <c r="GQ69" s="23">
        <v>3.4000000000000002E-2</v>
      </c>
      <c r="GR69" s="7">
        <v>258.66000000000003</v>
      </c>
      <c r="GS69" s="7">
        <v>1588.11</v>
      </c>
      <c r="GT69" s="5">
        <v>4198</v>
      </c>
      <c r="GU69" s="23">
        <v>0.16289999999999999</v>
      </c>
      <c r="GV69" s="8">
        <v>785</v>
      </c>
      <c r="GW69" s="7">
        <v>7542041.71</v>
      </c>
      <c r="GX69" s="23">
        <v>3.4000000000000002E-2</v>
      </c>
      <c r="GY69" s="7">
        <v>292.64</v>
      </c>
      <c r="GZ69" s="7">
        <v>928.59</v>
      </c>
      <c r="HA69" s="7">
        <v>7551610.6200000001</v>
      </c>
      <c r="HB69" s="23">
        <v>3.85E-2</v>
      </c>
      <c r="HC69" s="7">
        <v>293.02</v>
      </c>
      <c r="HD69" s="7">
        <v>929.77</v>
      </c>
      <c r="HE69" s="5">
        <v>8122</v>
      </c>
      <c r="HF69" s="23">
        <v>0.31509999999999999</v>
      </c>
      <c r="HG69" s="5">
        <v>28577</v>
      </c>
      <c r="HH69" s="5">
        <v>1653</v>
      </c>
      <c r="HI69" s="23">
        <v>0.23019999999999999</v>
      </c>
      <c r="HJ69" s="8">
        <v>1109</v>
      </c>
      <c r="HK69" s="5">
        <v>547</v>
      </c>
      <c r="HL69" s="5">
        <v>1948</v>
      </c>
      <c r="HM69" s="5">
        <v>74</v>
      </c>
      <c r="HN69" s="5">
        <v>485</v>
      </c>
      <c r="HO69" s="5">
        <v>299</v>
      </c>
      <c r="HP69" s="5">
        <v>745</v>
      </c>
      <c r="HQ69" s="5">
        <v>404</v>
      </c>
      <c r="HR69" s="5">
        <v>460</v>
      </c>
      <c r="HS69" s="5">
        <v>97</v>
      </c>
    </row>
    <row r="70" spans="1:227" x14ac:dyDescent="0.25">
      <c r="A70">
        <v>2014</v>
      </c>
      <c r="B70" s="3" t="s">
        <v>1032</v>
      </c>
      <c r="C70" s="4">
        <v>44</v>
      </c>
      <c r="D70" s="5">
        <v>34004</v>
      </c>
      <c r="E70" s="5">
        <v>26979</v>
      </c>
      <c r="F70" s="5">
        <v>7025</v>
      </c>
      <c r="G70" s="6" t="s">
        <v>1867</v>
      </c>
      <c r="H70" s="5">
        <v>50</v>
      </c>
      <c r="I70" s="6" t="s">
        <v>2478</v>
      </c>
      <c r="J70" s="6" t="s">
        <v>2691</v>
      </c>
      <c r="K70" s="6" t="s">
        <v>2692</v>
      </c>
      <c r="L70" s="6" t="s">
        <v>313</v>
      </c>
      <c r="M70" s="6" t="s">
        <v>1855</v>
      </c>
      <c r="N70" s="6" t="s">
        <v>724</v>
      </c>
      <c r="O70" s="6" t="s">
        <v>2693</v>
      </c>
      <c r="P70" s="6">
        <v>1</v>
      </c>
      <c r="Q70" s="7">
        <v>252976251.62</v>
      </c>
      <c r="R70" s="7">
        <v>218957436.41</v>
      </c>
      <c r="S70" s="7">
        <v>221759660.03999999</v>
      </c>
      <c r="T70" s="7">
        <v>9376.7800000000007</v>
      </c>
      <c r="U70" s="7">
        <v>8115.85</v>
      </c>
      <c r="V70" s="7">
        <v>8219.7099999999991</v>
      </c>
      <c r="W70" s="7">
        <v>107293198.95999999</v>
      </c>
      <c r="X70" s="23">
        <v>0.42409999999999998</v>
      </c>
      <c r="Y70" s="7">
        <v>3976.92</v>
      </c>
      <c r="Z70" s="7">
        <v>22901.43</v>
      </c>
      <c r="AA70" s="7">
        <v>76797714.700000003</v>
      </c>
      <c r="AB70" s="23">
        <v>0.35070000000000001</v>
      </c>
      <c r="AC70" s="7">
        <v>2846.57</v>
      </c>
      <c r="AD70" s="7">
        <v>16392.259999999998</v>
      </c>
      <c r="AE70" s="5">
        <v>4685</v>
      </c>
      <c r="AF70" s="23">
        <v>0.17369999999999999</v>
      </c>
      <c r="AG70" s="5">
        <v>354</v>
      </c>
      <c r="AH70" s="5">
        <v>2264</v>
      </c>
      <c r="AI70" s="7">
        <v>1536588.36</v>
      </c>
      <c r="AJ70" s="23">
        <v>6.1000000000000004E-3</v>
      </c>
      <c r="AK70" s="7">
        <v>56.95</v>
      </c>
      <c r="AL70" s="7">
        <v>27937.97</v>
      </c>
      <c r="AM70" s="7">
        <v>1435097.3</v>
      </c>
      <c r="AN70" s="23">
        <v>6.6E-3</v>
      </c>
      <c r="AO70" s="7">
        <v>53.19</v>
      </c>
      <c r="AP70" s="7">
        <v>26092.68</v>
      </c>
      <c r="AQ70" s="5">
        <v>55</v>
      </c>
      <c r="AR70" s="23">
        <v>2E-3</v>
      </c>
      <c r="AS70" s="5">
        <v>2</v>
      </c>
      <c r="AT70" s="5">
        <v>54</v>
      </c>
      <c r="AU70" s="7">
        <v>2863434.56</v>
      </c>
      <c r="AV70" s="23">
        <v>1.1299999999999999E-2</v>
      </c>
      <c r="AW70" s="7">
        <v>106.14</v>
      </c>
      <c r="AX70" s="7">
        <v>21210.63</v>
      </c>
      <c r="AY70" s="7">
        <v>2691587.84</v>
      </c>
      <c r="AZ70" s="23">
        <v>1.23E-2</v>
      </c>
      <c r="BA70" s="7">
        <v>99.77</v>
      </c>
      <c r="BB70" s="7">
        <v>19937.689999999999</v>
      </c>
      <c r="BC70" s="5">
        <v>135</v>
      </c>
      <c r="BD70" s="23">
        <v>5.0000000000000001E-3</v>
      </c>
      <c r="BE70" s="5">
        <v>5</v>
      </c>
      <c r="BF70" s="5">
        <v>70</v>
      </c>
      <c r="BG70" s="7">
        <v>10779942.380000001</v>
      </c>
      <c r="BH70" s="23">
        <v>4.2599999999999999E-2</v>
      </c>
      <c r="BI70" s="7">
        <v>399.57</v>
      </c>
      <c r="BJ70" s="7">
        <v>15204.43</v>
      </c>
      <c r="BK70" s="7">
        <v>10538525.470000001</v>
      </c>
      <c r="BL70" s="23">
        <v>4.8099999999999997E-2</v>
      </c>
      <c r="BM70" s="7">
        <v>390.62</v>
      </c>
      <c r="BN70" s="7">
        <v>14863.93</v>
      </c>
      <c r="BO70" s="5">
        <v>709</v>
      </c>
      <c r="BP70" s="23">
        <v>2.63E-2</v>
      </c>
      <c r="BQ70" s="5">
        <v>40</v>
      </c>
      <c r="BR70" s="5">
        <v>969</v>
      </c>
      <c r="BS70" s="7">
        <v>7910669.2000000002</v>
      </c>
      <c r="BT70" s="23">
        <v>3.1300000000000001E-2</v>
      </c>
      <c r="BU70" s="7">
        <v>293.22000000000003</v>
      </c>
      <c r="BV70" s="7">
        <v>4577.93</v>
      </c>
      <c r="BW70" s="7">
        <v>7755422.2800000003</v>
      </c>
      <c r="BX70" s="23">
        <v>3.5400000000000001E-2</v>
      </c>
      <c r="BY70" s="7">
        <v>287.45999999999998</v>
      </c>
      <c r="BZ70" s="7">
        <v>4488.09</v>
      </c>
      <c r="CA70" s="5">
        <v>1728</v>
      </c>
      <c r="CB70" s="23">
        <v>6.4000000000000001E-2</v>
      </c>
      <c r="CC70" s="5">
        <v>112</v>
      </c>
      <c r="CD70" s="5">
        <v>1830</v>
      </c>
      <c r="CE70" s="7">
        <v>1906359.75</v>
      </c>
      <c r="CF70" s="23">
        <v>7.4999999999999997E-3</v>
      </c>
      <c r="CG70" s="7">
        <v>70.66</v>
      </c>
      <c r="CH70" s="7">
        <v>9254.17</v>
      </c>
      <c r="CI70" s="7">
        <v>1813916.93</v>
      </c>
      <c r="CJ70" s="23">
        <v>8.3000000000000001E-3</v>
      </c>
      <c r="CK70" s="7">
        <v>67.23</v>
      </c>
      <c r="CL70" s="7">
        <v>8805.42</v>
      </c>
      <c r="CM70" s="5">
        <v>206</v>
      </c>
      <c r="CN70" s="23">
        <v>7.6E-3</v>
      </c>
      <c r="CO70" s="5">
        <v>8</v>
      </c>
      <c r="CP70" s="5">
        <v>360</v>
      </c>
      <c r="CQ70" s="7">
        <v>40044457.479999997</v>
      </c>
      <c r="CR70" s="23">
        <v>0.1583</v>
      </c>
      <c r="CS70" s="7">
        <v>1484.28</v>
      </c>
      <c r="CT70" s="7">
        <v>2222.35</v>
      </c>
      <c r="CU70" s="7">
        <v>37652692.759999998</v>
      </c>
      <c r="CV70" s="23">
        <v>0.17199999999999999</v>
      </c>
      <c r="CW70" s="7">
        <v>1395.63</v>
      </c>
      <c r="CX70" s="7">
        <v>2089.61</v>
      </c>
      <c r="CY70" s="5">
        <v>18019</v>
      </c>
      <c r="CZ70" s="23">
        <v>0.66790000000000005</v>
      </c>
      <c r="DA70" s="5">
        <v>4645</v>
      </c>
      <c r="DB70" s="7">
        <v>2648602.94</v>
      </c>
      <c r="DC70" s="23">
        <v>1.0500000000000001E-2</v>
      </c>
      <c r="DD70" s="7">
        <v>98.17</v>
      </c>
      <c r="DE70" s="7">
        <v>504.21</v>
      </c>
      <c r="DF70" s="7">
        <v>2483751.44</v>
      </c>
      <c r="DG70" s="23">
        <v>1.1299999999999999E-2</v>
      </c>
      <c r="DH70" s="7">
        <v>92.06</v>
      </c>
      <c r="DI70" s="7">
        <v>472.83</v>
      </c>
      <c r="DJ70" s="5">
        <v>5253</v>
      </c>
      <c r="DK70" s="23">
        <v>0.19470000000000001</v>
      </c>
      <c r="DL70" s="5">
        <v>987</v>
      </c>
      <c r="DM70" s="7">
        <v>8460613.5999999996</v>
      </c>
      <c r="DN70" s="23">
        <v>3.3399999999999999E-2</v>
      </c>
      <c r="DO70" s="7">
        <v>313.60000000000002</v>
      </c>
      <c r="DP70" s="7">
        <v>24738.639999999999</v>
      </c>
      <c r="DQ70" s="7">
        <v>8282758.7300000004</v>
      </c>
      <c r="DR70" s="23">
        <v>3.78E-2</v>
      </c>
      <c r="DS70" s="7">
        <v>307.01</v>
      </c>
      <c r="DT70" s="7">
        <v>24218.59</v>
      </c>
      <c r="DU70" s="5">
        <v>342</v>
      </c>
      <c r="DV70" s="23">
        <v>1.2699999999999999E-2</v>
      </c>
      <c r="DW70" s="5">
        <v>1613</v>
      </c>
      <c r="DX70" s="7">
        <v>693512.48</v>
      </c>
      <c r="DY70" s="23">
        <v>2.7000000000000001E-3</v>
      </c>
      <c r="DZ70" s="7">
        <v>25.71</v>
      </c>
      <c r="EA70" s="7">
        <v>624.79</v>
      </c>
      <c r="EB70" s="7">
        <v>690607.23</v>
      </c>
      <c r="EC70" s="23">
        <v>3.2000000000000002E-3</v>
      </c>
      <c r="ED70" s="7">
        <v>25.6</v>
      </c>
      <c r="EE70" s="7">
        <v>622.16999999999996</v>
      </c>
      <c r="EF70" s="5">
        <v>1110</v>
      </c>
      <c r="EG70" s="23">
        <v>4.1099999999999998E-2</v>
      </c>
      <c r="EH70" s="5">
        <v>58</v>
      </c>
      <c r="EI70" s="7">
        <v>26195393.670000002</v>
      </c>
      <c r="EJ70" s="23">
        <v>0.10349999999999999</v>
      </c>
      <c r="EK70" s="7">
        <v>970.95</v>
      </c>
      <c r="EL70" s="7">
        <v>1178.17</v>
      </c>
      <c r="EM70" s="7">
        <v>26438318.890000001</v>
      </c>
      <c r="EN70" s="23">
        <v>0.1207</v>
      </c>
      <c r="EO70" s="7">
        <v>979.96</v>
      </c>
      <c r="EP70" s="7">
        <v>1189.0899999999999</v>
      </c>
      <c r="EQ70" s="5">
        <v>22234</v>
      </c>
      <c r="ER70" s="23">
        <v>0.82410000000000005</v>
      </c>
      <c r="ES70" s="5">
        <v>13901</v>
      </c>
      <c r="ET70" s="7">
        <v>11159307.630000001</v>
      </c>
      <c r="EU70" s="23">
        <v>4.41E-2</v>
      </c>
      <c r="EV70" s="7">
        <v>413.63</v>
      </c>
      <c r="EW70" s="7">
        <v>893.96</v>
      </c>
      <c r="EX70" s="7">
        <v>10665668.380000001</v>
      </c>
      <c r="EY70" s="23">
        <v>4.87E-2</v>
      </c>
      <c r="EZ70" s="7">
        <v>395.33</v>
      </c>
      <c r="FA70" s="7">
        <v>854.42</v>
      </c>
      <c r="FB70" s="5">
        <v>12483</v>
      </c>
      <c r="FC70" s="23">
        <v>0.4627</v>
      </c>
      <c r="FD70" s="5">
        <v>3317</v>
      </c>
      <c r="FE70" s="7">
        <v>4374911.0999999996</v>
      </c>
      <c r="FF70" s="23">
        <v>1.7299999999999999E-2</v>
      </c>
      <c r="FG70" s="7">
        <v>162.16</v>
      </c>
      <c r="FH70" s="7">
        <v>274.12</v>
      </c>
      <c r="FI70" s="7">
        <v>4295722.4000000004</v>
      </c>
      <c r="FJ70" s="23">
        <v>1.9599999999999999E-2</v>
      </c>
      <c r="FK70" s="7">
        <v>159.22</v>
      </c>
      <c r="FL70" s="7">
        <v>269.16000000000003</v>
      </c>
      <c r="FM70" s="5">
        <v>15960</v>
      </c>
      <c r="FN70" s="23">
        <v>0.59160000000000001</v>
      </c>
      <c r="FO70" s="5">
        <v>3480</v>
      </c>
      <c r="FP70" s="7">
        <v>5012356.71</v>
      </c>
      <c r="FQ70" s="23">
        <v>1.9800000000000002E-2</v>
      </c>
      <c r="FR70" s="7">
        <v>185.79</v>
      </c>
      <c r="FS70" s="7">
        <v>765.83</v>
      </c>
      <c r="FT70" s="7">
        <v>5705755.4100000001</v>
      </c>
      <c r="FU70" s="23">
        <v>2.6100000000000002E-2</v>
      </c>
      <c r="FV70" s="7">
        <v>211.49</v>
      </c>
      <c r="FW70" s="7">
        <v>871.77</v>
      </c>
      <c r="FX70" s="5">
        <v>6545</v>
      </c>
      <c r="FY70" s="23">
        <v>0.24260000000000001</v>
      </c>
      <c r="FZ70" s="5">
        <v>1469</v>
      </c>
      <c r="GA70" s="7">
        <v>7020705.7800000003</v>
      </c>
      <c r="GB70" s="23">
        <v>2.7799999999999998E-2</v>
      </c>
      <c r="GC70" s="7">
        <v>260.23</v>
      </c>
      <c r="GD70" s="7">
        <v>401.44</v>
      </c>
      <c r="GE70" s="7">
        <v>6462079.3200000003</v>
      </c>
      <c r="GF70" s="23">
        <v>2.9499999999999998E-2</v>
      </c>
      <c r="GG70" s="7">
        <v>239.52</v>
      </c>
      <c r="GH70" s="7">
        <v>369.49</v>
      </c>
      <c r="GI70" s="5">
        <v>17489</v>
      </c>
      <c r="GJ70" s="23">
        <v>0.6482</v>
      </c>
      <c r="GK70" s="5">
        <v>6650</v>
      </c>
      <c r="GL70" s="7">
        <v>6571933.4000000004</v>
      </c>
      <c r="GM70" s="23">
        <v>2.5999999999999999E-2</v>
      </c>
      <c r="GN70" s="7">
        <v>243.59</v>
      </c>
      <c r="GO70" s="7">
        <v>1494.26</v>
      </c>
      <c r="GP70" s="7">
        <v>6757675.9800000004</v>
      </c>
      <c r="GQ70" s="23">
        <v>3.09E-2</v>
      </c>
      <c r="GR70" s="7">
        <v>250.48</v>
      </c>
      <c r="GS70" s="7">
        <v>1536.49</v>
      </c>
      <c r="GT70" s="5">
        <v>4398</v>
      </c>
      <c r="GU70" s="23">
        <v>0.16300000000000001</v>
      </c>
      <c r="GV70" s="8">
        <v>806</v>
      </c>
      <c r="GW70" s="7">
        <v>5038280.47</v>
      </c>
      <c r="GX70" s="23">
        <v>1.9900000000000001E-2</v>
      </c>
      <c r="GY70" s="7">
        <v>186.75</v>
      </c>
      <c r="GZ70" s="7">
        <v>592.25</v>
      </c>
      <c r="HA70" s="7">
        <v>5053245.0199999996</v>
      </c>
      <c r="HB70" s="23">
        <v>2.3099999999999999E-2</v>
      </c>
      <c r="HC70" s="7">
        <v>187.3</v>
      </c>
      <c r="HD70" s="7">
        <v>594.01</v>
      </c>
      <c r="HE70" s="5">
        <v>8507</v>
      </c>
      <c r="HF70" s="23">
        <v>0.31530000000000002</v>
      </c>
      <c r="HG70" s="5">
        <v>31699</v>
      </c>
      <c r="HH70" s="5">
        <v>1751</v>
      </c>
      <c r="HI70" s="23">
        <v>0.23200000000000001</v>
      </c>
      <c r="HJ70" s="8">
        <v>1175</v>
      </c>
      <c r="HK70" s="5">
        <v>704</v>
      </c>
      <c r="HL70" s="5">
        <v>1938</v>
      </c>
      <c r="HM70" s="5">
        <v>67</v>
      </c>
      <c r="HN70" s="5">
        <v>734</v>
      </c>
      <c r="HO70" s="5">
        <v>308</v>
      </c>
      <c r="HP70" s="5">
        <v>345</v>
      </c>
      <c r="HQ70" s="5">
        <v>234</v>
      </c>
      <c r="HR70" s="5">
        <v>263</v>
      </c>
      <c r="HS70" s="5">
        <v>119</v>
      </c>
    </row>
    <row r="71" spans="1:227" x14ac:dyDescent="0.25">
      <c r="A71">
        <v>2015</v>
      </c>
      <c r="B71" s="3" t="s">
        <v>1148</v>
      </c>
      <c r="C71" s="4">
        <v>54</v>
      </c>
      <c r="D71" s="5">
        <v>90926</v>
      </c>
      <c r="E71" s="5">
        <v>73879</v>
      </c>
      <c r="F71" s="5">
        <v>17047</v>
      </c>
      <c r="G71" s="6" t="s">
        <v>1997</v>
      </c>
      <c r="H71" s="5">
        <v>52</v>
      </c>
      <c r="I71" s="6" t="s">
        <v>2800</v>
      </c>
      <c r="J71" s="6" t="s">
        <v>1045</v>
      </c>
      <c r="K71" s="6" t="s">
        <v>2801</v>
      </c>
      <c r="L71" s="6" t="s">
        <v>514</v>
      </c>
      <c r="M71" s="6" t="s">
        <v>469</v>
      </c>
      <c r="N71" s="6" t="s">
        <v>487</v>
      </c>
      <c r="O71" s="6" t="s">
        <v>1280</v>
      </c>
      <c r="P71" s="6">
        <v>0.99</v>
      </c>
      <c r="Q71" s="7">
        <v>595448554.03999996</v>
      </c>
      <c r="R71" s="7">
        <v>607065743.37</v>
      </c>
      <c r="S71" s="7">
        <v>639400605.12</v>
      </c>
      <c r="T71" s="7">
        <v>8059.78</v>
      </c>
      <c r="U71" s="7">
        <v>8217.0300000000007</v>
      </c>
      <c r="V71" s="7">
        <v>8654.7000000000007</v>
      </c>
      <c r="W71" s="7">
        <v>227528037.47</v>
      </c>
      <c r="X71" s="23">
        <v>0.3821</v>
      </c>
      <c r="Y71" s="7">
        <v>3079.74</v>
      </c>
      <c r="Z71" s="7">
        <v>19071.919999999998</v>
      </c>
      <c r="AA71" s="7">
        <v>206120945.94</v>
      </c>
      <c r="AB71" s="24">
        <v>0.33950000000000002</v>
      </c>
      <c r="AC71" s="7">
        <v>2789.98</v>
      </c>
      <c r="AD71" s="7">
        <v>17277.53</v>
      </c>
      <c r="AE71" s="5">
        <v>11930</v>
      </c>
      <c r="AF71" s="23">
        <v>0.1615</v>
      </c>
      <c r="AG71" s="5">
        <v>290</v>
      </c>
      <c r="AH71" s="5">
        <v>1678</v>
      </c>
      <c r="AI71" s="7">
        <v>7496555.8799999999</v>
      </c>
      <c r="AJ71" s="23">
        <v>1.26E-2</v>
      </c>
      <c r="AK71" s="7">
        <v>101.47</v>
      </c>
      <c r="AL71" s="7">
        <v>39248.980000000003</v>
      </c>
      <c r="AM71" s="7">
        <v>8777293.3200000003</v>
      </c>
      <c r="AN71" s="24">
        <v>1.4500000000000001E-2</v>
      </c>
      <c r="AO71" s="7">
        <v>118.81</v>
      </c>
      <c r="AP71" s="7">
        <v>45954.42</v>
      </c>
      <c r="AQ71" s="5">
        <v>191</v>
      </c>
      <c r="AR71" s="23">
        <v>2.5999999999999999E-3</v>
      </c>
      <c r="AS71" s="5">
        <v>3</v>
      </c>
      <c r="AT71" s="5">
        <v>78</v>
      </c>
      <c r="AU71" s="7">
        <v>10043517.41</v>
      </c>
      <c r="AV71" s="23">
        <v>1.6899999999999998E-2</v>
      </c>
      <c r="AW71" s="7">
        <v>135.94999999999999</v>
      </c>
      <c r="AX71" s="7">
        <v>20208.28</v>
      </c>
      <c r="AY71" s="7">
        <v>11155607.470000001</v>
      </c>
      <c r="AZ71" s="24">
        <v>1.84E-2</v>
      </c>
      <c r="BA71" s="7">
        <v>151</v>
      </c>
      <c r="BB71" s="7">
        <v>22445.89</v>
      </c>
      <c r="BC71" s="5">
        <v>497</v>
      </c>
      <c r="BD71" s="23">
        <v>6.7000000000000002E-3</v>
      </c>
      <c r="BE71" s="5">
        <v>8</v>
      </c>
      <c r="BF71" s="5">
        <v>95</v>
      </c>
      <c r="BG71" s="7">
        <v>14821719.619999999</v>
      </c>
      <c r="BH71" s="23">
        <v>2.4899999999999999E-2</v>
      </c>
      <c r="BI71" s="7">
        <v>200.62</v>
      </c>
      <c r="BJ71" s="7">
        <v>12361.73</v>
      </c>
      <c r="BK71" s="7">
        <v>18018909.09</v>
      </c>
      <c r="BL71" s="24">
        <v>2.9700000000000001E-2</v>
      </c>
      <c r="BM71" s="7">
        <v>243.9</v>
      </c>
      <c r="BN71" s="7">
        <v>15028.28</v>
      </c>
      <c r="BO71" s="5">
        <v>1199</v>
      </c>
      <c r="BP71" s="23">
        <v>1.6199999999999999E-2</v>
      </c>
      <c r="BQ71" s="5">
        <v>23</v>
      </c>
      <c r="BR71" s="5">
        <v>572</v>
      </c>
      <c r="BS71" s="7">
        <v>14898004.68</v>
      </c>
      <c r="BT71" s="23">
        <v>2.5000000000000001E-2</v>
      </c>
      <c r="BU71" s="7">
        <v>201.65</v>
      </c>
      <c r="BV71" s="7">
        <v>4339.6499999999996</v>
      </c>
      <c r="BW71" s="7">
        <v>18025855.960000001</v>
      </c>
      <c r="BX71" s="24">
        <v>2.9700000000000001E-2</v>
      </c>
      <c r="BY71" s="7">
        <v>243.99</v>
      </c>
      <c r="BZ71" s="7">
        <v>5250.76</v>
      </c>
      <c r="CA71" s="5">
        <v>3433</v>
      </c>
      <c r="CB71" s="23">
        <v>4.65E-2</v>
      </c>
      <c r="CC71" s="5">
        <v>89</v>
      </c>
      <c r="CD71" s="5">
        <v>1272</v>
      </c>
      <c r="CE71" s="7">
        <v>4539504.38</v>
      </c>
      <c r="CF71" s="23">
        <v>7.6E-3</v>
      </c>
      <c r="CG71" s="7">
        <v>61.45</v>
      </c>
      <c r="CH71" s="7">
        <v>8314.11</v>
      </c>
      <c r="CI71" s="7">
        <v>5121370.0199999996</v>
      </c>
      <c r="CJ71" s="24">
        <v>8.3999999999999995E-3</v>
      </c>
      <c r="CK71" s="7">
        <v>69.319999999999993</v>
      </c>
      <c r="CL71" s="7">
        <v>9379.7999999999993</v>
      </c>
      <c r="CM71" s="5">
        <v>546</v>
      </c>
      <c r="CN71" s="23">
        <v>7.4000000000000003E-3</v>
      </c>
      <c r="CO71" s="5">
        <v>8</v>
      </c>
      <c r="CP71" s="5">
        <v>383</v>
      </c>
      <c r="CQ71" s="7">
        <v>114756417.56</v>
      </c>
      <c r="CR71" s="23">
        <v>0.19270000000000001</v>
      </c>
      <c r="CS71" s="7">
        <v>1553.3</v>
      </c>
      <c r="CT71" s="7">
        <v>2213.41</v>
      </c>
      <c r="CU71" s="7">
        <v>122643424.39</v>
      </c>
      <c r="CV71" s="24">
        <v>0.20200000000000001</v>
      </c>
      <c r="CW71" s="7">
        <v>1660.06</v>
      </c>
      <c r="CX71" s="7">
        <v>2365.5300000000002</v>
      </c>
      <c r="CY71" s="5">
        <v>51846</v>
      </c>
      <c r="CZ71" s="23">
        <v>0.70179999999999998</v>
      </c>
      <c r="DA71" s="5">
        <v>5275</v>
      </c>
      <c r="DB71" s="7">
        <v>9483876.7799999993</v>
      </c>
      <c r="DC71" s="23">
        <v>1.5900000000000001E-2</v>
      </c>
      <c r="DD71" s="7">
        <v>128.37</v>
      </c>
      <c r="DE71" s="7">
        <v>423.33</v>
      </c>
      <c r="DF71" s="7">
        <v>11222288.98</v>
      </c>
      <c r="DG71" s="24">
        <v>1.8499999999999999E-2</v>
      </c>
      <c r="DH71" s="7">
        <v>151.9</v>
      </c>
      <c r="DI71" s="7">
        <v>500.93</v>
      </c>
      <c r="DJ71" s="5">
        <v>22403</v>
      </c>
      <c r="DK71" s="23">
        <v>0.30320000000000003</v>
      </c>
      <c r="DL71" s="5">
        <v>1340</v>
      </c>
      <c r="DM71" s="7">
        <v>20025829.239999998</v>
      </c>
      <c r="DN71" s="23">
        <v>3.3599999999999998E-2</v>
      </c>
      <c r="DO71" s="7">
        <v>271.06</v>
      </c>
      <c r="DP71" s="7">
        <v>21672.98</v>
      </c>
      <c r="DQ71" s="7">
        <v>21998095.829999998</v>
      </c>
      <c r="DR71" s="24">
        <v>3.6200000000000003E-2</v>
      </c>
      <c r="DS71" s="7">
        <v>297.76</v>
      </c>
      <c r="DT71" s="7">
        <v>23807.46</v>
      </c>
      <c r="DU71" s="5">
        <v>924</v>
      </c>
      <c r="DV71" s="23">
        <v>1.2500000000000001E-2</v>
      </c>
      <c r="DW71" s="5">
        <v>1738</v>
      </c>
      <c r="DX71" s="7">
        <v>1420057.15</v>
      </c>
      <c r="DY71" s="23">
        <v>2.3999999999999998E-3</v>
      </c>
      <c r="DZ71" s="7">
        <v>19.22</v>
      </c>
      <c r="EA71" s="7">
        <v>758.17</v>
      </c>
      <c r="EB71" s="7">
        <v>1583112.13</v>
      </c>
      <c r="EC71" s="24">
        <v>2.5999999999999999E-3</v>
      </c>
      <c r="ED71" s="7">
        <v>21.43</v>
      </c>
      <c r="EE71" s="7">
        <v>845.23</v>
      </c>
      <c r="EF71" s="5">
        <v>1873</v>
      </c>
      <c r="EG71" s="23">
        <v>2.5399999999999999E-2</v>
      </c>
      <c r="EH71" s="5">
        <v>47</v>
      </c>
      <c r="EI71" s="7">
        <v>56110555.93</v>
      </c>
      <c r="EJ71" s="23">
        <v>9.4200000000000006E-2</v>
      </c>
      <c r="EK71" s="7">
        <v>759.49</v>
      </c>
      <c r="EL71" s="7">
        <v>922.9</v>
      </c>
      <c r="EM71" s="7">
        <v>61947790.280000001</v>
      </c>
      <c r="EN71" s="24">
        <v>0.10199999999999999</v>
      </c>
      <c r="EO71" s="7">
        <v>838.5</v>
      </c>
      <c r="EP71" s="7">
        <v>1018.91</v>
      </c>
      <c r="EQ71" s="5">
        <v>60798</v>
      </c>
      <c r="ER71" s="23">
        <v>0.82289999999999996</v>
      </c>
      <c r="ES71" s="5">
        <v>11966</v>
      </c>
      <c r="ET71" s="7">
        <v>27852462.289999999</v>
      </c>
      <c r="EU71" s="23">
        <v>4.6800000000000001E-2</v>
      </c>
      <c r="EV71" s="7">
        <v>377</v>
      </c>
      <c r="EW71" s="7">
        <v>788.6</v>
      </c>
      <c r="EX71" s="7">
        <v>29655974.600000001</v>
      </c>
      <c r="EY71" s="24">
        <v>4.8899999999999999E-2</v>
      </c>
      <c r="EZ71" s="7">
        <v>401.41</v>
      </c>
      <c r="FA71" s="7">
        <v>839.66</v>
      </c>
      <c r="FB71" s="5">
        <v>35319</v>
      </c>
      <c r="FC71" s="23">
        <v>0.47810000000000002</v>
      </c>
      <c r="FD71" s="5">
        <v>3125</v>
      </c>
      <c r="FE71" s="7">
        <v>9646933.1400000006</v>
      </c>
      <c r="FF71" s="23">
        <v>1.6199999999999999E-2</v>
      </c>
      <c r="FG71" s="7">
        <v>130.58000000000001</v>
      </c>
      <c r="FH71" s="7">
        <v>208.02</v>
      </c>
      <c r="FI71" s="7">
        <v>10538862.779999999</v>
      </c>
      <c r="FJ71" s="24">
        <v>1.7399999999999999E-2</v>
      </c>
      <c r="FK71" s="7">
        <v>142.65</v>
      </c>
      <c r="FL71" s="7">
        <v>227.25</v>
      </c>
      <c r="FM71" s="5">
        <v>46375</v>
      </c>
      <c r="FN71" s="23">
        <v>0.62770000000000004</v>
      </c>
      <c r="FO71" s="5">
        <v>3842</v>
      </c>
      <c r="FP71" s="7">
        <v>20905563.039999999</v>
      </c>
      <c r="FQ71" s="23">
        <v>3.5099999999999999E-2</v>
      </c>
      <c r="FR71" s="7">
        <v>282.97000000000003</v>
      </c>
      <c r="FS71" s="7">
        <v>976.07</v>
      </c>
      <c r="FT71" s="7">
        <v>22523129.859999999</v>
      </c>
      <c r="FU71" s="24">
        <v>3.7100000000000001E-2</v>
      </c>
      <c r="FV71" s="7">
        <v>304.87</v>
      </c>
      <c r="FW71" s="7">
        <v>1051.5999999999999</v>
      </c>
      <c r="FX71" s="5">
        <v>21418</v>
      </c>
      <c r="FY71" s="23">
        <v>0.28989999999999999</v>
      </c>
      <c r="FZ71" s="5">
        <v>2168</v>
      </c>
      <c r="GA71" s="7">
        <v>19924727.829999998</v>
      </c>
      <c r="GB71" s="23">
        <v>3.3500000000000002E-2</v>
      </c>
      <c r="GC71" s="7">
        <v>269.69</v>
      </c>
      <c r="GD71" s="7">
        <v>389.4</v>
      </c>
      <c r="GE71" s="7">
        <v>20765937.199999999</v>
      </c>
      <c r="GF71" s="24">
        <v>3.4200000000000001E-2</v>
      </c>
      <c r="GG71" s="7">
        <v>281.08</v>
      </c>
      <c r="GH71" s="7">
        <v>405.84</v>
      </c>
      <c r="GI71" s="5">
        <v>51168</v>
      </c>
      <c r="GJ71" s="23">
        <v>0.69259999999999999</v>
      </c>
      <c r="GK71" s="5">
        <v>6386</v>
      </c>
      <c r="GL71" s="7">
        <v>18892314.809999999</v>
      </c>
      <c r="GM71" s="23">
        <v>3.1699999999999999E-2</v>
      </c>
      <c r="GN71" s="7">
        <v>255.72</v>
      </c>
      <c r="GO71" s="7">
        <v>1676.41</v>
      </c>
      <c r="GP71" s="7">
        <v>19533849.43</v>
      </c>
      <c r="GQ71" s="24">
        <v>3.2199999999999999E-2</v>
      </c>
      <c r="GR71" s="7">
        <v>264.39999999999998</v>
      </c>
      <c r="GS71" s="7">
        <v>1733.34</v>
      </c>
      <c r="GT71" s="5">
        <v>11270</v>
      </c>
      <c r="GU71" s="23">
        <v>0.1525</v>
      </c>
      <c r="GV71" s="8">
        <v>722</v>
      </c>
      <c r="GW71" s="7">
        <v>11825232.640000001</v>
      </c>
      <c r="GX71" s="23">
        <v>1.9900000000000001E-2</v>
      </c>
      <c r="GY71" s="7">
        <v>160.06</v>
      </c>
      <c r="GZ71" s="7">
        <v>467.94</v>
      </c>
      <c r="HA71" s="7">
        <v>11924005.859999999</v>
      </c>
      <c r="HB71" s="24">
        <v>1.9599999999999999E-2</v>
      </c>
      <c r="HC71" s="7">
        <v>161.4</v>
      </c>
      <c r="HD71" s="7">
        <v>471.85</v>
      </c>
      <c r="HE71" s="5">
        <v>25271</v>
      </c>
      <c r="HF71" s="23">
        <v>0.34210000000000002</v>
      </c>
      <c r="HG71" s="5">
        <v>87274</v>
      </c>
      <c r="HH71" s="5">
        <v>4180</v>
      </c>
      <c r="HI71" s="23">
        <v>0.2109</v>
      </c>
      <c r="HJ71" s="8">
        <v>1181</v>
      </c>
      <c r="HK71" s="5">
        <v>537</v>
      </c>
      <c r="HL71" s="5">
        <v>1936</v>
      </c>
      <c r="HM71" s="5">
        <v>99</v>
      </c>
      <c r="HN71" s="5">
        <v>826</v>
      </c>
      <c r="HO71" s="5">
        <v>241</v>
      </c>
      <c r="HP71" s="5">
        <v>822</v>
      </c>
      <c r="HQ71" s="5">
        <v>314</v>
      </c>
      <c r="HR71" s="5">
        <v>110</v>
      </c>
      <c r="HS71" s="5">
        <v>115</v>
      </c>
    </row>
    <row r="72" spans="1:227" x14ac:dyDescent="0.25">
      <c r="A72">
        <v>2015</v>
      </c>
      <c r="B72" s="3" t="s">
        <v>519</v>
      </c>
      <c r="C72" s="4">
        <v>12</v>
      </c>
      <c r="D72" s="5">
        <v>534571</v>
      </c>
      <c r="E72" s="5">
        <v>299455</v>
      </c>
      <c r="F72" s="5">
        <v>235116</v>
      </c>
      <c r="G72" s="6" t="s">
        <v>2732</v>
      </c>
      <c r="H72" s="5">
        <v>51</v>
      </c>
      <c r="I72" s="6" t="s">
        <v>2186</v>
      </c>
      <c r="J72" s="6" t="s">
        <v>2187</v>
      </c>
      <c r="K72" s="6" t="s">
        <v>2733</v>
      </c>
      <c r="L72" s="6" t="s">
        <v>2734</v>
      </c>
      <c r="M72" s="6" t="s">
        <v>1934</v>
      </c>
      <c r="N72" s="6" t="s">
        <v>953</v>
      </c>
      <c r="O72" s="6" t="s">
        <v>2042</v>
      </c>
      <c r="P72" s="6">
        <v>1.28</v>
      </c>
      <c r="Q72" s="7">
        <v>3597596260.3200002</v>
      </c>
      <c r="R72" s="7">
        <v>3575109213.23</v>
      </c>
      <c r="S72" s="7">
        <v>2865694259.6399999</v>
      </c>
      <c r="T72" s="7">
        <v>12013.81</v>
      </c>
      <c r="U72" s="7">
        <v>11938.72</v>
      </c>
      <c r="V72" s="7">
        <v>9569.7000000000007</v>
      </c>
      <c r="W72" s="7">
        <v>1307335120.99</v>
      </c>
      <c r="X72" s="23">
        <v>0.3634</v>
      </c>
      <c r="Y72" s="7">
        <v>4365.71</v>
      </c>
      <c r="Z72" s="7">
        <v>21369.37</v>
      </c>
      <c r="AA72" s="7">
        <v>1182862771.04</v>
      </c>
      <c r="AB72" s="24">
        <v>0.33090000000000003</v>
      </c>
      <c r="AC72" s="7">
        <v>3950.05</v>
      </c>
      <c r="AD72" s="7">
        <v>19334.77</v>
      </c>
      <c r="AE72" s="5">
        <v>61178</v>
      </c>
      <c r="AF72" s="23">
        <v>0.20430000000000001</v>
      </c>
      <c r="AG72" s="5">
        <v>427</v>
      </c>
      <c r="AH72" s="5">
        <v>2633</v>
      </c>
      <c r="AI72" s="7">
        <v>61475469.93</v>
      </c>
      <c r="AJ72" s="23">
        <v>1.7100000000000001E-2</v>
      </c>
      <c r="AK72" s="7">
        <v>205.29</v>
      </c>
      <c r="AL72" s="7">
        <v>44418.69</v>
      </c>
      <c r="AM72" s="7">
        <v>67192585.810000002</v>
      </c>
      <c r="AN72" s="24">
        <v>1.8800000000000001E-2</v>
      </c>
      <c r="AO72" s="7">
        <v>224.38</v>
      </c>
      <c r="AP72" s="7">
        <v>48549.56</v>
      </c>
      <c r="AQ72" s="5">
        <v>1384</v>
      </c>
      <c r="AR72" s="23">
        <v>4.5999999999999999E-3</v>
      </c>
      <c r="AS72" s="5">
        <v>5</v>
      </c>
      <c r="AT72" s="5">
        <v>145</v>
      </c>
      <c r="AU72" s="7">
        <v>47063207.280000001</v>
      </c>
      <c r="AV72" s="23">
        <v>1.3100000000000001E-2</v>
      </c>
      <c r="AW72" s="7">
        <v>157.16</v>
      </c>
      <c r="AX72" s="7">
        <v>21363.24</v>
      </c>
      <c r="AY72" s="7">
        <v>48816901.990000002</v>
      </c>
      <c r="AZ72" s="24">
        <v>1.37E-2</v>
      </c>
      <c r="BA72" s="7">
        <v>163.02000000000001</v>
      </c>
      <c r="BB72" s="7">
        <v>22159.279999999999</v>
      </c>
      <c r="BC72" s="5">
        <v>2203</v>
      </c>
      <c r="BD72" s="23">
        <v>7.4000000000000003E-3</v>
      </c>
      <c r="BE72" s="5">
        <v>8</v>
      </c>
      <c r="BF72" s="5">
        <v>104</v>
      </c>
      <c r="BG72" s="7">
        <v>153464141.06</v>
      </c>
      <c r="BH72" s="23">
        <v>4.2700000000000002E-2</v>
      </c>
      <c r="BI72" s="7">
        <v>512.48</v>
      </c>
      <c r="BJ72" s="7">
        <v>16186.49</v>
      </c>
      <c r="BK72" s="7">
        <v>170902810.00999999</v>
      </c>
      <c r="BL72" s="24">
        <v>4.7800000000000002E-2</v>
      </c>
      <c r="BM72" s="7">
        <v>570.71</v>
      </c>
      <c r="BN72" s="7">
        <v>18025.82</v>
      </c>
      <c r="BO72" s="5">
        <v>9481</v>
      </c>
      <c r="BP72" s="23">
        <v>3.1699999999999999E-2</v>
      </c>
      <c r="BQ72" s="5">
        <v>49</v>
      </c>
      <c r="BR72" s="5">
        <v>1301</v>
      </c>
      <c r="BS72" s="7">
        <v>182602136.41</v>
      </c>
      <c r="BT72" s="23">
        <v>5.0799999999999998E-2</v>
      </c>
      <c r="BU72" s="7">
        <v>609.78</v>
      </c>
      <c r="BV72" s="7">
        <v>5993.44</v>
      </c>
      <c r="BW72" s="7">
        <v>198875000.16999999</v>
      </c>
      <c r="BX72" s="24">
        <v>5.5599999999999997E-2</v>
      </c>
      <c r="BY72" s="7">
        <v>664.12</v>
      </c>
      <c r="BZ72" s="7">
        <v>6527.55</v>
      </c>
      <c r="CA72" s="5">
        <v>30467</v>
      </c>
      <c r="CB72" s="23">
        <v>0.1017</v>
      </c>
      <c r="CC72" s="5">
        <v>215</v>
      </c>
      <c r="CD72" s="5">
        <v>4105</v>
      </c>
      <c r="CE72" s="7">
        <v>41865645.57</v>
      </c>
      <c r="CF72" s="23">
        <v>1.1599999999999999E-2</v>
      </c>
      <c r="CG72" s="7">
        <v>139.81</v>
      </c>
      <c r="CH72" s="7">
        <v>11245.14</v>
      </c>
      <c r="CI72" s="7">
        <v>45339139.869999997</v>
      </c>
      <c r="CJ72" s="24">
        <v>1.2699999999999999E-2</v>
      </c>
      <c r="CK72" s="7">
        <v>151.41</v>
      </c>
      <c r="CL72" s="7">
        <v>12178.12</v>
      </c>
      <c r="CM72" s="5">
        <v>3723</v>
      </c>
      <c r="CN72" s="23">
        <v>1.24E-2</v>
      </c>
      <c r="CO72" s="5">
        <v>13</v>
      </c>
      <c r="CP72" s="5">
        <v>717</v>
      </c>
      <c r="CQ72" s="7">
        <v>360199354.56</v>
      </c>
      <c r="CR72" s="23">
        <v>0.10009999999999999</v>
      </c>
      <c r="CS72" s="7">
        <v>1202.8499999999999</v>
      </c>
      <c r="CT72" s="7">
        <v>2156.04</v>
      </c>
      <c r="CU72" s="7">
        <v>377106447.04000002</v>
      </c>
      <c r="CV72" s="24">
        <v>0.1055</v>
      </c>
      <c r="CW72" s="7">
        <v>1259.31</v>
      </c>
      <c r="CX72" s="7">
        <v>2257.2399999999998</v>
      </c>
      <c r="CY72" s="5">
        <v>167065</v>
      </c>
      <c r="CZ72" s="23">
        <v>0.55789999999999995</v>
      </c>
      <c r="DA72" s="5">
        <v>3373</v>
      </c>
      <c r="DB72" s="7">
        <v>12381496.42</v>
      </c>
      <c r="DC72" s="23">
        <v>3.3999999999999998E-3</v>
      </c>
      <c r="DD72" s="7">
        <v>41.35</v>
      </c>
      <c r="DE72" s="7">
        <v>442.21</v>
      </c>
      <c r="DF72" s="7">
        <v>13644521.25</v>
      </c>
      <c r="DG72" s="24">
        <v>3.8E-3</v>
      </c>
      <c r="DH72" s="7">
        <v>45.56</v>
      </c>
      <c r="DI72" s="7">
        <v>487.32</v>
      </c>
      <c r="DJ72" s="5">
        <v>27999</v>
      </c>
      <c r="DK72" s="23">
        <v>9.35E-2</v>
      </c>
      <c r="DL72" s="5">
        <v>412</v>
      </c>
      <c r="DM72" s="7">
        <v>268271627.69999999</v>
      </c>
      <c r="DN72" s="23">
        <v>7.46E-2</v>
      </c>
      <c r="DO72" s="7">
        <v>895.87</v>
      </c>
      <c r="DP72" s="7">
        <v>23544.99</v>
      </c>
      <c r="DQ72" s="7">
        <v>280309678.35000002</v>
      </c>
      <c r="DR72" s="24">
        <v>7.8399999999999997E-2</v>
      </c>
      <c r="DS72" s="7">
        <v>936.07</v>
      </c>
      <c r="DT72" s="7">
        <v>24601.52</v>
      </c>
      <c r="DU72" s="5">
        <v>11394</v>
      </c>
      <c r="DV72" s="23">
        <v>3.7999999999999999E-2</v>
      </c>
      <c r="DW72" s="5">
        <v>5274</v>
      </c>
      <c r="DX72" s="7">
        <v>26947221.43</v>
      </c>
      <c r="DY72" s="23">
        <v>7.4999999999999997E-3</v>
      </c>
      <c r="DZ72" s="7">
        <v>89.99</v>
      </c>
      <c r="EA72" s="7">
        <v>965.75</v>
      </c>
      <c r="EB72" s="7">
        <v>28998396.460000001</v>
      </c>
      <c r="EC72" s="24">
        <v>8.0999999999999996E-3</v>
      </c>
      <c r="ED72" s="7">
        <v>96.84</v>
      </c>
      <c r="EE72" s="7">
        <v>1039.26</v>
      </c>
      <c r="EF72" s="5">
        <v>27903</v>
      </c>
      <c r="EG72" s="23">
        <v>9.3200000000000005E-2</v>
      </c>
      <c r="EH72" s="5">
        <v>173</v>
      </c>
      <c r="EI72" s="7">
        <v>402477073.63999999</v>
      </c>
      <c r="EJ72" s="23">
        <v>0.1119</v>
      </c>
      <c r="EK72" s="7">
        <v>1344.03</v>
      </c>
      <c r="EL72" s="7">
        <v>1629.52</v>
      </c>
      <c r="EM72" s="7">
        <v>412589873.58999997</v>
      </c>
      <c r="EN72" s="24">
        <v>0.1154</v>
      </c>
      <c r="EO72" s="7">
        <v>1377.8</v>
      </c>
      <c r="EP72" s="7">
        <v>1670.47</v>
      </c>
      <c r="EQ72" s="5">
        <v>246991</v>
      </c>
      <c r="ER72" s="23">
        <v>0.82479999999999998</v>
      </c>
      <c r="ES72" s="5">
        <v>18038</v>
      </c>
      <c r="ET72" s="7">
        <v>214255186.66999999</v>
      </c>
      <c r="EU72" s="23">
        <v>5.96E-2</v>
      </c>
      <c r="EV72" s="7">
        <v>715.48</v>
      </c>
      <c r="EW72" s="7">
        <v>1354.79</v>
      </c>
      <c r="EX72" s="7">
        <v>213471347.5</v>
      </c>
      <c r="EY72" s="24">
        <v>5.9700000000000003E-2</v>
      </c>
      <c r="EZ72" s="7">
        <v>712.87</v>
      </c>
      <c r="FA72" s="7">
        <v>1349.83</v>
      </c>
      <c r="FB72" s="5">
        <v>158147</v>
      </c>
      <c r="FC72" s="23">
        <v>0.52810000000000001</v>
      </c>
      <c r="FD72" s="5">
        <v>4465</v>
      </c>
      <c r="FE72" s="7">
        <v>73583902.739999995</v>
      </c>
      <c r="FF72" s="23">
        <v>2.0500000000000001E-2</v>
      </c>
      <c r="FG72" s="7">
        <v>245.73</v>
      </c>
      <c r="FH72" s="7">
        <v>397.49</v>
      </c>
      <c r="FI72" s="7">
        <v>75488048.450000003</v>
      </c>
      <c r="FJ72" s="24">
        <v>2.1100000000000001E-2</v>
      </c>
      <c r="FK72" s="7">
        <v>252.08</v>
      </c>
      <c r="FL72" s="7">
        <v>407.77</v>
      </c>
      <c r="FM72" s="5">
        <v>185123</v>
      </c>
      <c r="FN72" s="23">
        <v>0.61819999999999997</v>
      </c>
      <c r="FO72" s="5">
        <v>4343</v>
      </c>
      <c r="FP72" s="7">
        <v>90853236.909999996</v>
      </c>
      <c r="FQ72" s="23">
        <v>2.53E-2</v>
      </c>
      <c r="FR72" s="7">
        <v>303.39999999999998</v>
      </c>
      <c r="FS72" s="7">
        <v>1243.68</v>
      </c>
      <c r="FT72" s="7">
        <v>100369549.83</v>
      </c>
      <c r="FU72" s="24">
        <v>2.81E-2</v>
      </c>
      <c r="FV72" s="7">
        <v>335.17</v>
      </c>
      <c r="FW72" s="7">
        <v>1373.95</v>
      </c>
      <c r="FX72" s="5">
        <v>73052</v>
      </c>
      <c r="FY72" s="23">
        <v>0.24390000000000001</v>
      </c>
      <c r="FZ72" s="5">
        <v>1617</v>
      </c>
      <c r="GA72" s="7">
        <v>132373309.43000001</v>
      </c>
      <c r="GB72" s="23">
        <v>3.6799999999999999E-2</v>
      </c>
      <c r="GC72" s="7">
        <v>442.05</v>
      </c>
      <c r="GD72" s="7">
        <v>626.45000000000005</v>
      </c>
      <c r="GE72" s="7">
        <v>133033087.98999999</v>
      </c>
      <c r="GF72" s="24">
        <v>3.7199999999999997E-2</v>
      </c>
      <c r="GG72" s="7">
        <v>444.25</v>
      </c>
      <c r="GH72" s="7">
        <v>629.57000000000005</v>
      </c>
      <c r="GI72" s="5">
        <v>211308</v>
      </c>
      <c r="GJ72" s="23">
        <v>0.7056</v>
      </c>
      <c r="GK72" s="5">
        <v>10139</v>
      </c>
      <c r="GL72" s="7">
        <v>45407017.640000001</v>
      </c>
      <c r="GM72" s="23">
        <v>1.26E-2</v>
      </c>
      <c r="GN72" s="7">
        <v>151.63</v>
      </c>
      <c r="GO72" s="7">
        <v>1178.06</v>
      </c>
      <c r="GP72" s="7">
        <v>48292810.630000003</v>
      </c>
      <c r="GQ72" s="24">
        <v>1.35E-2</v>
      </c>
      <c r="GR72" s="7">
        <v>161.27000000000001</v>
      </c>
      <c r="GS72" s="7">
        <v>1252.93</v>
      </c>
      <c r="GT72" s="5">
        <v>38544</v>
      </c>
      <c r="GU72" s="23">
        <v>0.12870000000000001</v>
      </c>
      <c r="GV72" s="8">
        <v>451</v>
      </c>
      <c r="GW72" s="7">
        <v>141397991.81999999</v>
      </c>
      <c r="GX72" s="23">
        <v>3.9300000000000002E-2</v>
      </c>
      <c r="GY72" s="7">
        <v>472.18</v>
      </c>
      <c r="GZ72" s="7">
        <v>1377.91</v>
      </c>
      <c r="HA72" s="7">
        <v>141818430.78999999</v>
      </c>
      <c r="HB72" s="24">
        <v>3.9699999999999999E-2</v>
      </c>
      <c r="HC72" s="7">
        <v>473.59</v>
      </c>
      <c r="HD72" s="7">
        <v>1382</v>
      </c>
      <c r="HE72" s="5">
        <v>102618</v>
      </c>
      <c r="HF72" s="23">
        <v>0.3427</v>
      </c>
      <c r="HG72" s="5">
        <v>347012</v>
      </c>
      <c r="HH72" s="5">
        <v>31153</v>
      </c>
      <c r="HI72" s="23">
        <v>0.2676</v>
      </c>
      <c r="HJ72" s="8">
        <v>1159</v>
      </c>
      <c r="HK72" s="5">
        <v>914</v>
      </c>
      <c r="HL72" s="5">
        <v>1935</v>
      </c>
      <c r="HM72" s="5">
        <v>215</v>
      </c>
      <c r="HN72" s="5">
        <v>1264</v>
      </c>
      <c r="HO72" s="5">
        <v>349</v>
      </c>
      <c r="HP72" s="5">
        <v>614</v>
      </c>
      <c r="HQ72" s="5">
        <v>482</v>
      </c>
      <c r="HR72" s="5">
        <v>333</v>
      </c>
      <c r="HS72" s="5">
        <v>153</v>
      </c>
    </row>
    <row r="73" spans="1:227" x14ac:dyDescent="0.25">
      <c r="A73">
        <v>2014</v>
      </c>
      <c r="B73" s="3" t="s">
        <v>750</v>
      </c>
      <c r="C73" s="4">
        <v>24</v>
      </c>
      <c r="D73" s="5">
        <v>121407</v>
      </c>
      <c r="E73" s="5">
        <v>110086</v>
      </c>
      <c r="F73" s="5">
        <v>11321</v>
      </c>
      <c r="G73" s="6" t="s">
        <v>383</v>
      </c>
      <c r="H73" s="5">
        <v>51</v>
      </c>
      <c r="I73" s="6" t="s">
        <v>2349</v>
      </c>
      <c r="J73" s="6" t="s">
        <v>2115</v>
      </c>
      <c r="K73" s="6" t="s">
        <v>481</v>
      </c>
      <c r="L73" s="6" t="s">
        <v>1503</v>
      </c>
      <c r="M73" s="6" t="s">
        <v>291</v>
      </c>
      <c r="N73" s="6" t="s">
        <v>414</v>
      </c>
      <c r="O73" s="6" t="s">
        <v>780</v>
      </c>
      <c r="P73" s="6">
        <v>1.25</v>
      </c>
      <c r="Q73" s="7">
        <v>1574505439.4300001</v>
      </c>
      <c r="R73" s="7">
        <v>1281764680.1800001</v>
      </c>
      <c r="S73" s="7">
        <v>1078305862.74</v>
      </c>
      <c r="T73" s="7">
        <v>14302.5</v>
      </c>
      <c r="U73" s="7">
        <v>11643.3</v>
      </c>
      <c r="V73" s="7">
        <v>9795.1200000000008</v>
      </c>
      <c r="W73" s="7">
        <v>689735381.90999997</v>
      </c>
      <c r="X73" s="23">
        <v>0.43809999999999999</v>
      </c>
      <c r="Y73" s="7">
        <v>6265.42</v>
      </c>
      <c r="Z73" s="7">
        <v>31136.48</v>
      </c>
      <c r="AA73" s="7">
        <v>461175594.02999997</v>
      </c>
      <c r="AB73" s="23">
        <v>0.35980000000000001</v>
      </c>
      <c r="AC73" s="7">
        <v>4189.2299999999996</v>
      </c>
      <c r="AD73" s="7">
        <v>20818.689999999999</v>
      </c>
      <c r="AE73" s="5">
        <v>22152</v>
      </c>
      <c r="AF73" s="23">
        <v>0.20119999999999999</v>
      </c>
      <c r="AG73" s="5">
        <v>400</v>
      </c>
      <c r="AH73" s="5">
        <v>2514</v>
      </c>
      <c r="AI73" s="7">
        <v>4724898.5999999996</v>
      </c>
      <c r="AJ73" s="23">
        <v>3.0000000000000001E-3</v>
      </c>
      <c r="AK73" s="7">
        <v>42.92</v>
      </c>
      <c r="AL73" s="7">
        <v>55587.040000000001</v>
      </c>
      <c r="AM73" s="7">
        <v>4759856.47</v>
      </c>
      <c r="AN73" s="23">
        <v>3.7000000000000002E-3</v>
      </c>
      <c r="AO73" s="7">
        <v>43.24</v>
      </c>
      <c r="AP73" s="7">
        <v>55998.31</v>
      </c>
      <c r="AQ73" s="5">
        <v>85</v>
      </c>
      <c r="AR73" s="23">
        <v>8.0000000000000004E-4</v>
      </c>
      <c r="AS73" s="5">
        <v>1</v>
      </c>
      <c r="AT73" s="5">
        <v>30</v>
      </c>
      <c r="AU73" s="7">
        <v>5078900.49</v>
      </c>
      <c r="AV73" s="23">
        <v>3.2000000000000002E-3</v>
      </c>
      <c r="AW73" s="7">
        <v>46.14</v>
      </c>
      <c r="AX73" s="7">
        <v>19311.41</v>
      </c>
      <c r="AY73" s="7">
        <v>5008301.6100000003</v>
      </c>
      <c r="AZ73" s="23">
        <v>3.8999999999999998E-3</v>
      </c>
      <c r="BA73" s="7">
        <v>45.49</v>
      </c>
      <c r="BB73" s="7">
        <v>19042.97</v>
      </c>
      <c r="BC73" s="5">
        <v>263</v>
      </c>
      <c r="BD73" s="23">
        <v>2.3999999999999998E-3</v>
      </c>
      <c r="BE73" s="5">
        <v>3</v>
      </c>
      <c r="BF73" s="5">
        <v>34</v>
      </c>
      <c r="BG73" s="7">
        <v>65874117.969999999</v>
      </c>
      <c r="BH73" s="23">
        <v>4.1799999999999997E-2</v>
      </c>
      <c r="BI73" s="7">
        <v>598.39</v>
      </c>
      <c r="BJ73" s="7">
        <v>16890.8</v>
      </c>
      <c r="BK73" s="7">
        <v>67879916.909999996</v>
      </c>
      <c r="BL73" s="23">
        <v>5.2999999999999999E-2</v>
      </c>
      <c r="BM73" s="7">
        <v>616.61</v>
      </c>
      <c r="BN73" s="7">
        <v>17405.11</v>
      </c>
      <c r="BO73" s="5">
        <v>3900</v>
      </c>
      <c r="BP73" s="23">
        <v>3.5400000000000001E-2</v>
      </c>
      <c r="BQ73" s="5">
        <v>53</v>
      </c>
      <c r="BR73" s="5">
        <v>1451</v>
      </c>
      <c r="BS73" s="7">
        <v>26569550.829999998</v>
      </c>
      <c r="BT73" s="23">
        <v>1.6899999999999998E-2</v>
      </c>
      <c r="BU73" s="7">
        <v>241.35</v>
      </c>
      <c r="BV73" s="7">
        <v>4088.25</v>
      </c>
      <c r="BW73" s="7">
        <v>27390179.510000002</v>
      </c>
      <c r="BX73" s="23">
        <v>2.1399999999999999E-2</v>
      </c>
      <c r="BY73" s="7">
        <v>248.81</v>
      </c>
      <c r="BZ73" s="7">
        <v>4214.5200000000004</v>
      </c>
      <c r="CA73" s="5">
        <v>6499</v>
      </c>
      <c r="CB73" s="23">
        <v>5.8999999999999997E-2</v>
      </c>
      <c r="CC73" s="5">
        <v>95</v>
      </c>
      <c r="CD73" s="5">
        <v>1337</v>
      </c>
      <c r="CE73" s="7">
        <v>8870609.5299999993</v>
      </c>
      <c r="CF73" s="23">
        <v>5.5999999999999999E-3</v>
      </c>
      <c r="CG73" s="7">
        <v>80.58</v>
      </c>
      <c r="CH73" s="7">
        <v>10460.620000000001</v>
      </c>
      <c r="CI73" s="7">
        <v>8709120.1400000006</v>
      </c>
      <c r="CJ73" s="23">
        <v>6.7999999999999996E-3</v>
      </c>
      <c r="CK73" s="7">
        <v>79.11</v>
      </c>
      <c r="CL73" s="7">
        <v>10270.19</v>
      </c>
      <c r="CM73" s="5">
        <v>848</v>
      </c>
      <c r="CN73" s="23">
        <v>7.7000000000000002E-3</v>
      </c>
      <c r="CO73" s="5">
        <v>8</v>
      </c>
      <c r="CP73" s="5">
        <v>433</v>
      </c>
      <c r="CQ73" s="7">
        <v>295133074.23000002</v>
      </c>
      <c r="CR73" s="23">
        <v>0.18740000000000001</v>
      </c>
      <c r="CS73" s="7">
        <v>2680.93</v>
      </c>
      <c r="CT73" s="7">
        <v>4636.2299999999996</v>
      </c>
      <c r="CU73" s="7">
        <v>237142936.78999999</v>
      </c>
      <c r="CV73" s="23">
        <v>0.185</v>
      </c>
      <c r="CW73" s="7">
        <v>2154.16</v>
      </c>
      <c r="CX73" s="7">
        <v>3725.27</v>
      </c>
      <c r="CY73" s="5">
        <v>63658</v>
      </c>
      <c r="CZ73" s="23">
        <v>0.57830000000000004</v>
      </c>
      <c r="DA73" s="5">
        <v>4381</v>
      </c>
      <c r="DB73" s="7">
        <v>4449660.3899999997</v>
      </c>
      <c r="DC73" s="23">
        <v>2.8E-3</v>
      </c>
      <c r="DD73" s="7">
        <v>40.42</v>
      </c>
      <c r="DE73" s="7">
        <v>449.6</v>
      </c>
      <c r="DF73" s="7">
        <v>4739367.71</v>
      </c>
      <c r="DG73" s="23">
        <v>3.7000000000000002E-3</v>
      </c>
      <c r="DH73" s="7">
        <v>43.05</v>
      </c>
      <c r="DI73" s="7">
        <v>478.87</v>
      </c>
      <c r="DJ73" s="5">
        <v>9897</v>
      </c>
      <c r="DK73" s="23">
        <v>8.9899999999999994E-2</v>
      </c>
      <c r="DL73" s="5">
        <v>432</v>
      </c>
      <c r="DM73" s="7">
        <v>96917767.269999996</v>
      </c>
      <c r="DN73" s="23">
        <v>6.1600000000000002E-2</v>
      </c>
      <c r="DO73" s="7">
        <v>880.38</v>
      </c>
      <c r="DP73" s="7">
        <v>24673.57</v>
      </c>
      <c r="DQ73" s="7">
        <v>97253174.909999996</v>
      </c>
      <c r="DR73" s="23">
        <v>7.5899999999999995E-2</v>
      </c>
      <c r="DS73" s="7">
        <v>883.43</v>
      </c>
      <c r="DT73" s="7">
        <v>24758.95</v>
      </c>
      <c r="DU73" s="5">
        <v>3928</v>
      </c>
      <c r="DV73" s="23">
        <v>3.5700000000000003E-2</v>
      </c>
      <c r="DW73" s="5">
        <v>4770</v>
      </c>
      <c r="DX73" s="7">
        <v>8915790.6400000006</v>
      </c>
      <c r="DY73" s="23">
        <v>5.7000000000000002E-3</v>
      </c>
      <c r="DZ73" s="7">
        <v>80.989999999999995</v>
      </c>
      <c r="EA73" s="7">
        <v>874.01</v>
      </c>
      <c r="EB73" s="7">
        <v>9167337.0700000003</v>
      </c>
      <c r="EC73" s="23">
        <v>7.1999999999999998E-3</v>
      </c>
      <c r="ED73" s="7">
        <v>83.27</v>
      </c>
      <c r="EE73" s="7">
        <v>898.67</v>
      </c>
      <c r="EF73" s="5">
        <v>10201</v>
      </c>
      <c r="EG73" s="23">
        <v>9.2700000000000005E-2</v>
      </c>
      <c r="EH73" s="5">
        <v>179</v>
      </c>
      <c r="EI73" s="7">
        <v>136287726.16</v>
      </c>
      <c r="EJ73" s="23">
        <v>8.6599999999999996E-2</v>
      </c>
      <c r="EK73" s="7">
        <v>1238.01</v>
      </c>
      <c r="EL73" s="7">
        <v>1469.25</v>
      </c>
      <c r="EM73" s="7">
        <v>133837402.2</v>
      </c>
      <c r="EN73" s="23">
        <v>0.10440000000000001</v>
      </c>
      <c r="EO73" s="7">
        <v>1215.75</v>
      </c>
      <c r="EP73" s="7">
        <v>1442.84</v>
      </c>
      <c r="EQ73" s="5">
        <v>92759</v>
      </c>
      <c r="ER73" s="23">
        <v>0.84260000000000002</v>
      </c>
      <c r="ES73" s="5">
        <v>16757</v>
      </c>
      <c r="ET73" s="7">
        <v>74296627.620000005</v>
      </c>
      <c r="EU73" s="23">
        <v>4.7199999999999999E-2</v>
      </c>
      <c r="EV73" s="7">
        <v>674.9</v>
      </c>
      <c r="EW73" s="7">
        <v>1322.99</v>
      </c>
      <c r="EX73" s="7">
        <v>68288924.760000005</v>
      </c>
      <c r="EY73" s="23">
        <v>5.33E-2</v>
      </c>
      <c r="EZ73" s="7">
        <v>620.32000000000005</v>
      </c>
      <c r="FA73" s="7">
        <v>1216.01</v>
      </c>
      <c r="FB73" s="5">
        <v>56158</v>
      </c>
      <c r="FC73" s="23">
        <v>0.5101</v>
      </c>
      <c r="FD73" s="5">
        <v>4396</v>
      </c>
      <c r="FE73" s="7">
        <v>26812284.710000001</v>
      </c>
      <c r="FF73" s="23">
        <v>1.7000000000000001E-2</v>
      </c>
      <c r="FG73" s="7">
        <v>243.56</v>
      </c>
      <c r="FH73" s="7">
        <v>395.74</v>
      </c>
      <c r="FI73" s="7">
        <v>25737773.850000001</v>
      </c>
      <c r="FJ73" s="23">
        <v>2.01E-2</v>
      </c>
      <c r="FK73" s="7">
        <v>233.8</v>
      </c>
      <c r="FL73" s="7">
        <v>379.88</v>
      </c>
      <c r="FM73" s="5">
        <v>67752</v>
      </c>
      <c r="FN73" s="23">
        <v>0.61539999999999995</v>
      </c>
      <c r="FO73" s="5">
        <v>4181</v>
      </c>
      <c r="FP73" s="7">
        <v>29039776.219999999</v>
      </c>
      <c r="FQ73" s="23">
        <v>1.84E-2</v>
      </c>
      <c r="FR73" s="7">
        <v>263.79000000000002</v>
      </c>
      <c r="FS73" s="7">
        <v>942.7</v>
      </c>
      <c r="FT73" s="7">
        <v>33180336.18</v>
      </c>
      <c r="FU73" s="23">
        <v>2.5899999999999999E-2</v>
      </c>
      <c r="FV73" s="7">
        <v>301.39999999999998</v>
      </c>
      <c r="FW73" s="7">
        <v>1077.1099999999999</v>
      </c>
      <c r="FX73" s="5">
        <v>30805</v>
      </c>
      <c r="FY73" s="23">
        <v>0.27979999999999999</v>
      </c>
      <c r="FZ73" s="5">
        <v>1783</v>
      </c>
      <c r="GA73" s="7">
        <v>38046359.719999999</v>
      </c>
      <c r="GB73" s="23">
        <v>2.4199999999999999E-2</v>
      </c>
      <c r="GC73" s="7">
        <v>345.61</v>
      </c>
      <c r="GD73" s="7">
        <v>480.21</v>
      </c>
      <c r="GE73" s="7">
        <v>34385430.380000003</v>
      </c>
      <c r="GF73" s="23">
        <v>2.6800000000000001E-2</v>
      </c>
      <c r="GG73" s="7">
        <v>312.35000000000002</v>
      </c>
      <c r="GH73" s="7">
        <v>434</v>
      </c>
      <c r="GI73" s="5">
        <v>79228</v>
      </c>
      <c r="GJ73" s="23">
        <v>0.71970000000000001</v>
      </c>
      <c r="GK73" s="5">
        <v>9053</v>
      </c>
      <c r="GL73" s="7">
        <v>15127359.710000001</v>
      </c>
      <c r="GM73" s="23">
        <v>9.5999999999999992E-3</v>
      </c>
      <c r="GN73" s="7">
        <v>137.41</v>
      </c>
      <c r="GO73" s="7">
        <v>1048.75</v>
      </c>
      <c r="GP73" s="7">
        <v>15076381.529999999</v>
      </c>
      <c r="GQ73" s="23">
        <v>1.18E-2</v>
      </c>
      <c r="GR73" s="7">
        <v>136.94999999999999</v>
      </c>
      <c r="GS73" s="7">
        <v>1045.22</v>
      </c>
      <c r="GT73" s="5">
        <v>14424</v>
      </c>
      <c r="GU73" s="23">
        <v>0.13100000000000001</v>
      </c>
      <c r="GV73" s="8">
        <v>412</v>
      </c>
      <c r="GW73" s="7">
        <v>34410476.359999999</v>
      </c>
      <c r="GX73" s="23">
        <v>2.1899999999999999E-2</v>
      </c>
      <c r="GY73" s="7">
        <v>312.58</v>
      </c>
      <c r="GZ73" s="7">
        <v>815.09</v>
      </c>
      <c r="HA73" s="7">
        <v>34472835.350000001</v>
      </c>
      <c r="HB73" s="23">
        <v>2.69E-2</v>
      </c>
      <c r="HC73" s="7">
        <v>313.14</v>
      </c>
      <c r="HD73" s="7">
        <v>816.56</v>
      </c>
      <c r="HE73" s="5">
        <v>42217</v>
      </c>
      <c r="HF73" s="23">
        <v>0.38350000000000001</v>
      </c>
      <c r="HG73" s="5">
        <v>145524</v>
      </c>
      <c r="HH73" s="5">
        <v>11259</v>
      </c>
      <c r="HI73" s="23">
        <v>0.25740000000000002</v>
      </c>
      <c r="HJ73" s="8">
        <v>1322</v>
      </c>
      <c r="HK73" s="5">
        <v>905</v>
      </c>
      <c r="HL73" s="5">
        <v>1931</v>
      </c>
      <c r="HM73" s="5">
        <v>172</v>
      </c>
      <c r="HN73" s="5">
        <v>1604</v>
      </c>
      <c r="HO73" s="5">
        <v>346</v>
      </c>
      <c r="HP73" s="5">
        <v>745</v>
      </c>
      <c r="HQ73" s="5">
        <v>449</v>
      </c>
      <c r="HR73" s="5">
        <v>367</v>
      </c>
      <c r="HS73" s="5">
        <v>152</v>
      </c>
    </row>
    <row r="74" spans="1:227" x14ac:dyDescent="0.25">
      <c r="A74">
        <v>2015</v>
      </c>
      <c r="B74" s="3" t="s">
        <v>750</v>
      </c>
      <c r="C74" s="4">
        <v>24</v>
      </c>
      <c r="D74" s="5">
        <v>123497</v>
      </c>
      <c r="E74" s="5">
        <v>111932</v>
      </c>
      <c r="F74" s="5">
        <v>11565</v>
      </c>
      <c r="G74" s="6" t="s">
        <v>1155</v>
      </c>
      <c r="H74" s="5">
        <v>51</v>
      </c>
      <c r="I74" s="6" t="s">
        <v>2033</v>
      </c>
      <c r="J74" s="6" t="s">
        <v>1653</v>
      </c>
      <c r="K74" s="6" t="s">
        <v>2753</v>
      </c>
      <c r="L74" s="6" t="s">
        <v>2489</v>
      </c>
      <c r="M74" s="6" t="s">
        <v>511</v>
      </c>
      <c r="N74" s="6" t="s">
        <v>1316</v>
      </c>
      <c r="O74" s="6" t="s">
        <v>1524</v>
      </c>
      <c r="P74" s="6">
        <v>1.25</v>
      </c>
      <c r="Q74" s="7">
        <v>1611109746.73</v>
      </c>
      <c r="R74" s="7">
        <v>1286473201.4400001</v>
      </c>
      <c r="S74" s="7">
        <v>1082535429.1500001</v>
      </c>
      <c r="T74" s="7">
        <v>14393.65</v>
      </c>
      <c r="U74" s="7">
        <v>11493.35</v>
      </c>
      <c r="V74" s="7">
        <v>9671.3700000000008</v>
      </c>
      <c r="W74" s="7">
        <v>690423470.38999999</v>
      </c>
      <c r="X74" s="23">
        <v>0.42849999999999999</v>
      </c>
      <c r="Y74" s="7">
        <v>6168.24</v>
      </c>
      <c r="Z74" s="7">
        <v>31673.71</v>
      </c>
      <c r="AA74" s="7">
        <v>423975223.23000002</v>
      </c>
      <c r="AB74" s="24">
        <v>0.3296</v>
      </c>
      <c r="AC74" s="7">
        <v>3787.79</v>
      </c>
      <c r="AD74" s="7">
        <v>19450.189999999999</v>
      </c>
      <c r="AE74" s="5">
        <v>21798</v>
      </c>
      <c r="AF74" s="23">
        <v>0.19470000000000001</v>
      </c>
      <c r="AG74" s="5">
        <v>376</v>
      </c>
      <c r="AH74" s="5">
        <v>2405</v>
      </c>
      <c r="AI74" s="7">
        <v>6671890.0599999996</v>
      </c>
      <c r="AJ74" s="23">
        <v>4.1000000000000003E-3</v>
      </c>
      <c r="AK74" s="7">
        <v>59.61</v>
      </c>
      <c r="AL74" s="7">
        <v>51322.23</v>
      </c>
      <c r="AM74" s="7">
        <v>6821528.7699999996</v>
      </c>
      <c r="AN74" s="24">
        <v>5.3E-3</v>
      </c>
      <c r="AO74" s="7">
        <v>60.94</v>
      </c>
      <c r="AP74" s="7">
        <v>52473.3</v>
      </c>
      <c r="AQ74" s="5">
        <v>130</v>
      </c>
      <c r="AR74" s="23">
        <v>1.1999999999999999E-3</v>
      </c>
      <c r="AS74" s="5">
        <v>1</v>
      </c>
      <c r="AT74" s="5">
        <v>43</v>
      </c>
      <c r="AU74" s="7">
        <v>5437320.71</v>
      </c>
      <c r="AV74" s="23">
        <v>3.3999999999999998E-3</v>
      </c>
      <c r="AW74" s="7">
        <v>48.58</v>
      </c>
      <c r="AX74" s="7">
        <v>22013.439999999999</v>
      </c>
      <c r="AY74" s="7">
        <v>5307016.1399999997</v>
      </c>
      <c r="AZ74" s="24">
        <v>4.1000000000000003E-3</v>
      </c>
      <c r="BA74" s="7">
        <v>47.41</v>
      </c>
      <c r="BB74" s="7">
        <v>21485.9</v>
      </c>
      <c r="BC74" s="5">
        <v>247</v>
      </c>
      <c r="BD74" s="23">
        <v>2.2000000000000001E-3</v>
      </c>
      <c r="BE74" s="5">
        <v>3</v>
      </c>
      <c r="BF74" s="5">
        <v>34</v>
      </c>
      <c r="BG74" s="7">
        <v>68467504.670000002</v>
      </c>
      <c r="BH74" s="23">
        <v>4.2500000000000003E-2</v>
      </c>
      <c r="BI74" s="7">
        <v>611.69000000000005</v>
      </c>
      <c r="BJ74" s="7">
        <v>17263.62</v>
      </c>
      <c r="BK74" s="7">
        <v>70861550.650000006</v>
      </c>
      <c r="BL74" s="24">
        <v>5.5100000000000003E-2</v>
      </c>
      <c r="BM74" s="7">
        <v>633.08000000000004</v>
      </c>
      <c r="BN74" s="7">
        <v>17867.259999999998</v>
      </c>
      <c r="BO74" s="5">
        <v>3966</v>
      </c>
      <c r="BP74" s="23">
        <v>3.5400000000000001E-2</v>
      </c>
      <c r="BQ74" s="5">
        <v>52</v>
      </c>
      <c r="BR74" s="5">
        <v>1445</v>
      </c>
      <c r="BS74" s="7">
        <v>27700452.960000001</v>
      </c>
      <c r="BT74" s="23">
        <v>1.72E-2</v>
      </c>
      <c r="BU74" s="7">
        <v>247.48</v>
      </c>
      <c r="BV74" s="7">
        <v>4088.02</v>
      </c>
      <c r="BW74" s="7">
        <v>28664118.530000001</v>
      </c>
      <c r="BX74" s="24">
        <v>2.23E-2</v>
      </c>
      <c r="BY74" s="7">
        <v>256.08999999999997</v>
      </c>
      <c r="BZ74" s="7">
        <v>4230.24</v>
      </c>
      <c r="CA74" s="5">
        <v>6776</v>
      </c>
      <c r="CB74" s="23">
        <v>6.0499999999999998E-2</v>
      </c>
      <c r="CC74" s="5">
        <v>96</v>
      </c>
      <c r="CD74" s="5">
        <v>1350</v>
      </c>
      <c r="CE74" s="7">
        <v>8346011.3300000001</v>
      </c>
      <c r="CF74" s="23">
        <v>5.1999999999999998E-3</v>
      </c>
      <c r="CG74" s="7">
        <v>74.56</v>
      </c>
      <c r="CH74" s="7">
        <v>9912.1299999999992</v>
      </c>
      <c r="CI74" s="7">
        <v>8461964.7200000007</v>
      </c>
      <c r="CJ74" s="24">
        <v>6.6E-3</v>
      </c>
      <c r="CK74" s="7">
        <v>75.599999999999994</v>
      </c>
      <c r="CL74" s="7">
        <v>10049.84</v>
      </c>
      <c r="CM74" s="5">
        <v>842</v>
      </c>
      <c r="CN74" s="23">
        <v>7.4999999999999997E-3</v>
      </c>
      <c r="CO74" s="5">
        <v>8</v>
      </c>
      <c r="CP74" s="5">
        <v>412</v>
      </c>
      <c r="CQ74" s="7">
        <v>311455725.82999998</v>
      </c>
      <c r="CR74" s="23">
        <v>0.1933</v>
      </c>
      <c r="CS74" s="7">
        <v>2782.54</v>
      </c>
      <c r="CT74" s="7">
        <v>4823.3100000000004</v>
      </c>
      <c r="CU74" s="7">
        <v>251205919.66</v>
      </c>
      <c r="CV74" s="24">
        <v>0.1953</v>
      </c>
      <c r="CW74" s="7">
        <v>2244.27</v>
      </c>
      <c r="CX74" s="7">
        <v>3890.26</v>
      </c>
      <c r="CY74" s="5">
        <v>64573</v>
      </c>
      <c r="CZ74" s="23">
        <v>0.57689999999999997</v>
      </c>
      <c r="DA74" s="5">
        <v>4369</v>
      </c>
      <c r="DB74" s="7">
        <v>5642057.2300000004</v>
      </c>
      <c r="DC74" s="23">
        <v>3.5000000000000001E-3</v>
      </c>
      <c r="DD74" s="7">
        <v>50.41</v>
      </c>
      <c r="DE74" s="7">
        <v>558.51</v>
      </c>
      <c r="DF74" s="7">
        <v>5904629.8799999999</v>
      </c>
      <c r="DG74" s="24">
        <v>4.5999999999999999E-3</v>
      </c>
      <c r="DH74" s="7">
        <v>52.75</v>
      </c>
      <c r="DI74" s="7">
        <v>584.5</v>
      </c>
      <c r="DJ74" s="5">
        <v>10102</v>
      </c>
      <c r="DK74" s="23">
        <v>9.0300000000000005E-2</v>
      </c>
      <c r="DL74" s="5">
        <v>427</v>
      </c>
      <c r="DM74" s="7">
        <v>95846720.290000007</v>
      </c>
      <c r="DN74" s="23">
        <v>5.9499999999999997E-2</v>
      </c>
      <c r="DO74" s="7">
        <v>856.29</v>
      </c>
      <c r="DP74" s="7">
        <v>24438.23</v>
      </c>
      <c r="DQ74" s="7">
        <v>96150291.540000007</v>
      </c>
      <c r="DR74" s="24">
        <v>7.4700000000000003E-2</v>
      </c>
      <c r="DS74" s="7">
        <v>859.01</v>
      </c>
      <c r="DT74" s="7">
        <v>24515.63</v>
      </c>
      <c r="DU74" s="5">
        <v>3922</v>
      </c>
      <c r="DV74" s="23">
        <v>3.5000000000000003E-2</v>
      </c>
      <c r="DW74" s="5">
        <v>4678</v>
      </c>
      <c r="DX74" s="7">
        <v>9883606.3800000008</v>
      </c>
      <c r="DY74" s="23">
        <v>6.1000000000000004E-3</v>
      </c>
      <c r="DZ74" s="7">
        <v>88.3</v>
      </c>
      <c r="EA74" s="7">
        <v>949.16</v>
      </c>
      <c r="EB74" s="7">
        <v>10034389.050000001</v>
      </c>
      <c r="EC74" s="24">
        <v>7.7999999999999996E-3</v>
      </c>
      <c r="ED74" s="7">
        <v>89.65</v>
      </c>
      <c r="EE74" s="7">
        <v>963.64</v>
      </c>
      <c r="EF74" s="5">
        <v>10413</v>
      </c>
      <c r="EG74" s="23">
        <v>9.2999999999999999E-2</v>
      </c>
      <c r="EH74" s="5">
        <v>184</v>
      </c>
      <c r="EI74" s="7">
        <v>139364487.52000001</v>
      </c>
      <c r="EJ74" s="23">
        <v>8.6499999999999994E-2</v>
      </c>
      <c r="EK74" s="7">
        <v>1245.08</v>
      </c>
      <c r="EL74" s="7">
        <v>1476.82</v>
      </c>
      <c r="EM74" s="7">
        <v>138280901.68000001</v>
      </c>
      <c r="EN74" s="24">
        <v>0.1075</v>
      </c>
      <c r="EO74" s="7">
        <v>1235.4000000000001</v>
      </c>
      <c r="EP74" s="7">
        <v>1465.34</v>
      </c>
      <c r="EQ74" s="5">
        <v>94367</v>
      </c>
      <c r="ER74" s="23">
        <v>0.84309999999999996</v>
      </c>
      <c r="ES74" s="5">
        <v>16964</v>
      </c>
      <c r="ET74" s="7">
        <v>77045064.680000007</v>
      </c>
      <c r="EU74" s="23">
        <v>4.7800000000000002E-2</v>
      </c>
      <c r="EV74" s="7">
        <v>688.32</v>
      </c>
      <c r="EW74" s="7">
        <v>1345.25</v>
      </c>
      <c r="EX74" s="7">
        <v>73052179.150000006</v>
      </c>
      <c r="EY74" s="24">
        <v>5.6800000000000003E-2</v>
      </c>
      <c r="EZ74" s="7">
        <v>652.65</v>
      </c>
      <c r="FA74" s="7">
        <v>1275.53</v>
      </c>
      <c r="FB74" s="5">
        <v>57272</v>
      </c>
      <c r="FC74" s="23">
        <v>0.51170000000000004</v>
      </c>
      <c r="FD74" s="5">
        <v>4468</v>
      </c>
      <c r="FE74" s="7">
        <v>26429707.059999999</v>
      </c>
      <c r="FF74" s="23">
        <v>1.6400000000000001E-2</v>
      </c>
      <c r="FG74" s="7">
        <v>236.12</v>
      </c>
      <c r="FH74" s="7">
        <v>383.34</v>
      </c>
      <c r="FI74" s="7">
        <v>25484042</v>
      </c>
      <c r="FJ74" s="24">
        <v>1.9800000000000002E-2</v>
      </c>
      <c r="FK74" s="7">
        <v>227.67</v>
      </c>
      <c r="FL74" s="7">
        <v>369.63</v>
      </c>
      <c r="FM74" s="5">
        <v>68945</v>
      </c>
      <c r="FN74" s="23">
        <v>0.61599999999999999</v>
      </c>
      <c r="FO74" s="5">
        <v>4086</v>
      </c>
      <c r="FP74" s="7">
        <v>30384136.309999999</v>
      </c>
      <c r="FQ74" s="23">
        <v>1.89E-2</v>
      </c>
      <c r="FR74" s="7">
        <v>271.45</v>
      </c>
      <c r="FS74" s="7">
        <v>975.35</v>
      </c>
      <c r="FT74" s="7">
        <v>35081747.43</v>
      </c>
      <c r="FU74" s="24">
        <v>2.7300000000000001E-2</v>
      </c>
      <c r="FV74" s="7">
        <v>313.42</v>
      </c>
      <c r="FW74" s="7">
        <v>1126.1500000000001</v>
      </c>
      <c r="FX74" s="5">
        <v>31152</v>
      </c>
      <c r="FY74" s="23">
        <v>0.27829999999999999</v>
      </c>
      <c r="FZ74" s="5">
        <v>1761</v>
      </c>
      <c r="GA74" s="7">
        <v>40996661.090000004</v>
      </c>
      <c r="GB74" s="23">
        <v>2.5399999999999999E-2</v>
      </c>
      <c r="GC74" s="7">
        <v>366.26</v>
      </c>
      <c r="GD74" s="7">
        <v>506.5</v>
      </c>
      <c r="GE74" s="7">
        <v>40562896.090000004</v>
      </c>
      <c r="GF74" s="24">
        <v>3.15E-2</v>
      </c>
      <c r="GG74" s="7">
        <v>362.39</v>
      </c>
      <c r="GH74" s="7">
        <v>501.14</v>
      </c>
      <c r="GI74" s="5">
        <v>80940</v>
      </c>
      <c r="GJ74" s="23">
        <v>0.72309999999999997</v>
      </c>
      <c r="GK74" s="5">
        <v>9020</v>
      </c>
      <c r="GL74" s="7">
        <v>15707239.689999999</v>
      </c>
      <c r="GM74" s="23">
        <v>9.7000000000000003E-3</v>
      </c>
      <c r="GN74" s="7">
        <v>140.33000000000001</v>
      </c>
      <c r="GO74" s="7">
        <v>1067.8399999999999</v>
      </c>
      <c r="GP74" s="7">
        <v>15854702.039999999</v>
      </c>
      <c r="GQ74" s="24">
        <v>1.23E-2</v>
      </c>
      <c r="GR74" s="7">
        <v>141.65</v>
      </c>
      <c r="GS74" s="7">
        <v>1077.8699999999999</v>
      </c>
      <c r="GT74" s="5">
        <v>14709</v>
      </c>
      <c r="GU74" s="23">
        <v>0.13139999999999999</v>
      </c>
      <c r="GV74" s="8">
        <v>414</v>
      </c>
      <c r="GW74" s="7">
        <v>37435433.710000001</v>
      </c>
      <c r="GX74" s="23">
        <v>2.3199999999999998E-2</v>
      </c>
      <c r="GY74" s="7">
        <v>334.45</v>
      </c>
      <c r="GZ74" s="7">
        <v>879.67</v>
      </c>
      <c r="HA74" s="7">
        <v>37547437.990000002</v>
      </c>
      <c r="HB74" s="24">
        <v>2.92E-2</v>
      </c>
      <c r="HC74" s="7">
        <v>335.45</v>
      </c>
      <c r="HD74" s="7">
        <v>882.31</v>
      </c>
      <c r="HE74" s="5">
        <v>42556</v>
      </c>
      <c r="HF74" s="23">
        <v>0.38019999999999998</v>
      </c>
      <c r="HG74" s="5">
        <v>144771</v>
      </c>
      <c r="HH74" s="5">
        <v>10028</v>
      </c>
      <c r="HI74" s="23">
        <v>0.2407</v>
      </c>
      <c r="HJ74" s="8">
        <v>1293</v>
      </c>
      <c r="HK74" s="5">
        <v>851</v>
      </c>
      <c r="HL74" s="5">
        <v>1918</v>
      </c>
      <c r="HM74" s="5">
        <v>151</v>
      </c>
      <c r="HN74" s="5">
        <v>1522</v>
      </c>
      <c r="HO74" s="5">
        <v>345</v>
      </c>
      <c r="HP74" s="5">
        <v>696</v>
      </c>
      <c r="HQ74" s="5">
        <v>417</v>
      </c>
      <c r="HR74" s="5">
        <v>304</v>
      </c>
      <c r="HS74" s="5">
        <v>172</v>
      </c>
    </row>
    <row r="75" spans="1:227" x14ac:dyDescent="0.25">
      <c r="A75">
        <v>2008</v>
      </c>
      <c r="B75" s="3" t="s">
        <v>777</v>
      </c>
      <c r="C75" s="4">
        <v>26</v>
      </c>
      <c r="D75" s="5">
        <v>258944</v>
      </c>
      <c r="E75" s="5">
        <v>230856</v>
      </c>
      <c r="F75" s="5">
        <v>28088</v>
      </c>
      <c r="G75" s="6" t="s">
        <v>652</v>
      </c>
      <c r="H75" s="5">
        <v>50</v>
      </c>
      <c r="I75" s="6" t="s">
        <v>1385</v>
      </c>
      <c r="J75" s="6" t="s">
        <v>1386</v>
      </c>
      <c r="K75" s="6" t="s">
        <v>1251</v>
      </c>
      <c r="L75" s="6" t="s">
        <v>1387</v>
      </c>
      <c r="M75" s="6" t="s">
        <v>258</v>
      </c>
      <c r="N75" s="6" t="s">
        <v>1055</v>
      </c>
      <c r="O75" s="6" t="s">
        <v>1388</v>
      </c>
      <c r="P75" s="6">
        <v>1.0900000000000001</v>
      </c>
      <c r="Q75" s="7">
        <v>2170810304.04</v>
      </c>
      <c r="R75" s="7">
        <v>2024108863.52</v>
      </c>
      <c r="S75" s="7">
        <v>1921162953.1500001</v>
      </c>
      <c r="T75" s="7">
        <v>9403.31</v>
      </c>
      <c r="U75" s="7">
        <v>8767.84</v>
      </c>
      <c r="V75" s="7">
        <v>8321.91</v>
      </c>
      <c r="W75" s="7">
        <v>877147646.01999998</v>
      </c>
      <c r="X75" s="23">
        <v>0.40410000000000001</v>
      </c>
      <c r="Y75" s="7">
        <v>3799.54</v>
      </c>
      <c r="Z75" s="7">
        <v>19115.38</v>
      </c>
      <c r="AA75" s="7">
        <v>703543985.47000003</v>
      </c>
      <c r="AB75" s="23">
        <v>0.34760000000000002</v>
      </c>
      <c r="AC75" s="7">
        <v>3047.54</v>
      </c>
      <c r="AD75" s="7">
        <v>15332.1</v>
      </c>
      <c r="AE75" s="5">
        <v>45887</v>
      </c>
      <c r="AF75" s="23">
        <v>0.1988</v>
      </c>
      <c r="AG75" s="5">
        <v>385</v>
      </c>
      <c r="AH75" s="5">
        <v>2302</v>
      </c>
      <c r="AI75" s="7">
        <v>36765856.909999996</v>
      </c>
      <c r="AJ75" s="23">
        <v>1.6899999999999998E-2</v>
      </c>
      <c r="AK75" s="7">
        <v>159.26</v>
      </c>
      <c r="AL75" s="7">
        <v>37708.57</v>
      </c>
      <c r="AM75" s="7">
        <v>37070867.729999997</v>
      </c>
      <c r="AN75" s="23">
        <v>1.83E-2</v>
      </c>
      <c r="AO75" s="7">
        <v>160.58000000000001</v>
      </c>
      <c r="AP75" s="7">
        <v>38021.4</v>
      </c>
      <c r="AQ75" s="5">
        <v>975</v>
      </c>
      <c r="AR75" s="23">
        <v>4.1999999999999997E-3</v>
      </c>
      <c r="AS75" s="5">
        <v>5</v>
      </c>
      <c r="AT75" s="5">
        <v>126</v>
      </c>
      <c r="AU75" s="7">
        <v>21264544.379999999</v>
      </c>
      <c r="AV75" s="23">
        <v>9.7999999999999997E-3</v>
      </c>
      <c r="AW75" s="7">
        <v>92.11</v>
      </c>
      <c r="AX75" s="7">
        <v>19348.990000000002</v>
      </c>
      <c r="AY75" s="7">
        <v>19689800.039999999</v>
      </c>
      <c r="AZ75" s="23">
        <v>9.7000000000000003E-3</v>
      </c>
      <c r="BA75" s="7">
        <v>85.29</v>
      </c>
      <c r="BB75" s="7">
        <v>17916.11</v>
      </c>
      <c r="BC75" s="5">
        <v>1099</v>
      </c>
      <c r="BD75" s="23">
        <v>4.7999999999999996E-3</v>
      </c>
      <c r="BE75" s="5">
        <v>5</v>
      </c>
      <c r="BF75" s="5">
        <v>66</v>
      </c>
      <c r="BG75" s="7">
        <v>55084169.119999997</v>
      </c>
      <c r="BH75" s="23">
        <v>2.5399999999999999E-2</v>
      </c>
      <c r="BI75" s="7">
        <v>238.61</v>
      </c>
      <c r="BJ75" s="7">
        <v>13360.22</v>
      </c>
      <c r="BK75" s="7">
        <v>57115933.920000002</v>
      </c>
      <c r="BL75" s="23">
        <v>2.8199999999999999E-2</v>
      </c>
      <c r="BM75" s="7">
        <v>247.41</v>
      </c>
      <c r="BN75" s="7">
        <v>13853</v>
      </c>
      <c r="BO75" s="5">
        <v>4123</v>
      </c>
      <c r="BP75" s="23">
        <v>1.7899999999999999E-2</v>
      </c>
      <c r="BQ75" s="5">
        <v>27</v>
      </c>
      <c r="BR75" s="5">
        <v>709</v>
      </c>
      <c r="BS75" s="7">
        <v>122880831.23999999</v>
      </c>
      <c r="BT75" s="23">
        <v>5.6599999999999998E-2</v>
      </c>
      <c r="BU75" s="7">
        <v>532.28</v>
      </c>
      <c r="BV75" s="7">
        <v>5630.28</v>
      </c>
      <c r="BW75" s="7">
        <v>123006089.14</v>
      </c>
      <c r="BX75" s="23">
        <v>6.08E-2</v>
      </c>
      <c r="BY75" s="7">
        <v>532.83000000000004</v>
      </c>
      <c r="BZ75" s="7">
        <v>5636.02</v>
      </c>
      <c r="CA75" s="5">
        <v>21825</v>
      </c>
      <c r="CB75" s="23">
        <v>9.4500000000000001E-2</v>
      </c>
      <c r="CC75" s="5">
        <v>187</v>
      </c>
      <c r="CD75" s="5">
        <v>2756</v>
      </c>
      <c r="CE75" s="7">
        <v>15677928.77</v>
      </c>
      <c r="CF75" s="23">
        <v>7.1999999999999998E-3</v>
      </c>
      <c r="CG75" s="7">
        <v>67.91</v>
      </c>
      <c r="CH75" s="7">
        <v>8953.7000000000007</v>
      </c>
      <c r="CI75" s="7">
        <v>15321691.75</v>
      </c>
      <c r="CJ75" s="23">
        <v>7.6E-3</v>
      </c>
      <c r="CK75" s="7">
        <v>66.37</v>
      </c>
      <c r="CL75" s="7">
        <v>8750.25</v>
      </c>
      <c r="CM75" s="5">
        <v>1751</v>
      </c>
      <c r="CN75" s="23">
        <v>7.6E-3</v>
      </c>
      <c r="CO75" s="5">
        <v>8</v>
      </c>
      <c r="CP75" s="5">
        <v>437</v>
      </c>
      <c r="CQ75" s="7">
        <v>248477530.93000001</v>
      </c>
      <c r="CR75" s="23">
        <v>0.1145</v>
      </c>
      <c r="CS75" s="7">
        <v>1076.33</v>
      </c>
      <c r="CT75" s="7">
        <v>1579.34</v>
      </c>
      <c r="CU75" s="7">
        <v>256275596.75999999</v>
      </c>
      <c r="CV75" s="23">
        <v>0.12659999999999999</v>
      </c>
      <c r="CW75" s="7">
        <v>1110.1099999999999</v>
      </c>
      <c r="CX75" s="7">
        <v>1628.9</v>
      </c>
      <c r="CY75" s="5">
        <v>157330</v>
      </c>
      <c r="CZ75" s="23">
        <v>0.68149999999999999</v>
      </c>
      <c r="DA75" s="5">
        <v>4972</v>
      </c>
      <c r="DB75" s="7">
        <v>10471033.439999999</v>
      </c>
      <c r="DC75" s="23">
        <v>4.7999999999999996E-3</v>
      </c>
      <c r="DD75" s="7">
        <v>45.36</v>
      </c>
      <c r="DE75" s="7">
        <v>348.45</v>
      </c>
      <c r="DF75" s="7">
        <v>11342460.689999999</v>
      </c>
      <c r="DG75" s="23">
        <v>5.5999999999999999E-3</v>
      </c>
      <c r="DH75" s="7">
        <v>49.13</v>
      </c>
      <c r="DI75" s="7">
        <v>377.45</v>
      </c>
      <c r="DJ75" s="5">
        <v>30050</v>
      </c>
      <c r="DK75" s="23">
        <v>0.13020000000000001</v>
      </c>
      <c r="DL75" s="5">
        <v>579</v>
      </c>
      <c r="DM75" s="7">
        <v>127520646.68000001</v>
      </c>
      <c r="DN75" s="23">
        <v>5.8700000000000002E-2</v>
      </c>
      <c r="DO75" s="7">
        <v>552.38</v>
      </c>
      <c r="DP75" s="7">
        <v>23248.98</v>
      </c>
      <c r="DQ75" s="7">
        <v>128193865.56</v>
      </c>
      <c r="DR75" s="23">
        <v>6.3299999999999995E-2</v>
      </c>
      <c r="DS75" s="7">
        <v>555.29999999999995</v>
      </c>
      <c r="DT75" s="7">
        <v>23371.72</v>
      </c>
      <c r="DU75" s="5">
        <v>5485</v>
      </c>
      <c r="DV75" s="23">
        <v>2.3800000000000002E-2</v>
      </c>
      <c r="DW75" s="5">
        <v>3114</v>
      </c>
      <c r="DX75" s="7">
        <v>5745274.1100000003</v>
      </c>
      <c r="DY75" s="23">
        <v>2.5999999999999999E-3</v>
      </c>
      <c r="DZ75" s="7">
        <v>24.89</v>
      </c>
      <c r="EA75" s="7">
        <v>691.54</v>
      </c>
      <c r="EB75" s="7">
        <v>6538576.8300000001</v>
      </c>
      <c r="EC75" s="23">
        <v>3.2000000000000002E-3</v>
      </c>
      <c r="ED75" s="7">
        <v>28.32</v>
      </c>
      <c r="EE75" s="7">
        <v>787.02</v>
      </c>
      <c r="EF75" s="5">
        <v>8308</v>
      </c>
      <c r="EG75" s="23">
        <v>3.5999999999999997E-2</v>
      </c>
      <c r="EH75" s="5">
        <v>64</v>
      </c>
      <c r="EI75" s="7">
        <v>209483018.13</v>
      </c>
      <c r="EJ75" s="23">
        <v>9.6500000000000002E-2</v>
      </c>
      <c r="EK75" s="7">
        <v>907.42</v>
      </c>
      <c r="EL75" s="7">
        <v>1078.74</v>
      </c>
      <c r="EM75" s="7">
        <v>218942562.15000001</v>
      </c>
      <c r="EN75" s="23">
        <v>0.1082</v>
      </c>
      <c r="EO75" s="7">
        <v>948.39</v>
      </c>
      <c r="EP75" s="7">
        <v>1127.45</v>
      </c>
      <c r="EQ75" s="5">
        <v>194193</v>
      </c>
      <c r="ER75" s="23">
        <v>0.84119999999999995</v>
      </c>
      <c r="ES75" s="5">
        <v>15018</v>
      </c>
      <c r="ET75" s="7">
        <v>123508622.14</v>
      </c>
      <c r="EU75" s="23">
        <v>5.6899999999999999E-2</v>
      </c>
      <c r="EV75" s="7">
        <v>535</v>
      </c>
      <c r="EW75" s="7">
        <v>1008.05</v>
      </c>
      <c r="EX75" s="7">
        <v>123218692.84999999</v>
      </c>
      <c r="EY75" s="23">
        <v>6.0900000000000003E-2</v>
      </c>
      <c r="EZ75" s="7">
        <v>533.75</v>
      </c>
      <c r="FA75" s="7">
        <v>1005.69</v>
      </c>
      <c r="FB75" s="5">
        <v>122521</v>
      </c>
      <c r="FC75" s="23">
        <v>0.53069999999999995</v>
      </c>
      <c r="FD75" s="5">
        <v>4116</v>
      </c>
      <c r="FE75" s="7">
        <v>57394720.299999997</v>
      </c>
      <c r="FF75" s="23">
        <v>2.64E-2</v>
      </c>
      <c r="FG75" s="7">
        <v>248.62</v>
      </c>
      <c r="FH75" s="7">
        <v>394.71</v>
      </c>
      <c r="FI75" s="7">
        <v>59427007.939999998</v>
      </c>
      <c r="FJ75" s="23">
        <v>2.9399999999999999E-2</v>
      </c>
      <c r="FK75" s="7">
        <v>257.42</v>
      </c>
      <c r="FL75" s="7">
        <v>408.68</v>
      </c>
      <c r="FM75" s="5">
        <v>145411</v>
      </c>
      <c r="FN75" s="23">
        <v>0.62990000000000002</v>
      </c>
      <c r="FO75" s="5">
        <v>4083</v>
      </c>
      <c r="FP75" s="7">
        <v>80836260.450000003</v>
      </c>
      <c r="FQ75" s="23">
        <v>3.7199999999999997E-2</v>
      </c>
      <c r="FR75" s="7">
        <v>350.16</v>
      </c>
      <c r="FS75" s="7">
        <v>1120.78</v>
      </c>
      <c r="FT75" s="7">
        <v>81490960.180000007</v>
      </c>
      <c r="FU75" s="23">
        <v>4.0300000000000002E-2</v>
      </c>
      <c r="FV75" s="7">
        <v>352.99</v>
      </c>
      <c r="FW75" s="7">
        <v>1129.8599999999999</v>
      </c>
      <c r="FX75" s="5">
        <v>72125</v>
      </c>
      <c r="FY75" s="23">
        <v>0.31240000000000001</v>
      </c>
      <c r="FZ75" s="5">
        <v>2518</v>
      </c>
      <c r="GA75" s="7">
        <v>53970522.549999997</v>
      </c>
      <c r="GB75" s="23">
        <v>2.4899999999999999E-2</v>
      </c>
      <c r="GC75" s="7">
        <v>233.78</v>
      </c>
      <c r="GD75" s="7">
        <v>360.38</v>
      </c>
      <c r="GE75" s="7">
        <v>55461709.780000001</v>
      </c>
      <c r="GF75" s="23">
        <v>2.7400000000000001E-2</v>
      </c>
      <c r="GG75" s="7">
        <v>240.24</v>
      </c>
      <c r="GH75" s="7">
        <v>370.34</v>
      </c>
      <c r="GI75" s="5">
        <v>149759</v>
      </c>
      <c r="GJ75" s="23">
        <v>0.64870000000000005</v>
      </c>
      <c r="GK75" s="5">
        <v>6793</v>
      </c>
      <c r="GL75" s="7">
        <v>30163238.77</v>
      </c>
      <c r="GM75" s="23">
        <v>1.3899999999999999E-2</v>
      </c>
      <c r="GN75" s="7">
        <v>130.66</v>
      </c>
      <c r="GO75" s="7">
        <v>1049.69</v>
      </c>
      <c r="GP75" s="7">
        <v>31057818.260000002</v>
      </c>
      <c r="GQ75" s="23">
        <v>1.5299999999999999E-2</v>
      </c>
      <c r="GR75" s="7">
        <v>134.53</v>
      </c>
      <c r="GS75" s="7">
        <v>1080.82</v>
      </c>
      <c r="GT75" s="5">
        <v>28735</v>
      </c>
      <c r="GU75" s="23">
        <v>0.1245</v>
      </c>
      <c r="GV75" s="8">
        <v>434</v>
      </c>
      <c r="GW75" s="7">
        <v>69845313.290000007</v>
      </c>
      <c r="GX75" s="23">
        <v>3.2199999999999999E-2</v>
      </c>
      <c r="GY75" s="7">
        <v>302.55</v>
      </c>
      <c r="GZ75" s="7">
        <v>767.62</v>
      </c>
      <c r="HA75" s="7">
        <v>69845313.290000007</v>
      </c>
      <c r="HB75" s="23">
        <v>3.4500000000000003E-2</v>
      </c>
      <c r="HC75" s="7">
        <v>302.55</v>
      </c>
      <c r="HD75" s="7">
        <v>767.62</v>
      </c>
      <c r="HE75" s="5">
        <v>90990</v>
      </c>
      <c r="HF75" s="23">
        <v>0.39410000000000001</v>
      </c>
      <c r="HG75" s="5">
        <v>251620</v>
      </c>
      <c r="HH75" s="5">
        <v>19081</v>
      </c>
      <c r="HI75" s="23">
        <v>0.24</v>
      </c>
      <c r="HJ75" s="8">
        <v>1090</v>
      </c>
      <c r="HK75" s="5">
        <v>746</v>
      </c>
      <c r="HL75" s="5">
        <v>1914</v>
      </c>
      <c r="HM75" s="5">
        <v>142</v>
      </c>
      <c r="HN75" s="5">
        <v>1182</v>
      </c>
      <c r="HO75" s="5">
        <v>354</v>
      </c>
      <c r="HP75" s="5">
        <v>822</v>
      </c>
      <c r="HQ75" s="5">
        <v>371</v>
      </c>
      <c r="HR75" s="5">
        <v>500</v>
      </c>
      <c r="HS75" s="5">
        <v>91</v>
      </c>
    </row>
    <row r="76" spans="1:227" x14ac:dyDescent="0.25">
      <c r="A76">
        <v>2011</v>
      </c>
      <c r="B76" s="3" t="s">
        <v>750</v>
      </c>
      <c r="C76" s="4">
        <v>24</v>
      </c>
      <c r="D76" s="5">
        <v>109825</v>
      </c>
      <c r="E76" s="5">
        <v>100206</v>
      </c>
      <c r="F76" s="5">
        <v>9619</v>
      </c>
      <c r="G76" s="6" t="s">
        <v>608</v>
      </c>
      <c r="H76" s="5">
        <v>51</v>
      </c>
      <c r="I76" s="6" t="s">
        <v>2226</v>
      </c>
      <c r="J76" s="6" t="s">
        <v>2185</v>
      </c>
      <c r="K76" s="6" t="s">
        <v>2210</v>
      </c>
      <c r="L76" s="6" t="s">
        <v>2227</v>
      </c>
      <c r="M76" s="6" t="s">
        <v>988</v>
      </c>
      <c r="N76" s="6" t="s">
        <v>379</v>
      </c>
      <c r="O76" s="6" t="s">
        <v>560</v>
      </c>
      <c r="P76" s="6">
        <v>1.21</v>
      </c>
      <c r="Q76" s="7">
        <v>1390616812.9400001</v>
      </c>
      <c r="R76" s="7">
        <v>1043661509.99</v>
      </c>
      <c r="S76" s="7">
        <v>919737474.91999996</v>
      </c>
      <c r="T76" s="7">
        <v>13877.58</v>
      </c>
      <c r="U76" s="7">
        <v>10415.16</v>
      </c>
      <c r="V76" s="7">
        <v>9178.4699999999993</v>
      </c>
      <c r="W76" s="7">
        <v>656956779.85000002</v>
      </c>
      <c r="X76" s="23">
        <v>0.47239999999999999</v>
      </c>
      <c r="Y76" s="7">
        <v>6556.06</v>
      </c>
      <c r="Z76" s="7">
        <v>29916.06</v>
      </c>
      <c r="AA76" s="7">
        <v>371786246.33999997</v>
      </c>
      <c r="AB76" s="23">
        <v>0.35620000000000002</v>
      </c>
      <c r="AC76" s="7">
        <v>3710.22</v>
      </c>
      <c r="AD76" s="7">
        <v>16930.16</v>
      </c>
      <c r="AE76" s="5">
        <v>21960</v>
      </c>
      <c r="AF76" s="23">
        <v>0.21909999999999999</v>
      </c>
      <c r="AG76" s="5">
        <v>448</v>
      </c>
      <c r="AH76" s="5">
        <v>2676</v>
      </c>
      <c r="AI76" s="7">
        <v>10424523.34</v>
      </c>
      <c r="AJ76" s="23">
        <v>7.4999999999999997E-3</v>
      </c>
      <c r="AK76" s="7">
        <v>104.03</v>
      </c>
      <c r="AL76" s="7">
        <v>40405.129999999997</v>
      </c>
      <c r="AM76" s="7">
        <v>7491327.8600000003</v>
      </c>
      <c r="AN76" s="23">
        <v>7.1999999999999998E-3</v>
      </c>
      <c r="AO76" s="7">
        <v>74.760000000000005</v>
      </c>
      <c r="AP76" s="7">
        <v>29036.15</v>
      </c>
      <c r="AQ76" s="5">
        <v>258</v>
      </c>
      <c r="AR76" s="23">
        <v>2.5999999999999999E-3</v>
      </c>
      <c r="AS76" s="5">
        <v>3</v>
      </c>
      <c r="AT76" s="5">
        <v>88</v>
      </c>
      <c r="AU76" s="7">
        <v>5093364.05</v>
      </c>
      <c r="AV76" s="23">
        <v>3.7000000000000002E-3</v>
      </c>
      <c r="AW76" s="7">
        <v>50.83</v>
      </c>
      <c r="AX76" s="7">
        <v>21766.51</v>
      </c>
      <c r="AY76" s="7">
        <v>4818053.4800000004</v>
      </c>
      <c r="AZ76" s="23">
        <v>4.5999999999999999E-3</v>
      </c>
      <c r="BA76" s="7">
        <v>48.08</v>
      </c>
      <c r="BB76" s="7">
        <v>20589.97</v>
      </c>
      <c r="BC76" s="5">
        <v>234</v>
      </c>
      <c r="BD76" s="23">
        <v>2.3E-3</v>
      </c>
      <c r="BE76" s="5">
        <v>3</v>
      </c>
      <c r="BF76" s="5">
        <v>35</v>
      </c>
      <c r="BG76" s="7">
        <v>55621257.82</v>
      </c>
      <c r="BH76" s="23">
        <v>0.04</v>
      </c>
      <c r="BI76" s="7">
        <v>555.07000000000005</v>
      </c>
      <c r="BJ76" s="7">
        <v>16658.060000000001</v>
      </c>
      <c r="BK76" s="7">
        <v>55747268.729999997</v>
      </c>
      <c r="BL76" s="23">
        <v>5.3400000000000003E-2</v>
      </c>
      <c r="BM76" s="7">
        <v>556.33000000000004</v>
      </c>
      <c r="BN76" s="7">
        <v>16695.8</v>
      </c>
      <c r="BO76" s="5">
        <v>3339</v>
      </c>
      <c r="BP76" s="23">
        <v>3.3300000000000003E-2</v>
      </c>
      <c r="BQ76" s="5">
        <v>51</v>
      </c>
      <c r="BR76" s="5">
        <v>1307</v>
      </c>
      <c r="BS76" s="7">
        <v>23500793.289999999</v>
      </c>
      <c r="BT76" s="23">
        <v>1.6899999999999998E-2</v>
      </c>
      <c r="BU76" s="7">
        <v>234.52</v>
      </c>
      <c r="BV76" s="7">
        <v>4084.25</v>
      </c>
      <c r="BW76" s="7">
        <v>23657613.25</v>
      </c>
      <c r="BX76" s="23">
        <v>2.2700000000000001E-2</v>
      </c>
      <c r="BY76" s="7">
        <v>236.09</v>
      </c>
      <c r="BZ76" s="7">
        <v>4111.51</v>
      </c>
      <c r="CA76" s="5">
        <v>5754</v>
      </c>
      <c r="CB76" s="23">
        <v>5.74E-2</v>
      </c>
      <c r="CC76" s="5">
        <v>91</v>
      </c>
      <c r="CD76" s="5">
        <v>1281</v>
      </c>
      <c r="CE76" s="7">
        <v>7377051.2300000004</v>
      </c>
      <c r="CF76" s="23">
        <v>5.3E-3</v>
      </c>
      <c r="CG76" s="7">
        <v>73.62</v>
      </c>
      <c r="CH76" s="7">
        <v>9849.2000000000007</v>
      </c>
      <c r="CI76" s="7">
        <v>7177257.8700000001</v>
      </c>
      <c r="CJ76" s="23">
        <v>6.8999999999999999E-3</v>
      </c>
      <c r="CK76" s="7">
        <v>71.63</v>
      </c>
      <c r="CL76" s="7">
        <v>9582.4500000000007</v>
      </c>
      <c r="CM76" s="5">
        <v>749</v>
      </c>
      <c r="CN76" s="23">
        <v>7.4999999999999997E-3</v>
      </c>
      <c r="CO76" s="5">
        <v>8</v>
      </c>
      <c r="CP76" s="5">
        <v>415</v>
      </c>
      <c r="CQ76" s="7">
        <v>207760088.94</v>
      </c>
      <c r="CR76" s="23">
        <v>0.14940000000000001</v>
      </c>
      <c r="CS76" s="7">
        <v>2073.33</v>
      </c>
      <c r="CT76" s="7">
        <v>3629.31</v>
      </c>
      <c r="CU76" s="7">
        <v>149998036.24000001</v>
      </c>
      <c r="CV76" s="23">
        <v>0.14369999999999999</v>
      </c>
      <c r="CW76" s="7">
        <v>1496.9</v>
      </c>
      <c r="CX76" s="7">
        <v>2620.2800000000002</v>
      </c>
      <c r="CY76" s="5">
        <v>57245</v>
      </c>
      <c r="CZ76" s="23">
        <v>0.57130000000000003</v>
      </c>
      <c r="DA76" s="5">
        <v>4240</v>
      </c>
      <c r="DB76" s="7">
        <v>3140223.59</v>
      </c>
      <c r="DC76" s="23">
        <v>2.3E-3</v>
      </c>
      <c r="DD76" s="7">
        <v>31.34</v>
      </c>
      <c r="DE76" s="7">
        <v>405.4</v>
      </c>
      <c r="DF76" s="7">
        <v>3453778.72</v>
      </c>
      <c r="DG76" s="23">
        <v>3.3E-3</v>
      </c>
      <c r="DH76" s="7">
        <v>34.47</v>
      </c>
      <c r="DI76" s="7">
        <v>445.88</v>
      </c>
      <c r="DJ76" s="5">
        <v>7746</v>
      </c>
      <c r="DK76" s="23">
        <v>7.7299999999999994E-2</v>
      </c>
      <c r="DL76" s="5">
        <v>378</v>
      </c>
      <c r="DM76" s="7">
        <v>88284641.859999999</v>
      </c>
      <c r="DN76" s="23">
        <v>6.3500000000000001E-2</v>
      </c>
      <c r="DO76" s="7">
        <v>881.03</v>
      </c>
      <c r="DP76" s="7">
        <v>23815.66</v>
      </c>
      <c r="DQ76" s="7">
        <v>86601465.019999996</v>
      </c>
      <c r="DR76" s="23">
        <v>8.3000000000000004E-2</v>
      </c>
      <c r="DS76" s="7">
        <v>864.23</v>
      </c>
      <c r="DT76" s="7">
        <v>23361.599999999999</v>
      </c>
      <c r="DU76" s="5">
        <v>3707</v>
      </c>
      <c r="DV76" s="23">
        <v>3.6999999999999998E-2</v>
      </c>
      <c r="DW76" s="5">
        <v>4815</v>
      </c>
      <c r="DX76" s="7">
        <v>6802415.9299999997</v>
      </c>
      <c r="DY76" s="23">
        <v>4.8999999999999998E-3</v>
      </c>
      <c r="DZ76" s="7">
        <v>67.88</v>
      </c>
      <c r="EA76" s="7">
        <v>785.41</v>
      </c>
      <c r="EB76" s="7">
        <v>6956337.9800000004</v>
      </c>
      <c r="EC76" s="23">
        <v>6.7000000000000002E-3</v>
      </c>
      <c r="ED76" s="7">
        <v>69.42</v>
      </c>
      <c r="EE76" s="7">
        <v>803.18</v>
      </c>
      <c r="EF76" s="5">
        <v>8661</v>
      </c>
      <c r="EG76" s="23">
        <v>8.6400000000000005E-2</v>
      </c>
      <c r="EH76" s="5">
        <v>171</v>
      </c>
      <c r="EI76" s="7">
        <v>108859636.28</v>
      </c>
      <c r="EJ76" s="23">
        <v>7.8299999999999995E-2</v>
      </c>
      <c r="EK76" s="7">
        <v>1086.3599999999999</v>
      </c>
      <c r="EL76" s="7">
        <v>1304.47</v>
      </c>
      <c r="EM76" s="7">
        <v>112632133.45999999</v>
      </c>
      <c r="EN76" s="23">
        <v>0.1079</v>
      </c>
      <c r="EO76" s="7">
        <v>1124.01</v>
      </c>
      <c r="EP76" s="7">
        <v>1349.68</v>
      </c>
      <c r="EQ76" s="5">
        <v>83451</v>
      </c>
      <c r="ER76" s="23">
        <v>0.83279999999999998</v>
      </c>
      <c r="ES76" s="5">
        <v>16209</v>
      </c>
      <c r="ET76" s="7">
        <v>65867051.469999999</v>
      </c>
      <c r="EU76" s="23">
        <v>4.7399999999999998E-2</v>
      </c>
      <c r="EV76" s="7">
        <v>657.32</v>
      </c>
      <c r="EW76" s="7">
        <v>1307.92</v>
      </c>
      <c r="EX76" s="7">
        <v>63329954.719999999</v>
      </c>
      <c r="EY76" s="23">
        <v>6.0699999999999997E-2</v>
      </c>
      <c r="EZ76" s="7">
        <v>632</v>
      </c>
      <c r="FA76" s="7">
        <v>1257.54</v>
      </c>
      <c r="FB76" s="5">
        <v>50360</v>
      </c>
      <c r="FC76" s="23">
        <v>0.50260000000000005</v>
      </c>
      <c r="FD76" s="5">
        <v>4264</v>
      </c>
      <c r="FE76" s="7">
        <v>27254777.260000002</v>
      </c>
      <c r="FF76" s="23">
        <v>1.9599999999999999E-2</v>
      </c>
      <c r="FG76" s="7">
        <v>271.99</v>
      </c>
      <c r="FH76" s="7">
        <v>450.88</v>
      </c>
      <c r="FI76" s="7">
        <v>26119662.93</v>
      </c>
      <c r="FJ76" s="23">
        <v>2.5000000000000001E-2</v>
      </c>
      <c r="FK76" s="7">
        <v>260.66000000000003</v>
      </c>
      <c r="FL76" s="7">
        <v>432.1</v>
      </c>
      <c r="FM76" s="5">
        <v>60448</v>
      </c>
      <c r="FN76" s="23">
        <v>0.60319999999999996</v>
      </c>
      <c r="FO76" s="5">
        <v>4211</v>
      </c>
      <c r="FP76" s="7">
        <v>31892768.66</v>
      </c>
      <c r="FQ76" s="23">
        <v>2.29E-2</v>
      </c>
      <c r="FR76" s="7">
        <v>318.27</v>
      </c>
      <c r="FS76" s="7">
        <v>1124.29</v>
      </c>
      <c r="FT76" s="7">
        <v>32514143.969999999</v>
      </c>
      <c r="FU76" s="23">
        <v>3.1199999999999999E-2</v>
      </c>
      <c r="FV76" s="7">
        <v>324.47000000000003</v>
      </c>
      <c r="FW76" s="7">
        <v>1146.2</v>
      </c>
      <c r="FX76" s="5">
        <v>28367</v>
      </c>
      <c r="FY76" s="23">
        <v>0.28310000000000002</v>
      </c>
      <c r="FZ76" s="5">
        <v>2051</v>
      </c>
      <c r="GA76" s="7">
        <v>29785938.289999999</v>
      </c>
      <c r="GB76" s="23">
        <v>2.1399999999999999E-2</v>
      </c>
      <c r="GC76" s="7">
        <v>297.25</v>
      </c>
      <c r="GD76" s="7">
        <v>424.2</v>
      </c>
      <c r="GE76" s="7">
        <v>30157964.289999999</v>
      </c>
      <c r="GF76" s="23">
        <v>2.8899999999999999E-2</v>
      </c>
      <c r="GG76" s="7">
        <v>300.95999999999998</v>
      </c>
      <c r="GH76" s="7">
        <v>429.5</v>
      </c>
      <c r="GI76" s="5">
        <v>70216</v>
      </c>
      <c r="GJ76" s="23">
        <v>0.70069999999999999</v>
      </c>
      <c r="GK76" s="5">
        <v>8824</v>
      </c>
      <c r="GL76" s="7">
        <v>12579222.49</v>
      </c>
      <c r="GM76" s="23">
        <v>8.9999999999999993E-3</v>
      </c>
      <c r="GN76" s="7">
        <v>125.53</v>
      </c>
      <c r="GO76" s="7">
        <v>1062</v>
      </c>
      <c r="GP76" s="7">
        <v>12729004.859999999</v>
      </c>
      <c r="GQ76" s="23">
        <v>1.2200000000000001E-2</v>
      </c>
      <c r="GR76" s="7">
        <v>127.03</v>
      </c>
      <c r="GS76" s="7">
        <v>1074.6500000000001</v>
      </c>
      <c r="GT76" s="5">
        <v>11845</v>
      </c>
      <c r="GU76" s="23">
        <v>0.1182</v>
      </c>
      <c r="GV76" s="8">
        <v>381</v>
      </c>
      <c r="GW76" s="7">
        <v>31215339.640000001</v>
      </c>
      <c r="GX76" s="23">
        <v>2.24E-2</v>
      </c>
      <c r="GY76" s="7">
        <v>311.51</v>
      </c>
      <c r="GZ76" s="7">
        <v>860.8</v>
      </c>
      <c r="HA76" s="7">
        <v>31254362.59</v>
      </c>
      <c r="HB76" s="23">
        <v>2.9899999999999999E-2</v>
      </c>
      <c r="HC76" s="7">
        <v>311.89999999999998</v>
      </c>
      <c r="HD76" s="7">
        <v>861.88</v>
      </c>
      <c r="HE76" s="5">
        <v>36263</v>
      </c>
      <c r="HF76" s="23">
        <v>0.3619</v>
      </c>
      <c r="HG76" s="5">
        <v>129101</v>
      </c>
      <c r="HH76" s="5">
        <v>12409</v>
      </c>
      <c r="HI76" s="23">
        <v>0.27350000000000002</v>
      </c>
      <c r="HJ76" s="8">
        <v>1288</v>
      </c>
      <c r="HK76" s="5">
        <v>1021</v>
      </c>
      <c r="HL76" s="5">
        <v>1910</v>
      </c>
      <c r="HM76" s="5">
        <v>245</v>
      </c>
      <c r="HN76" s="5">
        <v>1622</v>
      </c>
      <c r="HO76" s="5">
        <v>377</v>
      </c>
      <c r="HP76" s="5">
        <v>871</v>
      </c>
      <c r="HQ76" s="5">
        <v>499</v>
      </c>
      <c r="HR76" s="5">
        <v>421</v>
      </c>
      <c r="HS76" s="5">
        <v>119</v>
      </c>
    </row>
    <row r="77" spans="1:227" x14ac:dyDescent="0.25">
      <c r="A77">
        <v>2009</v>
      </c>
      <c r="B77" s="3" t="s">
        <v>519</v>
      </c>
      <c r="C77" s="4">
        <v>12</v>
      </c>
      <c r="D77" s="5">
        <v>413092</v>
      </c>
      <c r="E77" s="5">
        <v>292638</v>
      </c>
      <c r="F77" s="5">
        <v>120454</v>
      </c>
      <c r="G77" s="6" t="s">
        <v>502</v>
      </c>
      <c r="H77" s="5">
        <v>51</v>
      </c>
      <c r="I77" s="6" t="s">
        <v>592</v>
      </c>
      <c r="J77" s="6" t="s">
        <v>593</v>
      </c>
      <c r="K77" s="6" t="s">
        <v>1660</v>
      </c>
      <c r="L77" s="6" t="s">
        <v>1661</v>
      </c>
      <c r="M77" s="6" t="s">
        <v>1662</v>
      </c>
      <c r="N77" s="6" t="s">
        <v>375</v>
      </c>
      <c r="O77" s="6" t="s">
        <v>1663</v>
      </c>
      <c r="P77" s="6">
        <v>1.18</v>
      </c>
      <c r="Q77" s="7">
        <v>3411434102.9400001</v>
      </c>
      <c r="R77" s="7">
        <v>3361206499.4899998</v>
      </c>
      <c r="S77" s="7">
        <v>2942713036.9699998</v>
      </c>
      <c r="T77" s="7">
        <v>11657.52</v>
      </c>
      <c r="U77" s="7">
        <v>11485.89</v>
      </c>
      <c r="V77" s="7">
        <v>10055.81</v>
      </c>
      <c r="W77" s="7">
        <v>1244956441.8599999</v>
      </c>
      <c r="X77" s="23">
        <v>0.3649</v>
      </c>
      <c r="Y77" s="7">
        <v>4254.25</v>
      </c>
      <c r="Z77" s="7">
        <v>19440.900000000001</v>
      </c>
      <c r="AA77" s="7">
        <v>1103405027.1900001</v>
      </c>
      <c r="AB77" s="23">
        <v>0.32829999999999998</v>
      </c>
      <c r="AC77" s="7">
        <v>3770.55</v>
      </c>
      <c r="AD77" s="7">
        <v>17230.47</v>
      </c>
      <c r="AE77" s="5">
        <v>64038</v>
      </c>
      <c r="AF77" s="23">
        <v>0.21879999999999999</v>
      </c>
      <c r="AG77" s="5">
        <v>454</v>
      </c>
      <c r="AH77" s="5">
        <v>2911</v>
      </c>
      <c r="AI77" s="7">
        <v>42341758.479999997</v>
      </c>
      <c r="AJ77" s="23">
        <v>1.24E-2</v>
      </c>
      <c r="AK77" s="7">
        <v>144.69</v>
      </c>
      <c r="AL77" s="7">
        <v>39205.33</v>
      </c>
      <c r="AM77" s="7">
        <v>45559950.329999998</v>
      </c>
      <c r="AN77" s="23">
        <v>1.3599999999999999E-2</v>
      </c>
      <c r="AO77" s="7">
        <v>155.69</v>
      </c>
      <c r="AP77" s="7">
        <v>42185.14</v>
      </c>
      <c r="AQ77" s="5">
        <v>1080</v>
      </c>
      <c r="AR77" s="23">
        <v>3.7000000000000002E-3</v>
      </c>
      <c r="AS77" s="5">
        <v>4</v>
      </c>
      <c r="AT77" s="5">
        <v>117</v>
      </c>
      <c r="AU77" s="7">
        <v>33336777.879999999</v>
      </c>
      <c r="AV77" s="23">
        <v>9.7999999999999997E-3</v>
      </c>
      <c r="AW77" s="7">
        <v>113.92</v>
      </c>
      <c r="AX77" s="7">
        <v>19348.099999999999</v>
      </c>
      <c r="AY77" s="7">
        <v>32733266.300000001</v>
      </c>
      <c r="AZ77" s="23">
        <v>9.7000000000000003E-3</v>
      </c>
      <c r="BA77" s="7">
        <v>111.86</v>
      </c>
      <c r="BB77" s="7">
        <v>18997.830000000002</v>
      </c>
      <c r="BC77" s="5">
        <v>1723</v>
      </c>
      <c r="BD77" s="23">
        <v>5.8999999999999999E-3</v>
      </c>
      <c r="BE77" s="5">
        <v>7</v>
      </c>
      <c r="BF77" s="5">
        <v>89</v>
      </c>
      <c r="BG77" s="7">
        <v>141577347.66</v>
      </c>
      <c r="BH77" s="23">
        <v>4.1500000000000002E-2</v>
      </c>
      <c r="BI77" s="7">
        <v>483.8</v>
      </c>
      <c r="BJ77" s="7">
        <v>16019.16</v>
      </c>
      <c r="BK77" s="7">
        <v>155452952.59999999</v>
      </c>
      <c r="BL77" s="23">
        <v>4.6199999999999998E-2</v>
      </c>
      <c r="BM77" s="7">
        <v>531.21</v>
      </c>
      <c r="BN77" s="7">
        <v>17589.16</v>
      </c>
      <c r="BO77" s="5">
        <v>8838</v>
      </c>
      <c r="BP77" s="23">
        <v>3.0200000000000001E-2</v>
      </c>
      <c r="BQ77" s="5">
        <v>47</v>
      </c>
      <c r="BR77" s="5">
        <v>1279</v>
      </c>
      <c r="BS77" s="7">
        <v>268823719.23000002</v>
      </c>
      <c r="BT77" s="23">
        <v>7.8799999999999995E-2</v>
      </c>
      <c r="BU77" s="7">
        <v>918.62</v>
      </c>
      <c r="BV77" s="7">
        <v>9026.99</v>
      </c>
      <c r="BW77" s="7">
        <v>279723842.85000002</v>
      </c>
      <c r="BX77" s="23">
        <v>8.3199999999999996E-2</v>
      </c>
      <c r="BY77" s="7">
        <v>955.87</v>
      </c>
      <c r="BZ77" s="7">
        <v>9393.01</v>
      </c>
      <c r="CA77" s="5">
        <v>29780</v>
      </c>
      <c r="CB77" s="23">
        <v>0.1018</v>
      </c>
      <c r="CC77" s="5">
        <v>224</v>
      </c>
      <c r="CD77" s="5">
        <v>9324</v>
      </c>
      <c r="CE77" s="7">
        <v>44365501.939999998</v>
      </c>
      <c r="CF77" s="23">
        <v>1.2999999999999999E-2</v>
      </c>
      <c r="CG77" s="7">
        <v>151.61000000000001</v>
      </c>
      <c r="CH77" s="7">
        <v>12781.76</v>
      </c>
      <c r="CI77" s="7">
        <v>45416009.57</v>
      </c>
      <c r="CJ77" s="23">
        <v>1.35E-2</v>
      </c>
      <c r="CK77" s="7">
        <v>155.19999999999999</v>
      </c>
      <c r="CL77" s="7">
        <v>13084.42</v>
      </c>
      <c r="CM77" s="5">
        <v>3471</v>
      </c>
      <c r="CN77" s="23">
        <v>1.1900000000000001E-2</v>
      </c>
      <c r="CO77" s="5">
        <v>13</v>
      </c>
      <c r="CP77" s="5">
        <v>816</v>
      </c>
      <c r="CQ77" s="7">
        <v>259120268.99000001</v>
      </c>
      <c r="CR77" s="23">
        <v>7.5999999999999998E-2</v>
      </c>
      <c r="CS77" s="7">
        <v>885.46</v>
      </c>
      <c r="CT77" s="7">
        <v>1599.47</v>
      </c>
      <c r="CU77" s="7">
        <v>276226617.99000001</v>
      </c>
      <c r="CV77" s="23">
        <v>8.2199999999999995E-2</v>
      </c>
      <c r="CW77" s="7">
        <v>943.92</v>
      </c>
      <c r="CX77" s="7">
        <v>1705.06</v>
      </c>
      <c r="CY77" s="5">
        <v>162004</v>
      </c>
      <c r="CZ77" s="23">
        <v>0.55359999999999998</v>
      </c>
      <c r="DA77" s="5">
        <v>3266</v>
      </c>
      <c r="DB77" s="7">
        <v>8411976.9299999997</v>
      </c>
      <c r="DC77" s="23">
        <v>2.5000000000000001E-3</v>
      </c>
      <c r="DD77" s="7">
        <v>28.75</v>
      </c>
      <c r="DE77" s="7">
        <v>351.77</v>
      </c>
      <c r="DF77" s="7">
        <v>8531128.8200000003</v>
      </c>
      <c r="DG77" s="23">
        <v>2.5000000000000001E-3</v>
      </c>
      <c r="DH77" s="7">
        <v>29.15</v>
      </c>
      <c r="DI77" s="7">
        <v>356.76</v>
      </c>
      <c r="DJ77" s="5">
        <v>23913</v>
      </c>
      <c r="DK77" s="23">
        <v>8.1699999999999995E-2</v>
      </c>
      <c r="DL77" s="5">
        <v>388</v>
      </c>
      <c r="DM77" s="7">
        <v>219550398.22999999</v>
      </c>
      <c r="DN77" s="23">
        <v>6.4399999999999999E-2</v>
      </c>
      <c r="DO77" s="7">
        <v>750.25</v>
      </c>
      <c r="DP77" s="7">
        <v>22822.29</v>
      </c>
      <c r="DQ77" s="7">
        <v>227126011.97</v>
      </c>
      <c r="DR77" s="23">
        <v>6.7599999999999993E-2</v>
      </c>
      <c r="DS77" s="7">
        <v>776.13</v>
      </c>
      <c r="DT77" s="7">
        <v>23609.77</v>
      </c>
      <c r="DU77" s="5">
        <v>9620</v>
      </c>
      <c r="DV77" s="23">
        <v>3.2899999999999999E-2</v>
      </c>
      <c r="DW77" s="5">
        <v>4256</v>
      </c>
      <c r="DX77" s="7">
        <v>22113097.859999999</v>
      </c>
      <c r="DY77" s="23">
        <v>6.4999999999999997E-3</v>
      </c>
      <c r="DZ77" s="7">
        <v>75.56</v>
      </c>
      <c r="EA77" s="7">
        <v>778.79</v>
      </c>
      <c r="EB77" s="7">
        <v>24545542.109999999</v>
      </c>
      <c r="EC77" s="23">
        <v>7.3000000000000001E-3</v>
      </c>
      <c r="ED77" s="7">
        <v>83.88</v>
      </c>
      <c r="EE77" s="7">
        <v>864.46</v>
      </c>
      <c r="EF77" s="5">
        <v>28394</v>
      </c>
      <c r="EG77" s="23">
        <v>9.7000000000000003E-2</v>
      </c>
      <c r="EH77" s="5">
        <v>184</v>
      </c>
      <c r="EI77" s="7">
        <v>338770042.06</v>
      </c>
      <c r="EJ77" s="23">
        <v>9.9299999999999999E-2</v>
      </c>
      <c r="EK77" s="7">
        <v>1157.6400000000001</v>
      </c>
      <c r="EL77" s="7">
        <v>1382.1</v>
      </c>
      <c r="EM77" s="7">
        <v>353650077.64999998</v>
      </c>
      <c r="EN77" s="23">
        <v>0.1052</v>
      </c>
      <c r="EO77" s="7">
        <v>1208.49</v>
      </c>
      <c r="EP77" s="7">
        <v>1442.8</v>
      </c>
      <c r="EQ77" s="5">
        <v>245113</v>
      </c>
      <c r="ER77" s="23">
        <v>0.83760000000000001</v>
      </c>
      <c r="ES77" s="5">
        <v>17895</v>
      </c>
      <c r="ET77" s="7">
        <v>194722772.16999999</v>
      </c>
      <c r="EU77" s="23">
        <v>5.7099999999999998E-2</v>
      </c>
      <c r="EV77" s="7">
        <v>665.4</v>
      </c>
      <c r="EW77" s="7">
        <v>1246.9000000000001</v>
      </c>
      <c r="EX77" s="7">
        <v>196142947.81999999</v>
      </c>
      <c r="EY77" s="23">
        <v>5.8400000000000001E-2</v>
      </c>
      <c r="EZ77" s="7">
        <v>670.26</v>
      </c>
      <c r="FA77" s="7">
        <v>1256</v>
      </c>
      <c r="FB77" s="5">
        <v>156165</v>
      </c>
      <c r="FC77" s="23">
        <v>0.53359999999999996</v>
      </c>
      <c r="FD77" s="5">
        <v>4555</v>
      </c>
      <c r="FE77" s="7">
        <v>103397015.03</v>
      </c>
      <c r="FF77" s="23">
        <v>3.0300000000000001E-2</v>
      </c>
      <c r="FG77" s="7">
        <v>353.33</v>
      </c>
      <c r="FH77" s="7">
        <v>553.6</v>
      </c>
      <c r="FI77" s="7">
        <v>109841762.77</v>
      </c>
      <c r="FJ77" s="23">
        <v>3.27E-2</v>
      </c>
      <c r="FK77" s="7">
        <v>375.35</v>
      </c>
      <c r="FL77" s="7">
        <v>588.1</v>
      </c>
      <c r="FM77" s="5">
        <v>186773</v>
      </c>
      <c r="FN77" s="23">
        <v>0.63819999999999999</v>
      </c>
      <c r="FO77" s="5">
        <v>4687</v>
      </c>
      <c r="FP77" s="7">
        <v>120580339.15000001</v>
      </c>
      <c r="FQ77" s="23">
        <v>3.5299999999999998E-2</v>
      </c>
      <c r="FR77" s="7">
        <v>412.05</v>
      </c>
      <c r="FS77" s="7">
        <v>1397.58</v>
      </c>
      <c r="FT77" s="7">
        <v>122138290.31999999</v>
      </c>
      <c r="FU77" s="23">
        <v>3.6299999999999999E-2</v>
      </c>
      <c r="FV77" s="7">
        <v>417.37</v>
      </c>
      <c r="FW77" s="7">
        <v>1415.64</v>
      </c>
      <c r="FX77" s="5">
        <v>86278</v>
      </c>
      <c r="FY77" s="23">
        <v>0.29480000000000001</v>
      </c>
      <c r="FZ77" s="5">
        <v>2425</v>
      </c>
      <c r="GA77" s="7">
        <v>112579329.14</v>
      </c>
      <c r="GB77" s="23">
        <v>3.3000000000000002E-2</v>
      </c>
      <c r="GC77" s="7">
        <v>384.71</v>
      </c>
      <c r="GD77" s="7">
        <v>544.87</v>
      </c>
      <c r="GE77" s="7">
        <v>117752560.66</v>
      </c>
      <c r="GF77" s="23">
        <v>3.5000000000000003E-2</v>
      </c>
      <c r="GG77" s="7">
        <v>402.38</v>
      </c>
      <c r="GH77" s="7">
        <v>569.9</v>
      </c>
      <c r="GI77" s="5">
        <v>206618</v>
      </c>
      <c r="GJ77" s="23">
        <v>0.70609999999999995</v>
      </c>
      <c r="GK77" s="5">
        <v>10438</v>
      </c>
      <c r="GL77" s="7">
        <v>38636151.740000002</v>
      </c>
      <c r="GM77" s="23">
        <v>1.1299999999999999E-2</v>
      </c>
      <c r="GN77" s="7">
        <v>132.03</v>
      </c>
      <c r="GO77" s="7">
        <v>1043.1400000000001</v>
      </c>
      <c r="GP77" s="7">
        <v>40257517.119999997</v>
      </c>
      <c r="GQ77" s="23">
        <v>1.2E-2</v>
      </c>
      <c r="GR77" s="7">
        <v>137.57</v>
      </c>
      <c r="GS77" s="7">
        <v>1086.92</v>
      </c>
      <c r="GT77" s="5">
        <v>37038</v>
      </c>
      <c r="GU77" s="23">
        <v>0.12659999999999999</v>
      </c>
      <c r="GV77" s="8">
        <v>419</v>
      </c>
      <c r="GW77" s="7">
        <v>106980766.39</v>
      </c>
      <c r="GX77" s="23">
        <v>3.1399999999999997E-2</v>
      </c>
      <c r="GY77" s="7">
        <v>365.57</v>
      </c>
      <c r="GZ77" s="7">
        <v>987.07</v>
      </c>
      <c r="HA77" s="7">
        <v>106980766.39</v>
      </c>
      <c r="HB77" s="23">
        <v>3.1800000000000002E-2</v>
      </c>
      <c r="HC77" s="7">
        <v>365.57</v>
      </c>
      <c r="HD77" s="7">
        <v>987.07</v>
      </c>
      <c r="HE77" s="5">
        <v>108382</v>
      </c>
      <c r="HF77" s="23">
        <v>0.37040000000000001</v>
      </c>
      <c r="HG77" s="5">
        <v>287555</v>
      </c>
      <c r="HH77" s="5">
        <v>29478</v>
      </c>
      <c r="HI77" s="23">
        <v>0.25330000000000003</v>
      </c>
      <c r="HJ77" s="8">
        <v>983</v>
      </c>
      <c r="HK77" s="5">
        <v>927</v>
      </c>
      <c r="HL77" s="5">
        <v>1895</v>
      </c>
      <c r="HM77" s="5">
        <v>217</v>
      </c>
      <c r="HN77" s="5">
        <v>1329</v>
      </c>
      <c r="HO77" s="5">
        <v>355</v>
      </c>
      <c r="HP77" s="5">
        <v>803</v>
      </c>
      <c r="HQ77" s="5">
        <v>525</v>
      </c>
      <c r="HR77" s="5">
        <v>451</v>
      </c>
      <c r="HS77" s="5">
        <v>91</v>
      </c>
    </row>
    <row r="78" spans="1:227" x14ac:dyDescent="0.25">
      <c r="A78">
        <v>2010</v>
      </c>
      <c r="B78" s="3" t="s">
        <v>635</v>
      </c>
      <c r="C78" s="4">
        <v>17</v>
      </c>
      <c r="D78" s="5">
        <v>257464</v>
      </c>
      <c r="E78" s="5">
        <v>235474</v>
      </c>
      <c r="F78" s="5">
        <v>21990</v>
      </c>
      <c r="G78" s="6" t="s">
        <v>823</v>
      </c>
      <c r="H78" s="5">
        <v>51</v>
      </c>
      <c r="I78" s="6" t="s">
        <v>1977</v>
      </c>
      <c r="J78" s="6" t="s">
        <v>1978</v>
      </c>
      <c r="K78" s="6" t="s">
        <v>1979</v>
      </c>
      <c r="L78" s="6" t="s">
        <v>1980</v>
      </c>
      <c r="M78" s="6" t="s">
        <v>720</v>
      </c>
      <c r="N78" s="6" t="s">
        <v>440</v>
      </c>
      <c r="O78" s="6" t="s">
        <v>1981</v>
      </c>
      <c r="P78" s="6">
        <v>1.1100000000000001</v>
      </c>
      <c r="Q78" s="7">
        <v>2532237690.0599999</v>
      </c>
      <c r="R78" s="7">
        <v>2348038302.7399998</v>
      </c>
      <c r="S78" s="7">
        <v>2117770497.1199999</v>
      </c>
      <c r="T78" s="7">
        <v>10753.79</v>
      </c>
      <c r="U78" s="7">
        <v>9971.5400000000009</v>
      </c>
      <c r="V78" s="7">
        <v>8993.65</v>
      </c>
      <c r="W78" s="7">
        <v>1027533638.9400001</v>
      </c>
      <c r="X78" s="23">
        <v>0.40579999999999999</v>
      </c>
      <c r="Y78" s="7">
        <v>4363.68</v>
      </c>
      <c r="Z78" s="7">
        <v>20502.7</v>
      </c>
      <c r="AA78" s="7">
        <v>817665169.82000005</v>
      </c>
      <c r="AB78" s="23">
        <v>0.34820000000000001</v>
      </c>
      <c r="AC78" s="7">
        <v>3472.42</v>
      </c>
      <c r="AD78" s="7">
        <v>16315.13</v>
      </c>
      <c r="AE78" s="5">
        <v>50117</v>
      </c>
      <c r="AF78" s="23">
        <v>0.21279999999999999</v>
      </c>
      <c r="AG78" s="5">
        <v>445</v>
      </c>
      <c r="AH78" s="5">
        <v>2476</v>
      </c>
      <c r="AI78" s="7">
        <v>40002635.32</v>
      </c>
      <c r="AJ78" s="23">
        <v>1.5800000000000002E-2</v>
      </c>
      <c r="AK78" s="7">
        <v>169.88</v>
      </c>
      <c r="AL78" s="7">
        <v>42063.76</v>
      </c>
      <c r="AM78" s="7">
        <v>39223853.539999999</v>
      </c>
      <c r="AN78" s="23">
        <v>1.67E-2</v>
      </c>
      <c r="AO78" s="7">
        <v>166.57</v>
      </c>
      <c r="AP78" s="7">
        <v>41244.85</v>
      </c>
      <c r="AQ78" s="5">
        <v>951</v>
      </c>
      <c r="AR78" s="23">
        <v>4.0000000000000001E-3</v>
      </c>
      <c r="AS78" s="5">
        <v>5</v>
      </c>
      <c r="AT78" s="5">
        <v>122</v>
      </c>
      <c r="AU78" s="7">
        <v>35146541.719999999</v>
      </c>
      <c r="AV78" s="23">
        <v>1.3899999999999999E-2</v>
      </c>
      <c r="AW78" s="7">
        <v>149.26</v>
      </c>
      <c r="AX78" s="7">
        <v>20957.990000000002</v>
      </c>
      <c r="AY78" s="7">
        <v>32040638</v>
      </c>
      <c r="AZ78" s="23">
        <v>1.3599999999999999E-2</v>
      </c>
      <c r="BA78" s="7">
        <v>136.07</v>
      </c>
      <c r="BB78" s="7">
        <v>19105.93</v>
      </c>
      <c r="BC78" s="5">
        <v>1677</v>
      </c>
      <c r="BD78" s="23">
        <v>7.1000000000000004E-3</v>
      </c>
      <c r="BE78" s="5">
        <v>8</v>
      </c>
      <c r="BF78" s="5">
        <v>108</v>
      </c>
      <c r="BG78" s="7">
        <v>111997080.63</v>
      </c>
      <c r="BH78" s="23">
        <v>4.4200000000000003E-2</v>
      </c>
      <c r="BI78" s="7">
        <v>475.62</v>
      </c>
      <c r="BJ78" s="7">
        <v>15229.41</v>
      </c>
      <c r="BK78" s="7">
        <v>114044563.89</v>
      </c>
      <c r="BL78" s="23">
        <v>4.8599999999999997E-2</v>
      </c>
      <c r="BM78" s="7">
        <v>484.32</v>
      </c>
      <c r="BN78" s="7">
        <v>15507.83</v>
      </c>
      <c r="BO78" s="5">
        <v>7354</v>
      </c>
      <c r="BP78" s="23">
        <v>3.1199999999999999E-2</v>
      </c>
      <c r="BQ78" s="5">
        <v>50</v>
      </c>
      <c r="BR78" s="5">
        <v>1313</v>
      </c>
      <c r="BS78" s="7">
        <v>154398468</v>
      </c>
      <c r="BT78" s="23">
        <v>6.0999999999999999E-2</v>
      </c>
      <c r="BU78" s="7">
        <v>655.69</v>
      </c>
      <c r="BV78" s="7">
        <v>6901.72</v>
      </c>
      <c r="BW78" s="7">
        <v>152045251.09</v>
      </c>
      <c r="BX78" s="23">
        <v>6.4799999999999996E-2</v>
      </c>
      <c r="BY78" s="7">
        <v>645.70000000000005</v>
      </c>
      <c r="BZ78" s="7">
        <v>6796.53</v>
      </c>
      <c r="CA78" s="5">
        <v>22371</v>
      </c>
      <c r="CB78" s="23">
        <v>9.5000000000000001E-2</v>
      </c>
      <c r="CC78" s="5">
        <v>243</v>
      </c>
      <c r="CD78" s="5">
        <v>3268</v>
      </c>
      <c r="CE78" s="7">
        <v>16333980.460000001</v>
      </c>
      <c r="CF78" s="23">
        <v>6.4999999999999997E-3</v>
      </c>
      <c r="CG78" s="7">
        <v>69.37</v>
      </c>
      <c r="CH78" s="7">
        <v>9474.4699999999993</v>
      </c>
      <c r="CI78" s="7">
        <v>16076673.27</v>
      </c>
      <c r="CJ78" s="23">
        <v>6.7999999999999996E-3</v>
      </c>
      <c r="CK78" s="7">
        <v>68.27</v>
      </c>
      <c r="CL78" s="7">
        <v>9325.2199999999993</v>
      </c>
      <c r="CM78" s="5">
        <v>1724</v>
      </c>
      <c r="CN78" s="23">
        <v>7.3000000000000001E-3</v>
      </c>
      <c r="CO78" s="5">
        <v>8</v>
      </c>
      <c r="CP78" s="5">
        <v>404</v>
      </c>
      <c r="CQ78" s="7">
        <v>290148887.39999998</v>
      </c>
      <c r="CR78" s="23">
        <v>0.11459999999999999</v>
      </c>
      <c r="CS78" s="7">
        <v>1232.19</v>
      </c>
      <c r="CT78" s="7">
        <v>1809.81</v>
      </c>
      <c r="CU78" s="7">
        <v>302632810.25999999</v>
      </c>
      <c r="CV78" s="23">
        <v>0.12889999999999999</v>
      </c>
      <c r="CW78" s="7">
        <v>1285.21</v>
      </c>
      <c r="CX78" s="7">
        <v>1887.68</v>
      </c>
      <c r="CY78" s="5">
        <v>160320</v>
      </c>
      <c r="CZ78" s="23">
        <v>0.68079999999999996</v>
      </c>
      <c r="DA78" s="5">
        <v>5292</v>
      </c>
      <c r="DB78" s="7">
        <v>15869085.880000001</v>
      </c>
      <c r="DC78" s="23">
        <v>6.3E-3</v>
      </c>
      <c r="DD78" s="7">
        <v>67.39</v>
      </c>
      <c r="DE78" s="7">
        <v>377.78</v>
      </c>
      <c r="DF78" s="7">
        <v>16867429.899999999</v>
      </c>
      <c r="DG78" s="23">
        <v>7.1999999999999998E-3</v>
      </c>
      <c r="DH78" s="7">
        <v>71.63</v>
      </c>
      <c r="DI78" s="7">
        <v>401.55</v>
      </c>
      <c r="DJ78" s="5">
        <v>42006</v>
      </c>
      <c r="DK78" s="23">
        <v>0.1784</v>
      </c>
      <c r="DL78" s="5">
        <v>873</v>
      </c>
      <c r="DM78" s="7">
        <v>155662670.11000001</v>
      </c>
      <c r="DN78" s="23">
        <v>6.1499999999999999E-2</v>
      </c>
      <c r="DO78" s="7">
        <v>661.06</v>
      </c>
      <c r="DP78" s="7">
        <v>22925.279999999999</v>
      </c>
      <c r="DQ78" s="7">
        <v>156408095.72</v>
      </c>
      <c r="DR78" s="23">
        <v>6.6600000000000006E-2</v>
      </c>
      <c r="DS78" s="7">
        <v>664.23</v>
      </c>
      <c r="DT78" s="7">
        <v>23035.07</v>
      </c>
      <c r="DU78" s="5">
        <v>6790</v>
      </c>
      <c r="DV78" s="23">
        <v>2.8799999999999999E-2</v>
      </c>
      <c r="DW78" s="5">
        <v>3831</v>
      </c>
      <c r="DX78" s="7">
        <v>6345299.5300000003</v>
      </c>
      <c r="DY78" s="23">
        <v>2.5000000000000001E-3</v>
      </c>
      <c r="DZ78" s="7">
        <v>26.95</v>
      </c>
      <c r="EA78" s="7">
        <v>790.99</v>
      </c>
      <c r="EB78" s="7">
        <v>6943410.5700000003</v>
      </c>
      <c r="EC78" s="23">
        <v>3.0000000000000001E-3</v>
      </c>
      <c r="ED78" s="7">
        <v>29.49</v>
      </c>
      <c r="EE78" s="7">
        <v>865.55</v>
      </c>
      <c r="EF78" s="5">
        <v>8022</v>
      </c>
      <c r="EG78" s="23">
        <v>3.4099999999999998E-2</v>
      </c>
      <c r="EH78" s="5">
        <v>64</v>
      </c>
      <c r="EI78" s="7">
        <v>234884171.27000001</v>
      </c>
      <c r="EJ78" s="23">
        <v>9.2799999999999994E-2</v>
      </c>
      <c r="EK78" s="7">
        <v>997.5</v>
      </c>
      <c r="EL78" s="7">
        <v>1205.83</v>
      </c>
      <c r="EM78" s="7">
        <v>245645659.72</v>
      </c>
      <c r="EN78" s="23">
        <v>0.1046</v>
      </c>
      <c r="EO78" s="7">
        <v>1043.2</v>
      </c>
      <c r="EP78" s="7">
        <v>1261.07</v>
      </c>
      <c r="EQ78" s="5">
        <v>194791</v>
      </c>
      <c r="ER78" s="23">
        <v>0.82720000000000005</v>
      </c>
      <c r="ES78" s="5">
        <v>15652</v>
      </c>
      <c r="ET78" s="7">
        <v>122561257.04000001</v>
      </c>
      <c r="EU78" s="23">
        <v>4.8399999999999999E-2</v>
      </c>
      <c r="EV78" s="7">
        <v>520.49</v>
      </c>
      <c r="EW78" s="7">
        <v>1065.53</v>
      </c>
      <c r="EX78" s="7">
        <v>123524321.63</v>
      </c>
      <c r="EY78" s="23">
        <v>5.2600000000000001E-2</v>
      </c>
      <c r="EZ78" s="7">
        <v>524.58000000000004</v>
      </c>
      <c r="FA78" s="7">
        <v>1073.9000000000001</v>
      </c>
      <c r="FB78" s="5">
        <v>115023</v>
      </c>
      <c r="FC78" s="23">
        <v>0.48849999999999999</v>
      </c>
      <c r="FD78" s="5">
        <v>3744</v>
      </c>
      <c r="FE78" s="7">
        <v>43779923.100000001</v>
      </c>
      <c r="FF78" s="23">
        <v>1.7299999999999999E-2</v>
      </c>
      <c r="FG78" s="7">
        <v>185.92</v>
      </c>
      <c r="FH78" s="7">
        <v>310.39</v>
      </c>
      <c r="FI78" s="7">
        <v>45015872.520000003</v>
      </c>
      <c r="FJ78" s="23">
        <v>1.9199999999999998E-2</v>
      </c>
      <c r="FK78" s="7">
        <v>191.17</v>
      </c>
      <c r="FL78" s="7">
        <v>319.16000000000003</v>
      </c>
      <c r="FM78" s="5">
        <v>141046</v>
      </c>
      <c r="FN78" s="23">
        <v>0.59899999999999998</v>
      </c>
      <c r="FO78" s="5">
        <v>3893</v>
      </c>
      <c r="FP78" s="7">
        <v>81715526.920000002</v>
      </c>
      <c r="FQ78" s="23">
        <v>3.2300000000000002E-2</v>
      </c>
      <c r="FR78" s="7">
        <v>347.03</v>
      </c>
      <c r="FS78" s="7">
        <v>1158.49</v>
      </c>
      <c r="FT78" s="7">
        <v>81763484.049999997</v>
      </c>
      <c r="FU78" s="23">
        <v>3.4799999999999998E-2</v>
      </c>
      <c r="FV78" s="7">
        <v>347.23</v>
      </c>
      <c r="FW78" s="7">
        <v>1159.17</v>
      </c>
      <c r="FX78" s="5">
        <v>70536</v>
      </c>
      <c r="FY78" s="23">
        <v>0.29949999999999999</v>
      </c>
      <c r="FZ78" s="5">
        <v>2428</v>
      </c>
      <c r="GA78" s="7">
        <v>51524211.899999999</v>
      </c>
      <c r="GB78" s="23">
        <v>2.0299999999999999E-2</v>
      </c>
      <c r="GC78" s="7">
        <v>218.81</v>
      </c>
      <c r="GD78" s="7">
        <v>333.65</v>
      </c>
      <c r="GE78" s="7">
        <v>52854657</v>
      </c>
      <c r="GF78" s="23">
        <v>2.2499999999999999E-2</v>
      </c>
      <c r="GG78" s="7">
        <v>224.46</v>
      </c>
      <c r="GH78" s="7">
        <v>342.27</v>
      </c>
      <c r="GI78" s="5">
        <v>154425</v>
      </c>
      <c r="GJ78" s="23">
        <v>0.65580000000000005</v>
      </c>
      <c r="GK78" s="5">
        <v>7627</v>
      </c>
      <c r="GL78" s="7">
        <v>40104223.18</v>
      </c>
      <c r="GM78" s="23">
        <v>1.5800000000000002E-2</v>
      </c>
      <c r="GN78" s="7">
        <v>170.31</v>
      </c>
      <c r="GO78" s="7">
        <v>1336.31</v>
      </c>
      <c r="GP78" s="7">
        <v>40296598.789999999</v>
      </c>
      <c r="GQ78" s="23">
        <v>1.72E-2</v>
      </c>
      <c r="GR78" s="7">
        <v>171.13</v>
      </c>
      <c r="GS78" s="7">
        <v>1342.72</v>
      </c>
      <c r="GT78" s="5">
        <v>30011</v>
      </c>
      <c r="GU78" s="23">
        <v>0.1275</v>
      </c>
      <c r="GV78" s="8">
        <v>530</v>
      </c>
      <c r="GW78" s="7">
        <v>77162175.129999995</v>
      </c>
      <c r="GX78" s="23">
        <v>3.0499999999999999E-2</v>
      </c>
      <c r="GY78" s="7">
        <v>327.69</v>
      </c>
      <c r="GZ78" s="7">
        <v>958.74</v>
      </c>
      <c r="HA78" s="7">
        <v>77162175.129999995</v>
      </c>
      <c r="HB78" s="23">
        <v>3.2899999999999999E-2</v>
      </c>
      <c r="HC78" s="7">
        <v>327.69</v>
      </c>
      <c r="HD78" s="7">
        <v>958.74</v>
      </c>
      <c r="HE78" s="5">
        <v>80483</v>
      </c>
      <c r="HF78" s="23">
        <v>0.34179999999999999</v>
      </c>
      <c r="HG78" s="5">
        <v>261704</v>
      </c>
      <c r="HH78" s="5">
        <v>27440</v>
      </c>
      <c r="HI78" s="23">
        <v>0.27729999999999999</v>
      </c>
      <c r="HJ78" s="8">
        <v>1111</v>
      </c>
      <c r="HK78" s="5">
        <v>892</v>
      </c>
      <c r="HL78" s="5">
        <v>1889</v>
      </c>
      <c r="HM78" s="5">
        <v>192</v>
      </c>
      <c r="HN78" s="5">
        <v>1200</v>
      </c>
      <c r="HO78" s="5">
        <v>400</v>
      </c>
      <c r="HP78" s="5">
        <v>864</v>
      </c>
      <c r="HQ78" s="5">
        <v>488</v>
      </c>
      <c r="HR78" s="5">
        <v>563</v>
      </c>
      <c r="HS78" s="5">
        <v>97</v>
      </c>
    </row>
    <row r="79" spans="1:227" x14ac:dyDescent="0.25">
      <c r="A79">
        <v>2010</v>
      </c>
      <c r="B79" s="3" t="s">
        <v>777</v>
      </c>
      <c r="C79" s="4">
        <v>26</v>
      </c>
      <c r="D79" s="5">
        <v>291389</v>
      </c>
      <c r="E79" s="5">
        <v>257980</v>
      </c>
      <c r="F79" s="5">
        <v>33409</v>
      </c>
      <c r="G79" s="6" t="s">
        <v>467</v>
      </c>
      <c r="H79" s="5">
        <v>51</v>
      </c>
      <c r="I79" s="6" t="s">
        <v>1211</v>
      </c>
      <c r="J79" s="6" t="s">
        <v>1998</v>
      </c>
      <c r="K79" s="6" t="s">
        <v>2014</v>
      </c>
      <c r="L79" s="6" t="s">
        <v>2015</v>
      </c>
      <c r="M79" s="6" t="s">
        <v>315</v>
      </c>
      <c r="N79" s="6" t="s">
        <v>325</v>
      </c>
      <c r="O79" s="6" t="s">
        <v>1453</v>
      </c>
      <c r="P79" s="6">
        <v>1.08</v>
      </c>
      <c r="Q79" s="7">
        <v>2631512959.9000001</v>
      </c>
      <c r="R79" s="7">
        <v>2458905979.9499998</v>
      </c>
      <c r="S79" s="7">
        <v>2341779670.1700001</v>
      </c>
      <c r="T79" s="7">
        <v>10200.450000000001</v>
      </c>
      <c r="U79" s="7">
        <v>9531.3799999999992</v>
      </c>
      <c r="V79" s="7">
        <v>9077.3700000000008</v>
      </c>
      <c r="W79" s="7">
        <v>1044134378.86</v>
      </c>
      <c r="X79" s="23">
        <v>0.39679999999999999</v>
      </c>
      <c r="Y79" s="7">
        <v>4047.35</v>
      </c>
      <c r="Z79" s="7">
        <v>20318.25</v>
      </c>
      <c r="AA79" s="7">
        <v>825631701.70000005</v>
      </c>
      <c r="AB79" s="23">
        <v>0.33579999999999999</v>
      </c>
      <c r="AC79" s="7">
        <v>3200.37</v>
      </c>
      <c r="AD79" s="7">
        <v>16066.31</v>
      </c>
      <c r="AE79" s="5">
        <v>51389</v>
      </c>
      <c r="AF79" s="23">
        <v>0.19919999999999999</v>
      </c>
      <c r="AG79" s="5">
        <v>382</v>
      </c>
      <c r="AH79" s="5">
        <v>2196</v>
      </c>
      <c r="AI79" s="7">
        <v>47484651.469999999</v>
      </c>
      <c r="AJ79" s="23">
        <v>1.7999999999999999E-2</v>
      </c>
      <c r="AK79" s="7">
        <v>184.06</v>
      </c>
      <c r="AL79" s="7">
        <v>41219.32</v>
      </c>
      <c r="AM79" s="7">
        <v>48750540.649999999</v>
      </c>
      <c r="AN79" s="23">
        <v>1.9800000000000002E-2</v>
      </c>
      <c r="AO79" s="7">
        <v>188.97</v>
      </c>
      <c r="AP79" s="7">
        <v>42318.18</v>
      </c>
      <c r="AQ79" s="5">
        <v>1152</v>
      </c>
      <c r="AR79" s="23">
        <v>4.4999999999999997E-3</v>
      </c>
      <c r="AS79" s="5">
        <v>5</v>
      </c>
      <c r="AT79" s="5">
        <v>141</v>
      </c>
      <c r="AU79" s="7">
        <v>24851165.949999999</v>
      </c>
      <c r="AV79" s="23">
        <v>9.4000000000000004E-3</v>
      </c>
      <c r="AW79" s="7">
        <v>96.33</v>
      </c>
      <c r="AX79" s="7">
        <v>20918.490000000002</v>
      </c>
      <c r="AY79" s="7">
        <v>23652723.219999999</v>
      </c>
      <c r="AZ79" s="23">
        <v>9.5999999999999992E-3</v>
      </c>
      <c r="BA79" s="7">
        <v>91.68</v>
      </c>
      <c r="BB79" s="7">
        <v>19909.7</v>
      </c>
      <c r="BC79" s="5">
        <v>1188</v>
      </c>
      <c r="BD79" s="23">
        <v>4.5999999999999999E-3</v>
      </c>
      <c r="BE79" s="5">
        <v>5</v>
      </c>
      <c r="BF79" s="5">
        <v>68</v>
      </c>
      <c r="BG79" s="7">
        <v>74975012.730000004</v>
      </c>
      <c r="BH79" s="23">
        <v>2.8500000000000001E-2</v>
      </c>
      <c r="BI79" s="7">
        <v>290.62</v>
      </c>
      <c r="BJ79" s="7">
        <v>14037.64</v>
      </c>
      <c r="BK79" s="7">
        <v>79235491.040000007</v>
      </c>
      <c r="BL79" s="23">
        <v>3.2199999999999999E-2</v>
      </c>
      <c r="BM79" s="7">
        <v>307.14</v>
      </c>
      <c r="BN79" s="7">
        <v>14835.33</v>
      </c>
      <c r="BO79" s="5">
        <v>5341</v>
      </c>
      <c r="BP79" s="23">
        <v>2.07E-2</v>
      </c>
      <c r="BQ79" s="5">
        <v>31</v>
      </c>
      <c r="BR79" s="5">
        <v>779</v>
      </c>
      <c r="BS79" s="7">
        <v>155931814.72999999</v>
      </c>
      <c r="BT79" s="23">
        <v>5.9299999999999999E-2</v>
      </c>
      <c r="BU79" s="7">
        <v>604.42999999999995</v>
      </c>
      <c r="BV79" s="7">
        <v>5808.17</v>
      </c>
      <c r="BW79" s="7">
        <v>159680799.36000001</v>
      </c>
      <c r="BX79" s="23">
        <v>6.4899999999999999E-2</v>
      </c>
      <c r="BY79" s="7">
        <v>618.97</v>
      </c>
      <c r="BZ79" s="7">
        <v>5947.81</v>
      </c>
      <c r="CA79" s="5">
        <v>26847</v>
      </c>
      <c r="CB79" s="23">
        <v>0.1041</v>
      </c>
      <c r="CC79" s="5">
        <v>206</v>
      </c>
      <c r="CD79" s="5">
        <v>3060</v>
      </c>
      <c r="CE79" s="7">
        <v>18889758.809999999</v>
      </c>
      <c r="CF79" s="23">
        <v>7.1999999999999998E-3</v>
      </c>
      <c r="CG79" s="7">
        <v>73.22</v>
      </c>
      <c r="CH79" s="7">
        <v>9232.5300000000007</v>
      </c>
      <c r="CI79" s="7">
        <v>18759357.190000001</v>
      </c>
      <c r="CJ79" s="23">
        <v>7.6E-3</v>
      </c>
      <c r="CK79" s="7">
        <v>72.72</v>
      </c>
      <c r="CL79" s="7">
        <v>9168.7999999999993</v>
      </c>
      <c r="CM79" s="5">
        <v>2046</v>
      </c>
      <c r="CN79" s="23">
        <v>7.9000000000000008E-3</v>
      </c>
      <c r="CO79" s="5">
        <v>8</v>
      </c>
      <c r="CP79" s="5">
        <v>451</v>
      </c>
      <c r="CQ79" s="7">
        <v>331012676.41000003</v>
      </c>
      <c r="CR79" s="23">
        <v>0.1258</v>
      </c>
      <c r="CS79" s="7">
        <v>1283.0899999999999</v>
      </c>
      <c r="CT79" s="7">
        <v>1837.17</v>
      </c>
      <c r="CU79" s="7">
        <v>342418223.10000002</v>
      </c>
      <c r="CV79" s="23">
        <v>0.13930000000000001</v>
      </c>
      <c r="CW79" s="7">
        <v>1327.31</v>
      </c>
      <c r="CX79" s="7">
        <v>1900.48</v>
      </c>
      <c r="CY79" s="5">
        <v>180175</v>
      </c>
      <c r="CZ79" s="23">
        <v>0.69840000000000002</v>
      </c>
      <c r="DA79" s="5">
        <v>5259</v>
      </c>
      <c r="DB79" s="7">
        <v>14320454.07</v>
      </c>
      <c r="DC79" s="23">
        <v>5.4000000000000003E-3</v>
      </c>
      <c r="DD79" s="7">
        <v>55.51</v>
      </c>
      <c r="DE79" s="7">
        <v>390.14</v>
      </c>
      <c r="DF79" s="7">
        <v>15697569.140000001</v>
      </c>
      <c r="DG79" s="23">
        <v>6.4000000000000003E-3</v>
      </c>
      <c r="DH79" s="7">
        <v>60.85</v>
      </c>
      <c r="DI79" s="7">
        <v>427.66</v>
      </c>
      <c r="DJ79" s="5">
        <v>36706</v>
      </c>
      <c r="DK79" s="23">
        <v>0.14230000000000001</v>
      </c>
      <c r="DL79" s="5">
        <v>631</v>
      </c>
      <c r="DM79" s="7">
        <v>137612777.41</v>
      </c>
      <c r="DN79" s="23">
        <v>5.2299999999999999E-2</v>
      </c>
      <c r="DO79" s="7">
        <v>533.41999999999996</v>
      </c>
      <c r="DP79" s="7">
        <v>23284.73</v>
      </c>
      <c r="DQ79" s="7">
        <v>139207037.41999999</v>
      </c>
      <c r="DR79" s="23">
        <v>5.6599999999999998E-2</v>
      </c>
      <c r="DS79" s="7">
        <v>539.6</v>
      </c>
      <c r="DT79" s="7">
        <v>23554.49</v>
      </c>
      <c r="DU79" s="5">
        <v>5910</v>
      </c>
      <c r="DV79" s="23">
        <v>2.29E-2</v>
      </c>
      <c r="DW79" s="5">
        <v>2981</v>
      </c>
      <c r="DX79" s="7">
        <v>8625552.0600000005</v>
      </c>
      <c r="DY79" s="23">
        <v>3.3E-3</v>
      </c>
      <c r="DZ79" s="7">
        <v>33.43</v>
      </c>
      <c r="EA79" s="7">
        <v>772.07</v>
      </c>
      <c r="EB79" s="7">
        <v>9020929.2799999993</v>
      </c>
      <c r="EC79" s="23">
        <v>3.7000000000000002E-3</v>
      </c>
      <c r="ED79" s="7">
        <v>34.97</v>
      </c>
      <c r="EE79" s="7">
        <v>807.46</v>
      </c>
      <c r="EF79" s="5">
        <v>11172</v>
      </c>
      <c r="EG79" s="23">
        <v>4.3299999999999998E-2</v>
      </c>
      <c r="EH79" s="5">
        <v>78</v>
      </c>
      <c r="EI79" s="7">
        <v>265073672.77000001</v>
      </c>
      <c r="EJ79" s="23">
        <v>0.1007</v>
      </c>
      <c r="EK79" s="7">
        <v>1027.5</v>
      </c>
      <c r="EL79" s="7">
        <v>1209.73</v>
      </c>
      <c r="EM79" s="7">
        <v>277130145.04000002</v>
      </c>
      <c r="EN79" s="23">
        <v>0.11269999999999999</v>
      </c>
      <c r="EO79" s="7">
        <v>1074.23</v>
      </c>
      <c r="EP79" s="7">
        <v>1264.75</v>
      </c>
      <c r="EQ79" s="5">
        <v>219118</v>
      </c>
      <c r="ER79" s="23">
        <v>0.84940000000000004</v>
      </c>
      <c r="ES79" s="5">
        <v>15544</v>
      </c>
      <c r="ET79" s="7">
        <v>150913268.63999999</v>
      </c>
      <c r="EU79" s="23">
        <v>5.7299999999999997E-2</v>
      </c>
      <c r="EV79" s="7">
        <v>584.98</v>
      </c>
      <c r="EW79" s="7">
        <v>1079.2</v>
      </c>
      <c r="EX79" s="7">
        <v>152591371.90000001</v>
      </c>
      <c r="EY79" s="23">
        <v>6.2100000000000002E-2</v>
      </c>
      <c r="EZ79" s="7">
        <v>591.49</v>
      </c>
      <c r="FA79" s="7">
        <v>1091.2</v>
      </c>
      <c r="FB79" s="5">
        <v>139838</v>
      </c>
      <c r="FC79" s="23">
        <v>0.54200000000000004</v>
      </c>
      <c r="FD79" s="5">
        <v>4393</v>
      </c>
      <c r="FE79" s="7">
        <v>57296396.170000002</v>
      </c>
      <c r="FF79" s="23">
        <v>2.18E-2</v>
      </c>
      <c r="FG79" s="7">
        <v>222.1</v>
      </c>
      <c r="FH79" s="7">
        <v>347.29</v>
      </c>
      <c r="FI79" s="7">
        <v>59348325.890000001</v>
      </c>
      <c r="FJ79" s="23">
        <v>2.41E-2</v>
      </c>
      <c r="FK79" s="7">
        <v>230.05</v>
      </c>
      <c r="FL79" s="7">
        <v>359.73</v>
      </c>
      <c r="FM79" s="5">
        <v>164981</v>
      </c>
      <c r="FN79" s="23">
        <v>0.63949999999999996</v>
      </c>
      <c r="FO79" s="5">
        <v>4225</v>
      </c>
      <c r="FP79" s="7">
        <v>90627035.370000005</v>
      </c>
      <c r="FQ79" s="23">
        <v>3.44E-2</v>
      </c>
      <c r="FR79" s="7">
        <v>351.29</v>
      </c>
      <c r="FS79" s="7">
        <v>1102.52</v>
      </c>
      <c r="FT79" s="7">
        <v>91246551.519999996</v>
      </c>
      <c r="FU79" s="23">
        <v>3.7100000000000001E-2</v>
      </c>
      <c r="FV79" s="7">
        <v>353.7</v>
      </c>
      <c r="FW79" s="7">
        <v>1110.06</v>
      </c>
      <c r="FX79" s="5">
        <v>82200</v>
      </c>
      <c r="FY79" s="23">
        <v>0.31859999999999999</v>
      </c>
      <c r="FZ79" s="5">
        <v>2495</v>
      </c>
      <c r="GA79" s="7">
        <v>63404690.280000001</v>
      </c>
      <c r="GB79" s="23">
        <v>2.41E-2</v>
      </c>
      <c r="GC79" s="7">
        <v>245.77</v>
      </c>
      <c r="GD79" s="7">
        <v>372.26</v>
      </c>
      <c r="GE79" s="7">
        <v>66017798.920000002</v>
      </c>
      <c r="GF79" s="23">
        <v>2.6800000000000001E-2</v>
      </c>
      <c r="GG79" s="7">
        <v>255.9</v>
      </c>
      <c r="GH79" s="7">
        <v>387.6</v>
      </c>
      <c r="GI79" s="5">
        <v>170323</v>
      </c>
      <c r="GJ79" s="23">
        <v>0.66020000000000001</v>
      </c>
      <c r="GK79" s="5">
        <v>6843</v>
      </c>
      <c r="GL79" s="7">
        <v>37497919.380000003</v>
      </c>
      <c r="GM79" s="23">
        <v>1.4200000000000001E-2</v>
      </c>
      <c r="GN79" s="7">
        <v>145.35</v>
      </c>
      <c r="GO79" s="7">
        <v>1165.7</v>
      </c>
      <c r="GP79" s="7">
        <v>38124504.310000002</v>
      </c>
      <c r="GQ79" s="23">
        <v>1.55E-2</v>
      </c>
      <c r="GR79" s="7">
        <v>147.78</v>
      </c>
      <c r="GS79" s="7">
        <v>1185.17</v>
      </c>
      <c r="GT79" s="5">
        <v>32168</v>
      </c>
      <c r="GU79" s="23">
        <v>0.12470000000000001</v>
      </c>
      <c r="GV79" s="8">
        <v>445</v>
      </c>
      <c r="GW79" s="7">
        <v>76773181.920000002</v>
      </c>
      <c r="GX79" s="23">
        <v>2.92E-2</v>
      </c>
      <c r="GY79" s="7">
        <v>297.58999999999997</v>
      </c>
      <c r="GZ79" s="7">
        <v>719.16</v>
      </c>
      <c r="HA79" s="7">
        <v>76773181.920000002</v>
      </c>
      <c r="HB79" s="23">
        <v>3.1199999999999999E-2</v>
      </c>
      <c r="HC79" s="7">
        <v>297.58999999999997</v>
      </c>
      <c r="HD79" s="7">
        <v>719.16</v>
      </c>
      <c r="HE79" s="5">
        <v>106754</v>
      </c>
      <c r="HF79" s="23">
        <v>0.4138</v>
      </c>
      <c r="HG79" s="5">
        <v>291631</v>
      </c>
      <c r="HH79" s="5">
        <v>20767</v>
      </c>
      <c r="HI79" s="23">
        <v>0.2331</v>
      </c>
      <c r="HJ79" s="8">
        <v>1130</v>
      </c>
      <c r="HK79" s="5">
        <v>769</v>
      </c>
      <c r="HL79" s="5">
        <v>1886</v>
      </c>
      <c r="HM79" s="5">
        <v>177</v>
      </c>
      <c r="HN79" s="5">
        <v>1074</v>
      </c>
      <c r="HO79" s="5">
        <v>309</v>
      </c>
      <c r="HP79" s="5">
        <v>747</v>
      </c>
      <c r="HQ79" s="5">
        <v>390</v>
      </c>
      <c r="HR79" s="5">
        <v>619</v>
      </c>
      <c r="HS79" s="5">
        <v>79</v>
      </c>
    </row>
    <row r="80" spans="1:227" x14ac:dyDescent="0.25">
      <c r="A80">
        <v>2007</v>
      </c>
      <c r="B80" s="3" t="s">
        <v>750</v>
      </c>
      <c r="C80" s="4">
        <v>24</v>
      </c>
      <c r="D80" s="5">
        <v>90197</v>
      </c>
      <c r="E80" s="5">
        <v>84248</v>
      </c>
      <c r="F80" s="5">
        <v>5949</v>
      </c>
      <c r="G80" s="6" t="s">
        <v>751</v>
      </c>
      <c r="H80" s="5">
        <v>50</v>
      </c>
      <c r="I80" s="6" t="s">
        <v>752</v>
      </c>
      <c r="J80" s="6" t="s">
        <v>753</v>
      </c>
      <c r="K80" s="6" t="s">
        <v>754</v>
      </c>
      <c r="L80" s="6" t="s">
        <v>755</v>
      </c>
      <c r="M80" s="6" t="s">
        <v>310</v>
      </c>
      <c r="N80" s="6" t="s">
        <v>307</v>
      </c>
      <c r="O80" s="6" t="s">
        <v>756</v>
      </c>
      <c r="P80" s="6">
        <v>1.25</v>
      </c>
      <c r="Q80" s="7">
        <v>1029536219.12</v>
      </c>
      <c r="R80" s="7">
        <v>910554394.72000003</v>
      </c>
      <c r="S80" s="7">
        <v>773227823.61000001</v>
      </c>
      <c r="T80" s="7">
        <v>12220.3</v>
      </c>
      <c r="U80" s="7">
        <v>10808.02</v>
      </c>
      <c r="V80" s="7">
        <v>9178</v>
      </c>
      <c r="W80" s="7">
        <v>518851357.38999999</v>
      </c>
      <c r="X80" s="23">
        <v>0.504</v>
      </c>
      <c r="Y80" s="7">
        <v>6158.62</v>
      </c>
      <c r="Z80" s="7">
        <v>26592.76</v>
      </c>
      <c r="AA80" s="7">
        <v>412308442.23000002</v>
      </c>
      <c r="AB80" s="23">
        <v>0.45279999999999998</v>
      </c>
      <c r="AC80" s="7">
        <v>4893.9799999999996</v>
      </c>
      <c r="AD80" s="7">
        <v>21132.1</v>
      </c>
      <c r="AE80" s="5">
        <v>19511</v>
      </c>
      <c r="AF80" s="23">
        <v>0.2316</v>
      </c>
      <c r="AG80" s="5">
        <v>492</v>
      </c>
      <c r="AH80" s="5">
        <v>3010</v>
      </c>
      <c r="AI80" s="7">
        <v>7635941.8499999996</v>
      </c>
      <c r="AJ80" s="23">
        <v>7.4000000000000003E-3</v>
      </c>
      <c r="AK80" s="7">
        <v>90.64</v>
      </c>
      <c r="AL80" s="7">
        <v>36189.300000000003</v>
      </c>
      <c r="AM80" s="7">
        <v>8321960.75</v>
      </c>
      <c r="AN80" s="23">
        <v>9.1000000000000004E-3</v>
      </c>
      <c r="AO80" s="7">
        <v>98.78</v>
      </c>
      <c r="AP80" s="7">
        <v>39440.57</v>
      </c>
      <c r="AQ80" s="5">
        <v>211</v>
      </c>
      <c r="AR80" s="23">
        <v>2.5000000000000001E-3</v>
      </c>
      <c r="AS80" s="5">
        <v>3</v>
      </c>
      <c r="AT80" s="5">
        <v>99</v>
      </c>
      <c r="AU80" s="7">
        <v>4070508.15</v>
      </c>
      <c r="AV80" s="23">
        <v>4.0000000000000001E-3</v>
      </c>
      <c r="AW80" s="7">
        <v>48.32</v>
      </c>
      <c r="AX80" s="7">
        <v>20454.810000000001</v>
      </c>
      <c r="AY80" s="7">
        <v>3484093.7</v>
      </c>
      <c r="AZ80" s="23">
        <v>3.8E-3</v>
      </c>
      <c r="BA80" s="7">
        <v>41.36</v>
      </c>
      <c r="BB80" s="7">
        <v>17508.009999999998</v>
      </c>
      <c r="BC80" s="5">
        <v>199</v>
      </c>
      <c r="BD80" s="23">
        <v>2.3999999999999998E-3</v>
      </c>
      <c r="BE80" s="5">
        <v>3</v>
      </c>
      <c r="BF80" s="5">
        <v>39</v>
      </c>
      <c r="BG80" s="7">
        <v>33881479.920000002</v>
      </c>
      <c r="BH80" s="23">
        <v>3.2899999999999999E-2</v>
      </c>
      <c r="BI80" s="7">
        <v>402.16</v>
      </c>
      <c r="BJ80" s="7">
        <v>12320.54</v>
      </c>
      <c r="BK80" s="7">
        <v>33863906.979999997</v>
      </c>
      <c r="BL80" s="23">
        <v>3.7199999999999997E-2</v>
      </c>
      <c r="BM80" s="7">
        <v>401.96</v>
      </c>
      <c r="BN80" s="7">
        <v>12314.15</v>
      </c>
      <c r="BO80" s="5">
        <v>2750</v>
      </c>
      <c r="BP80" s="23">
        <v>3.2599999999999997E-2</v>
      </c>
      <c r="BQ80" s="5">
        <v>50</v>
      </c>
      <c r="BR80" s="5">
        <v>1215</v>
      </c>
      <c r="BS80" s="7">
        <v>15397283.48</v>
      </c>
      <c r="BT80" s="23">
        <v>1.4999999999999999E-2</v>
      </c>
      <c r="BU80" s="7">
        <v>182.76</v>
      </c>
      <c r="BV80" s="7">
        <v>3778.47</v>
      </c>
      <c r="BW80" s="7">
        <v>15460695.77</v>
      </c>
      <c r="BX80" s="23">
        <v>1.7000000000000001E-2</v>
      </c>
      <c r="BY80" s="7">
        <v>183.51</v>
      </c>
      <c r="BZ80" s="7">
        <v>3794.04</v>
      </c>
      <c r="CA80" s="5">
        <v>4075</v>
      </c>
      <c r="CB80" s="23">
        <v>4.8399999999999999E-2</v>
      </c>
      <c r="CC80" s="5">
        <v>76</v>
      </c>
      <c r="CD80" s="5">
        <v>1080</v>
      </c>
      <c r="CE80" s="7">
        <v>4174225.19</v>
      </c>
      <c r="CF80" s="23">
        <v>4.1000000000000003E-3</v>
      </c>
      <c r="CG80" s="7">
        <v>49.55</v>
      </c>
      <c r="CH80" s="7">
        <v>8315.19</v>
      </c>
      <c r="CI80" s="7">
        <v>3993326.01</v>
      </c>
      <c r="CJ80" s="23">
        <v>4.4000000000000003E-3</v>
      </c>
      <c r="CK80" s="7">
        <v>47.4</v>
      </c>
      <c r="CL80" s="7">
        <v>7954.83</v>
      </c>
      <c r="CM80" s="5">
        <v>502</v>
      </c>
      <c r="CN80" s="23">
        <v>6.0000000000000001E-3</v>
      </c>
      <c r="CO80" s="5">
        <v>6</v>
      </c>
      <c r="CP80" s="5">
        <v>306</v>
      </c>
      <c r="CQ80" s="7">
        <v>108513600.22</v>
      </c>
      <c r="CR80" s="23">
        <v>0.10539999999999999</v>
      </c>
      <c r="CS80" s="7">
        <v>1288.03</v>
      </c>
      <c r="CT80" s="7">
        <v>2353.8200000000002</v>
      </c>
      <c r="CU80" s="7">
        <v>89542419.819999993</v>
      </c>
      <c r="CV80" s="23">
        <v>9.8299999999999998E-2</v>
      </c>
      <c r="CW80" s="7">
        <v>1062.8399999999999</v>
      </c>
      <c r="CX80" s="7">
        <v>1942.31</v>
      </c>
      <c r="CY80" s="5">
        <v>46101</v>
      </c>
      <c r="CZ80" s="23">
        <v>0.54720000000000002</v>
      </c>
      <c r="DA80" s="5">
        <v>3755</v>
      </c>
      <c r="DB80" s="7">
        <v>2066611.59</v>
      </c>
      <c r="DC80" s="23">
        <v>2E-3</v>
      </c>
      <c r="DD80" s="7">
        <v>24.53</v>
      </c>
      <c r="DE80" s="7">
        <v>383.13</v>
      </c>
      <c r="DF80" s="7">
        <v>2103336.17</v>
      </c>
      <c r="DG80" s="23">
        <v>2.3E-3</v>
      </c>
      <c r="DH80" s="7">
        <v>24.97</v>
      </c>
      <c r="DI80" s="7">
        <v>389.94</v>
      </c>
      <c r="DJ80" s="5">
        <v>5394</v>
      </c>
      <c r="DK80" s="23">
        <v>6.4000000000000001E-2</v>
      </c>
      <c r="DL80" s="5">
        <v>308</v>
      </c>
      <c r="DM80" s="7">
        <v>77851213.939999998</v>
      </c>
      <c r="DN80" s="23">
        <v>7.5600000000000001E-2</v>
      </c>
      <c r="DO80" s="7">
        <v>924.07</v>
      </c>
      <c r="DP80" s="7">
        <v>23735.13</v>
      </c>
      <c r="DQ80" s="7">
        <v>77211000.859999999</v>
      </c>
      <c r="DR80" s="23">
        <v>8.48E-2</v>
      </c>
      <c r="DS80" s="7">
        <v>916.47</v>
      </c>
      <c r="DT80" s="7">
        <v>23539.94</v>
      </c>
      <c r="DU80" s="5">
        <v>3280</v>
      </c>
      <c r="DV80" s="23">
        <v>3.8899999999999997E-2</v>
      </c>
      <c r="DW80" s="5">
        <v>4138</v>
      </c>
      <c r="DX80" s="7">
        <v>3951127.41</v>
      </c>
      <c r="DY80" s="23">
        <v>3.8E-3</v>
      </c>
      <c r="DZ80" s="7">
        <v>46.9</v>
      </c>
      <c r="EA80" s="7">
        <v>632.28</v>
      </c>
      <c r="EB80" s="7">
        <v>4271492.62</v>
      </c>
      <c r="EC80" s="23">
        <v>4.7000000000000002E-3</v>
      </c>
      <c r="ED80" s="7">
        <v>50.7</v>
      </c>
      <c r="EE80" s="7">
        <v>683.55</v>
      </c>
      <c r="EF80" s="5">
        <v>6249</v>
      </c>
      <c r="EG80" s="23">
        <v>7.4200000000000002E-2</v>
      </c>
      <c r="EH80" s="5">
        <v>129</v>
      </c>
      <c r="EI80" s="7">
        <v>78082022.209999993</v>
      </c>
      <c r="EJ80" s="23">
        <v>7.5800000000000006E-2</v>
      </c>
      <c r="EK80" s="7">
        <v>926.81</v>
      </c>
      <c r="EL80" s="7">
        <v>1125.93</v>
      </c>
      <c r="EM80" s="7">
        <v>83072494.480000004</v>
      </c>
      <c r="EN80" s="23">
        <v>9.1200000000000003E-2</v>
      </c>
      <c r="EO80" s="7">
        <v>986.05</v>
      </c>
      <c r="EP80" s="7">
        <v>1197.8900000000001</v>
      </c>
      <c r="EQ80" s="5">
        <v>69349</v>
      </c>
      <c r="ER80" s="23">
        <v>0.82320000000000004</v>
      </c>
      <c r="ES80" s="5">
        <v>15677</v>
      </c>
      <c r="ET80" s="7">
        <v>47037025.93</v>
      </c>
      <c r="EU80" s="23">
        <v>4.5699999999999998E-2</v>
      </c>
      <c r="EV80" s="7">
        <v>558.32000000000005</v>
      </c>
      <c r="EW80" s="7">
        <v>1173.49</v>
      </c>
      <c r="EX80" s="7">
        <v>46947420.869999997</v>
      </c>
      <c r="EY80" s="23">
        <v>5.16E-2</v>
      </c>
      <c r="EZ80" s="7">
        <v>557.25</v>
      </c>
      <c r="FA80" s="7">
        <v>1171.26</v>
      </c>
      <c r="FB80" s="5">
        <v>40083</v>
      </c>
      <c r="FC80" s="23">
        <v>0.4758</v>
      </c>
      <c r="FD80" s="5">
        <v>3815</v>
      </c>
      <c r="FE80" s="7">
        <v>24118807.539999999</v>
      </c>
      <c r="FF80" s="23">
        <v>2.3400000000000001E-2</v>
      </c>
      <c r="FG80" s="7">
        <v>286.27999999999997</v>
      </c>
      <c r="FH80" s="7">
        <v>486.48</v>
      </c>
      <c r="FI80" s="7">
        <v>25589893.66</v>
      </c>
      <c r="FJ80" s="23">
        <v>2.81E-2</v>
      </c>
      <c r="FK80" s="7">
        <v>303.74</v>
      </c>
      <c r="FL80" s="7">
        <v>516.15</v>
      </c>
      <c r="FM80" s="5">
        <v>49578</v>
      </c>
      <c r="FN80" s="23">
        <v>0.58850000000000002</v>
      </c>
      <c r="FO80" s="5">
        <v>4022</v>
      </c>
      <c r="FP80" s="7">
        <v>25047838.600000001</v>
      </c>
      <c r="FQ80" s="23">
        <v>2.4299999999999999E-2</v>
      </c>
      <c r="FR80" s="7">
        <v>297.31</v>
      </c>
      <c r="FS80" s="7">
        <v>1123.6199999999999</v>
      </c>
      <c r="FT80" s="7">
        <v>25406683.949999999</v>
      </c>
      <c r="FU80" s="23">
        <v>2.7900000000000001E-2</v>
      </c>
      <c r="FV80" s="7">
        <v>301.57</v>
      </c>
      <c r="FW80" s="7">
        <v>1139.72</v>
      </c>
      <c r="FX80" s="5">
        <v>22292</v>
      </c>
      <c r="FY80" s="23">
        <v>0.2646</v>
      </c>
      <c r="FZ80" s="5">
        <v>1953</v>
      </c>
      <c r="GA80" s="7">
        <v>19380765.640000001</v>
      </c>
      <c r="GB80" s="23">
        <v>1.8800000000000001E-2</v>
      </c>
      <c r="GC80" s="7">
        <v>230.04</v>
      </c>
      <c r="GD80" s="7">
        <v>345.92</v>
      </c>
      <c r="GE80" s="7">
        <v>20049629.620000001</v>
      </c>
      <c r="GF80" s="23">
        <v>2.1999999999999999E-2</v>
      </c>
      <c r="GG80" s="7">
        <v>237.98</v>
      </c>
      <c r="GH80" s="7">
        <v>357.86</v>
      </c>
      <c r="GI80" s="5">
        <v>56026</v>
      </c>
      <c r="GJ80" s="23">
        <v>0.66500000000000004</v>
      </c>
      <c r="GK80" s="5">
        <v>8258</v>
      </c>
      <c r="GL80" s="7">
        <v>6820900.6299999999</v>
      </c>
      <c r="GM80" s="23">
        <v>6.6E-3</v>
      </c>
      <c r="GN80" s="7">
        <v>80.959999999999994</v>
      </c>
      <c r="GO80" s="7">
        <v>814.1</v>
      </c>
      <c r="GP80" s="7">
        <v>6833803.7699999996</v>
      </c>
      <c r="GQ80" s="23">
        <v>7.4999999999999997E-3</v>
      </c>
      <c r="GR80" s="7">
        <v>81.12</v>
      </c>
      <c r="GS80" s="7">
        <v>815.64</v>
      </c>
      <c r="GT80" s="5">
        <v>8379</v>
      </c>
      <c r="GU80" s="23">
        <v>9.9500000000000005E-2</v>
      </c>
      <c r="GV80" s="8">
        <v>262</v>
      </c>
      <c r="GW80" s="7">
        <v>24857915.829999998</v>
      </c>
      <c r="GX80" s="23">
        <v>2.41E-2</v>
      </c>
      <c r="GY80" s="7">
        <v>295.06</v>
      </c>
      <c r="GZ80" s="7">
        <v>903.76</v>
      </c>
      <c r="HA80" s="7">
        <v>24857915.829999998</v>
      </c>
      <c r="HB80" s="23">
        <v>2.7300000000000001E-2</v>
      </c>
      <c r="HC80" s="7">
        <v>295.06</v>
      </c>
      <c r="HD80" s="7">
        <v>903.76</v>
      </c>
      <c r="HE80" s="5">
        <v>27505</v>
      </c>
      <c r="HF80" s="23">
        <v>0.32650000000000001</v>
      </c>
      <c r="HG80" s="5">
        <v>98307</v>
      </c>
      <c r="HH80" s="5">
        <v>12042</v>
      </c>
      <c r="HI80" s="23">
        <v>0.29049999999999998</v>
      </c>
      <c r="HJ80" s="8">
        <v>1167</v>
      </c>
      <c r="HK80" s="5">
        <v>1207</v>
      </c>
      <c r="HL80" s="5">
        <v>1883</v>
      </c>
      <c r="HM80" s="5">
        <v>235</v>
      </c>
      <c r="HN80" s="5">
        <v>2024</v>
      </c>
      <c r="HO80" s="5">
        <v>602</v>
      </c>
      <c r="HP80" s="5">
        <v>863</v>
      </c>
      <c r="HQ80" s="5">
        <v>516</v>
      </c>
      <c r="HR80" s="5">
        <v>422</v>
      </c>
      <c r="HS80" s="5">
        <v>137</v>
      </c>
    </row>
    <row r="81" spans="1:227" x14ac:dyDescent="0.25">
      <c r="A81">
        <v>2009</v>
      </c>
      <c r="B81" s="3" t="s">
        <v>809</v>
      </c>
      <c r="C81" s="4">
        <v>29</v>
      </c>
      <c r="D81" s="5">
        <v>170381</v>
      </c>
      <c r="E81" s="5">
        <v>146651</v>
      </c>
      <c r="F81" s="5">
        <v>23730</v>
      </c>
      <c r="G81" s="6" t="s">
        <v>1252</v>
      </c>
      <c r="H81" s="5">
        <v>51</v>
      </c>
      <c r="I81" s="6" t="s">
        <v>1755</v>
      </c>
      <c r="J81" s="6" t="s">
        <v>1323</v>
      </c>
      <c r="K81" s="6" t="s">
        <v>1756</v>
      </c>
      <c r="L81" s="6" t="s">
        <v>1757</v>
      </c>
      <c r="M81" s="6" t="s">
        <v>239</v>
      </c>
      <c r="N81" s="6" t="s">
        <v>376</v>
      </c>
      <c r="O81" s="6" t="s">
        <v>1080</v>
      </c>
      <c r="P81" s="6">
        <v>1.07</v>
      </c>
      <c r="Q81" s="7">
        <v>1328206479.23</v>
      </c>
      <c r="R81" s="7">
        <v>1352289700.75</v>
      </c>
      <c r="S81" s="7">
        <v>1314050525.8299999</v>
      </c>
      <c r="T81" s="7">
        <v>9056.92</v>
      </c>
      <c r="U81" s="7">
        <v>9221.14</v>
      </c>
      <c r="V81" s="7">
        <v>8960.39</v>
      </c>
      <c r="W81" s="7">
        <v>535205597.94999999</v>
      </c>
      <c r="X81" s="23">
        <v>0.40300000000000002</v>
      </c>
      <c r="Y81" s="7">
        <v>3649.52</v>
      </c>
      <c r="Z81" s="7">
        <v>17343.02</v>
      </c>
      <c r="AA81" s="7">
        <v>487770291.56</v>
      </c>
      <c r="AB81" s="23">
        <v>0.36070000000000002</v>
      </c>
      <c r="AC81" s="7">
        <v>3326.06</v>
      </c>
      <c r="AD81" s="7">
        <v>15805.91</v>
      </c>
      <c r="AE81" s="5">
        <v>30860</v>
      </c>
      <c r="AF81" s="23">
        <v>0.2104</v>
      </c>
      <c r="AG81" s="5">
        <v>406</v>
      </c>
      <c r="AH81" s="5">
        <v>2242</v>
      </c>
      <c r="AI81" s="7">
        <v>20583947.16</v>
      </c>
      <c r="AJ81" s="23">
        <v>1.55E-2</v>
      </c>
      <c r="AK81" s="7">
        <v>140.36000000000001</v>
      </c>
      <c r="AL81" s="7">
        <v>37838.14</v>
      </c>
      <c r="AM81" s="7">
        <v>22527983.57</v>
      </c>
      <c r="AN81" s="23">
        <v>1.67E-2</v>
      </c>
      <c r="AO81" s="7">
        <v>153.62</v>
      </c>
      <c r="AP81" s="7">
        <v>41411.730000000003</v>
      </c>
      <c r="AQ81" s="5">
        <v>544</v>
      </c>
      <c r="AR81" s="23">
        <v>3.7000000000000002E-3</v>
      </c>
      <c r="AS81" s="5">
        <v>4</v>
      </c>
      <c r="AT81" s="5">
        <v>115</v>
      </c>
      <c r="AU81" s="7">
        <v>18196888.100000001</v>
      </c>
      <c r="AV81" s="23">
        <v>1.37E-2</v>
      </c>
      <c r="AW81" s="7">
        <v>124.08</v>
      </c>
      <c r="AX81" s="7">
        <v>18740.36</v>
      </c>
      <c r="AY81" s="7">
        <v>18124865.940000001</v>
      </c>
      <c r="AZ81" s="23">
        <v>1.34E-2</v>
      </c>
      <c r="BA81" s="7">
        <v>123.59</v>
      </c>
      <c r="BB81" s="7">
        <v>18666.189999999999</v>
      </c>
      <c r="BC81" s="5">
        <v>971</v>
      </c>
      <c r="BD81" s="23">
        <v>6.6E-3</v>
      </c>
      <c r="BE81" s="5">
        <v>8</v>
      </c>
      <c r="BF81" s="5">
        <v>98</v>
      </c>
      <c r="BG81" s="7">
        <v>47763847.960000001</v>
      </c>
      <c r="BH81" s="23">
        <v>3.5999999999999997E-2</v>
      </c>
      <c r="BI81" s="7">
        <v>325.7</v>
      </c>
      <c r="BJ81" s="7">
        <v>12138.21</v>
      </c>
      <c r="BK81" s="7">
        <v>54314216.619999997</v>
      </c>
      <c r="BL81" s="23">
        <v>4.02E-2</v>
      </c>
      <c r="BM81" s="7">
        <v>370.36</v>
      </c>
      <c r="BN81" s="7">
        <v>13802.85</v>
      </c>
      <c r="BO81" s="5">
        <v>3935</v>
      </c>
      <c r="BP81" s="23">
        <v>2.6800000000000001E-2</v>
      </c>
      <c r="BQ81" s="5">
        <v>42</v>
      </c>
      <c r="BR81" s="5">
        <v>1149</v>
      </c>
      <c r="BS81" s="7">
        <v>36355109.700000003</v>
      </c>
      <c r="BT81" s="23">
        <v>2.7400000000000001E-2</v>
      </c>
      <c r="BU81" s="7">
        <v>247.9</v>
      </c>
      <c r="BV81" s="7">
        <v>4284.63</v>
      </c>
      <c r="BW81" s="7">
        <v>40005267.909999996</v>
      </c>
      <c r="BX81" s="23">
        <v>2.9600000000000001E-2</v>
      </c>
      <c r="BY81" s="7">
        <v>272.79000000000002</v>
      </c>
      <c r="BZ81" s="7">
        <v>4714.82</v>
      </c>
      <c r="CA81" s="5">
        <v>8485</v>
      </c>
      <c r="CB81" s="23">
        <v>5.79E-2</v>
      </c>
      <c r="CC81" s="5">
        <v>103</v>
      </c>
      <c r="CD81" s="5">
        <v>1525</v>
      </c>
      <c r="CE81" s="7">
        <v>11852780.939999999</v>
      </c>
      <c r="CF81" s="23">
        <v>8.8999999999999999E-3</v>
      </c>
      <c r="CG81" s="7">
        <v>80.819999999999993</v>
      </c>
      <c r="CH81" s="7">
        <v>9505.0400000000009</v>
      </c>
      <c r="CI81" s="7">
        <v>12419468.060000001</v>
      </c>
      <c r="CJ81" s="23">
        <v>9.1999999999999998E-3</v>
      </c>
      <c r="CK81" s="7">
        <v>84.69</v>
      </c>
      <c r="CL81" s="7">
        <v>9959.48</v>
      </c>
      <c r="CM81" s="5">
        <v>1247</v>
      </c>
      <c r="CN81" s="23">
        <v>8.5000000000000006E-3</v>
      </c>
      <c r="CO81" s="5">
        <v>9</v>
      </c>
      <c r="CP81" s="5">
        <v>581</v>
      </c>
      <c r="CQ81" s="7">
        <v>188600629.44999999</v>
      </c>
      <c r="CR81" s="23">
        <v>0.14199999999999999</v>
      </c>
      <c r="CS81" s="7">
        <v>1286.05</v>
      </c>
      <c r="CT81" s="7">
        <v>1882.58</v>
      </c>
      <c r="CU81" s="7">
        <v>215788070.81999999</v>
      </c>
      <c r="CV81" s="23">
        <v>0.15959999999999999</v>
      </c>
      <c r="CW81" s="7">
        <v>1471.44</v>
      </c>
      <c r="CX81" s="7">
        <v>2153.96</v>
      </c>
      <c r="CY81" s="5">
        <v>100181</v>
      </c>
      <c r="CZ81" s="23">
        <v>0.68310000000000004</v>
      </c>
      <c r="DA81" s="5">
        <v>5392</v>
      </c>
      <c r="DB81" s="7">
        <v>17989939.84</v>
      </c>
      <c r="DC81" s="23">
        <v>1.35E-2</v>
      </c>
      <c r="DD81" s="7">
        <v>122.67</v>
      </c>
      <c r="DE81" s="7">
        <v>418.47</v>
      </c>
      <c r="DF81" s="7">
        <v>18852179.300000001</v>
      </c>
      <c r="DG81" s="23">
        <v>1.3899999999999999E-2</v>
      </c>
      <c r="DH81" s="7">
        <v>128.55000000000001</v>
      </c>
      <c r="DI81" s="7">
        <v>438.52</v>
      </c>
      <c r="DJ81" s="5">
        <v>42990</v>
      </c>
      <c r="DK81" s="23">
        <v>0.29310000000000003</v>
      </c>
      <c r="DL81" s="5">
        <v>1738</v>
      </c>
      <c r="DM81" s="7">
        <v>73429151.319999993</v>
      </c>
      <c r="DN81" s="23">
        <v>5.5300000000000002E-2</v>
      </c>
      <c r="DO81" s="7">
        <v>500.71</v>
      </c>
      <c r="DP81" s="7">
        <v>22393.759999999998</v>
      </c>
      <c r="DQ81" s="7">
        <v>76273012.439999998</v>
      </c>
      <c r="DR81" s="23">
        <v>5.6399999999999999E-2</v>
      </c>
      <c r="DS81" s="7">
        <v>520.1</v>
      </c>
      <c r="DT81" s="7">
        <v>23261.06</v>
      </c>
      <c r="DU81" s="5">
        <v>3279</v>
      </c>
      <c r="DV81" s="23">
        <v>2.24E-2</v>
      </c>
      <c r="DW81" s="5">
        <v>3038</v>
      </c>
      <c r="DX81" s="7">
        <v>6206574.0499999998</v>
      </c>
      <c r="DY81" s="23">
        <v>4.7000000000000002E-3</v>
      </c>
      <c r="DZ81" s="7">
        <v>42.32</v>
      </c>
      <c r="EA81" s="7">
        <v>812.27</v>
      </c>
      <c r="EB81" s="7">
        <v>6922936</v>
      </c>
      <c r="EC81" s="23">
        <v>5.1000000000000004E-3</v>
      </c>
      <c r="ED81" s="7">
        <v>47.21</v>
      </c>
      <c r="EE81" s="7">
        <v>906.02</v>
      </c>
      <c r="EF81" s="5">
        <v>7641</v>
      </c>
      <c r="EG81" s="23">
        <v>5.21E-2</v>
      </c>
      <c r="EH81" s="5">
        <v>96</v>
      </c>
      <c r="EI81" s="7">
        <v>104766223.26000001</v>
      </c>
      <c r="EJ81" s="23">
        <v>7.8899999999999998E-2</v>
      </c>
      <c r="EK81" s="7">
        <v>714.39</v>
      </c>
      <c r="EL81" s="7">
        <v>862.27</v>
      </c>
      <c r="EM81" s="7">
        <v>118428740.26000001</v>
      </c>
      <c r="EN81" s="23">
        <v>8.7599999999999997E-2</v>
      </c>
      <c r="EO81" s="7">
        <v>807.55</v>
      </c>
      <c r="EP81" s="7">
        <v>974.72</v>
      </c>
      <c r="EQ81" s="5">
        <v>121499</v>
      </c>
      <c r="ER81" s="23">
        <v>0.82850000000000001</v>
      </c>
      <c r="ES81" s="5">
        <v>12805</v>
      </c>
      <c r="ET81" s="7">
        <v>66434690.770000003</v>
      </c>
      <c r="EU81" s="23">
        <v>0.05</v>
      </c>
      <c r="EV81" s="7">
        <v>453.01</v>
      </c>
      <c r="EW81" s="7">
        <v>911.88</v>
      </c>
      <c r="EX81" s="7">
        <v>72272042.299999997</v>
      </c>
      <c r="EY81" s="23">
        <v>5.3400000000000003E-2</v>
      </c>
      <c r="EZ81" s="7">
        <v>492.82</v>
      </c>
      <c r="FA81" s="7">
        <v>992</v>
      </c>
      <c r="FB81" s="5">
        <v>72855</v>
      </c>
      <c r="FC81" s="23">
        <v>0.49680000000000002</v>
      </c>
      <c r="FD81" s="5">
        <v>3295</v>
      </c>
      <c r="FE81" s="7">
        <v>27800834.059999999</v>
      </c>
      <c r="FF81" s="23">
        <v>2.0899999999999998E-2</v>
      </c>
      <c r="FG81" s="7">
        <v>189.57</v>
      </c>
      <c r="FH81" s="7">
        <v>300.31</v>
      </c>
      <c r="FI81" s="7">
        <v>31080832.140000001</v>
      </c>
      <c r="FJ81" s="23">
        <v>2.3E-2</v>
      </c>
      <c r="FK81" s="7">
        <v>211.94</v>
      </c>
      <c r="FL81" s="7">
        <v>335.74</v>
      </c>
      <c r="FM81" s="5">
        <v>92572</v>
      </c>
      <c r="FN81" s="23">
        <v>0.63119999999999998</v>
      </c>
      <c r="FO81" s="5">
        <v>4152</v>
      </c>
      <c r="FP81" s="7">
        <v>59937637.299999997</v>
      </c>
      <c r="FQ81" s="23">
        <v>4.5100000000000001E-2</v>
      </c>
      <c r="FR81" s="7">
        <v>408.71</v>
      </c>
      <c r="FS81" s="7">
        <v>1239.8399999999999</v>
      </c>
      <c r="FT81" s="7">
        <v>60702393.210000001</v>
      </c>
      <c r="FU81" s="23">
        <v>4.4900000000000002E-2</v>
      </c>
      <c r="FV81" s="7">
        <v>413.92</v>
      </c>
      <c r="FW81" s="7">
        <v>1255.6600000000001</v>
      </c>
      <c r="FX81" s="5">
        <v>48343</v>
      </c>
      <c r="FY81" s="23">
        <v>0.3296</v>
      </c>
      <c r="FZ81" s="5">
        <v>2977</v>
      </c>
      <c r="GA81" s="7">
        <v>32151693.219999999</v>
      </c>
      <c r="GB81" s="23">
        <v>2.4199999999999999E-2</v>
      </c>
      <c r="GC81" s="7">
        <v>219.24</v>
      </c>
      <c r="GD81" s="7">
        <v>320.42</v>
      </c>
      <c r="GE81" s="7">
        <v>34018862.460000001</v>
      </c>
      <c r="GF81" s="23">
        <v>2.52E-2</v>
      </c>
      <c r="GG81" s="7">
        <v>231.97</v>
      </c>
      <c r="GH81" s="7">
        <v>339.03</v>
      </c>
      <c r="GI81" s="5">
        <v>100342</v>
      </c>
      <c r="GJ81" s="23">
        <v>0.68420000000000003</v>
      </c>
      <c r="GK81" s="5">
        <v>7770</v>
      </c>
      <c r="GL81" s="7">
        <v>19315443.350000001</v>
      </c>
      <c r="GM81" s="23">
        <v>1.4500000000000001E-2</v>
      </c>
      <c r="GN81" s="7">
        <v>131.71</v>
      </c>
      <c r="GO81" s="7">
        <v>1174.8900000000001</v>
      </c>
      <c r="GP81" s="7">
        <v>20490889.670000002</v>
      </c>
      <c r="GQ81" s="23">
        <v>1.52E-2</v>
      </c>
      <c r="GR81" s="7">
        <v>139.72999999999999</v>
      </c>
      <c r="GS81" s="7">
        <v>1246.3900000000001</v>
      </c>
      <c r="GT81" s="5">
        <v>16440</v>
      </c>
      <c r="GU81" s="23">
        <v>0.11210000000000001</v>
      </c>
      <c r="GV81" s="8">
        <v>318</v>
      </c>
      <c r="GW81" s="7">
        <v>45255742.039999999</v>
      </c>
      <c r="GX81" s="23">
        <v>3.4099999999999998E-2</v>
      </c>
      <c r="GY81" s="7">
        <v>308.58999999999997</v>
      </c>
      <c r="GZ81" s="7">
        <v>908.6</v>
      </c>
      <c r="HA81" s="7">
        <v>45255742.039999999</v>
      </c>
      <c r="HB81" s="23">
        <v>3.3500000000000002E-2</v>
      </c>
      <c r="HC81" s="7">
        <v>308.58999999999997</v>
      </c>
      <c r="HD81" s="7">
        <v>908.6</v>
      </c>
      <c r="HE81" s="5">
        <v>49808</v>
      </c>
      <c r="HF81" s="23">
        <v>0.33960000000000001</v>
      </c>
      <c r="HG81" s="5">
        <v>166646</v>
      </c>
      <c r="HH81" s="5">
        <v>12590</v>
      </c>
      <c r="HI81" s="23">
        <v>0.23330000000000001</v>
      </c>
      <c r="HJ81" s="8">
        <v>1136</v>
      </c>
      <c r="HK81" s="5">
        <v>758</v>
      </c>
      <c r="HL81" s="5">
        <v>1881</v>
      </c>
      <c r="HM81" s="5">
        <v>151</v>
      </c>
      <c r="HN81" s="5">
        <v>1031</v>
      </c>
      <c r="HO81" s="5">
        <v>423</v>
      </c>
      <c r="HP81" s="5">
        <v>1107</v>
      </c>
      <c r="HQ81" s="5">
        <v>453</v>
      </c>
      <c r="HR81" s="5">
        <v>336</v>
      </c>
      <c r="HS81" s="5">
        <v>100</v>
      </c>
    </row>
    <row r="82" spans="1:227" x14ac:dyDescent="0.25">
      <c r="A82">
        <v>2009</v>
      </c>
      <c r="B82" s="3" t="s">
        <v>1161</v>
      </c>
      <c r="C82" s="4">
        <v>56</v>
      </c>
      <c r="D82" s="5">
        <v>10181</v>
      </c>
      <c r="E82" s="5">
        <v>9544</v>
      </c>
      <c r="F82" s="5">
        <v>637</v>
      </c>
      <c r="G82" s="6" t="s">
        <v>1659</v>
      </c>
      <c r="H82" s="5">
        <v>51</v>
      </c>
      <c r="I82" s="6" t="s">
        <v>1907</v>
      </c>
      <c r="J82" s="6" t="s">
        <v>1908</v>
      </c>
      <c r="K82" s="6" t="s">
        <v>1909</v>
      </c>
      <c r="L82" s="6" t="s">
        <v>599</v>
      </c>
      <c r="M82" s="6" t="s">
        <v>1910</v>
      </c>
      <c r="N82" s="6" t="s">
        <v>785</v>
      </c>
      <c r="O82" s="6" t="s">
        <v>1309</v>
      </c>
      <c r="P82" s="6">
        <v>0.9</v>
      </c>
      <c r="Q82" s="7">
        <v>71766620.370000005</v>
      </c>
      <c r="R82" s="7">
        <v>69611321.439999998</v>
      </c>
      <c r="S82" s="7">
        <v>83656423.170000002</v>
      </c>
      <c r="T82" s="7">
        <v>7519.55</v>
      </c>
      <c r="U82" s="7">
        <v>7293.73</v>
      </c>
      <c r="V82" s="7">
        <v>8765.34</v>
      </c>
      <c r="W82" s="7">
        <v>31711087.609999999</v>
      </c>
      <c r="X82" s="23">
        <v>0.44190000000000002</v>
      </c>
      <c r="Y82" s="7">
        <v>3322.62</v>
      </c>
      <c r="Z82" s="7">
        <v>18664.560000000001</v>
      </c>
      <c r="AA82" s="7">
        <v>26795822.609999999</v>
      </c>
      <c r="AB82" s="23">
        <v>0.38490000000000002</v>
      </c>
      <c r="AC82" s="7">
        <v>2807.61</v>
      </c>
      <c r="AD82" s="7">
        <v>15771.53</v>
      </c>
      <c r="AE82" s="5">
        <v>1699</v>
      </c>
      <c r="AF82" s="23">
        <v>0.17799999999999999</v>
      </c>
      <c r="AG82" s="5">
        <v>309</v>
      </c>
      <c r="AH82" s="5">
        <v>1632</v>
      </c>
      <c r="AI82" s="7">
        <v>960248.46</v>
      </c>
      <c r="AJ82" s="23">
        <v>1.34E-2</v>
      </c>
      <c r="AK82" s="7">
        <v>100.61</v>
      </c>
      <c r="AL82" s="7">
        <v>41749.93</v>
      </c>
      <c r="AM82" s="7">
        <v>997874.32</v>
      </c>
      <c r="AN82" s="23">
        <v>1.43E-2</v>
      </c>
      <c r="AO82" s="7">
        <v>104.56</v>
      </c>
      <c r="AP82" s="7">
        <v>43385.84</v>
      </c>
      <c r="AQ82" s="5">
        <v>23</v>
      </c>
      <c r="AR82" s="23">
        <v>2.3999999999999998E-3</v>
      </c>
      <c r="AS82" s="5">
        <v>3</v>
      </c>
      <c r="AT82" s="5">
        <v>72</v>
      </c>
      <c r="AU82" s="7">
        <v>857460.43</v>
      </c>
      <c r="AV82" s="23">
        <v>1.1900000000000001E-2</v>
      </c>
      <c r="AW82" s="7">
        <v>89.84</v>
      </c>
      <c r="AX82" s="7">
        <v>15878.9</v>
      </c>
      <c r="AY82" s="7">
        <v>877237.91</v>
      </c>
      <c r="AZ82" s="23">
        <v>1.26E-2</v>
      </c>
      <c r="BA82" s="7">
        <v>91.92</v>
      </c>
      <c r="BB82" s="7">
        <v>16245.15</v>
      </c>
      <c r="BC82" s="5">
        <v>54</v>
      </c>
      <c r="BD82" s="23">
        <v>5.7000000000000002E-3</v>
      </c>
      <c r="BE82" s="5">
        <v>6</v>
      </c>
      <c r="BF82" s="5">
        <v>73</v>
      </c>
      <c r="BG82" s="7">
        <v>2518505.2400000002</v>
      </c>
      <c r="BH82" s="23">
        <v>3.5099999999999999E-2</v>
      </c>
      <c r="BI82" s="7">
        <v>263.88</v>
      </c>
      <c r="BJ82" s="7">
        <v>12406.43</v>
      </c>
      <c r="BK82" s="7">
        <v>2657513.65</v>
      </c>
      <c r="BL82" s="23">
        <v>3.8199999999999998E-2</v>
      </c>
      <c r="BM82" s="7">
        <v>278.45</v>
      </c>
      <c r="BN82" s="7">
        <v>13091.2</v>
      </c>
      <c r="BO82" s="5">
        <v>203</v>
      </c>
      <c r="BP82" s="23">
        <v>2.1299999999999999E-2</v>
      </c>
      <c r="BQ82" s="5">
        <v>30</v>
      </c>
      <c r="BR82" s="5">
        <v>769</v>
      </c>
      <c r="BS82" s="7">
        <v>1460516.13</v>
      </c>
      <c r="BT82" s="23">
        <v>2.0400000000000001E-2</v>
      </c>
      <c r="BU82" s="7">
        <v>153.03</v>
      </c>
      <c r="BV82" s="7">
        <v>5088.91</v>
      </c>
      <c r="BW82" s="7">
        <v>1537705.79</v>
      </c>
      <c r="BX82" s="23">
        <v>2.2100000000000002E-2</v>
      </c>
      <c r="BY82" s="7">
        <v>161.12</v>
      </c>
      <c r="BZ82" s="7">
        <v>5357.86</v>
      </c>
      <c r="CA82" s="5">
        <v>287</v>
      </c>
      <c r="CB82" s="23">
        <v>3.0099999999999998E-2</v>
      </c>
      <c r="CC82" s="5">
        <v>58</v>
      </c>
      <c r="CD82" s="5">
        <v>1026</v>
      </c>
      <c r="CE82" s="7">
        <v>444429.8</v>
      </c>
      <c r="CF82" s="23">
        <v>6.1999999999999998E-3</v>
      </c>
      <c r="CG82" s="7">
        <v>46.57</v>
      </c>
      <c r="CH82" s="7">
        <v>8230.18</v>
      </c>
      <c r="CI82" s="7">
        <v>446533.47</v>
      </c>
      <c r="CJ82" s="23">
        <v>6.4000000000000003E-3</v>
      </c>
      <c r="CK82" s="7">
        <v>46.79</v>
      </c>
      <c r="CL82" s="7">
        <v>8269.14</v>
      </c>
      <c r="CM82" s="5">
        <v>54</v>
      </c>
      <c r="CN82" s="23">
        <v>5.7000000000000002E-3</v>
      </c>
      <c r="CO82" s="5">
        <v>6</v>
      </c>
      <c r="CP82" s="5">
        <v>312</v>
      </c>
      <c r="CQ82" s="7">
        <v>10879923.93</v>
      </c>
      <c r="CR82" s="23">
        <v>0.15160000000000001</v>
      </c>
      <c r="CS82" s="7">
        <v>1139.98</v>
      </c>
      <c r="CT82" s="7">
        <v>1844.05</v>
      </c>
      <c r="CU82" s="7">
        <v>11538517.369999999</v>
      </c>
      <c r="CV82" s="23">
        <v>0.1658</v>
      </c>
      <c r="CW82" s="7">
        <v>1208.98</v>
      </c>
      <c r="CX82" s="7">
        <v>1955.68</v>
      </c>
      <c r="CY82" s="5">
        <v>5900</v>
      </c>
      <c r="CZ82" s="23">
        <v>0.61819999999999997</v>
      </c>
      <c r="DA82" s="5">
        <v>4279</v>
      </c>
      <c r="DB82" s="7">
        <v>598169.96</v>
      </c>
      <c r="DC82" s="23">
        <v>8.3000000000000001E-3</v>
      </c>
      <c r="DD82" s="7">
        <v>62.67</v>
      </c>
      <c r="DE82" s="7">
        <v>415.4</v>
      </c>
      <c r="DF82" s="7">
        <v>607205.23</v>
      </c>
      <c r="DG82" s="23">
        <v>8.6999999999999994E-3</v>
      </c>
      <c r="DH82" s="7">
        <v>63.62</v>
      </c>
      <c r="DI82" s="7">
        <v>421.67</v>
      </c>
      <c r="DJ82" s="5">
        <v>1440</v>
      </c>
      <c r="DK82" s="23">
        <v>0.15090000000000001</v>
      </c>
      <c r="DL82" s="5">
        <v>750</v>
      </c>
      <c r="DM82" s="7">
        <v>2361626.91</v>
      </c>
      <c r="DN82" s="23">
        <v>3.2899999999999999E-2</v>
      </c>
      <c r="DO82" s="7">
        <v>247.45</v>
      </c>
      <c r="DP82" s="7">
        <v>18166.36</v>
      </c>
      <c r="DQ82" s="7">
        <v>2423714.79</v>
      </c>
      <c r="DR82" s="23">
        <v>3.4799999999999998E-2</v>
      </c>
      <c r="DS82" s="7">
        <v>253.95</v>
      </c>
      <c r="DT82" s="7">
        <v>18643.96</v>
      </c>
      <c r="DU82" s="5">
        <v>130</v>
      </c>
      <c r="DV82" s="23">
        <v>1.3599999999999999E-2</v>
      </c>
      <c r="DW82" s="5">
        <v>1693</v>
      </c>
      <c r="DX82" s="7">
        <v>470145.73</v>
      </c>
      <c r="DY82" s="23">
        <v>6.6E-3</v>
      </c>
      <c r="DZ82" s="7">
        <v>49.26</v>
      </c>
      <c r="EA82" s="7">
        <v>674.53</v>
      </c>
      <c r="EB82" s="7">
        <v>524671.79</v>
      </c>
      <c r="EC82" s="23">
        <v>7.4999999999999997E-3</v>
      </c>
      <c r="ED82" s="7">
        <v>54.97</v>
      </c>
      <c r="EE82" s="7">
        <v>752.76</v>
      </c>
      <c r="EF82" s="5">
        <v>697</v>
      </c>
      <c r="EG82" s="23">
        <v>7.2999999999999995E-2</v>
      </c>
      <c r="EH82" s="5">
        <v>122</v>
      </c>
      <c r="EI82" s="7">
        <v>5208221.1399999997</v>
      </c>
      <c r="EJ82" s="23">
        <v>7.2599999999999998E-2</v>
      </c>
      <c r="EK82" s="7">
        <v>545.71</v>
      </c>
      <c r="EL82" s="7">
        <v>697.41</v>
      </c>
      <c r="EM82" s="7">
        <v>6085270.4100000001</v>
      </c>
      <c r="EN82" s="23">
        <v>8.7400000000000005E-2</v>
      </c>
      <c r="EO82" s="7">
        <v>637.6</v>
      </c>
      <c r="EP82" s="7">
        <v>814.85</v>
      </c>
      <c r="EQ82" s="5">
        <v>7468</v>
      </c>
      <c r="ER82" s="23">
        <v>0.78249999999999997</v>
      </c>
      <c r="ES82" s="5">
        <v>10629</v>
      </c>
      <c r="ET82" s="7">
        <v>3975067.09</v>
      </c>
      <c r="EU82" s="23">
        <v>5.5399999999999998E-2</v>
      </c>
      <c r="EV82" s="7">
        <v>416.5</v>
      </c>
      <c r="EW82" s="7">
        <v>923.15</v>
      </c>
      <c r="EX82" s="7">
        <v>4379668.1500000004</v>
      </c>
      <c r="EY82" s="23">
        <v>6.2899999999999998E-2</v>
      </c>
      <c r="EZ82" s="7">
        <v>458.89</v>
      </c>
      <c r="FA82" s="7">
        <v>1017.11</v>
      </c>
      <c r="FB82" s="5">
        <v>4306</v>
      </c>
      <c r="FC82" s="23">
        <v>0.45119999999999999</v>
      </c>
      <c r="FD82" s="5">
        <v>3396</v>
      </c>
      <c r="FE82" s="7">
        <v>1560752.56</v>
      </c>
      <c r="FF82" s="23">
        <v>2.1700000000000001E-2</v>
      </c>
      <c r="FG82" s="7">
        <v>163.53</v>
      </c>
      <c r="FH82" s="7">
        <v>299.11</v>
      </c>
      <c r="FI82" s="7">
        <v>1790385.81</v>
      </c>
      <c r="FJ82" s="23">
        <v>2.5700000000000001E-2</v>
      </c>
      <c r="FK82" s="7">
        <v>187.59</v>
      </c>
      <c r="FL82" s="7">
        <v>343.12</v>
      </c>
      <c r="FM82" s="5">
        <v>5218</v>
      </c>
      <c r="FN82" s="23">
        <v>0.54669999999999996</v>
      </c>
      <c r="FO82" s="5">
        <v>3241</v>
      </c>
      <c r="FP82" s="7">
        <v>3951127.66</v>
      </c>
      <c r="FQ82" s="23">
        <v>5.5100000000000003E-2</v>
      </c>
      <c r="FR82" s="7">
        <v>413.99</v>
      </c>
      <c r="FS82" s="7">
        <v>1390.75</v>
      </c>
      <c r="FT82" s="7">
        <v>3960624.06</v>
      </c>
      <c r="FU82" s="23">
        <v>5.6899999999999999E-2</v>
      </c>
      <c r="FV82" s="7">
        <v>414.99</v>
      </c>
      <c r="FW82" s="7">
        <v>1394.1</v>
      </c>
      <c r="FX82" s="5">
        <v>2841</v>
      </c>
      <c r="FY82" s="23">
        <v>0.29770000000000002</v>
      </c>
      <c r="FZ82" s="5">
        <v>3140</v>
      </c>
      <c r="GA82" s="7">
        <v>1133489.45</v>
      </c>
      <c r="GB82" s="23">
        <v>1.5800000000000002E-2</v>
      </c>
      <c r="GC82" s="7">
        <v>118.76</v>
      </c>
      <c r="GD82" s="7">
        <v>211.67</v>
      </c>
      <c r="GE82" s="7">
        <v>1241066.8899999999</v>
      </c>
      <c r="GF82" s="23">
        <v>1.78E-2</v>
      </c>
      <c r="GG82" s="7">
        <v>130.04</v>
      </c>
      <c r="GH82" s="7">
        <v>231.76</v>
      </c>
      <c r="GI82" s="5">
        <v>5355</v>
      </c>
      <c r="GJ82" s="23">
        <v>0.56110000000000004</v>
      </c>
      <c r="GK82" s="5">
        <v>4163</v>
      </c>
      <c r="GL82" s="7">
        <v>650991.80000000005</v>
      </c>
      <c r="GM82" s="23">
        <v>9.1000000000000004E-3</v>
      </c>
      <c r="GN82" s="7">
        <v>68.209999999999994</v>
      </c>
      <c r="GO82" s="7">
        <v>929.55</v>
      </c>
      <c r="GP82" s="7">
        <v>655963.51</v>
      </c>
      <c r="GQ82" s="23">
        <v>9.4000000000000004E-3</v>
      </c>
      <c r="GR82" s="7">
        <v>68.73</v>
      </c>
      <c r="GS82" s="7">
        <v>936.64</v>
      </c>
      <c r="GT82" s="5">
        <v>700</v>
      </c>
      <c r="GU82" s="23">
        <v>7.3400000000000007E-2</v>
      </c>
      <c r="GV82" s="8">
        <v>157</v>
      </c>
      <c r="GW82" s="7">
        <v>2293790.2799999998</v>
      </c>
      <c r="GX82" s="23">
        <v>3.2000000000000001E-2</v>
      </c>
      <c r="GY82" s="7">
        <v>240.34</v>
      </c>
      <c r="GZ82" s="7">
        <v>701.46</v>
      </c>
      <c r="HA82" s="7">
        <v>2293790.2799999998</v>
      </c>
      <c r="HB82" s="23">
        <v>3.3000000000000002E-2</v>
      </c>
      <c r="HC82" s="7">
        <v>240.34</v>
      </c>
      <c r="HD82" s="7">
        <v>701.46</v>
      </c>
      <c r="HE82" s="5">
        <v>3270</v>
      </c>
      <c r="HF82" s="23">
        <v>0.34260000000000002</v>
      </c>
      <c r="HG82" s="5">
        <v>9666</v>
      </c>
      <c r="HH82" s="5">
        <v>529</v>
      </c>
      <c r="HI82" s="23">
        <v>0.1908</v>
      </c>
      <c r="HJ82" s="8">
        <v>1013</v>
      </c>
      <c r="HK82" s="5">
        <v>398</v>
      </c>
      <c r="HL82" s="5">
        <v>1876</v>
      </c>
      <c r="HM82" s="10" t="s">
        <v>275</v>
      </c>
      <c r="HN82" s="5">
        <v>534</v>
      </c>
      <c r="HO82" s="5">
        <v>346</v>
      </c>
      <c r="HP82" s="5">
        <v>1603</v>
      </c>
      <c r="HQ82" s="5">
        <v>367</v>
      </c>
      <c r="HR82" s="5">
        <v>0</v>
      </c>
      <c r="HS82" s="10" t="s">
        <v>275</v>
      </c>
    </row>
    <row r="83" spans="1:227" x14ac:dyDescent="0.25">
      <c r="A83">
        <v>2010</v>
      </c>
      <c r="B83" s="3" t="s">
        <v>730</v>
      </c>
      <c r="C83" s="4">
        <v>25</v>
      </c>
      <c r="D83" s="5">
        <v>171272</v>
      </c>
      <c r="E83" s="5">
        <v>163191</v>
      </c>
      <c r="F83" s="5">
        <v>8081</v>
      </c>
      <c r="G83" s="6" t="s">
        <v>537</v>
      </c>
      <c r="H83" s="5">
        <v>49</v>
      </c>
      <c r="I83" s="6" t="s">
        <v>1262</v>
      </c>
      <c r="J83" s="6" t="s">
        <v>1261</v>
      </c>
      <c r="K83" s="6" t="s">
        <v>2001</v>
      </c>
      <c r="L83" s="6" t="s">
        <v>770</v>
      </c>
      <c r="M83" s="6" t="s">
        <v>1244</v>
      </c>
      <c r="N83" s="6" t="s">
        <v>1384</v>
      </c>
      <c r="O83" s="6" t="s">
        <v>2002</v>
      </c>
      <c r="P83" s="6">
        <v>0.99</v>
      </c>
      <c r="Q83" s="7">
        <v>1632498547.4000001</v>
      </c>
      <c r="R83" s="7">
        <v>1391384961.47</v>
      </c>
      <c r="S83" s="7">
        <v>1397562826.03</v>
      </c>
      <c r="T83" s="7">
        <v>10003.61</v>
      </c>
      <c r="U83" s="7">
        <v>8526.11</v>
      </c>
      <c r="V83" s="7">
        <v>8563.9699999999993</v>
      </c>
      <c r="W83" s="7">
        <v>698214992.63</v>
      </c>
      <c r="X83" s="23">
        <v>0.42770000000000002</v>
      </c>
      <c r="Y83" s="7">
        <v>4278.51</v>
      </c>
      <c r="Z83" s="7">
        <v>21724.18</v>
      </c>
      <c r="AA83" s="7">
        <v>484826394.94999999</v>
      </c>
      <c r="AB83" s="23">
        <v>0.34839999999999999</v>
      </c>
      <c r="AC83" s="7">
        <v>2970.91</v>
      </c>
      <c r="AD83" s="7">
        <v>15084.83</v>
      </c>
      <c r="AE83" s="5">
        <v>32140</v>
      </c>
      <c r="AF83" s="23">
        <v>0.19689999999999999</v>
      </c>
      <c r="AG83" s="5">
        <v>399</v>
      </c>
      <c r="AH83" s="5">
        <v>2517</v>
      </c>
      <c r="AI83" s="7">
        <v>40364345.049999997</v>
      </c>
      <c r="AJ83" s="23">
        <v>2.47E-2</v>
      </c>
      <c r="AK83" s="7">
        <v>247.34</v>
      </c>
      <c r="AL83" s="7">
        <v>36266.26</v>
      </c>
      <c r="AM83" s="7">
        <v>35692987.060000002</v>
      </c>
      <c r="AN83" s="23">
        <v>2.5700000000000001E-2</v>
      </c>
      <c r="AO83" s="7">
        <v>218.72</v>
      </c>
      <c r="AP83" s="7">
        <v>32069.17</v>
      </c>
      <c r="AQ83" s="5">
        <v>1113</v>
      </c>
      <c r="AR83" s="23">
        <v>6.7999999999999996E-3</v>
      </c>
      <c r="AS83" s="5">
        <v>8</v>
      </c>
      <c r="AT83" s="5">
        <v>215</v>
      </c>
      <c r="AU83" s="7">
        <v>19279452.66</v>
      </c>
      <c r="AV83" s="23">
        <v>1.18E-2</v>
      </c>
      <c r="AW83" s="7">
        <v>118.14</v>
      </c>
      <c r="AX83" s="7">
        <v>21469.32</v>
      </c>
      <c r="AY83" s="7">
        <v>16689479.939999999</v>
      </c>
      <c r="AZ83" s="23">
        <v>1.2E-2</v>
      </c>
      <c r="BA83" s="7">
        <v>102.27</v>
      </c>
      <c r="BB83" s="7">
        <v>18585.169999999998</v>
      </c>
      <c r="BC83" s="5">
        <v>898</v>
      </c>
      <c r="BD83" s="23">
        <v>5.4999999999999997E-3</v>
      </c>
      <c r="BE83" s="5">
        <v>6</v>
      </c>
      <c r="BF83" s="5">
        <v>87</v>
      </c>
      <c r="BG83" s="7">
        <v>64266460.520000003</v>
      </c>
      <c r="BH83" s="23">
        <v>3.9399999999999998E-2</v>
      </c>
      <c r="BI83" s="7">
        <v>393.81</v>
      </c>
      <c r="BJ83" s="7">
        <v>15071.87</v>
      </c>
      <c r="BK83" s="7">
        <v>59239164.939999998</v>
      </c>
      <c r="BL83" s="23">
        <v>4.2599999999999999E-2</v>
      </c>
      <c r="BM83" s="7">
        <v>363.01</v>
      </c>
      <c r="BN83" s="7">
        <v>13892.86</v>
      </c>
      <c r="BO83" s="5">
        <v>4264</v>
      </c>
      <c r="BP83" s="23">
        <v>2.6100000000000002E-2</v>
      </c>
      <c r="BQ83" s="5">
        <v>38</v>
      </c>
      <c r="BR83" s="5">
        <v>942</v>
      </c>
      <c r="BS83" s="7">
        <v>58174633</v>
      </c>
      <c r="BT83" s="23">
        <v>3.56E-2</v>
      </c>
      <c r="BU83" s="7">
        <v>356.48</v>
      </c>
      <c r="BV83" s="7">
        <v>5065.2700000000004</v>
      </c>
      <c r="BW83" s="7">
        <v>52729351.57</v>
      </c>
      <c r="BX83" s="23">
        <v>3.7900000000000003E-2</v>
      </c>
      <c r="BY83" s="7">
        <v>323.11</v>
      </c>
      <c r="BZ83" s="7">
        <v>4591.1499999999996</v>
      </c>
      <c r="CA83" s="5">
        <v>11485</v>
      </c>
      <c r="CB83" s="23">
        <v>7.0400000000000004E-2</v>
      </c>
      <c r="CC83" s="5">
        <v>133</v>
      </c>
      <c r="CD83" s="5">
        <v>2264</v>
      </c>
      <c r="CE83" s="7">
        <v>9136466.2799999993</v>
      </c>
      <c r="CF83" s="23">
        <v>5.5999999999999999E-3</v>
      </c>
      <c r="CG83" s="7">
        <v>55.99</v>
      </c>
      <c r="CH83" s="7">
        <v>10231.209999999999</v>
      </c>
      <c r="CI83" s="7">
        <v>8099399.1100000003</v>
      </c>
      <c r="CJ83" s="23">
        <v>5.7999999999999996E-3</v>
      </c>
      <c r="CK83" s="7">
        <v>49.63</v>
      </c>
      <c r="CL83" s="7">
        <v>9069.8799999999992</v>
      </c>
      <c r="CM83" s="5">
        <v>893</v>
      </c>
      <c r="CN83" s="23">
        <v>5.4999999999999997E-3</v>
      </c>
      <c r="CO83" s="5">
        <v>6</v>
      </c>
      <c r="CP83" s="5">
        <v>306</v>
      </c>
      <c r="CQ83" s="7">
        <v>249441007.19999999</v>
      </c>
      <c r="CR83" s="23">
        <v>0.15279999999999999</v>
      </c>
      <c r="CS83" s="7">
        <v>1528.52</v>
      </c>
      <c r="CT83" s="7">
        <v>2030.55</v>
      </c>
      <c r="CU83" s="7">
        <v>240160938.97999999</v>
      </c>
      <c r="CV83" s="23">
        <v>0.1726</v>
      </c>
      <c r="CW83" s="7">
        <v>1471.66</v>
      </c>
      <c r="CX83" s="7">
        <v>1955.01</v>
      </c>
      <c r="CY83" s="5">
        <v>122843</v>
      </c>
      <c r="CZ83" s="23">
        <v>0.75280000000000002</v>
      </c>
      <c r="DA83" s="5">
        <v>7508</v>
      </c>
      <c r="DB83" s="7">
        <v>11280641.189999999</v>
      </c>
      <c r="DC83" s="23">
        <v>6.8999999999999999E-3</v>
      </c>
      <c r="DD83" s="7">
        <v>69.13</v>
      </c>
      <c r="DE83" s="7">
        <v>601.03</v>
      </c>
      <c r="DF83" s="7">
        <v>10387734.73</v>
      </c>
      <c r="DG83" s="23">
        <v>7.4999999999999997E-3</v>
      </c>
      <c r="DH83" s="7">
        <v>63.65</v>
      </c>
      <c r="DI83" s="7">
        <v>553.45000000000005</v>
      </c>
      <c r="DJ83" s="5">
        <v>18769</v>
      </c>
      <c r="DK83" s="23">
        <v>0.115</v>
      </c>
      <c r="DL83" s="5">
        <v>774</v>
      </c>
      <c r="DM83" s="7">
        <v>44905358.259999998</v>
      </c>
      <c r="DN83" s="23">
        <v>2.75E-2</v>
      </c>
      <c r="DO83" s="7">
        <v>275.17</v>
      </c>
      <c r="DP83" s="7">
        <v>24207.74</v>
      </c>
      <c r="DQ83" s="7">
        <v>43300027.030000001</v>
      </c>
      <c r="DR83" s="23">
        <v>3.1099999999999999E-2</v>
      </c>
      <c r="DS83" s="7">
        <v>265.33</v>
      </c>
      <c r="DT83" s="7">
        <v>23342.33</v>
      </c>
      <c r="DU83" s="5">
        <v>1855</v>
      </c>
      <c r="DV83" s="23">
        <v>1.14E-2</v>
      </c>
      <c r="DW83" s="5">
        <v>1509</v>
      </c>
      <c r="DX83" s="7">
        <v>3480304.71</v>
      </c>
      <c r="DY83" s="23">
        <v>2.0999999999999999E-3</v>
      </c>
      <c r="DZ83" s="7">
        <v>21.33</v>
      </c>
      <c r="EA83" s="7">
        <v>691.63</v>
      </c>
      <c r="EB83" s="7">
        <v>3391487.52</v>
      </c>
      <c r="EC83" s="23">
        <v>2.3999999999999998E-3</v>
      </c>
      <c r="ED83" s="7">
        <v>20.78</v>
      </c>
      <c r="EE83" s="7">
        <v>673.98</v>
      </c>
      <c r="EF83" s="5">
        <v>5032</v>
      </c>
      <c r="EG83" s="23">
        <v>3.0800000000000001E-2</v>
      </c>
      <c r="EH83" s="5">
        <v>55</v>
      </c>
      <c r="EI83" s="7">
        <v>164311992.75</v>
      </c>
      <c r="EJ83" s="23">
        <v>0.1007</v>
      </c>
      <c r="EK83" s="7">
        <v>1006.87</v>
      </c>
      <c r="EL83" s="7">
        <v>1165.98</v>
      </c>
      <c r="EM83" s="7">
        <v>173216924.05000001</v>
      </c>
      <c r="EN83" s="23">
        <v>0.1245</v>
      </c>
      <c r="EO83" s="7">
        <v>1061.44</v>
      </c>
      <c r="EP83" s="7">
        <v>1229.17</v>
      </c>
      <c r="EQ83" s="5">
        <v>140921</v>
      </c>
      <c r="ER83" s="23">
        <v>0.86350000000000005</v>
      </c>
      <c r="ES83" s="5">
        <v>16969</v>
      </c>
      <c r="ET83" s="7">
        <v>65337248.100000001</v>
      </c>
      <c r="EU83" s="23">
        <v>0.04</v>
      </c>
      <c r="EV83" s="7">
        <v>400.37</v>
      </c>
      <c r="EW83" s="7">
        <v>809.28</v>
      </c>
      <c r="EX83" s="7">
        <v>63092266.009999998</v>
      </c>
      <c r="EY83" s="23">
        <v>4.53E-2</v>
      </c>
      <c r="EZ83" s="7">
        <v>386.62</v>
      </c>
      <c r="FA83" s="7">
        <v>781.47</v>
      </c>
      <c r="FB83" s="5">
        <v>80735</v>
      </c>
      <c r="FC83" s="23">
        <v>0.49469999999999997</v>
      </c>
      <c r="FD83" s="5">
        <v>2983</v>
      </c>
      <c r="FE83" s="7">
        <v>29377080.949999999</v>
      </c>
      <c r="FF83" s="23">
        <v>1.7999999999999999E-2</v>
      </c>
      <c r="FG83" s="7">
        <v>180.02</v>
      </c>
      <c r="FH83" s="7">
        <v>291.64999999999998</v>
      </c>
      <c r="FI83" s="7">
        <v>27823271.399999999</v>
      </c>
      <c r="FJ83" s="23">
        <v>0.02</v>
      </c>
      <c r="FK83" s="7">
        <v>170.5</v>
      </c>
      <c r="FL83" s="7">
        <v>276.22000000000003</v>
      </c>
      <c r="FM83" s="5">
        <v>100726</v>
      </c>
      <c r="FN83" s="23">
        <v>0.61719999999999997</v>
      </c>
      <c r="FO83" s="5">
        <v>3677</v>
      </c>
      <c r="FP83" s="7">
        <v>39906765.729999997</v>
      </c>
      <c r="FQ83" s="23">
        <v>2.4400000000000002E-2</v>
      </c>
      <c r="FR83" s="7">
        <v>244.54</v>
      </c>
      <c r="FS83" s="7">
        <v>929.08</v>
      </c>
      <c r="FT83" s="7">
        <v>39932695.57</v>
      </c>
      <c r="FU83" s="23">
        <v>2.87E-2</v>
      </c>
      <c r="FV83" s="7">
        <v>244.7</v>
      </c>
      <c r="FW83" s="7">
        <v>929.68</v>
      </c>
      <c r="FX83" s="5">
        <v>42953</v>
      </c>
      <c r="FY83" s="23">
        <v>0.26319999999999999</v>
      </c>
      <c r="FZ83" s="5">
        <v>1863</v>
      </c>
      <c r="GA83" s="7">
        <v>39564241.700000003</v>
      </c>
      <c r="GB83" s="23">
        <v>2.4199999999999999E-2</v>
      </c>
      <c r="GC83" s="7">
        <v>242.44</v>
      </c>
      <c r="GD83" s="7">
        <v>375.98</v>
      </c>
      <c r="GE83" s="7">
        <v>40078304.869999997</v>
      </c>
      <c r="GF83" s="23">
        <v>2.8799999999999999E-2</v>
      </c>
      <c r="GG83" s="7">
        <v>245.59</v>
      </c>
      <c r="GH83" s="7">
        <v>380.86</v>
      </c>
      <c r="GI83" s="5">
        <v>105229</v>
      </c>
      <c r="GJ83" s="23">
        <v>0.64480000000000004</v>
      </c>
      <c r="GK83" s="5">
        <v>6291</v>
      </c>
      <c r="GL83" s="7">
        <v>40137190.060000002</v>
      </c>
      <c r="GM83" s="23">
        <v>2.46E-2</v>
      </c>
      <c r="GN83" s="7">
        <v>245.95</v>
      </c>
      <c r="GO83" s="7">
        <v>1406.25</v>
      </c>
      <c r="GP83" s="7">
        <v>37061075.280000001</v>
      </c>
      <c r="GQ83" s="23">
        <v>2.6599999999999999E-2</v>
      </c>
      <c r="GR83" s="7">
        <v>227.1</v>
      </c>
      <c r="GS83" s="7">
        <v>1298.48</v>
      </c>
      <c r="GT83" s="5">
        <v>28542</v>
      </c>
      <c r="GU83" s="23">
        <v>0.1749</v>
      </c>
      <c r="GV83" s="8">
        <v>761</v>
      </c>
      <c r="GW83" s="7">
        <v>34101462.850000001</v>
      </c>
      <c r="GX83" s="23">
        <v>2.0899999999999998E-2</v>
      </c>
      <c r="GY83" s="7">
        <v>208.97</v>
      </c>
      <c r="GZ83" s="7">
        <v>624.83000000000004</v>
      </c>
      <c r="HA83" s="7">
        <v>34101462.850000001</v>
      </c>
      <c r="HB83" s="23">
        <v>2.4500000000000001E-2</v>
      </c>
      <c r="HC83" s="7">
        <v>208.97</v>
      </c>
      <c r="HD83" s="7">
        <v>624.83000000000004</v>
      </c>
      <c r="HE83" s="5">
        <v>54577</v>
      </c>
      <c r="HF83" s="23">
        <v>0.33439999999999998</v>
      </c>
      <c r="HG83" s="5">
        <v>206088</v>
      </c>
      <c r="HH83" s="5">
        <v>12756</v>
      </c>
      <c r="HI83" s="23">
        <v>0.2407</v>
      </c>
      <c r="HJ83" s="8">
        <v>1263</v>
      </c>
      <c r="HK83" s="5">
        <v>611</v>
      </c>
      <c r="HL83" s="5">
        <v>1862</v>
      </c>
      <c r="HM83" s="5">
        <v>94</v>
      </c>
      <c r="HN83" s="5">
        <v>694</v>
      </c>
      <c r="HO83" s="5">
        <v>338</v>
      </c>
      <c r="HP83" s="5">
        <v>760</v>
      </c>
      <c r="HQ83" s="5">
        <v>482</v>
      </c>
      <c r="HR83" s="5">
        <v>491</v>
      </c>
      <c r="HS83" s="5">
        <v>47</v>
      </c>
    </row>
    <row r="84" spans="1:227" x14ac:dyDescent="0.25">
      <c r="A84">
        <v>2008</v>
      </c>
      <c r="B84" s="3" t="s">
        <v>809</v>
      </c>
      <c r="C84" s="4">
        <v>29</v>
      </c>
      <c r="D84" s="5">
        <v>163484</v>
      </c>
      <c r="E84" s="5">
        <v>142933</v>
      </c>
      <c r="F84" s="5">
        <v>20551</v>
      </c>
      <c r="G84" s="6" t="s">
        <v>687</v>
      </c>
      <c r="H84" s="5">
        <v>50</v>
      </c>
      <c r="I84" s="6" t="s">
        <v>1399</v>
      </c>
      <c r="J84" s="6" t="s">
        <v>1400</v>
      </c>
      <c r="K84" s="6" t="s">
        <v>1401</v>
      </c>
      <c r="L84" s="6" t="s">
        <v>1402</v>
      </c>
      <c r="M84" s="6" t="s">
        <v>843</v>
      </c>
      <c r="N84" s="6" t="s">
        <v>510</v>
      </c>
      <c r="O84" s="6" t="s">
        <v>366</v>
      </c>
      <c r="P84" s="6">
        <v>1.08</v>
      </c>
      <c r="Q84" s="7">
        <v>1208907609.52</v>
      </c>
      <c r="R84" s="7">
        <v>1227869877.9200001</v>
      </c>
      <c r="S84" s="7">
        <v>1195041909.5999999</v>
      </c>
      <c r="T84" s="7">
        <v>8457.86</v>
      </c>
      <c r="U84" s="7">
        <v>8590.5300000000007</v>
      </c>
      <c r="V84" s="7">
        <v>8360.85</v>
      </c>
      <c r="W84" s="7">
        <v>489600929.00999999</v>
      </c>
      <c r="X84" s="23">
        <v>0.40500000000000003</v>
      </c>
      <c r="Y84" s="7">
        <v>3425.39</v>
      </c>
      <c r="Z84" s="7">
        <v>16027.27</v>
      </c>
      <c r="AA84" s="7">
        <v>452103411.98000002</v>
      </c>
      <c r="AB84" s="23">
        <v>0.36820000000000003</v>
      </c>
      <c r="AC84" s="7">
        <v>3163.04</v>
      </c>
      <c r="AD84" s="7">
        <v>14799.77</v>
      </c>
      <c r="AE84" s="5">
        <v>30548</v>
      </c>
      <c r="AF84" s="23">
        <v>0.2137</v>
      </c>
      <c r="AG84" s="5">
        <v>406</v>
      </c>
      <c r="AH84" s="5">
        <v>2307</v>
      </c>
      <c r="AI84" s="7">
        <v>20567210.25</v>
      </c>
      <c r="AJ84" s="23">
        <v>1.7000000000000001E-2</v>
      </c>
      <c r="AK84" s="7">
        <v>143.88999999999999</v>
      </c>
      <c r="AL84" s="7">
        <v>40248.94</v>
      </c>
      <c r="AM84" s="7">
        <v>22315802.609999999</v>
      </c>
      <c r="AN84" s="23">
        <v>1.8200000000000001E-2</v>
      </c>
      <c r="AO84" s="7">
        <v>156.13</v>
      </c>
      <c r="AP84" s="7">
        <v>43670.85</v>
      </c>
      <c r="AQ84" s="5">
        <v>511</v>
      </c>
      <c r="AR84" s="23">
        <v>3.5999999999999999E-3</v>
      </c>
      <c r="AS84" s="5">
        <v>4</v>
      </c>
      <c r="AT84" s="5">
        <v>119</v>
      </c>
      <c r="AU84" s="7">
        <v>15980688.6</v>
      </c>
      <c r="AV84" s="23">
        <v>1.32E-2</v>
      </c>
      <c r="AW84" s="7">
        <v>111.81</v>
      </c>
      <c r="AX84" s="7">
        <v>17736.61</v>
      </c>
      <c r="AY84" s="7">
        <v>15857269.970000001</v>
      </c>
      <c r="AZ84" s="23">
        <v>1.29E-2</v>
      </c>
      <c r="BA84" s="7">
        <v>110.94</v>
      </c>
      <c r="BB84" s="7">
        <v>17599.63</v>
      </c>
      <c r="BC84" s="5">
        <v>901</v>
      </c>
      <c r="BD84" s="23">
        <v>6.3E-3</v>
      </c>
      <c r="BE84" s="5">
        <v>7</v>
      </c>
      <c r="BF84" s="5">
        <v>89</v>
      </c>
      <c r="BG84" s="7">
        <v>42363260.960000001</v>
      </c>
      <c r="BH84" s="23">
        <v>3.5000000000000003E-2</v>
      </c>
      <c r="BI84" s="7">
        <v>296.39</v>
      </c>
      <c r="BJ84" s="7">
        <v>11195.36</v>
      </c>
      <c r="BK84" s="7">
        <v>48284189.219999999</v>
      </c>
      <c r="BL84" s="23">
        <v>3.9300000000000002E-2</v>
      </c>
      <c r="BM84" s="7">
        <v>337.81</v>
      </c>
      <c r="BN84" s="7">
        <v>12760.09</v>
      </c>
      <c r="BO84" s="5">
        <v>3784</v>
      </c>
      <c r="BP84" s="23">
        <v>2.6499999999999999E-2</v>
      </c>
      <c r="BQ84" s="5">
        <v>41</v>
      </c>
      <c r="BR84" s="5">
        <v>1083</v>
      </c>
      <c r="BS84" s="7">
        <v>31243678.34</v>
      </c>
      <c r="BT84" s="23">
        <v>2.58E-2</v>
      </c>
      <c r="BU84" s="7">
        <v>218.59</v>
      </c>
      <c r="BV84" s="7">
        <v>3912.31</v>
      </c>
      <c r="BW84" s="7">
        <v>33891694.729999997</v>
      </c>
      <c r="BX84" s="23">
        <v>2.76E-2</v>
      </c>
      <c r="BY84" s="7">
        <v>237.12</v>
      </c>
      <c r="BZ84" s="7">
        <v>4243.8900000000003</v>
      </c>
      <c r="CA84" s="5">
        <v>7986</v>
      </c>
      <c r="CB84" s="23">
        <v>5.5899999999999998E-2</v>
      </c>
      <c r="CC84" s="5">
        <v>98</v>
      </c>
      <c r="CD84" s="5">
        <v>1429</v>
      </c>
      <c r="CE84" s="7">
        <v>9969540.6099999994</v>
      </c>
      <c r="CF84" s="23">
        <v>8.2000000000000007E-3</v>
      </c>
      <c r="CG84" s="7">
        <v>69.75</v>
      </c>
      <c r="CH84" s="7">
        <v>8661.6299999999992</v>
      </c>
      <c r="CI84" s="7">
        <v>10479096.57</v>
      </c>
      <c r="CJ84" s="23">
        <v>8.5000000000000006E-3</v>
      </c>
      <c r="CK84" s="7">
        <v>73.31</v>
      </c>
      <c r="CL84" s="7">
        <v>9104.34</v>
      </c>
      <c r="CM84" s="5">
        <v>1151</v>
      </c>
      <c r="CN84" s="23">
        <v>8.0999999999999996E-3</v>
      </c>
      <c r="CO84" s="5">
        <v>9</v>
      </c>
      <c r="CP84" s="5">
        <v>517</v>
      </c>
      <c r="CQ84" s="7">
        <v>163968333.44999999</v>
      </c>
      <c r="CR84" s="23">
        <v>0.1356</v>
      </c>
      <c r="CS84" s="7">
        <v>1147.17</v>
      </c>
      <c r="CT84" s="7">
        <v>1693.35</v>
      </c>
      <c r="CU84" s="7">
        <v>177974554.25</v>
      </c>
      <c r="CV84" s="23">
        <v>0.1449</v>
      </c>
      <c r="CW84" s="7">
        <v>1245.1600000000001</v>
      </c>
      <c r="CX84" s="7">
        <v>1837.99</v>
      </c>
      <c r="CY84" s="5">
        <v>96830</v>
      </c>
      <c r="CZ84" s="23">
        <v>0.67749999999999999</v>
      </c>
      <c r="DA84" s="5">
        <v>5195</v>
      </c>
      <c r="DB84" s="7">
        <v>16503534.890000001</v>
      </c>
      <c r="DC84" s="23">
        <v>1.37E-2</v>
      </c>
      <c r="DD84" s="7">
        <v>115.46</v>
      </c>
      <c r="DE84" s="7">
        <v>410.36</v>
      </c>
      <c r="DF84" s="7">
        <v>17379745.510000002</v>
      </c>
      <c r="DG84" s="23">
        <v>1.4200000000000001E-2</v>
      </c>
      <c r="DH84" s="7">
        <v>121.59</v>
      </c>
      <c r="DI84" s="7">
        <v>432.15</v>
      </c>
      <c r="DJ84" s="5">
        <v>40217</v>
      </c>
      <c r="DK84" s="23">
        <v>0.28139999999999998</v>
      </c>
      <c r="DL84" s="5">
        <v>1711</v>
      </c>
      <c r="DM84" s="7">
        <v>69495246.159999996</v>
      </c>
      <c r="DN84" s="23">
        <v>5.7500000000000002E-2</v>
      </c>
      <c r="DO84" s="7">
        <v>486.21</v>
      </c>
      <c r="DP84" s="7">
        <v>21985.21</v>
      </c>
      <c r="DQ84" s="7">
        <v>72528820.870000005</v>
      </c>
      <c r="DR84" s="23">
        <v>5.91E-2</v>
      </c>
      <c r="DS84" s="7">
        <v>507.43</v>
      </c>
      <c r="DT84" s="7">
        <v>22944.9</v>
      </c>
      <c r="DU84" s="5">
        <v>3161</v>
      </c>
      <c r="DV84" s="23">
        <v>2.2100000000000002E-2</v>
      </c>
      <c r="DW84" s="5">
        <v>3005</v>
      </c>
      <c r="DX84" s="7">
        <v>5358779.0999999996</v>
      </c>
      <c r="DY84" s="23">
        <v>4.4000000000000003E-3</v>
      </c>
      <c r="DZ84" s="7">
        <v>37.49</v>
      </c>
      <c r="EA84" s="7">
        <v>748.75</v>
      </c>
      <c r="EB84" s="7">
        <v>6793086.8399999999</v>
      </c>
      <c r="EC84" s="23">
        <v>5.4999999999999997E-3</v>
      </c>
      <c r="ED84" s="7">
        <v>47.53</v>
      </c>
      <c r="EE84" s="7">
        <v>949.15</v>
      </c>
      <c r="EF84" s="5">
        <v>7157</v>
      </c>
      <c r="EG84" s="23">
        <v>5.0099999999999999E-2</v>
      </c>
      <c r="EH84" s="5">
        <v>90</v>
      </c>
      <c r="EI84" s="7">
        <v>95375683.769999996</v>
      </c>
      <c r="EJ84" s="23">
        <v>7.8899999999999998E-2</v>
      </c>
      <c r="EK84" s="7">
        <v>667.28</v>
      </c>
      <c r="EL84" s="7">
        <v>807.28</v>
      </c>
      <c r="EM84" s="7">
        <v>108357751.94</v>
      </c>
      <c r="EN84" s="23">
        <v>8.8200000000000001E-2</v>
      </c>
      <c r="EO84" s="7">
        <v>758.1</v>
      </c>
      <c r="EP84" s="7">
        <v>917.17</v>
      </c>
      <c r="EQ84" s="5">
        <v>118143</v>
      </c>
      <c r="ER84" s="23">
        <v>0.8266</v>
      </c>
      <c r="ES84" s="5">
        <v>12542</v>
      </c>
      <c r="ET84" s="7">
        <v>61195654.32</v>
      </c>
      <c r="EU84" s="23">
        <v>5.0599999999999999E-2</v>
      </c>
      <c r="EV84" s="7">
        <v>428.14</v>
      </c>
      <c r="EW84" s="7">
        <v>880.55</v>
      </c>
      <c r="EX84" s="7">
        <v>67050712.32</v>
      </c>
      <c r="EY84" s="23">
        <v>5.4600000000000003E-2</v>
      </c>
      <c r="EZ84" s="7">
        <v>469.11</v>
      </c>
      <c r="FA84" s="7">
        <v>964.8</v>
      </c>
      <c r="FB84" s="5">
        <v>69497</v>
      </c>
      <c r="FC84" s="23">
        <v>0.48620000000000002</v>
      </c>
      <c r="FD84" s="5">
        <v>3141</v>
      </c>
      <c r="FE84" s="7">
        <v>26086679.850000001</v>
      </c>
      <c r="FF84" s="23">
        <v>2.1600000000000001E-2</v>
      </c>
      <c r="FG84" s="7">
        <v>182.51</v>
      </c>
      <c r="FH84" s="7">
        <v>291.2</v>
      </c>
      <c r="FI84" s="7">
        <v>29511052.41</v>
      </c>
      <c r="FJ84" s="23">
        <v>2.4E-2</v>
      </c>
      <c r="FK84" s="7">
        <v>206.47</v>
      </c>
      <c r="FL84" s="7">
        <v>329.42</v>
      </c>
      <c r="FM84" s="5">
        <v>89584</v>
      </c>
      <c r="FN84" s="23">
        <v>0.62680000000000002</v>
      </c>
      <c r="FO84" s="5">
        <v>4019</v>
      </c>
      <c r="FP84" s="7">
        <v>60682099.229999997</v>
      </c>
      <c r="FQ84" s="23">
        <v>5.0200000000000002E-2</v>
      </c>
      <c r="FR84" s="7">
        <v>424.55</v>
      </c>
      <c r="FS84" s="7">
        <v>1296.9000000000001</v>
      </c>
      <c r="FT84" s="7">
        <v>61326918.07</v>
      </c>
      <c r="FU84" s="23">
        <v>4.99E-2</v>
      </c>
      <c r="FV84" s="7">
        <v>429.06</v>
      </c>
      <c r="FW84" s="7">
        <v>1310.68</v>
      </c>
      <c r="FX84" s="5">
        <v>46790</v>
      </c>
      <c r="FY84" s="23">
        <v>0.32740000000000002</v>
      </c>
      <c r="FZ84" s="5">
        <v>2995</v>
      </c>
      <c r="GA84" s="7">
        <v>27534461.890000001</v>
      </c>
      <c r="GB84" s="23">
        <v>2.2800000000000001E-2</v>
      </c>
      <c r="GC84" s="7">
        <v>192.64</v>
      </c>
      <c r="GD84" s="7">
        <v>284.64999999999998</v>
      </c>
      <c r="GE84" s="7">
        <v>29187946.309999999</v>
      </c>
      <c r="GF84" s="23">
        <v>2.3800000000000002E-2</v>
      </c>
      <c r="GG84" s="7">
        <v>204.21</v>
      </c>
      <c r="GH84" s="7">
        <v>301.74</v>
      </c>
      <c r="GI84" s="5">
        <v>96730</v>
      </c>
      <c r="GJ84" s="23">
        <v>0.67679999999999996</v>
      </c>
      <c r="GK84" s="5">
        <v>7529</v>
      </c>
      <c r="GL84" s="7">
        <v>18178384.449999999</v>
      </c>
      <c r="GM84" s="23">
        <v>1.4999999999999999E-2</v>
      </c>
      <c r="GN84" s="7">
        <v>127.18</v>
      </c>
      <c r="GO84" s="7">
        <v>1169.27</v>
      </c>
      <c r="GP84" s="7">
        <v>19166569.16</v>
      </c>
      <c r="GQ84" s="23">
        <v>1.5599999999999999E-2</v>
      </c>
      <c r="GR84" s="7">
        <v>134.09</v>
      </c>
      <c r="GS84" s="7">
        <v>1232.83</v>
      </c>
      <c r="GT84" s="5">
        <v>15547</v>
      </c>
      <c r="GU84" s="23">
        <v>0.10879999999999999</v>
      </c>
      <c r="GV84" s="8">
        <v>325</v>
      </c>
      <c r="GW84" s="7">
        <v>40932283.350000001</v>
      </c>
      <c r="GX84" s="23">
        <v>3.39E-2</v>
      </c>
      <c r="GY84" s="7">
        <v>286.37</v>
      </c>
      <c r="GZ84" s="7">
        <v>856.83</v>
      </c>
      <c r="HA84" s="7">
        <v>40932283.350000001</v>
      </c>
      <c r="HB84" s="23">
        <v>3.3300000000000003E-2</v>
      </c>
      <c r="HC84" s="7">
        <v>286.37</v>
      </c>
      <c r="HD84" s="7">
        <v>856.83</v>
      </c>
      <c r="HE84" s="5">
        <v>47772</v>
      </c>
      <c r="HF84" s="23">
        <v>0.3342</v>
      </c>
      <c r="HG84" s="5">
        <v>159894</v>
      </c>
      <c r="HH84" s="5">
        <v>11785</v>
      </c>
      <c r="HI84" s="23">
        <v>0.2281</v>
      </c>
      <c r="HJ84" s="8">
        <v>1119</v>
      </c>
      <c r="HK84" s="5">
        <v>736</v>
      </c>
      <c r="HL84" s="5">
        <v>1860</v>
      </c>
      <c r="HM84" s="5">
        <v>131</v>
      </c>
      <c r="HN84" s="5">
        <v>1053</v>
      </c>
      <c r="HO84" s="5">
        <v>509</v>
      </c>
      <c r="HP84" s="5">
        <v>1136</v>
      </c>
      <c r="HQ84" s="5">
        <v>409</v>
      </c>
      <c r="HR84" s="5">
        <v>309</v>
      </c>
      <c r="HS84" s="5">
        <v>101</v>
      </c>
    </row>
    <row r="85" spans="1:227" x14ac:dyDescent="0.25">
      <c r="A85">
        <v>2007</v>
      </c>
      <c r="B85" s="3" t="s">
        <v>1148</v>
      </c>
      <c r="C85" s="4">
        <v>54</v>
      </c>
      <c r="D85" s="5">
        <v>84189</v>
      </c>
      <c r="E85" s="5">
        <v>73169</v>
      </c>
      <c r="F85" s="5">
        <v>11020</v>
      </c>
      <c r="G85" s="6" t="s">
        <v>1149</v>
      </c>
      <c r="H85" s="5">
        <v>51</v>
      </c>
      <c r="I85" s="6" t="s">
        <v>1150</v>
      </c>
      <c r="J85" s="6" t="s">
        <v>1151</v>
      </c>
      <c r="K85" s="6" t="s">
        <v>1152</v>
      </c>
      <c r="L85" s="6" t="s">
        <v>805</v>
      </c>
      <c r="M85" s="6" t="s">
        <v>342</v>
      </c>
      <c r="N85" s="6" t="s">
        <v>311</v>
      </c>
      <c r="O85" s="6" t="s">
        <v>1153</v>
      </c>
      <c r="P85" s="6">
        <v>0.89</v>
      </c>
      <c r="Q85" s="7">
        <v>428276125.10000002</v>
      </c>
      <c r="R85" s="7">
        <v>443665148.08999997</v>
      </c>
      <c r="S85" s="7">
        <v>507728467.75999999</v>
      </c>
      <c r="T85" s="7">
        <v>5853.25</v>
      </c>
      <c r="U85" s="7">
        <v>6063.57</v>
      </c>
      <c r="V85" s="7">
        <v>6939.12</v>
      </c>
      <c r="W85" s="7">
        <v>177879357.83000001</v>
      </c>
      <c r="X85" s="23">
        <v>0.4153</v>
      </c>
      <c r="Y85" s="7">
        <v>2431.08</v>
      </c>
      <c r="Z85" s="7">
        <v>14603.02</v>
      </c>
      <c r="AA85" s="7">
        <v>167793756.09</v>
      </c>
      <c r="AB85" s="23">
        <v>0.37819999999999998</v>
      </c>
      <c r="AC85" s="7">
        <v>2293.2399999999998</v>
      </c>
      <c r="AD85" s="7">
        <v>13775.04</v>
      </c>
      <c r="AE85" s="5">
        <v>12181</v>
      </c>
      <c r="AF85" s="23">
        <v>0.16650000000000001</v>
      </c>
      <c r="AG85" s="5">
        <v>306</v>
      </c>
      <c r="AH85" s="5">
        <v>1759</v>
      </c>
      <c r="AI85" s="7">
        <v>3965180.76</v>
      </c>
      <c r="AJ85" s="23">
        <v>9.2999999999999992E-3</v>
      </c>
      <c r="AK85" s="7">
        <v>54.19</v>
      </c>
      <c r="AL85" s="7">
        <v>32237.24</v>
      </c>
      <c r="AM85" s="7">
        <v>4454634.8899999997</v>
      </c>
      <c r="AN85" s="23">
        <v>0.01</v>
      </c>
      <c r="AO85" s="7">
        <v>60.88</v>
      </c>
      <c r="AP85" s="7">
        <v>36216.54</v>
      </c>
      <c r="AQ85" s="5">
        <v>123</v>
      </c>
      <c r="AR85" s="23">
        <v>1.6999999999999999E-3</v>
      </c>
      <c r="AS85" s="5">
        <v>2</v>
      </c>
      <c r="AT85" s="5">
        <v>43</v>
      </c>
      <c r="AU85" s="7">
        <v>6540205.2999999998</v>
      </c>
      <c r="AV85" s="23">
        <v>1.5299999999999999E-2</v>
      </c>
      <c r="AW85" s="7">
        <v>89.38</v>
      </c>
      <c r="AX85" s="7">
        <v>18268.73</v>
      </c>
      <c r="AY85" s="7">
        <v>6784411.0499999998</v>
      </c>
      <c r="AZ85" s="23">
        <v>1.5299999999999999E-2</v>
      </c>
      <c r="BA85" s="7">
        <v>92.72</v>
      </c>
      <c r="BB85" s="7">
        <v>18950.87</v>
      </c>
      <c r="BC85" s="5">
        <v>358</v>
      </c>
      <c r="BD85" s="23">
        <v>4.8999999999999998E-3</v>
      </c>
      <c r="BE85" s="5">
        <v>6</v>
      </c>
      <c r="BF85" s="5">
        <v>83</v>
      </c>
      <c r="BG85" s="7">
        <v>8731841.2699999996</v>
      </c>
      <c r="BH85" s="23">
        <v>2.0400000000000001E-2</v>
      </c>
      <c r="BI85" s="7">
        <v>119.34</v>
      </c>
      <c r="BJ85" s="7">
        <v>9181.75</v>
      </c>
      <c r="BK85" s="7">
        <v>10451758.210000001</v>
      </c>
      <c r="BL85" s="23">
        <v>2.3599999999999999E-2</v>
      </c>
      <c r="BM85" s="7">
        <v>142.84</v>
      </c>
      <c r="BN85" s="7">
        <v>10990.28</v>
      </c>
      <c r="BO85" s="5">
        <v>951</v>
      </c>
      <c r="BP85" s="23">
        <v>1.2999999999999999E-2</v>
      </c>
      <c r="BQ85" s="5">
        <v>18</v>
      </c>
      <c r="BR85" s="5">
        <v>445</v>
      </c>
      <c r="BS85" s="7">
        <v>8176486.4500000002</v>
      </c>
      <c r="BT85" s="23">
        <v>1.9099999999999999E-2</v>
      </c>
      <c r="BU85" s="7">
        <v>111.75</v>
      </c>
      <c r="BV85" s="7">
        <v>3797.72</v>
      </c>
      <c r="BW85" s="7">
        <v>9691475.8300000001</v>
      </c>
      <c r="BX85" s="23">
        <v>2.18E-2</v>
      </c>
      <c r="BY85" s="7">
        <v>132.44999999999999</v>
      </c>
      <c r="BZ85" s="7">
        <v>4501.38</v>
      </c>
      <c r="CA85" s="5">
        <v>2153</v>
      </c>
      <c r="CB85" s="23">
        <v>2.9399999999999999E-2</v>
      </c>
      <c r="CC85" s="5">
        <v>54</v>
      </c>
      <c r="CD85" s="5">
        <v>734</v>
      </c>
      <c r="CE85" s="7">
        <v>3439037.08</v>
      </c>
      <c r="CF85" s="23">
        <v>8.0000000000000002E-3</v>
      </c>
      <c r="CG85" s="7">
        <v>47</v>
      </c>
      <c r="CH85" s="7">
        <v>9345.2099999999991</v>
      </c>
      <c r="CI85" s="7">
        <v>3718145.65</v>
      </c>
      <c r="CJ85" s="23">
        <v>8.3999999999999995E-3</v>
      </c>
      <c r="CK85" s="7">
        <v>50.82</v>
      </c>
      <c r="CL85" s="7">
        <v>10103.66</v>
      </c>
      <c r="CM85" s="5">
        <v>368</v>
      </c>
      <c r="CN85" s="23">
        <v>5.0000000000000001E-3</v>
      </c>
      <c r="CO85" s="5">
        <v>5</v>
      </c>
      <c r="CP85" s="5">
        <v>352</v>
      </c>
      <c r="CQ85" s="7">
        <v>62386010.420000002</v>
      </c>
      <c r="CR85" s="23">
        <v>0.1457</v>
      </c>
      <c r="CS85" s="7">
        <v>852.63</v>
      </c>
      <c r="CT85" s="7">
        <v>1321.29</v>
      </c>
      <c r="CU85" s="7">
        <v>70818933.260000005</v>
      </c>
      <c r="CV85" s="23">
        <v>0.15959999999999999</v>
      </c>
      <c r="CW85" s="7">
        <v>967.88</v>
      </c>
      <c r="CX85" s="7">
        <v>1499.89</v>
      </c>
      <c r="CY85" s="5">
        <v>47216</v>
      </c>
      <c r="CZ85" s="23">
        <v>0.64529999999999998</v>
      </c>
      <c r="DA85" s="5">
        <v>4088</v>
      </c>
      <c r="DB85" s="7">
        <v>6042417.0700000003</v>
      </c>
      <c r="DC85" s="23">
        <v>1.41E-2</v>
      </c>
      <c r="DD85" s="7">
        <v>82.58</v>
      </c>
      <c r="DE85" s="7">
        <v>325.07</v>
      </c>
      <c r="DF85" s="7">
        <v>6205243.4199999999</v>
      </c>
      <c r="DG85" s="23">
        <v>1.4E-2</v>
      </c>
      <c r="DH85" s="7">
        <v>84.81</v>
      </c>
      <c r="DI85" s="7">
        <v>333.83</v>
      </c>
      <c r="DJ85" s="5">
        <v>18588</v>
      </c>
      <c r="DK85" s="23">
        <v>0.254</v>
      </c>
      <c r="DL85" s="5">
        <v>1193</v>
      </c>
      <c r="DM85" s="7">
        <v>17077012.109999999</v>
      </c>
      <c r="DN85" s="23">
        <v>3.9899999999999998E-2</v>
      </c>
      <c r="DO85" s="7">
        <v>233.39</v>
      </c>
      <c r="DP85" s="7">
        <v>20329.78</v>
      </c>
      <c r="DQ85" s="7">
        <v>18170673.300000001</v>
      </c>
      <c r="DR85" s="23">
        <v>4.1000000000000002E-2</v>
      </c>
      <c r="DS85" s="7">
        <v>248.34</v>
      </c>
      <c r="DT85" s="7">
        <v>21631.75</v>
      </c>
      <c r="DU85" s="5">
        <v>840</v>
      </c>
      <c r="DV85" s="23">
        <v>1.15E-2</v>
      </c>
      <c r="DW85" s="5">
        <v>1142</v>
      </c>
      <c r="DX85" s="7">
        <v>992707.22</v>
      </c>
      <c r="DY85" s="23">
        <v>2.3E-3</v>
      </c>
      <c r="DZ85" s="7">
        <v>13.57</v>
      </c>
      <c r="EA85" s="7">
        <v>665.35</v>
      </c>
      <c r="EB85" s="7">
        <v>1233599.5</v>
      </c>
      <c r="EC85" s="23">
        <v>2.8E-3</v>
      </c>
      <c r="ED85" s="7">
        <v>16.86</v>
      </c>
      <c r="EE85" s="7">
        <v>826.81</v>
      </c>
      <c r="EF85" s="5">
        <v>1492</v>
      </c>
      <c r="EG85" s="23">
        <v>2.0400000000000001E-2</v>
      </c>
      <c r="EH85" s="5">
        <v>33</v>
      </c>
      <c r="EI85" s="7">
        <v>40078504.899999999</v>
      </c>
      <c r="EJ85" s="23">
        <v>9.3600000000000003E-2</v>
      </c>
      <c r="EK85" s="7">
        <v>547.75</v>
      </c>
      <c r="EL85" s="7">
        <v>680.51</v>
      </c>
      <c r="EM85" s="7">
        <v>44751714.219999999</v>
      </c>
      <c r="EN85" s="23">
        <v>0.1009</v>
      </c>
      <c r="EO85" s="7">
        <v>611.62</v>
      </c>
      <c r="EP85" s="7">
        <v>759.86</v>
      </c>
      <c r="EQ85" s="5">
        <v>58895</v>
      </c>
      <c r="ER85" s="23">
        <v>0.80489999999999995</v>
      </c>
      <c r="ES85" s="5">
        <v>10407</v>
      </c>
      <c r="ET85" s="7">
        <v>24209133.359999999</v>
      </c>
      <c r="EU85" s="23">
        <v>5.6500000000000002E-2</v>
      </c>
      <c r="EV85" s="7">
        <v>330.87</v>
      </c>
      <c r="EW85" s="7">
        <v>746.25</v>
      </c>
      <c r="EX85" s="7">
        <v>26578711.780000001</v>
      </c>
      <c r="EY85" s="23">
        <v>5.9900000000000002E-2</v>
      </c>
      <c r="EZ85" s="7">
        <v>363.25</v>
      </c>
      <c r="FA85" s="7">
        <v>819.29</v>
      </c>
      <c r="FB85" s="5">
        <v>32441</v>
      </c>
      <c r="FC85" s="23">
        <v>0.44340000000000002</v>
      </c>
      <c r="FD85" s="5">
        <v>2739</v>
      </c>
      <c r="FE85" s="7">
        <v>11592526.859999999</v>
      </c>
      <c r="FF85" s="23">
        <v>2.7099999999999999E-2</v>
      </c>
      <c r="FG85" s="7">
        <v>158.43</v>
      </c>
      <c r="FH85" s="7">
        <v>265.48</v>
      </c>
      <c r="FI85" s="7">
        <v>13479130.810000001</v>
      </c>
      <c r="FJ85" s="23">
        <v>3.04E-2</v>
      </c>
      <c r="FK85" s="7">
        <v>184.22</v>
      </c>
      <c r="FL85" s="7">
        <v>308.68</v>
      </c>
      <c r="FM85" s="5">
        <v>43667</v>
      </c>
      <c r="FN85" s="23">
        <v>0.5968</v>
      </c>
      <c r="FO85" s="5">
        <v>3438</v>
      </c>
      <c r="FP85" s="7">
        <v>21866070.510000002</v>
      </c>
      <c r="FQ85" s="23">
        <v>5.11E-2</v>
      </c>
      <c r="FR85" s="7">
        <v>298.83999999999997</v>
      </c>
      <c r="FS85" s="7">
        <v>1060.69</v>
      </c>
      <c r="FT85" s="7">
        <v>22052157.039999999</v>
      </c>
      <c r="FU85" s="23">
        <v>4.9700000000000001E-2</v>
      </c>
      <c r="FV85" s="7">
        <v>301.39</v>
      </c>
      <c r="FW85" s="7">
        <v>1069.71</v>
      </c>
      <c r="FX85" s="5">
        <v>20615</v>
      </c>
      <c r="FY85" s="23">
        <v>0.28170000000000001</v>
      </c>
      <c r="FZ85" s="5">
        <v>2429</v>
      </c>
      <c r="GA85" s="7">
        <v>10058010.449999999</v>
      </c>
      <c r="GB85" s="23">
        <v>2.35E-2</v>
      </c>
      <c r="GC85" s="7">
        <v>137.46</v>
      </c>
      <c r="GD85" s="7">
        <v>216.52</v>
      </c>
      <c r="GE85" s="7">
        <v>10837223.960000001</v>
      </c>
      <c r="GF85" s="23">
        <v>2.4400000000000002E-2</v>
      </c>
      <c r="GG85" s="7">
        <v>148.11000000000001</v>
      </c>
      <c r="GH85" s="7">
        <v>233.29</v>
      </c>
      <c r="GI85" s="5">
        <v>46453</v>
      </c>
      <c r="GJ85" s="23">
        <v>0.63490000000000002</v>
      </c>
      <c r="GK85" s="5">
        <v>5622</v>
      </c>
      <c r="GL85" s="7">
        <v>11705864.68</v>
      </c>
      <c r="GM85" s="23">
        <v>2.7300000000000001E-2</v>
      </c>
      <c r="GN85" s="7">
        <v>159.97999999999999</v>
      </c>
      <c r="GO85" s="7">
        <v>1275.69</v>
      </c>
      <c r="GP85" s="7">
        <v>12823479.140000001</v>
      </c>
      <c r="GQ85" s="23">
        <v>2.8899999999999999E-2</v>
      </c>
      <c r="GR85" s="7">
        <v>175.26</v>
      </c>
      <c r="GS85" s="7">
        <v>1397.49</v>
      </c>
      <c r="GT85" s="5">
        <v>9176</v>
      </c>
      <c r="GU85" s="23">
        <v>0.12540000000000001</v>
      </c>
      <c r="GV85" s="8">
        <v>481</v>
      </c>
      <c r="GW85" s="7">
        <v>9604048.5199999996</v>
      </c>
      <c r="GX85" s="23">
        <v>2.24E-2</v>
      </c>
      <c r="GY85" s="7">
        <v>131.26</v>
      </c>
      <c r="GZ85" s="7">
        <v>402.04</v>
      </c>
      <c r="HA85" s="7">
        <v>9604048.5199999996</v>
      </c>
      <c r="HB85" s="23">
        <v>2.1600000000000001E-2</v>
      </c>
      <c r="HC85" s="7">
        <v>131.26</v>
      </c>
      <c r="HD85" s="7">
        <v>402.04</v>
      </c>
      <c r="HE85" s="5">
        <v>23888</v>
      </c>
      <c r="HF85" s="23">
        <v>0.32650000000000001</v>
      </c>
      <c r="HG85" s="5">
        <v>70611</v>
      </c>
      <c r="HH85" s="5">
        <v>4590</v>
      </c>
      <c r="HI85" s="23">
        <v>0.2213</v>
      </c>
      <c r="HJ85" s="8">
        <v>965</v>
      </c>
      <c r="HK85" s="5">
        <v>663</v>
      </c>
      <c r="HL85" s="5">
        <v>1856</v>
      </c>
      <c r="HM85" s="5">
        <v>133</v>
      </c>
      <c r="HN85" s="5">
        <v>907</v>
      </c>
      <c r="HO85" s="5">
        <v>374</v>
      </c>
      <c r="HP85" s="5">
        <v>939</v>
      </c>
      <c r="HQ85" s="5">
        <v>413</v>
      </c>
      <c r="HR85" s="5">
        <v>366</v>
      </c>
      <c r="HS85" s="5">
        <v>79</v>
      </c>
    </row>
    <row r="86" spans="1:227" x14ac:dyDescent="0.25">
      <c r="A86">
        <v>2013</v>
      </c>
      <c r="B86" s="3" t="s">
        <v>979</v>
      </c>
      <c r="C86" s="4">
        <v>40</v>
      </c>
      <c r="D86" s="5">
        <v>119115</v>
      </c>
      <c r="E86" s="5">
        <v>100187</v>
      </c>
      <c r="F86" s="5">
        <v>18928</v>
      </c>
      <c r="G86" s="6" t="s">
        <v>579</v>
      </c>
      <c r="H86" s="5">
        <v>51</v>
      </c>
      <c r="I86" s="6" t="s">
        <v>2578</v>
      </c>
      <c r="J86" s="6" t="s">
        <v>2579</v>
      </c>
      <c r="K86" s="6" t="s">
        <v>2369</v>
      </c>
      <c r="L86" s="6" t="s">
        <v>351</v>
      </c>
      <c r="M86" s="6" t="s">
        <v>1021</v>
      </c>
      <c r="N86" s="6" t="s">
        <v>2130</v>
      </c>
      <c r="O86" s="6" t="s">
        <v>2580</v>
      </c>
      <c r="P86" s="6">
        <v>1.0900000000000001</v>
      </c>
      <c r="Q86" s="7">
        <v>946549444.05999994</v>
      </c>
      <c r="R86" s="7">
        <v>981921077.40999997</v>
      </c>
      <c r="S86" s="7">
        <v>943101376.82000005</v>
      </c>
      <c r="T86" s="7">
        <v>9447.83</v>
      </c>
      <c r="U86" s="7">
        <v>9800.8799999999992</v>
      </c>
      <c r="V86" s="7">
        <v>9413.41</v>
      </c>
      <c r="W86" s="7">
        <v>335686604.66000003</v>
      </c>
      <c r="X86" s="23">
        <v>0.35460000000000003</v>
      </c>
      <c r="Y86" s="7">
        <v>3350.6</v>
      </c>
      <c r="Z86" s="7">
        <v>18088.509999999998</v>
      </c>
      <c r="AA86" s="7">
        <v>317779160.5</v>
      </c>
      <c r="AB86" s="23">
        <v>0.3236</v>
      </c>
      <c r="AC86" s="7">
        <v>3171.86</v>
      </c>
      <c r="AD86" s="7">
        <v>17123.57</v>
      </c>
      <c r="AE86" s="5">
        <v>18558</v>
      </c>
      <c r="AF86" s="23">
        <v>0.1852</v>
      </c>
      <c r="AG86" s="5">
        <v>332</v>
      </c>
      <c r="AH86" s="5">
        <v>1902</v>
      </c>
      <c r="AI86" s="7">
        <v>40934088.780000001</v>
      </c>
      <c r="AJ86" s="23">
        <v>4.3200000000000002E-2</v>
      </c>
      <c r="AK86" s="7">
        <v>408.58</v>
      </c>
      <c r="AL86" s="7">
        <v>41642</v>
      </c>
      <c r="AM86" s="7">
        <v>46721207.340000004</v>
      </c>
      <c r="AN86" s="23">
        <v>4.7600000000000003E-2</v>
      </c>
      <c r="AO86" s="7">
        <v>466.34</v>
      </c>
      <c r="AP86" s="7">
        <v>47529.2</v>
      </c>
      <c r="AQ86" s="5">
        <v>983</v>
      </c>
      <c r="AR86" s="23">
        <v>9.7999999999999997E-3</v>
      </c>
      <c r="AS86" s="5">
        <v>11</v>
      </c>
      <c r="AT86" s="5">
        <v>321</v>
      </c>
      <c r="AU86" s="7">
        <v>13051319.34</v>
      </c>
      <c r="AV86" s="23">
        <v>1.38E-2</v>
      </c>
      <c r="AW86" s="7">
        <v>130.27000000000001</v>
      </c>
      <c r="AX86" s="7">
        <v>17781.09</v>
      </c>
      <c r="AY86" s="7">
        <v>14287091.58</v>
      </c>
      <c r="AZ86" s="23">
        <v>1.46E-2</v>
      </c>
      <c r="BA86" s="7">
        <v>142.6</v>
      </c>
      <c r="BB86" s="7">
        <v>19464.7</v>
      </c>
      <c r="BC86" s="5">
        <v>734</v>
      </c>
      <c r="BD86" s="23">
        <v>7.3000000000000001E-3</v>
      </c>
      <c r="BE86" s="5">
        <v>8</v>
      </c>
      <c r="BF86" s="5">
        <v>94</v>
      </c>
      <c r="BG86" s="7">
        <v>26789044.550000001</v>
      </c>
      <c r="BH86" s="23">
        <v>2.8299999999999999E-2</v>
      </c>
      <c r="BI86" s="7">
        <v>267.39</v>
      </c>
      <c r="BJ86" s="7">
        <v>12396.6</v>
      </c>
      <c r="BK86" s="7">
        <v>31776920.359999999</v>
      </c>
      <c r="BL86" s="23">
        <v>3.2399999999999998E-2</v>
      </c>
      <c r="BM86" s="7">
        <v>317.18</v>
      </c>
      <c r="BN86" s="7">
        <v>14704.73</v>
      </c>
      <c r="BO86" s="5">
        <v>2161</v>
      </c>
      <c r="BP86" s="23">
        <v>2.1600000000000001E-2</v>
      </c>
      <c r="BQ86" s="5">
        <v>31</v>
      </c>
      <c r="BR86" s="5">
        <v>819</v>
      </c>
      <c r="BS86" s="7">
        <v>63311871.420000002</v>
      </c>
      <c r="BT86" s="23">
        <v>6.6900000000000001E-2</v>
      </c>
      <c r="BU86" s="7">
        <v>631.94000000000005</v>
      </c>
      <c r="BV86" s="7">
        <v>6637.16</v>
      </c>
      <c r="BW86" s="7">
        <v>74143417.359999999</v>
      </c>
      <c r="BX86" s="23">
        <v>7.5499999999999998E-2</v>
      </c>
      <c r="BY86" s="7">
        <v>740.05</v>
      </c>
      <c r="BZ86" s="7">
        <v>7772.66</v>
      </c>
      <c r="CA86" s="5">
        <v>9539</v>
      </c>
      <c r="CB86" s="23">
        <v>9.5200000000000007E-2</v>
      </c>
      <c r="CC86" s="5">
        <v>294</v>
      </c>
      <c r="CD86" s="5">
        <v>4455</v>
      </c>
      <c r="CE86" s="7">
        <v>11586616.119999999</v>
      </c>
      <c r="CF86" s="23">
        <v>1.2200000000000001E-2</v>
      </c>
      <c r="CG86" s="7">
        <v>115.65</v>
      </c>
      <c r="CH86" s="7">
        <v>10982.57</v>
      </c>
      <c r="CI86" s="7">
        <v>12921806.74</v>
      </c>
      <c r="CJ86" s="23">
        <v>1.32E-2</v>
      </c>
      <c r="CK86" s="7">
        <v>128.97999999999999</v>
      </c>
      <c r="CL86" s="7">
        <v>12248.16</v>
      </c>
      <c r="CM86" s="5">
        <v>1055</v>
      </c>
      <c r="CN86" s="23">
        <v>1.0500000000000001E-2</v>
      </c>
      <c r="CO86" s="5">
        <v>12</v>
      </c>
      <c r="CP86" s="5">
        <v>819</v>
      </c>
      <c r="CQ86" s="7">
        <v>142979968.12</v>
      </c>
      <c r="CR86" s="23">
        <v>0.15110000000000001</v>
      </c>
      <c r="CS86" s="7">
        <v>1427.13</v>
      </c>
      <c r="CT86" s="7">
        <v>2151.98</v>
      </c>
      <c r="CU86" s="7">
        <v>145241035.11000001</v>
      </c>
      <c r="CV86" s="23">
        <v>0.1479</v>
      </c>
      <c r="CW86" s="7">
        <v>1449.7</v>
      </c>
      <c r="CX86" s="7">
        <v>2186.02</v>
      </c>
      <c r="CY86" s="5">
        <v>66441</v>
      </c>
      <c r="CZ86" s="23">
        <v>0.66320000000000001</v>
      </c>
      <c r="DA86" s="5">
        <v>4476</v>
      </c>
      <c r="DB86" s="7">
        <v>3920149.67</v>
      </c>
      <c r="DC86" s="23">
        <v>4.1000000000000003E-3</v>
      </c>
      <c r="DD86" s="7">
        <v>39.130000000000003</v>
      </c>
      <c r="DE86" s="7">
        <v>384.03</v>
      </c>
      <c r="DF86" s="7">
        <v>4547337.51</v>
      </c>
      <c r="DG86" s="23">
        <v>4.5999999999999999E-3</v>
      </c>
      <c r="DH86" s="7">
        <v>45.39</v>
      </c>
      <c r="DI86" s="7">
        <v>445.47</v>
      </c>
      <c r="DJ86" s="5">
        <v>10208</v>
      </c>
      <c r="DK86" s="23">
        <v>0.1019</v>
      </c>
      <c r="DL86" s="5">
        <v>478</v>
      </c>
      <c r="DM86" s="7">
        <v>54828579.159999996</v>
      </c>
      <c r="DN86" s="23">
        <v>5.79E-2</v>
      </c>
      <c r="DO86" s="7">
        <v>547.26</v>
      </c>
      <c r="DP86" s="7">
        <v>22544.65</v>
      </c>
      <c r="DQ86" s="7">
        <v>58743477.759999998</v>
      </c>
      <c r="DR86" s="23">
        <v>5.9799999999999999E-2</v>
      </c>
      <c r="DS86" s="7">
        <v>586.34</v>
      </c>
      <c r="DT86" s="7">
        <v>24154.39</v>
      </c>
      <c r="DU86" s="5">
        <v>2432</v>
      </c>
      <c r="DV86" s="23">
        <v>2.4299999999999999E-2</v>
      </c>
      <c r="DW86" s="5">
        <v>3310</v>
      </c>
      <c r="DX86" s="7">
        <v>3753198.54</v>
      </c>
      <c r="DY86" s="23">
        <v>4.0000000000000001E-3</v>
      </c>
      <c r="DZ86" s="7">
        <v>37.46</v>
      </c>
      <c r="EA86" s="7">
        <v>802.82</v>
      </c>
      <c r="EB86" s="7">
        <v>4283889.82</v>
      </c>
      <c r="EC86" s="23">
        <v>4.4000000000000003E-3</v>
      </c>
      <c r="ED86" s="7">
        <v>42.76</v>
      </c>
      <c r="EE86" s="7">
        <v>916.34</v>
      </c>
      <c r="EF86" s="5">
        <v>4675</v>
      </c>
      <c r="EG86" s="23">
        <v>4.6699999999999998E-2</v>
      </c>
      <c r="EH86" s="5">
        <v>76</v>
      </c>
      <c r="EI86" s="7">
        <v>73869902.219999999</v>
      </c>
      <c r="EJ86" s="23">
        <v>7.8E-2</v>
      </c>
      <c r="EK86" s="7">
        <v>737.32</v>
      </c>
      <c r="EL86" s="7">
        <v>875.3</v>
      </c>
      <c r="EM86" s="7">
        <v>86594572.939999998</v>
      </c>
      <c r="EN86" s="23">
        <v>8.8200000000000001E-2</v>
      </c>
      <c r="EO86" s="7">
        <v>864.33</v>
      </c>
      <c r="EP86" s="7">
        <v>1026.07</v>
      </c>
      <c r="EQ86" s="5">
        <v>84394</v>
      </c>
      <c r="ER86" s="23">
        <v>0.84240000000000004</v>
      </c>
      <c r="ES86" s="5">
        <v>12512</v>
      </c>
      <c r="ET86" s="7">
        <v>45412008.369999997</v>
      </c>
      <c r="EU86" s="23">
        <v>4.8000000000000001E-2</v>
      </c>
      <c r="EV86" s="7">
        <v>453.27</v>
      </c>
      <c r="EW86" s="7">
        <v>916.32</v>
      </c>
      <c r="EX86" s="7">
        <v>51322594.329999998</v>
      </c>
      <c r="EY86" s="23">
        <v>5.2299999999999999E-2</v>
      </c>
      <c r="EZ86" s="7">
        <v>512.27</v>
      </c>
      <c r="FA86" s="7">
        <v>1035.5899999999999</v>
      </c>
      <c r="FB86" s="5">
        <v>49559</v>
      </c>
      <c r="FC86" s="23">
        <v>0.49469999999999997</v>
      </c>
      <c r="FD86" s="5">
        <v>3285</v>
      </c>
      <c r="FE86" s="7">
        <v>13271783.51</v>
      </c>
      <c r="FF86" s="23">
        <v>1.4E-2</v>
      </c>
      <c r="FG86" s="7">
        <v>132.47</v>
      </c>
      <c r="FH86" s="7">
        <v>218.1</v>
      </c>
      <c r="FI86" s="7">
        <v>14980497.85</v>
      </c>
      <c r="FJ86" s="23">
        <v>1.5299999999999999E-2</v>
      </c>
      <c r="FK86" s="7">
        <v>149.53</v>
      </c>
      <c r="FL86" s="7">
        <v>246.18</v>
      </c>
      <c r="FM86" s="5">
        <v>60851</v>
      </c>
      <c r="FN86" s="23">
        <v>0.60740000000000005</v>
      </c>
      <c r="FO86" s="5">
        <v>3636</v>
      </c>
      <c r="FP86" s="7">
        <v>38190634.909999996</v>
      </c>
      <c r="FQ86" s="23">
        <v>4.0300000000000002E-2</v>
      </c>
      <c r="FR86" s="7">
        <v>381.19</v>
      </c>
      <c r="FS86" s="7">
        <v>1257.8</v>
      </c>
      <c r="FT86" s="7">
        <v>40058038.869999997</v>
      </c>
      <c r="FU86" s="23">
        <v>4.0800000000000003E-2</v>
      </c>
      <c r="FV86" s="7">
        <v>399.83</v>
      </c>
      <c r="FW86" s="7">
        <v>1319.3</v>
      </c>
      <c r="FX86" s="5">
        <v>30363</v>
      </c>
      <c r="FY86" s="23">
        <v>0.30309999999999998</v>
      </c>
      <c r="FZ86" s="5">
        <v>2352</v>
      </c>
      <c r="GA86" s="7">
        <v>32028941.559999999</v>
      </c>
      <c r="GB86" s="23">
        <v>3.3799999999999997E-2</v>
      </c>
      <c r="GC86" s="7">
        <v>319.69</v>
      </c>
      <c r="GD86" s="7">
        <v>474.05</v>
      </c>
      <c r="GE86" s="7">
        <v>33735856.649999999</v>
      </c>
      <c r="GF86" s="23">
        <v>3.44E-2</v>
      </c>
      <c r="GG86" s="7">
        <v>336.73</v>
      </c>
      <c r="GH86" s="7">
        <v>499.32</v>
      </c>
      <c r="GI86" s="5">
        <v>67563</v>
      </c>
      <c r="GJ86" s="23">
        <v>0.6744</v>
      </c>
      <c r="GK86" s="5">
        <v>7471</v>
      </c>
      <c r="GL86" s="7">
        <v>14762490.449999999</v>
      </c>
      <c r="GM86" s="23">
        <v>1.5599999999999999E-2</v>
      </c>
      <c r="GN86" s="7">
        <v>147.35</v>
      </c>
      <c r="GO86" s="7">
        <v>1238.56</v>
      </c>
      <c r="GP86" s="7">
        <v>12116619.060000001</v>
      </c>
      <c r="GQ86" s="23">
        <v>1.23E-2</v>
      </c>
      <c r="GR86" s="7">
        <v>120.94</v>
      </c>
      <c r="GS86" s="7">
        <v>1016.57</v>
      </c>
      <c r="GT86" s="5">
        <v>11919</v>
      </c>
      <c r="GU86" s="23">
        <v>0.11899999999999999</v>
      </c>
      <c r="GV86" s="8">
        <v>319</v>
      </c>
      <c r="GW86" s="7">
        <v>26326148.149999999</v>
      </c>
      <c r="GX86" s="23">
        <v>2.7799999999999998E-2</v>
      </c>
      <c r="GY86" s="7">
        <v>262.77</v>
      </c>
      <c r="GZ86" s="7">
        <v>658.22</v>
      </c>
      <c r="HA86" s="7">
        <v>26481168.050000001</v>
      </c>
      <c r="HB86" s="23">
        <v>2.7E-2</v>
      </c>
      <c r="HC86" s="7">
        <v>264.32</v>
      </c>
      <c r="HD86" s="7">
        <v>662.1</v>
      </c>
      <c r="HE86" s="5">
        <v>39996</v>
      </c>
      <c r="HF86" s="23">
        <v>0.3992</v>
      </c>
      <c r="HG86" s="5">
        <v>119791</v>
      </c>
      <c r="HH86" s="5">
        <v>6007</v>
      </c>
      <c r="HI86" s="23">
        <v>0.1958</v>
      </c>
      <c r="HJ86" s="8">
        <v>1196</v>
      </c>
      <c r="HK86" s="5">
        <v>634</v>
      </c>
      <c r="HL86" s="5">
        <v>1854</v>
      </c>
      <c r="HM86" s="5">
        <v>154</v>
      </c>
      <c r="HN86" s="5">
        <v>821</v>
      </c>
      <c r="HO86" s="5">
        <v>394</v>
      </c>
      <c r="HP86" s="5">
        <v>950</v>
      </c>
      <c r="HQ86" s="5">
        <v>415</v>
      </c>
      <c r="HR86" s="5">
        <v>361</v>
      </c>
      <c r="HS86" s="5">
        <v>154</v>
      </c>
    </row>
    <row r="87" spans="1:227" x14ac:dyDescent="0.25">
      <c r="A87">
        <v>2015</v>
      </c>
      <c r="B87" s="3" t="s">
        <v>970</v>
      </c>
      <c r="C87" s="4">
        <v>39</v>
      </c>
      <c r="D87" s="5">
        <v>345917</v>
      </c>
      <c r="E87" s="5">
        <v>224028</v>
      </c>
      <c r="F87" s="5">
        <v>121889</v>
      </c>
      <c r="G87" s="6" t="s">
        <v>1954</v>
      </c>
      <c r="H87" s="5">
        <v>51</v>
      </c>
      <c r="I87" s="6" t="s">
        <v>2776</v>
      </c>
      <c r="J87" s="6" t="s">
        <v>2613</v>
      </c>
      <c r="K87" s="6" t="s">
        <v>2777</v>
      </c>
      <c r="L87" s="6" t="s">
        <v>2225</v>
      </c>
      <c r="M87" s="6" t="s">
        <v>343</v>
      </c>
      <c r="N87" s="6" t="s">
        <v>476</v>
      </c>
      <c r="O87" s="6" t="s">
        <v>1137</v>
      </c>
      <c r="P87" s="6">
        <v>1.1100000000000001</v>
      </c>
      <c r="Q87" s="7">
        <v>2124965848.03</v>
      </c>
      <c r="R87" s="7">
        <v>2109279238.5999999</v>
      </c>
      <c r="S87" s="7">
        <v>1948018153.9300001</v>
      </c>
      <c r="T87" s="7">
        <v>9485.27</v>
      </c>
      <c r="U87" s="7">
        <v>9415.25</v>
      </c>
      <c r="V87" s="7">
        <v>8695.42</v>
      </c>
      <c r="W87" s="7">
        <v>810708535.86000001</v>
      </c>
      <c r="X87" s="23">
        <v>0.38150000000000001</v>
      </c>
      <c r="Y87" s="7">
        <v>3618.78</v>
      </c>
      <c r="Z87" s="7">
        <v>20627.14</v>
      </c>
      <c r="AA87" s="7">
        <v>707341848.39999998</v>
      </c>
      <c r="AB87" s="24">
        <v>0.33529999999999999</v>
      </c>
      <c r="AC87" s="7">
        <v>3157.38</v>
      </c>
      <c r="AD87" s="7">
        <v>17997.150000000001</v>
      </c>
      <c r="AE87" s="5">
        <v>39303</v>
      </c>
      <c r="AF87" s="23">
        <v>0.1754</v>
      </c>
      <c r="AG87" s="5">
        <v>327</v>
      </c>
      <c r="AH87" s="5">
        <v>1876</v>
      </c>
      <c r="AI87" s="7">
        <v>46821416.630000003</v>
      </c>
      <c r="AJ87" s="23">
        <v>2.1999999999999999E-2</v>
      </c>
      <c r="AK87" s="7">
        <v>209</v>
      </c>
      <c r="AL87" s="7">
        <v>43840.28</v>
      </c>
      <c r="AM87" s="7">
        <v>51023735.950000003</v>
      </c>
      <c r="AN87" s="24">
        <v>2.4199999999999999E-2</v>
      </c>
      <c r="AO87" s="7">
        <v>227.76</v>
      </c>
      <c r="AP87" s="7">
        <v>47775.03</v>
      </c>
      <c r="AQ87" s="5">
        <v>1068</v>
      </c>
      <c r="AR87" s="23">
        <v>4.7999999999999996E-3</v>
      </c>
      <c r="AS87" s="5">
        <v>6</v>
      </c>
      <c r="AT87" s="5">
        <v>145</v>
      </c>
      <c r="AU87" s="7">
        <v>25043348.010000002</v>
      </c>
      <c r="AV87" s="23">
        <v>1.18E-2</v>
      </c>
      <c r="AW87" s="7">
        <v>111.79</v>
      </c>
      <c r="AX87" s="7">
        <v>19102.48</v>
      </c>
      <c r="AY87" s="7">
        <v>26440778.940000001</v>
      </c>
      <c r="AZ87" s="24">
        <v>1.2500000000000001E-2</v>
      </c>
      <c r="BA87" s="7">
        <v>118.02</v>
      </c>
      <c r="BB87" s="7">
        <v>20168.400000000001</v>
      </c>
      <c r="BC87" s="5">
        <v>1311</v>
      </c>
      <c r="BD87" s="23">
        <v>5.8999999999999999E-3</v>
      </c>
      <c r="BE87" s="5">
        <v>6</v>
      </c>
      <c r="BF87" s="5">
        <v>76</v>
      </c>
      <c r="BG87" s="7">
        <v>93194560.739999995</v>
      </c>
      <c r="BH87" s="23">
        <v>4.3900000000000002E-2</v>
      </c>
      <c r="BI87" s="7">
        <v>416</v>
      </c>
      <c r="BJ87" s="7">
        <v>13628.92</v>
      </c>
      <c r="BK87" s="7">
        <v>104749417.42</v>
      </c>
      <c r="BL87" s="24">
        <v>4.9700000000000001E-2</v>
      </c>
      <c r="BM87" s="7">
        <v>467.57</v>
      </c>
      <c r="BN87" s="7">
        <v>15318.72</v>
      </c>
      <c r="BO87" s="5">
        <v>6838</v>
      </c>
      <c r="BP87" s="23">
        <v>3.0499999999999999E-2</v>
      </c>
      <c r="BQ87" s="5">
        <v>45</v>
      </c>
      <c r="BR87" s="5">
        <v>1117</v>
      </c>
      <c r="BS87" s="7">
        <v>63403977.359999999</v>
      </c>
      <c r="BT87" s="23">
        <v>2.98E-2</v>
      </c>
      <c r="BU87" s="7">
        <v>283.02</v>
      </c>
      <c r="BV87" s="7">
        <v>4707.75</v>
      </c>
      <c r="BW87" s="7">
        <v>69744239.75</v>
      </c>
      <c r="BX87" s="24">
        <v>3.3099999999999997E-2</v>
      </c>
      <c r="BY87" s="7">
        <v>311.32</v>
      </c>
      <c r="BZ87" s="7">
        <v>5178.51</v>
      </c>
      <c r="CA87" s="5">
        <v>13468</v>
      </c>
      <c r="CB87" s="23">
        <v>6.0100000000000001E-2</v>
      </c>
      <c r="CC87" s="5">
        <v>121</v>
      </c>
      <c r="CD87" s="5">
        <v>2112</v>
      </c>
      <c r="CE87" s="7">
        <v>21259643.100000001</v>
      </c>
      <c r="CF87" s="23">
        <v>0.01</v>
      </c>
      <c r="CG87" s="7">
        <v>94.9</v>
      </c>
      <c r="CH87" s="7">
        <v>10114.01</v>
      </c>
      <c r="CI87" s="7">
        <v>23172469</v>
      </c>
      <c r="CJ87" s="24">
        <v>1.0999999999999999E-2</v>
      </c>
      <c r="CK87" s="7">
        <v>103.44</v>
      </c>
      <c r="CL87" s="7">
        <v>11024.01</v>
      </c>
      <c r="CM87" s="5">
        <v>2102</v>
      </c>
      <c r="CN87" s="23">
        <v>9.4000000000000004E-3</v>
      </c>
      <c r="CO87" s="5">
        <v>10</v>
      </c>
      <c r="CP87" s="5">
        <v>550</v>
      </c>
      <c r="CQ87" s="7">
        <v>370886607.41000003</v>
      </c>
      <c r="CR87" s="23">
        <v>0.17449999999999999</v>
      </c>
      <c r="CS87" s="7">
        <v>1655.54</v>
      </c>
      <c r="CT87" s="7">
        <v>2320.9299999999998</v>
      </c>
      <c r="CU87" s="7">
        <v>388641939.95999998</v>
      </c>
      <c r="CV87" s="24">
        <v>0.18429999999999999</v>
      </c>
      <c r="CW87" s="7">
        <v>1734.79</v>
      </c>
      <c r="CX87" s="7">
        <v>2432.04</v>
      </c>
      <c r="CY87" s="5">
        <v>159801</v>
      </c>
      <c r="CZ87" s="23">
        <v>0.71330000000000005</v>
      </c>
      <c r="DA87" s="5">
        <v>6112</v>
      </c>
      <c r="DB87" s="7">
        <v>8850706.1999999993</v>
      </c>
      <c r="DC87" s="23">
        <v>4.1999999999999997E-3</v>
      </c>
      <c r="DD87" s="7">
        <v>39.51</v>
      </c>
      <c r="DE87" s="7">
        <v>417.56</v>
      </c>
      <c r="DF87" s="7">
        <v>9861742.5600000005</v>
      </c>
      <c r="DG87" s="24">
        <v>4.7000000000000002E-3</v>
      </c>
      <c r="DH87" s="7">
        <v>44.02</v>
      </c>
      <c r="DI87" s="7">
        <v>465.26</v>
      </c>
      <c r="DJ87" s="5">
        <v>21196</v>
      </c>
      <c r="DK87" s="23">
        <v>9.4600000000000004E-2</v>
      </c>
      <c r="DL87" s="5">
        <v>373</v>
      </c>
      <c r="DM87" s="7">
        <v>110929209.13</v>
      </c>
      <c r="DN87" s="23">
        <v>5.2200000000000003E-2</v>
      </c>
      <c r="DO87" s="7">
        <v>495.16</v>
      </c>
      <c r="DP87" s="7">
        <v>23211.8</v>
      </c>
      <c r="DQ87" s="7">
        <v>116161403.36</v>
      </c>
      <c r="DR87" s="24">
        <v>5.5100000000000003E-2</v>
      </c>
      <c r="DS87" s="7">
        <v>518.51</v>
      </c>
      <c r="DT87" s="7">
        <v>24306.63</v>
      </c>
      <c r="DU87" s="5">
        <v>4779</v>
      </c>
      <c r="DV87" s="23">
        <v>2.1299999999999999E-2</v>
      </c>
      <c r="DW87" s="5">
        <v>2891</v>
      </c>
      <c r="DX87" s="7">
        <v>7721825</v>
      </c>
      <c r="DY87" s="23">
        <v>3.5999999999999999E-3</v>
      </c>
      <c r="DZ87" s="7">
        <v>34.47</v>
      </c>
      <c r="EA87" s="7">
        <v>810.69</v>
      </c>
      <c r="EB87" s="7">
        <v>8505454.7899999991</v>
      </c>
      <c r="EC87" s="24">
        <v>4.0000000000000001E-3</v>
      </c>
      <c r="ED87" s="7">
        <v>37.97</v>
      </c>
      <c r="EE87" s="7">
        <v>892.96</v>
      </c>
      <c r="EF87" s="5">
        <v>9525</v>
      </c>
      <c r="EG87" s="23">
        <v>4.2500000000000003E-2</v>
      </c>
      <c r="EH87" s="5">
        <v>70</v>
      </c>
      <c r="EI87" s="7">
        <v>201211407.56</v>
      </c>
      <c r="EJ87" s="23">
        <v>9.4700000000000006E-2</v>
      </c>
      <c r="EK87" s="7">
        <v>898.15</v>
      </c>
      <c r="EL87" s="7">
        <v>1083.48</v>
      </c>
      <c r="EM87" s="7">
        <v>219121395.49000001</v>
      </c>
      <c r="EN87" s="24">
        <v>0.10390000000000001</v>
      </c>
      <c r="EO87" s="7">
        <v>978.1</v>
      </c>
      <c r="EP87" s="7">
        <v>1179.92</v>
      </c>
      <c r="EQ87" s="5">
        <v>185709</v>
      </c>
      <c r="ER87" s="23">
        <v>0.82899999999999996</v>
      </c>
      <c r="ES87" s="5">
        <v>13564</v>
      </c>
      <c r="ET87" s="7">
        <v>97535794.170000002</v>
      </c>
      <c r="EU87" s="23">
        <v>4.5900000000000003E-2</v>
      </c>
      <c r="EV87" s="7">
        <v>435.37</v>
      </c>
      <c r="EW87" s="7">
        <v>891.82</v>
      </c>
      <c r="EX87" s="7">
        <v>103407395.28</v>
      </c>
      <c r="EY87" s="24">
        <v>4.9000000000000002E-2</v>
      </c>
      <c r="EZ87" s="7">
        <v>461.58</v>
      </c>
      <c r="FA87" s="7">
        <v>945.51</v>
      </c>
      <c r="FB87" s="5">
        <v>109366</v>
      </c>
      <c r="FC87" s="23">
        <v>0.48820000000000002</v>
      </c>
      <c r="FD87" s="5">
        <v>3197</v>
      </c>
      <c r="FE87" s="7">
        <v>27303003.829999998</v>
      </c>
      <c r="FF87" s="23">
        <v>1.2800000000000001E-2</v>
      </c>
      <c r="FG87" s="7">
        <v>121.87</v>
      </c>
      <c r="FH87" s="7">
        <v>204.36</v>
      </c>
      <c r="FI87" s="7">
        <v>28993698.460000001</v>
      </c>
      <c r="FJ87" s="24">
        <v>1.37E-2</v>
      </c>
      <c r="FK87" s="7">
        <v>129.41999999999999</v>
      </c>
      <c r="FL87" s="7">
        <v>217.01</v>
      </c>
      <c r="FM87" s="5">
        <v>133604</v>
      </c>
      <c r="FN87" s="23">
        <v>0.59640000000000004</v>
      </c>
      <c r="FO87" s="5">
        <v>3659</v>
      </c>
      <c r="FP87" s="7">
        <v>55770443.609999999</v>
      </c>
      <c r="FQ87" s="23">
        <v>2.6200000000000001E-2</v>
      </c>
      <c r="FR87" s="7">
        <v>248.94</v>
      </c>
      <c r="FS87" s="7">
        <v>910</v>
      </c>
      <c r="FT87" s="7">
        <v>62372072.859999999</v>
      </c>
      <c r="FU87" s="24">
        <v>2.9600000000000001E-2</v>
      </c>
      <c r="FV87" s="7">
        <v>278.41000000000003</v>
      </c>
      <c r="FW87" s="7">
        <v>1017.72</v>
      </c>
      <c r="FX87" s="5">
        <v>61286</v>
      </c>
      <c r="FY87" s="23">
        <v>0.27360000000000001</v>
      </c>
      <c r="FZ87" s="5">
        <v>1979</v>
      </c>
      <c r="GA87" s="7">
        <v>49655573.560000002</v>
      </c>
      <c r="GB87" s="23">
        <v>2.3400000000000001E-2</v>
      </c>
      <c r="GC87" s="7">
        <v>221.65</v>
      </c>
      <c r="GD87" s="7">
        <v>354.06</v>
      </c>
      <c r="GE87" s="7">
        <v>51106214.100000001</v>
      </c>
      <c r="GF87" s="24">
        <v>2.4199999999999999E-2</v>
      </c>
      <c r="GG87" s="7">
        <v>228.12</v>
      </c>
      <c r="GH87" s="7">
        <v>364.4</v>
      </c>
      <c r="GI87" s="5">
        <v>140247</v>
      </c>
      <c r="GJ87" s="23">
        <v>0.626</v>
      </c>
      <c r="GK87" s="5">
        <v>5198</v>
      </c>
      <c r="GL87" s="7">
        <v>43041085.600000001</v>
      </c>
      <c r="GM87" s="23">
        <v>2.0299999999999999E-2</v>
      </c>
      <c r="GN87" s="7">
        <v>192.12</v>
      </c>
      <c r="GO87" s="7">
        <v>1296.74</v>
      </c>
      <c r="GP87" s="7">
        <v>45836644.380000003</v>
      </c>
      <c r="GQ87" s="24">
        <v>2.1700000000000001E-2</v>
      </c>
      <c r="GR87" s="7">
        <v>204.6</v>
      </c>
      <c r="GS87" s="7">
        <v>1380.96</v>
      </c>
      <c r="GT87" s="5">
        <v>33192</v>
      </c>
      <c r="GU87" s="23">
        <v>0.1482</v>
      </c>
      <c r="GV87" s="8">
        <v>579</v>
      </c>
      <c r="GW87" s="7">
        <v>68486893.069999993</v>
      </c>
      <c r="GX87" s="23">
        <v>3.2199999999999999E-2</v>
      </c>
      <c r="GY87" s="7">
        <v>305.70999999999998</v>
      </c>
      <c r="GZ87" s="7">
        <v>892.27</v>
      </c>
      <c r="HA87" s="7">
        <v>68867591.219999999</v>
      </c>
      <c r="HB87" s="24">
        <v>3.2599999999999997E-2</v>
      </c>
      <c r="HC87" s="7">
        <v>307.41000000000003</v>
      </c>
      <c r="HD87" s="7">
        <v>897.23</v>
      </c>
      <c r="HE87" s="5">
        <v>76756</v>
      </c>
      <c r="HF87" s="23">
        <v>0.34260000000000002</v>
      </c>
      <c r="HG87" s="5">
        <v>278220</v>
      </c>
      <c r="HH87" s="5">
        <v>14289</v>
      </c>
      <c r="HI87" s="23">
        <v>0.21579999999999999</v>
      </c>
      <c r="HJ87" s="8">
        <v>1242</v>
      </c>
      <c r="HK87" s="5">
        <v>623</v>
      </c>
      <c r="HL87" s="5">
        <v>1853</v>
      </c>
      <c r="HM87" s="5">
        <v>112</v>
      </c>
      <c r="HN87" s="5">
        <v>1090</v>
      </c>
      <c r="HO87" s="5">
        <v>358</v>
      </c>
      <c r="HP87" s="5">
        <v>684</v>
      </c>
      <c r="HQ87" s="5">
        <v>287</v>
      </c>
      <c r="HR87" s="5">
        <v>273</v>
      </c>
      <c r="HS87" s="5">
        <v>133</v>
      </c>
    </row>
    <row r="88" spans="1:227" x14ac:dyDescent="0.25">
      <c r="A88">
        <v>2007</v>
      </c>
      <c r="B88" s="3" t="s">
        <v>822</v>
      </c>
      <c r="C88" s="4">
        <v>28</v>
      </c>
      <c r="D88" s="5">
        <v>112623</v>
      </c>
      <c r="E88" s="5">
        <v>103007</v>
      </c>
      <c r="F88" s="5">
        <v>9616</v>
      </c>
      <c r="G88" s="6" t="s">
        <v>823</v>
      </c>
      <c r="H88" s="5">
        <v>51</v>
      </c>
      <c r="I88" s="6" t="s">
        <v>824</v>
      </c>
      <c r="J88" s="6" t="s">
        <v>825</v>
      </c>
      <c r="K88" s="6" t="s">
        <v>826</v>
      </c>
      <c r="L88" s="6" t="s">
        <v>827</v>
      </c>
      <c r="M88" s="6" t="s">
        <v>469</v>
      </c>
      <c r="N88" s="6" t="s">
        <v>541</v>
      </c>
      <c r="O88" s="6" t="s">
        <v>828</v>
      </c>
      <c r="P88" s="6">
        <v>1.03</v>
      </c>
      <c r="Q88" s="7">
        <v>820101647.5</v>
      </c>
      <c r="R88" s="7">
        <v>861187508.63999999</v>
      </c>
      <c r="S88" s="7">
        <v>873053305.86000001</v>
      </c>
      <c r="T88" s="7">
        <v>7961.61</v>
      </c>
      <c r="U88" s="7">
        <v>8360.48</v>
      </c>
      <c r="V88" s="7">
        <v>8475.67</v>
      </c>
      <c r="W88" s="7">
        <v>309421890.55000001</v>
      </c>
      <c r="X88" s="23">
        <v>0.37730000000000002</v>
      </c>
      <c r="Y88" s="7">
        <v>3003.89</v>
      </c>
      <c r="Z88" s="7">
        <v>14063.99</v>
      </c>
      <c r="AA88" s="7">
        <v>293087853.82999998</v>
      </c>
      <c r="AB88" s="23">
        <v>0.34029999999999999</v>
      </c>
      <c r="AC88" s="7">
        <v>2845.32</v>
      </c>
      <c r="AD88" s="7">
        <v>13321.57</v>
      </c>
      <c r="AE88" s="5">
        <v>22001</v>
      </c>
      <c r="AF88" s="23">
        <v>0.21360000000000001</v>
      </c>
      <c r="AG88" s="5">
        <v>400</v>
      </c>
      <c r="AH88" s="5">
        <v>2395</v>
      </c>
      <c r="AI88" s="7">
        <v>24063700.09</v>
      </c>
      <c r="AJ88" s="23">
        <v>2.93E-2</v>
      </c>
      <c r="AK88" s="7">
        <v>233.61</v>
      </c>
      <c r="AL88" s="7">
        <v>38501.919999999998</v>
      </c>
      <c r="AM88" s="7">
        <v>28125250.050000001</v>
      </c>
      <c r="AN88" s="23">
        <v>3.27E-2</v>
      </c>
      <c r="AO88" s="7">
        <v>273.04000000000002</v>
      </c>
      <c r="AP88" s="7">
        <v>45000.4</v>
      </c>
      <c r="AQ88" s="5">
        <v>625</v>
      </c>
      <c r="AR88" s="23">
        <v>6.1000000000000004E-3</v>
      </c>
      <c r="AS88" s="5">
        <v>7</v>
      </c>
      <c r="AT88" s="5">
        <v>184</v>
      </c>
      <c r="AU88" s="7">
        <v>8587429.3399999999</v>
      </c>
      <c r="AV88" s="23">
        <v>1.0500000000000001E-2</v>
      </c>
      <c r="AW88" s="7">
        <v>83.37</v>
      </c>
      <c r="AX88" s="7">
        <v>18709</v>
      </c>
      <c r="AY88" s="7">
        <v>8656671.5099999998</v>
      </c>
      <c r="AZ88" s="23">
        <v>1.01E-2</v>
      </c>
      <c r="BA88" s="7">
        <v>84.04</v>
      </c>
      <c r="BB88" s="7">
        <v>18859.849999999999</v>
      </c>
      <c r="BC88" s="5">
        <v>459</v>
      </c>
      <c r="BD88" s="23">
        <v>4.4999999999999997E-3</v>
      </c>
      <c r="BE88" s="5">
        <v>5</v>
      </c>
      <c r="BF88" s="5">
        <v>64</v>
      </c>
      <c r="BG88" s="7">
        <v>22358919.739999998</v>
      </c>
      <c r="BH88" s="23">
        <v>2.7300000000000001E-2</v>
      </c>
      <c r="BI88" s="7">
        <v>217.06</v>
      </c>
      <c r="BJ88" s="7">
        <v>12112.09</v>
      </c>
      <c r="BK88" s="7">
        <v>27250058.670000002</v>
      </c>
      <c r="BL88" s="23">
        <v>3.1600000000000003E-2</v>
      </c>
      <c r="BM88" s="7">
        <v>264.55</v>
      </c>
      <c r="BN88" s="7">
        <v>14761.68</v>
      </c>
      <c r="BO88" s="5">
        <v>1846</v>
      </c>
      <c r="BP88" s="23">
        <v>1.7899999999999999E-2</v>
      </c>
      <c r="BQ88" s="5">
        <v>26</v>
      </c>
      <c r="BR88" s="5">
        <v>722</v>
      </c>
      <c r="BS88" s="7">
        <v>32082595.449999999</v>
      </c>
      <c r="BT88" s="23">
        <v>3.9100000000000003E-2</v>
      </c>
      <c r="BU88" s="7">
        <v>311.45999999999998</v>
      </c>
      <c r="BV88" s="7">
        <v>5162.95</v>
      </c>
      <c r="BW88" s="7">
        <v>38311423.909999996</v>
      </c>
      <c r="BX88" s="23">
        <v>4.4499999999999998E-2</v>
      </c>
      <c r="BY88" s="7">
        <v>371.93</v>
      </c>
      <c r="BZ88" s="7">
        <v>6165.34</v>
      </c>
      <c r="CA88" s="5">
        <v>6214</v>
      </c>
      <c r="CB88" s="23">
        <v>6.0299999999999999E-2</v>
      </c>
      <c r="CC88" s="5">
        <v>139</v>
      </c>
      <c r="CD88" s="5">
        <v>2179</v>
      </c>
      <c r="CE88" s="7">
        <v>17440062.079999998</v>
      </c>
      <c r="CF88" s="23">
        <v>2.1299999999999999E-2</v>
      </c>
      <c r="CG88" s="7">
        <v>169.31</v>
      </c>
      <c r="CH88" s="7">
        <v>13593.19</v>
      </c>
      <c r="CI88" s="7">
        <v>19517420.030000001</v>
      </c>
      <c r="CJ88" s="23">
        <v>2.2700000000000001E-2</v>
      </c>
      <c r="CK88" s="7">
        <v>189.48</v>
      </c>
      <c r="CL88" s="7">
        <v>15212.33</v>
      </c>
      <c r="CM88" s="5">
        <v>1283</v>
      </c>
      <c r="CN88" s="23">
        <v>1.2500000000000001E-2</v>
      </c>
      <c r="CO88" s="5">
        <v>16</v>
      </c>
      <c r="CP88" s="5">
        <v>1386</v>
      </c>
      <c r="CQ88" s="7">
        <v>95192700.989999995</v>
      </c>
      <c r="CR88" s="23">
        <v>0.11609999999999999</v>
      </c>
      <c r="CS88" s="7">
        <v>924.14</v>
      </c>
      <c r="CT88" s="7">
        <v>1418.73</v>
      </c>
      <c r="CU88" s="7">
        <v>106403345.78</v>
      </c>
      <c r="CV88" s="23">
        <v>0.1236</v>
      </c>
      <c r="CW88" s="7">
        <v>1032.97</v>
      </c>
      <c r="CX88" s="7">
        <v>1585.81</v>
      </c>
      <c r="CY88" s="5">
        <v>67097</v>
      </c>
      <c r="CZ88" s="23">
        <v>0.65139999999999998</v>
      </c>
      <c r="DA88" s="5">
        <v>4272</v>
      </c>
      <c r="DB88" s="7">
        <v>7374005.3899999997</v>
      </c>
      <c r="DC88" s="23">
        <v>8.9999999999999993E-3</v>
      </c>
      <c r="DD88" s="7">
        <v>71.59</v>
      </c>
      <c r="DE88" s="7">
        <v>296.62</v>
      </c>
      <c r="DF88" s="7">
        <v>8105383.8499999996</v>
      </c>
      <c r="DG88" s="23">
        <v>9.4000000000000004E-3</v>
      </c>
      <c r="DH88" s="7">
        <v>78.69</v>
      </c>
      <c r="DI88" s="7">
        <v>326.04000000000002</v>
      </c>
      <c r="DJ88" s="5">
        <v>24860</v>
      </c>
      <c r="DK88" s="23">
        <v>0.24129999999999999</v>
      </c>
      <c r="DL88" s="5">
        <v>1126</v>
      </c>
      <c r="DM88" s="7">
        <v>73435126.799999997</v>
      </c>
      <c r="DN88" s="23">
        <v>8.9499999999999996E-2</v>
      </c>
      <c r="DO88" s="7">
        <v>712.91</v>
      </c>
      <c r="DP88" s="7">
        <v>22026.13</v>
      </c>
      <c r="DQ88" s="7">
        <v>79298473.75</v>
      </c>
      <c r="DR88" s="23">
        <v>9.2100000000000001E-2</v>
      </c>
      <c r="DS88" s="7">
        <v>769.84</v>
      </c>
      <c r="DT88" s="7">
        <v>23784.79</v>
      </c>
      <c r="DU88" s="5">
        <v>3334</v>
      </c>
      <c r="DV88" s="23">
        <v>3.2399999999999998E-2</v>
      </c>
      <c r="DW88" s="5">
        <v>4060</v>
      </c>
      <c r="DX88" s="7">
        <v>7207739.4900000002</v>
      </c>
      <c r="DY88" s="23">
        <v>8.8000000000000005E-3</v>
      </c>
      <c r="DZ88" s="7">
        <v>69.97</v>
      </c>
      <c r="EA88" s="7">
        <v>683.13</v>
      </c>
      <c r="EB88" s="7">
        <v>8657673.3000000007</v>
      </c>
      <c r="EC88" s="23">
        <v>1.01E-2</v>
      </c>
      <c r="ED88" s="7">
        <v>84.05</v>
      </c>
      <c r="EE88" s="7">
        <v>820.55</v>
      </c>
      <c r="EF88" s="5">
        <v>10551</v>
      </c>
      <c r="EG88" s="23">
        <v>0.1024</v>
      </c>
      <c r="EH88" s="5">
        <v>196</v>
      </c>
      <c r="EI88" s="7">
        <v>57190075.560000002</v>
      </c>
      <c r="EJ88" s="23">
        <v>6.9699999999999998E-2</v>
      </c>
      <c r="EK88" s="7">
        <v>555.21</v>
      </c>
      <c r="EL88" s="7">
        <v>670.22</v>
      </c>
      <c r="EM88" s="7">
        <v>64771312.310000002</v>
      </c>
      <c r="EN88" s="23">
        <v>7.5200000000000003E-2</v>
      </c>
      <c r="EO88" s="7">
        <v>628.79999999999995</v>
      </c>
      <c r="EP88" s="7">
        <v>759.07</v>
      </c>
      <c r="EQ88" s="5">
        <v>85330</v>
      </c>
      <c r="ER88" s="23">
        <v>0.82840000000000003</v>
      </c>
      <c r="ES88" s="5">
        <v>10838</v>
      </c>
      <c r="ET88" s="7">
        <v>41754585.57</v>
      </c>
      <c r="EU88" s="23">
        <v>5.0900000000000001E-2</v>
      </c>
      <c r="EV88" s="7">
        <v>405.36</v>
      </c>
      <c r="EW88" s="7">
        <v>841.45</v>
      </c>
      <c r="EX88" s="7">
        <v>47998024.719999999</v>
      </c>
      <c r="EY88" s="23">
        <v>5.57E-2</v>
      </c>
      <c r="EZ88" s="7">
        <v>465.97</v>
      </c>
      <c r="FA88" s="7">
        <v>967.27</v>
      </c>
      <c r="FB88" s="5">
        <v>49622</v>
      </c>
      <c r="FC88" s="23">
        <v>0.48170000000000002</v>
      </c>
      <c r="FD88" s="5">
        <v>3163</v>
      </c>
      <c r="FE88" s="7">
        <v>18769510.129999999</v>
      </c>
      <c r="FF88" s="23">
        <v>2.29E-2</v>
      </c>
      <c r="FG88" s="7">
        <v>182.22</v>
      </c>
      <c r="FH88" s="7">
        <v>294.64999999999998</v>
      </c>
      <c r="FI88" s="7">
        <v>22384052.02</v>
      </c>
      <c r="FJ88" s="23">
        <v>2.5999999999999999E-2</v>
      </c>
      <c r="FK88" s="7">
        <v>217.31</v>
      </c>
      <c r="FL88" s="7">
        <v>351.39</v>
      </c>
      <c r="FM88" s="5">
        <v>63702</v>
      </c>
      <c r="FN88" s="23">
        <v>0.61839999999999995</v>
      </c>
      <c r="FO88" s="5">
        <v>3666</v>
      </c>
      <c r="FP88" s="7">
        <v>43488610.43</v>
      </c>
      <c r="FQ88" s="23">
        <v>5.2999999999999999E-2</v>
      </c>
      <c r="FR88" s="7">
        <v>422.19</v>
      </c>
      <c r="FS88" s="7">
        <v>1283.3</v>
      </c>
      <c r="FT88" s="7">
        <v>44035193.850000001</v>
      </c>
      <c r="FU88" s="23">
        <v>5.11E-2</v>
      </c>
      <c r="FV88" s="7">
        <v>427.5</v>
      </c>
      <c r="FW88" s="7">
        <v>1299.43</v>
      </c>
      <c r="FX88" s="5">
        <v>33888</v>
      </c>
      <c r="FY88" s="23">
        <v>0.32900000000000001</v>
      </c>
      <c r="FZ88" s="5">
        <v>2720</v>
      </c>
      <c r="GA88" s="7">
        <v>18390670.68</v>
      </c>
      <c r="GB88" s="23">
        <v>2.24E-2</v>
      </c>
      <c r="GC88" s="7">
        <v>178.54</v>
      </c>
      <c r="GD88" s="7">
        <v>260.02</v>
      </c>
      <c r="GE88" s="7">
        <v>20178180.98</v>
      </c>
      <c r="GF88" s="23">
        <v>2.3400000000000001E-2</v>
      </c>
      <c r="GG88" s="7">
        <v>195.89</v>
      </c>
      <c r="GH88" s="7">
        <v>285.3</v>
      </c>
      <c r="GI88" s="5">
        <v>70726</v>
      </c>
      <c r="GJ88" s="23">
        <v>0.68659999999999999</v>
      </c>
      <c r="GK88" s="5">
        <v>7189</v>
      </c>
      <c r="GL88" s="7">
        <v>7896544.4500000002</v>
      </c>
      <c r="GM88" s="23">
        <v>9.5999999999999992E-3</v>
      </c>
      <c r="GN88" s="7">
        <v>76.66</v>
      </c>
      <c r="GO88" s="7">
        <v>933.03</v>
      </c>
      <c r="GP88" s="7">
        <v>8547566.6999999993</v>
      </c>
      <c r="GQ88" s="23">
        <v>9.9000000000000008E-3</v>
      </c>
      <c r="GR88" s="7">
        <v>82.98</v>
      </c>
      <c r="GS88" s="7">
        <v>1009.95</v>
      </c>
      <c r="GT88" s="5">
        <v>8463</v>
      </c>
      <c r="GU88" s="23">
        <v>8.2199999999999995E-2</v>
      </c>
      <c r="GV88" s="8">
        <v>232</v>
      </c>
      <c r="GW88" s="7">
        <v>26689729.18</v>
      </c>
      <c r="GX88" s="23">
        <v>3.2500000000000001E-2</v>
      </c>
      <c r="GY88" s="7">
        <v>259.11</v>
      </c>
      <c r="GZ88" s="7">
        <v>660.05</v>
      </c>
      <c r="HA88" s="7">
        <v>26689729.18</v>
      </c>
      <c r="HB88" s="23">
        <v>3.1E-2</v>
      </c>
      <c r="HC88" s="7">
        <v>259.11</v>
      </c>
      <c r="HD88" s="7">
        <v>660.05</v>
      </c>
      <c r="HE88" s="5">
        <v>40436</v>
      </c>
      <c r="HF88" s="23">
        <v>0.3926</v>
      </c>
      <c r="HG88" s="5">
        <v>117194</v>
      </c>
      <c r="HH88" s="5">
        <v>7801</v>
      </c>
      <c r="HI88" s="23">
        <v>0.2099</v>
      </c>
      <c r="HJ88" s="8">
        <v>1138</v>
      </c>
      <c r="HK88" s="5">
        <v>953</v>
      </c>
      <c r="HL88" s="5">
        <v>1843</v>
      </c>
      <c r="HM88" s="5">
        <v>232</v>
      </c>
      <c r="HN88" s="5">
        <v>1468</v>
      </c>
      <c r="HO88" s="5">
        <v>639</v>
      </c>
      <c r="HP88" s="5">
        <v>1142</v>
      </c>
      <c r="HQ88" s="5">
        <v>497</v>
      </c>
      <c r="HR88" s="5">
        <v>640</v>
      </c>
      <c r="HS88" s="5">
        <v>141</v>
      </c>
    </row>
    <row r="89" spans="1:227" x14ac:dyDescent="0.25">
      <c r="A89">
        <v>2014</v>
      </c>
      <c r="B89" s="3" t="s">
        <v>1072</v>
      </c>
      <c r="C89" s="4">
        <v>47</v>
      </c>
      <c r="D89" s="5">
        <v>245073</v>
      </c>
      <c r="E89" s="5">
        <v>149321</v>
      </c>
      <c r="F89" s="5">
        <v>95752</v>
      </c>
      <c r="G89" s="6" t="s">
        <v>989</v>
      </c>
      <c r="H89" s="5">
        <v>52</v>
      </c>
      <c r="I89" s="6" t="s">
        <v>1319</v>
      </c>
      <c r="J89" s="6" t="s">
        <v>1320</v>
      </c>
      <c r="K89" s="6" t="s">
        <v>2700</v>
      </c>
      <c r="L89" s="6" t="s">
        <v>598</v>
      </c>
      <c r="M89" s="6" t="s">
        <v>1266</v>
      </c>
      <c r="N89" s="6" t="s">
        <v>305</v>
      </c>
      <c r="O89" s="6" t="s">
        <v>2428</v>
      </c>
      <c r="P89" s="6">
        <v>1.1599999999999999</v>
      </c>
      <c r="Q89" s="7">
        <v>1411147542.1800001</v>
      </c>
      <c r="R89" s="7">
        <v>1474135127.5899999</v>
      </c>
      <c r="S89" s="7">
        <v>1357196840.77</v>
      </c>
      <c r="T89" s="7">
        <v>9450.43</v>
      </c>
      <c r="U89" s="7">
        <v>9872.26</v>
      </c>
      <c r="V89" s="7">
        <v>9089.1200000000008</v>
      </c>
      <c r="W89" s="7">
        <v>478763081.47000003</v>
      </c>
      <c r="X89" s="23">
        <v>0.33929999999999999</v>
      </c>
      <c r="Y89" s="7">
        <v>3206.27</v>
      </c>
      <c r="Z89" s="7">
        <v>17868.29</v>
      </c>
      <c r="AA89" s="7">
        <v>467999839.66000003</v>
      </c>
      <c r="AB89" s="23">
        <v>0.3175</v>
      </c>
      <c r="AC89" s="7">
        <v>3134.19</v>
      </c>
      <c r="AD89" s="7">
        <v>17466.59</v>
      </c>
      <c r="AE89" s="5">
        <v>26794</v>
      </c>
      <c r="AF89" s="23">
        <v>0.1794</v>
      </c>
      <c r="AG89" s="5">
        <v>336</v>
      </c>
      <c r="AH89" s="5">
        <v>1968</v>
      </c>
      <c r="AI89" s="7">
        <v>23129096.620000001</v>
      </c>
      <c r="AJ89" s="23">
        <v>1.6400000000000001E-2</v>
      </c>
      <c r="AK89" s="7">
        <v>154.9</v>
      </c>
      <c r="AL89" s="7">
        <v>45351.17</v>
      </c>
      <c r="AM89" s="7">
        <v>26218762.48</v>
      </c>
      <c r="AN89" s="23">
        <v>1.78E-2</v>
      </c>
      <c r="AO89" s="7">
        <v>175.59</v>
      </c>
      <c r="AP89" s="7">
        <v>51409.34</v>
      </c>
      <c r="AQ89" s="5">
        <v>510</v>
      </c>
      <c r="AR89" s="23">
        <v>3.3999999999999998E-3</v>
      </c>
      <c r="AS89" s="5">
        <v>4</v>
      </c>
      <c r="AT89" s="5">
        <v>111</v>
      </c>
      <c r="AU89" s="7">
        <v>19493085.550000001</v>
      </c>
      <c r="AV89" s="23">
        <v>1.38E-2</v>
      </c>
      <c r="AW89" s="7">
        <v>130.54</v>
      </c>
      <c r="AX89" s="7">
        <v>18888.650000000001</v>
      </c>
      <c r="AY89" s="7">
        <v>21457593.25</v>
      </c>
      <c r="AZ89" s="23">
        <v>1.46E-2</v>
      </c>
      <c r="BA89" s="7">
        <v>143.69999999999999</v>
      </c>
      <c r="BB89" s="7">
        <v>20792.240000000002</v>
      </c>
      <c r="BC89" s="5">
        <v>1032</v>
      </c>
      <c r="BD89" s="23">
        <v>6.8999999999999999E-3</v>
      </c>
      <c r="BE89" s="5">
        <v>8</v>
      </c>
      <c r="BF89" s="5">
        <v>96</v>
      </c>
      <c r="BG89" s="7">
        <v>50130195.329999998</v>
      </c>
      <c r="BH89" s="23">
        <v>3.5499999999999997E-2</v>
      </c>
      <c r="BI89" s="7">
        <v>335.72</v>
      </c>
      <c r="BJ89" s="7">
        <v>13844.3</v>
      </c>
      <c r="BK89" s="7">
        <v>60773115.25</v>
      </c>
      <c r="BL89" s="23">
        <v>4.1200000000000001E-2</v>
      </c>
      <c r="BM89" s="7">
        <v>407</v>
      </c>
      <c r="BN89" s="7">
        <v>16783.52</v>
      </c>
      <c r="BO89" s="5">
        <v>3621</v>
      </c>
      <c r="BP89" s="23">
        <v>2.4199999999999999E-2</v>
      </c>
      <c r="BQ89" s="5">
        <v>36</v>
      </c>
      <c r="BR89" s="5">
        <v>994</v>
      </c>
      <c r="BS89" s="7">
        <v>47378609.399999999</v>
      </c>
      <c r="BT89" s="23">
        <v>3.3599999999999998E-2</v>
      </c>
      <c r="BU89" s="7">
        <v>317.29000000000002</v>
      </c>
      <c r="BV89" s="7">
        <v>5099.41</v>
      </c>
      <c r="BW89" s="7">
        <v>56304726.310000002</v>
      </c>
      <c r="BX89" s="23">
        <v>3.8199999999999998E-2</v>
      </c>
      <c r="BY89" s="7">
        <v>377.07</v>
      </c>
      <c r="BZ89" s="7">
        <v>6060.14</v>
      </c>
      <c r="CA89" s="5">
        <v>9291</v>
      </c>
      <c r="CB89" s="23">
        <v>6.2199999999999998E-2</v>
      </c>
      <c r="CC89" s="5">
        <v>135</v>
      </c>
      <c r="CD89" s="5">
        <v>1983</v>
      </c>
      <c r="CE89" s="7">
        <v>12687619.970000001</v>
      </c>
      <c r="CF89" s="23">
        <v>8.9999999999999993E-3</v>
      </c>
      <c r="CG89" s="7">
        <v>84.97</v>
      </c>
      <c r="CH89" s="7">
        <v>9539.56</v>
      </c>
      <c r="CI89" s="7">
        <v>14248462.470000001</v>
      </c>
      <c r="CJ89" s="23">
        <v>9.7000000000000003E-3</v>
      </c>
      <c r="CK89" s="7">
        <v>95.42</v>
      </c>
      <c r="CL89" s="7">
        <v>10713.13</v>
      </c>
      <c r="CM89" s="5">
        <v>1330</v>
      </c>
      <c r="CN89" s="23">
        <v>8.8999999999999999E-3</v>
      </c>
      <c r="CO89" s="5">
        <v>10</v>
      </c>
      <c r="CP89" s="5">
        <v>566</v>
      </c>
      <c r="CQ89" s="7">
        <v>193412332.28999999</v>
      </c>
      <c r="CR89" s="23">
        <v>0.1371</v>
      </c>
      <c r="CS89" s="7">
        <v>1295.28</v>
      </c>
      <c r="CT89" s="7">
        <v>2064.25</v>
      </c>
      <c r="CU89" s="7">
        <v>209351930.65000001</v>
      </c>
      <c r="CV89" s="23">
        <v>0.14199999999999999</v>
      </c>
      <c r="CW89" s="7">
        <v>1402.03</v>
      </c>
      <c r="CX89" s="7">
        <v>2234.37</v>
      </c>
      <c r="CY89" s="5">
        <v>93696</v>
      </c>
      <c r="CZ89" s="23">
        <v>0.62749999999999995</v>
      </c>
      <c r="DA89" s="5">
        <v>3566</v>
      </c>
      <c r="DB89" s="7">
        <v>4924889.46</v>
      </c>
      <c r="DC89" s="23">
        <v>3.5000000000000001E-3</v>
      </c>
      <c r="DD89" s="7">
        <v>32.979999999999997</v>
      </c>
      <c r="DE89" s="7">
        <v>330.42</v>
      </c>
      <c r="DF89" s="7">
        <v>5994845.8300000001</v>
      </c>
      <c r="DG89" s="23">
        <v>4.1000000000000003E-3</v>
      </c>
      <c r="DH89" s="7">
        <v>40.15</v>
      </c>
      <c r="DI89" s="7">
        <v>402.2</v>
      </c>
      <c r="DJ89" s="5">
        <v>14905</v>
      </c>
      <c r="DK89" s="23">
        <v>9.98E-2</v>
      </c>
      <c r="DL89" s="5">
        <v>420</v>
      </c>
      <c r="DM89" s="7">
        <v>101270308.61</v>
      </c>
      <c r="DN89" s="23">
        <v>7.1800000000000003E-2</v>
      </c>
      <c r="DO89" s="7">
        <v>678.21</v>
      </c>
      <c r="DP89" s="7">
        <v>23474.799999999999</v>
      </c>
      <c r="DQ89" s="7">
        <v>107922952.52</v>
      </c>
      <c r="DR89" s="23">
        <v>7.3200000000000001E-2</v>
      </c>
      <c r="DS89" s="7">
        <v>722.76</v>
      </c>
      <c r="DT89" s="7">
        <v>25016.91</v>
      </c>
      <c r="DU89" s="5">
        <v>4314</v>
      </c>
      <c r="DV89" s="23">
        <v>2.8899999999999999E-2</v>
      </c>
      <c r="DW89" s="5">
        <v>4039</v>
      </c>
      <c r="DX89" s="7">
        <v>9414733.5299999993</v>
      </c>
      <c r="DY89" s="23">
        <v>6.7000000000000002E-3</v>
      </c>
      <c r="DZ89" s="7">
        <v>63.05</v>
      </c>
      <c r="EA89" s="7">
        <v>830.52</v>
      </c>
      <c r="EB89" s="7">
        <v>10949146.02</v>
      </c>
      <c r="EC89" s="23">
        <v>7.4000000000000003E-3</v>
      </c>
      <c r="ED89" s="7">
        <v>73.33</v>
      </c>
      <c r="EE89" s="7">
        <v>965.87</v>
      </c>
      <c r="EF89" s="5">
        <v>11336</v>
      </c>
      <c r="EG89" s="23">
        <v>7.5899999999999995E-2</v>
      </c>
      <c r="EH89" s="5">
        <v>133</v>
      </c>
      <c r="EI89" s="7">
        <v>140027859.27000001</v>
      </c>
      <c r="EJ89" s="23">
        <v>9.9199999999999997E-2</v>
      </c>
      <c r="EK89" s="7">
        <v>937.76</v>
      </c>
      <c r="EL89" s="7">
        <v>1096.6099999999999</v>
      </c>
      <c r="EM89" s="7">
        <v>158152632.87</v>
      </c>
      <c r="EN89" s="23">
        <v>0.10730000000000001</v>
      </c>
      <c r="EO89" s="7">
        <v>1059.1500000000001</v>
      </c>
      <c r="EP89" s="7">
        <v>1238.55</v>
      </c>
      <c r="EQ89" s="5">
        <v>127691</v>
      </c>
      <c r="ER89" s="23">
        <v>0.85519999999999996</v>
      </c>
      <c r="ES89" s="5">
        <v>15118</v>
      </c>
      <c r="ET89" s="7">
        <v>74026873.780000001</v>
      </c>
      <c r="EU89" s="23">
        <v>5.2499999999999998E-2</v>
      </c>
      <c r="EV89" s="7">
        <v>495.76</v>
      </c>
      <c r="EW89" s="7">
        <v>880.03</v>
      </c>
      <c r="EX89" s="7">
        <v>81008270.840000004</v>
      </c>
      <c r="EY89" s="23">
        <v>5.5E-2</v>
      </c>
      <c r="EZ89" s="7">
        <v>542.51</v>
      </c>
      <c r="FA89" s="7">
        <v>963.02</v>
      </c>
      <c r="FB89" s="5">
        <v>84119</v>
      </c>
      <c r="FC89" s="23">
        <v>0.56330000000000002</v>
      </c>
      <c r="FD89" s="5">
        <v>4022</v>
      </c>
      <c r="FE89" s="7">
        <v>24168079.34</v>
      </c>
      <c r="FF89" s="23">
        <v>1.7100000000000001E-2</v>
      </c>
      <c r="FG89" s="7">
        <v>161.85</v>
      </c>
      <c r="FH89" s="7">
        <v>252.23</v>
      </c>
      <c r="FI89" s="7">
        <v>26867534.039999999</v>
      </c>
      <c r="FJ89" s="23">
        <v>1.8200000000000001E-2</v>
      </c>
      <c r="FK89" s="7">
        <v>179.93</v>
      </c>
      <c r="FL89" s="7">
        <v>280.39999999999998</v>
      </c>
      <c r="FM89" s="5">
        <v>95816</v>
      </c>
      <c r="FN89" s="23">
        <v>0.64170000000000005</v>
      </c>
      <c r="FO89" s="5">
        <v>4106</v>
      </c>
      <c r="FP89" s="7">
        <v>52971032.950000003</v>
      </c>
      <c r="FQ89" s="23">
        <v>3.7499999999999999E-2</v>
      </c>
      <c r="FR89" s="7">
        <v>354.75</v>
      </c>
      <c r="FS89" s="7">
        <v>1124.44</v>
      </c>
      <c r="FT89" s="7">
        <v>56409378.590000004</v>
      </c>
      <c r="FU89" s="23">
        <v>3.8300000000000001E-2</v>
      </c>
      <c r="FV89" s="7">
        <v>377.77</v>
      </c>
      <c r="FW89" s="7">
        <v>1197.42</v>
      </c>
      <c r="FX89" s="5">
        <v>47109</v>
      </c>
      <c r="FY89" s="23">
        <v>0.3155</v>
      </c>
      <c r="FZ89" s="5">
        <v>2389</v>
      </c>
      <c r="GA89" s="7">
        <v>97399726.760000005</v>
      </c>
      <c r="GB89" s="23">
        <v>6.9000000000000006E-2</v>
      </c>
      <c r="GC89" s="7">
        <v>652.28</v>
      </c>
      <c r="GD89" s="7">
        <v>860.64</v>
      </c>
      <c r="GE89" s="7">
        <v>85783571.090000004</v>
      </c>
      <c r="GF89" s="23">
        <v>5.8200000000000002E-2</v>
      </c>
      <c r="GG89" s="7">
        <v>574.49</v>
      </c>
      <c r="GH89" s="7">
        <v>758</v>
      </c>
      <c r="GI89" s="5">
        <v>113170</v>
      </c>
      <c r="GJ89" s="23">
        <v>0.75790000000000002</v>
      </c>
      <c r="GK89" s="5">
        <v>11363</v>
      </c>
      <c r="GL89" s="7">
        <v>31640054.809999999</v>
      </c>
      <c r="GM89" s="23">
        <v>2.24E-2</v>
      </c>
      <c r="GN89" s="7">
        <v>211.89</v>
      </c>
      <c r="GO89" s="7">
        <v>1584.22</v>
      </c>
      <c r="GP89" s="7">
        <v>33743215.780000001</v>
      </c>
      <c r="GQ89" s="23">
        <v>2.29E-2</v>
      </c>
      <c r="GR89" s="7">
        <v>225.98</v>
      </c>
      <c r="GS89" s="7">
        <v>1689.53</v>
      </c>
      <c r="GT89" s="5">
        <v>19972</v>
      </c>
      <c r="GU89" s="23">
        <v>0.1338</v>
      </c>
      <c r="GV89" s="8">
        <v>658</v>
      </c>
      <c r="GW89" s="7">
        <v>38175711.909999996</v>
      </c>
      <c r="GX89" s="23">
        <v>2.7099999999999999E-2</v>
      </c>
      <c r="GY89" s="7">
        <v>255.66</v>
      </c>
      <c r="GZ89" s="7">
        <v>528.63</v>
      </c>
      <c r="HA89" s="7">
        <v>38408853.840000004</v>
      </c>
      <c r="HB89" s="23">
        <v>2.6100000000000002E-2</v>
      </c>
      <c r="HC89" s="7">
        <v>257.22000000000003</v>
      </c>
      <c r="HD89" s="7">
        <v>531.86</v>
      </c>
      <c r="HE89" s="5">
        <v>72216</v>
      </c>
      <c r="HF89" s="23">
        <v>0.48359999999999997</v>
      </c>
      <c r="HG89" s="5">
        <v>175083</v>
      </c>
      <c r="HH89" s="5">
        <v>10077</v>
      </c>
      <c r="HI89" s="23">
        <v>0.21859999999999999</v>
      </c>
      <c r="HJ89" s="8">
        <v>1173</v>
      </c>
      <c r="HK89" s="5">
        <v>658</v>
      </c>
      <c r="HL89" s="5">
        <v>1842</v>
      </c>
      <c r="HM89" s="5">
        <v>160</v>
      </c>
      <c r="HN89" s="5">
        <v>1154</v>
      </c>
      <c r="HO89" s="5">
        <v>307</v>
      </c>
      <c r="HP89" s="5">
        <v>828</v>
      </c>
      <c r="HQ89" s="5">
        <v>381</v>
      </c>
      <c r="HR89" s="5">
        <v>239</v>
      </c>
      <c r="HS89" s="5">
        <v>165</v>
      </c>
    </row>
    <row r="90" spans="1:227" x14ac:dyDescent="0.25">
      <c r="A90">
        <v>2007</v>
      </c>
      <c r="B90" s="3" t="s">
        <v>635</v>
      </c>
      <c r="C90" s="4">
        <v>17</v>
      </c>
      <c r="D90" s="5">
        <v>230767</v>
      </c>
      <c r="E90" s="5">
        <v>212988</v>
      </c>
      <c r="F90" s="5">
        <v>17779</v>
      </c>
      <c r="G90" s="6" t="s">
        <v>636</v>
      </c>
      <c r="H90" s="5">
        <v>50</v>
      </c>
      <c r="I90" s="6" t="s">
        <v>637</v>
      </c>
      <c r="J90" s="6" t="s">
        <v>638</v>
      </c>
      <c r="K90" s="6" t="s">
        <v>639</v>
      </c>
      <c r="L90" s="6" t="s">
        <v>640</v>
      </c>
      <c r="M90" s="6" t="s">
        <v>641</v>
      </c>
      <c r="N90" s="6" t="s">
        <v>642</v>
      </c>
      <c r="O90" s="6" t="s">
        <v>643</v>
      </c>
      <c r="P90" s="6">
        <v>1.1100000000000001</v>
      </c>
      <c r="Q90" s="7">
        <v>1941878659.3900001</v>
      </c>
      <c r="R90" s="7">
        <v>1812128407.8299999</v>
      </c>
      <c r="S90" s="7">
        <v>1647652936.79</v>
      </c>
      <c r="T90" s="7">
        <v>9117.31</v>
      </c>
      <c r="U90" s="7">
        <v>8508.1200000000008</v>
      </c>
      <c r="V90" s="7">
        <v>7735.9</v>
      </c>
      <c r="W90" s="7">
        <v>831353830.90999997</v>
      </c>
      <c r="X90" s="23">
        <v>0.42809999999999998</v>
      </c>
      <c r="Y90" s="7">
        <v>3903.29</v>
      </c>
      <c r="Z90" s="7">
        <v>17718.16</v>
      </c>
      <c r="AA90" s="7">
        <v>679708255.41999996</v>
      </c>
      <c r="AB90" s="23">
        <v>0.37509999999999999</v>
      </c>
      <c r="AC90" s="7">
        <v>3191.3</v>
      </c>
      <c r="AD90" s="7">
        <v>14486.23</v>
      </c>
      <c r="AE90" s="5">
        <v>46921</v>
      </c>
      <c r="AF90" s="23">
        <v>0.2203</v>
      </c>
      <c r="AG90" s="5">
        <v>468</v>
      </c>
      <c r="AH90" s="5">
        <v>2723</v>
      </c>
      <c r="AI90" s="7">
        <v>32563089.98</v>
      </c>
      <c r="AJ90" s="23">
        <v>1.6799999999999999E-2</v>
      </c>
      <c r="AK90" s="7">
        <v>152.88999999999999</v>
      </c>
      <c r="AL90" s="7">
        <v>44791.05</v>
      </c>
      <c r="AM90" s="7">
        <v>31817125.949999999</v>
      </c>
      <c r="AN90" s="23">
        <v>1.7600000000000001E-2</v>
      </c>
      <c r="AO90" s="7">
        <v>149.38</v>
      </c>
      <c r="AP90" s="7">
        <v>43764.959999999999</v>
      </c>
      <c r="AQ90" s="5">
        <v>727</v>
      </c>
      <c r="AR90" s="23">
        <v>3.3999999999999998E-3</v>
      </c>
      <c r="AS90" s="5">
        <v>4</v>
      </c>
      <c r="AT90" s="5">
        <v>115</v>
      </c>
      <c r="AU90" s="7">
        <v>31939592.09</v>
      </c>
      <c r="AV90" s="23">
        <v>1.6400000000000001E-2</v>
      </c>
      <c r="AW90" s="7">
        <v>149.96</v>
      </c>
      <c r="AX90" s="7">
        <v>19875.29</v>
      </c>
      <c r="AY90" s="7">
        <v>27691504.879999999</v>
      </c>
      <c r="AZ90" s="23">
        <v>1.5299999999999999E-2</v>
      </c>
      <c r="BA90" s="7">
        <v>130.01</v>
      </c>
      <c r="BB90" s="7">
        <v>17231.8</v>
      </c>
      <c r="BC90" s="5">
        <v>1607</v>
      </c>
      <c r="BD90" s="23">
        <v>7.4999999999999997E-3</v>
      </c>
      <c r="BE90" s="5">
        <v>9</v>
      </c>
      <c r="BF90" s="5">
        <v>111</v>
      </c>
      <c r="BG90" s="7">
        <v>77438329.170000002</v>
      </c>
      <c r="BH90" s="23">
        <v>3.9899999999999998E-2</v>
      </c>
      <c r="BI90" s="7">
        <v>363.58</v>
      </c>
      <c r="BJ90" s="7">
        <v>11991.07</v>
      </c>
      <c r="BK90" s="7">
        <v>77872750.569999993</v>
      </c>
      <c r="BL90" s="23">
        <v>4.2999999999999997E-2</v>
      </c>
      <c r="BM90" s="7">
        <v>365.62</v>
      </c>
      <c r="BN90" s="7">
        <v>12058.34</v>
      </c>
      <c r="BO90" s="5">
        <v>6458</v>
      </c>
      <c r="BP90" s="23">
        <v>3.0300000000000001E-2</v>
      </c>
      <c r="BQ90" s="5">
        <v>49</v>
      </c>
      <c r="BR90" s="5">
        <v>1237</v>
      </c>
      <c r="BS90" s="7">
        <v>80152426.579999998</v>
      </c>
      <c r="BT90" s="23">
        <v>4.1300000000000003E-2</v>
      </c>
      <c r="BU90" s="7">
        <v>376.32</v>
      </c>
      <c r="BV90" s="7">
        <v>5475.64</v>
      </c>
      <c r="BW90" s="7">
        <v>79787906.400000006</v>
      </c>
      <c r="BX90" s="23">
        <v>4.3999999999999997E-2</v>
      </c>
      <c r="BY90" s="7">
        <v>374.61</v>
      </c>
      <c r="BZ90" s="7">
        <v>5450.74</v>
      </c>
      <c r="CA90" s="5">
        <v>14638</v>
      </c>
      <c r="CB90" s="23">
        <v>6.8699999999999997E-2</v>
      </c>
      <c r="CC90" s="5">
        <v>149</v>
      </c>
      <c r="CD90" s="5">
        <v>2003</v>
      </c>
      <c r="CE90" s="7">
        <v>12346178.689999999</v>
      </c>
      <c r="CF90" s="23">
        <v>6.4000000000000003E-3</v>
      </c>
      <c r="CG90" s="7">
        <v>57.97</v>
      </c>
      <c r="CH90" s="7">
        <v>9213.57</v>
      </c>
      <c r="CI90" s="7">
        <v>11932446.380000001</v>
      </c>
      <c r="CJ90" s="23">
        <v>6.6E-3</v>
      </c>
      <c r="CK90" s="7">
        <v>56.02</v>
      </c>
      <c r="CL90" s="7">
        <v>8904.81</v>
      </c>
      <c r="CM90" s="5">
        <v>1340</v>
      </c>
      <c r="CN90" s="23">
        <v>6.3E-3</v>
      </c>
      <c r="CO90" s="5">
        <v>7</v>
      </c>
      <c r="CP90" s="5">
        <v>373</v>
      </c>
      <c r="CQ90" s="7">
        <v>197128100.25</v>
      </c>
      <c r="CR90" s="23">
        <v>0.10150000000000001</v>
      </c>
      <c r="CS90" s="7">
        <v>925.54</v>
      </c>
      <c r="CT90" s="7">
        <v>1395.03</v>
      </c>
      <c r="CU90" s="7">
        <v>207368548.15000001</v>
      </c>
      <c r="CV90" s="23">
        <v>0.1144</v>
      </c>
      <c r="CW90" s="7">
        <v>973.62</v>
      </c>
      <c r="CX90" s="7">
        <v>1467.5</v>
      </c>
      <c r="CY90" s="5">
        <v>141306</v>
      </c>
      <c r="CZ90" s="23">
        <v>0.66349999999999998</v>
      </c>
      <c r="DA90" s="5">
        <v>4818</v>
      </c>
      <c r="DB90" s="7">
        <v>9827151.2100000009</v>
      </c>
      <c r="DC90" s="23">
        <v>5.1000000000000004E-3</v>
      </c>
      <c r="DD90" s="7">
        <v>46.14</v>
      </c>
      <c r="DE90" s="7">
        <v>315.86</v>
      </c>
      <c r="DF90" s="7">
        <v>10589382.9</v>
      </c>
      <c r="DG90" s="23">
        <v>5.7999999999999996E-3</v>
      </c>
      <c r="DH90" s="7">
        <v>49.72</v>
      </c>
      <c r="DI90" s="7">
        <v>340.36</v>
      </c>
      <c r="DJ90" s="5">
        <v>31112</v>
      </c>
      <c r="DK90" s="23">
        <v>0.14610000000000001</v>
      </c>
      <c r="DL90" s="5">
        <v>675</v>
      </c>
      <c r="DM90" s="7">
        <v>143219329.12</v>
      </c>
      <c r="DN90" s="23">
        <v>7.3800000000000004E-2</v>
      </c>
      <c r="DO90" s="7">
        <v>672.43</v>
      </c>
      <c r="DP90" s="7">
        <v>22557.78</v>
      </c>
      <c r="DQ90" s="7">
        <v>142923442.75999999</v>
      </c>
      <c r="DR90" s="23">
        <v>7.8899999999999998E-2</v>
      </c>
      <c r="DS90" s="7">
        <v>671.04</v>
      </c>
      <c r="DT90" s="7">
        <v>22511.17</v>
      </c>
      <c r="DU90" s="5">
        <v>6349</v>
      </c>
      <c r="DV90" s="23">
        <v>2.98E-2</v>
      </c>
      <c r="DW90" s="5">
        <v>3289</v>
      </c>
      <c r="DX90" s="7">
        <v>4073916.37</v>
      </c>
      <c r="DY90" s="23">
        <v>2.0999999999999999E-3</v>
      </c>
      <c r="DZ90" s="7">
        <v>19.13</v>
      </c>
      <c r="EA90" s="7">
        <v>688.05</v>
      </c>
      <c r="EB90" s="7">
        <v>4599257.3499999996</v>
      </c>
      <c r="EC90" s="23">
        <v>2.5000000000000001E-3</v>
      </c>
      <c r="ED90" s="7">
        <v>21.59</v>
      </c>
      <c r="EE90" s="7">
        <v>776.77</v>
      </c>
      <c r="EF90" s="5">
        <v>5921</v>
      </c>
      <c r="EG90" s="23">
        <v>2.7799999999999998E-2</v>
      </c>
      <c r="EH90" s="5">
        <v>49</v>
      </c>
      <c r="EI90" s="7">
        <v>184289977.09</v>
      </c>
      <c r="EJ90" s="23">
        <v>9.4899999999999998E-2</v>
      </c>
      <c r="EK90" s="7">
        <v>865.26</v>
      </c>
      <c r="EL90" s="7">
        <v>1061.44</v>
      </c>
      <c r="EM90" s="7">
        <v>196578251.88</v>
      </c>
      <c r="EN90" s="23">
        <v>0.1085</v>
      </c>
      <c r="EO90" s="7">
        <v>922.95</v>
      </c>
      <c r="EP90" s="7">
        <v>1132.22</v>
      </c>
      <c r="EQ90" s="5">
        <v>173622</v>
      </c>
      <c r="ER90" s="23">
        <v>0.81520000000000004</v>
      </c>
      <c r="ES90" s="5">
        <v>15557</v>
      </c>
      <c r="ET90" s="7">
        <v>92213724.370000005</v>
      </c>
      <c r="EU90" s="23">
        <v>4.7500000000000001E-2</v>
      </c>
      <c r="EV90" s="7">
        <v>432.95</v>
      </c>
      <c r="EW90" s="7">
        <v>937.7</v>
      </c>
      <c r="EX90" s="7">
        <v>92284761.239999995</v>
      </c>
      <c r="EY90" s="23">
        <v>5.0900000000000001E-2</v>
      </c>
      <c r="EZ90" s="7">
        <v>433.29</v>
      </c>
      <c r="FA90" s="7">
        <v>938.43</v>
      </c>
      <c r="FB90" s="5">
        <v>98340</v>
      </c>
      <c r="FC90" s="23">
        <v>0.4617</v>
      </c>
      <c r="FD90" s="5">
        <v>3297</v>
      </c>
      <c r="FE90" s="7">
        <v>36909800.960000001</v>
      </c>
      <c r="FF90" s="23">
        <v>1.9E-2</v>
      </c>
      <c r="FG90" s="7">
        <v>173.3</v>
      </c>
      <c r="FH90" s="7">
        <v>300.83</v>
      </c>
      <c r="FI90" s="7">
        <v>38651692.780000001</v>
      </c>
      <c r="FJ90" s="23">
        <v>2.1299999999999999E-2</v>
      </c>
      <c r="FK90" s="7">
        <v>181.47</v>
      </c>
      <c r="FL90" s="7">
        <v>315.02999999999997</v>
      </c>
      <c r="FM90" s="5">
        <v>122693</v>
      </c>
      <c r="FN90" s="23">
        <v>0.57609999999999995</v>
      </c>
      <c r="FO90" s="5">
        <v>3540</v>
      </c>
      <c r="FP90" s="7">
        <v>64523252.270000003</v>
      </c>
      <c r="FQ90" s="23">
        <v>3.32E-2</v>
      </c>
      <c r="FR90" s="7">
        <v>302.94</v>
      </c>
      <c r="FS90" s="7">
        <v>1110.19</v>
      </c>
      <c r="FT90" s="7">
        <v>64505648.799999997</v>
      </c>
      <c r="FU90" s="23">
        <v>3.56E-2</v>
      </c>
      <c r="FV90" s="7">
        <v>302.86</v>
      </c>
      <c r="FW90" s="7">
        <v>1109.8900000000001</v>
      </c>
      <c r="FX90" s="5">
        <v>58119</v>
      </c>
      <c r="FY90" s="23">
        <v>0.27289999999999998</v>
      </c>
      <c r="FZ90" s="5">
        <v>2235</v>
      </c>
      <c r="GA90" s="7">
        <v>37474681.710000001</v>
      </c>
      <c r="GB90" s="23">
        <v>1.9300000000000001E-2</v>
      </c>
      <c r="GC90" s="7">
        <v>175.95</v>
      </c>
      <c r="GD90" s="7">
        <v>281.67</v>
      </c>
      <c r="GE90" s="7">
        <v>38350441.5</v>
      </c>
      <c r="GF90" s="23">
        <v>2.12E-2</v>
      </c>
      <c r="GG90" s="7">
        <v>180.06</v>
      </c>
      <c r="GH90" s="7">
        <v>288.25</v>
      </c>
      <c r="GI90" s="5">
        <v>133045</v>
      </c>
      <c r="GJ90" s="23">
        <v>0.62470000000000003</v>
      </c>
      <c r="GK90" s="5">
        <v>6999</v>
      </c>
      <c r="GL90" s="7">
        <v>30784338.329999998</v>
      </c>
      <c r="GM90" s="23">
        <v>1.5900000000000001E-2</v>
      </c>
      <c r="GN90" s="7">
        <v>144.54</v>
      </c>
      <c r="GO90" s="7">
        <v>1163.3800000000001</v>
      </c>
      <c r="GP90" s="7">
        <v>31007461.57</v>
      </c>
      <c r="GQ90" s="23">
        <v>1.7100000000000001E-2</v>
      </c>
      <c r="GR90" s="7">
        <v>145.58000000000001</v>
      </c>
      <c r="GS90" s="7">
        <v>1171.81</v>
      </c>
      <c r="GT90" s="5">
        <v>26461</v>
      </c>
      <c r="GU90" s="23">
        <v>0.1242</v>
      </c>
      <c r="GV90" s="8">
        <v>508</v>
      </c>
      <c r="GW90" s="7">
        <v>56180234.130000003</v>
      </c>
      <c r="GX90" s="23">
        <v>2.8899999999999999E-2</v>
      </c>
      <c r="GY90" s="7">
        <v>263.77</v>
      </c>
      <c r="GZ90" s="7">
        <v>941.67</v>
      </c>
      <c r="HA90" s="7">
        <v>56180234.130000003</v>
      </c>
      <c r="HB90" s="23">
        <v>3.1E-2</v>
      </c>
      <c r="HC90" s="7">
        <v>263.77</v>
      </c>
      <c r="HD90" s="7">
        <v>941.67</v>
      </c>
      <c r="HE90" s="5">
        <v>59660</v>
      </c>
      <c r="HF90" s="23">
        <v>0.28010000000000002</v>
      </c>
      <c r="HG90" s="5">
        <v>224031</v>
      </c>
      <c r="HH90" s="5">
        <v>25665</v>
      </c>
      <c r="HI90" s="23">
        <v>0.27800000000000002</v>
      </c>
      <c r="HJ90" s="8">
        <v>1052</v>
      </c>
      <c r="HK90" s="5">
        <v>994</v>
      </c>
      <c r="HL90" s="5">
        <v>1840</v>
      </c>
      <c r="HM90" s="5">
        <v>220</v>
      </c>
      <c r="HN90" s="5">
        <v>1444</v>
      </c>
      <c r="HO90" s="5">
        <v>618</v>
      </c>
      <c r="HP90" s="5">
        <v>1234</v>
      </c>
      <c r="HQ90" s="5">
        <v>568</v>
      </c>
      <c r="HR90" s="5">
        <v>565</v>
      </c>
      <c r="HS90" s="5">
        <v>115</v>
      </c>
    </row>
    <row r="91" spans="1:227" x14ac:dyDescent="0.25">
      <c r="A91">
        <v>2013</v>
      </c>
      <c r="B91" s="3" t="s">
        <v>822</v>
      </c>
      <c r="C91" s="4">
        <v>28</v>
      </c>
      <c r="D91" s="5">
        <v>130045</v>
      </c>
      <c r="E91" s="5">
        <v>109300</v>
      </c>
      <c r="F91" s="5">
        <v>20745</v>
      </c>
      <c r="G91" s="6" t="s">
        <v>1932</v>
      </c>
      <c r="H91" s="5">
        <v>52</v>
      </c>
      <c r="I91" s="6" t="s">
        <v>983</v>
      </c>
      <c r="J91" s="6" t="s">
        <v>2551</v>
      </c>
      <c r="K91" s="6" t="s">
        <v>1485</v>
      </c>
      <c r="L91" s="6" t="s">
        <v>1188</v>
      </c>
      <c r="M91" s="6" t="s">
        <v>787</v>
      </c>
      <c r="N91" s="6" t="s">
        <v>541</v>
      </c>
      <c r="O91" s="6" t="s">
        <v>2552</v>
      </c>
      <c r="P91" s="6">
        <v>1.1000000000000001</v>
      </c>
      <c r="Q91" s="7">
        <v>1059766137.72</v>
      </c>
      <c r="R91" s="7">
        <v>1116123968.7</v>
      </c>
      <c r="S91" s="7">
        <v>1087967478.3900001</v>
      </c>
      <c r="T91" s="7">
        <v>9695.94</v>
      </c>
      <c r="U91" s="7">
        <v>10211.56</v>
      </c>
      <c r="V91" s="7">
        <v>9953.9599999999991</v>
      </c>
      <c r="W91" s="7">
        <v>355657415.82999998</v>
      </c>
      <c r="X91" s="23">
        <v>0.33560000000000001</v>
      </c>
      <c r="Y91" s="7">
        <v>3253.96</v>
      </c>
      <c r="Z91" s="7">
        <v>17323.79</v>
      </c>
      <c r="AA91" s="7">
        <v>340075594.23000002</v>
      </c>
      <c r="AB91" s="23">
        <v>0.30470000000000003</v>
      </c>
      <c r="AC91" s="7">
        <v>3111.4</v>
      </c>
      <c r="AD91" s="7">
        <v>16564.810000000001</v>
      </c>
      <c r="AE91" s="5">
        <v>20530</v>
      </c>
      <c r="AF91" s="23">
        <v>0.18779999999999999</v>
      </c>
      <c r="AG91" s="5">
        <v>340</v>
      </c>
      <c r="AH91" s="5">
        <v>1998</v>
      </c>
      <c r="AI91" s="7">
        <v>40645843.759999998</v>
      </c>
      <c r="AJ91" s="23">
        <v>3.8399999999999997E-2</v>
      </c>
      <c r="AK91" s="7">
        <v>371.87</v>
      </c>
      <c r="AL91" s="7">
        <v>44036.67</v>
      </c>
      <c r="AM91" s="7">
        <v>47585996.170000002</v>
      </c>
      <c r="AN91" s="23">
        <v>4.2599999999999999E-2</v>
      </c>
      <c r="AO91" s="7">
        <v>435.37</v>
      </c>
      <c r="AP91" s="7">
        <v>51555.79</v>
      </c>
      <c r="AQ91" s="5">
        <v>923</v>
      </c>
      <c r="AR91" s="23">
        <v>8.3999999999999995E-3</v>
      </c>
      <c r="AS91" s="5">
        <v>10</v>
      </c>
      <c r="AT91" s="5">
        <v>274</v>
      </c>
      <c r="AU91" s="7">
        <v>9897360.5199999996</v>
      </c>
      <c r="AV91" s="23">
        <v>9.2999999999999992E-3</v>
      </c>
      <c r="AW91" s="7">
        <v>90.55</v>
      </c>
      <c r="AX91" s="7">
        <v>19914.21</v>
      </c>
      <c r="AY91" s="7">
        <v>10833811.359999999</v>
      </c>
      <c r="AZ91" s="23">
        <v>9.7000000000000003E-3</v>
      </c>
      <c r="BA91" s="7">
        <v>99.12</v>
      </c>
      <c r="BB91" s="7">
        <v>21798.41</v>
      </c>
      <c r="BC91" s="5">
        <v>497</v>
      </c>
      <c r="BD91" s="23">
        <v>4.4999999999999997E-3</v>
      </c>
      <c r="BE91" s="5">
        <v>5</v>
      </c>
      <c r="BF91" s="5">
        <v>66</v>
      </c>
      <c r="BG91" s="7">
        <v>36313830.759999998</v>
      </c>
      <c r="BH91" s="23">
        <v>3.4299999999999997E-2</v>
      </c>
      <c r="BI91" s="7">
        <v>332.24</v>
      </c>
      <c r="BJ91" s="7">
        <v>15374.19</v>
      </c>
      <c r="BK91" s="7">
        <v>44265535.869999997</v>
      </c>
      <c r="BL91" s="23">
        <v>3.9699999999999999E-2</v>
      </c>
      <c r="BM91" s="7">
        <v>404.99</v>
      </c>
      <c r="BN91" s="7">
        <v>18740.7</v>
      </c>
      <c r="BO91" s="5">
        <v>2362</v>
      </c>
      <c r="BP91" s="23">
        <v>2.1600000000000001E-2</v>
      </c>
      <c r="BQ91" s="5">
        <v>31</v>
      </c>
      <c r="BR91" s="5">
        <v>880</v>
      </c>
      <c r="BS91" s="7">
        <v>43924608.229999997</v>
      </c>
      <c r="BT91" s="23">
        <v>4.1399999999999999E-2</v>
      </c>
      <c r="BU91" s="7">
        <v>401.87</v>
      </c>
      <c r="BV91" s="7">
        <v>5352.09</v>
      </c>
      <c r="BW91" s="7">
        <v>52726016.229999997</v>
      </c>
      <c r="BX91" s="23">
        <v>4.7199999999999999E-2</v>
      </c>
      <c r="BY91" s="7">
        <v>482.4</v>
      </c>
      <c r="BZ91" s="7">
        <v>6424.52</v>
      </c>
      <c r="CA91" s="5">
        <v>8207</v>
      </c>
      <c r="CB91" s="23">
        <v>7.51E-2</v>
      </c>
      <c r="CC91" s="5">
        <v>183</v>
      </c>
      <c r="CD91" s="5">
        <v>2544</v>
      </c>
      <c r="CE91" s="7">
        <v>16699451.35</v>
      </c>
      <c r="CF91" s="23">
        <v>1.5800000000000002E-2</v>
      </c>
      <c r="CG91" s="7">
        <v>152.79</v>
      </c>
      <c r="CH91" s="7">
        <v>11810.08</v>
      </c>
      <c r="CI91" s="7">
        <v>19165194.52</v>
      </c>
      <c r="CJ91" s="23">
        <v>1.72E-2</v>
      </c>
      <c r="CK91" s="7">
        <v>175.34</v>
      </c>
      <c r="CL91" s="7">
        <v>13553.89</v>
      </c>
      <c r="CM91" s="5">
        <v>1414</v>
      </c>
      <c r="CN91" s="23">
        <v>1.29E-2</v>
      </c>
      <c r="CO91" s="5">
        <v>15</v>
      </c>
      <c r="CP91" s="5">
        <v>1098</v>
      </c>
      <c r="CQ91" s="7">
        <v>168833052.69</v>
      </c>
      <c r="CR91" s="23">
        <v>0.1593</v>
      </c>
      <c r="CS91" s="7">
        <v>1544.68</v>
      </c>
      <c r="CT91" s="7">
        <v>2253.39</v>
      </c>
      <c r="CU91" s="7">
        <v>179265478.88999999</v>
      </c>
      <c r="CV91" s="23">
        <v>0.16059999999999999</v>
      </c>
      <c r="CW91" s="7">
        <v>1640.12</v>
      </c>
      <c r="CX91" s="7">
        <v>2392.63</v>
      </c>
      <c r="CY91" s="5">
        <v>74924</v>
      </c>
      <c r="CZ91" s="23">
        <v>0.6855</v>
      </c>
      <c r="DA91" s="5">
        <v>5203</v>
      </c>
      <c r="DB91" s="7">
        <v>10054156.369999999</v>
      </c>
      <c r="DC91" s="23">
        <v>9.4999999999999998E-3</v>
      </c>
      <c r="DD91" s="7">
        <v>91.99</v>
      </c>
      <c r="DE91" s="7">
        <v>327.16000000000003</v>
      </c>
      <c r="DF91" s="7">
        <v>11982010.460000001</v>
      </c>
      <c r="DG91" s="23">
        <v>1.0699999999999999E-2</v>
      </c>
      <c r="DH91" s="7">
        <v>109.62</v>
      </c>
      <c r="DI91" s="7">
        <v>389.89</v>
      </c>
      <c r="DJ91" s="5">
        <v>30732</v>
      </c>
      <c r="DK91" s="23">
        <v>0.28120000000000001</v>
      </c>
      <c r="DL91" s="5">
        <v>1216</v>
      </c>
      <c r="DM91" s="7">
        <v>90516052.140000001</v>
      </c>
      <c r="DN91" s="23">
        <v>8.5400000000000004E-2</v>
      </c>
      <c r="DO91" s="7">
        <v>828.14</v>
      </c>
      <c r="DP91" s="7">
        <v>23713.93</v>
      </c>
      <c r="DQ91" s="7">
        <v>98152854.560000002</v>
      </c>
      <c r="DR91" s="23">
        <v>8.7900000000000006E-2</v>
      </c>
      <c r="DS91" s="7">
        <v>898.01</v>
      </c>
      <c r="DT91" s="7">
        <v>25714.66</v>
      </c>
      <c r="DU91" s="5">
        <v>3817</v>
      </c>
      <c r="DV91" s="23">
        <v>3.49E-2</v>
      </c>
      <c r="DW91" s="5">
        <v>5030</v>
      </c>
      <c r="DX91" s="7">
        <v>9355600.6799999997</v>
      </c>
      <c r="DY91" s="23">
        <v>8.8000000000000005E-3</v>
      </c>
      <c r="DZ91" s="7">
        <v>85.6</v>
      </c>
      <c r="EA91" s="7">
        <v>736.84</v>
      </c>
      <c r="EB91" s="7">
        <v>10966464.27</v>
      </c>
      <c r="EC91" s="23">
        <v>9.7999999999999997E-3</v>
      </c>
      <c r="ED91" s="7">
        <v>100.33</v>
      </c>
      <c r="EE91" s="7">
        <v>863.71</v>
      </c>
      <c r="EF91" s="5">
        <v>12697</v>
      </c>
      <c r="EG91" s="23">
        <v>0.1162</v>
      </c>
      <c r="EH91" s="5">
        <v>228</v>
      </c>
      <c r="EI91" s="7">
        <v>77276684.629999995</v>
      </c>
      <c r="EJ91" s="23">
        <v>7.2900000000000006E-2</v>
      </c>
      <c r="EK91" s="7">
        <v>707.01</v>
      </c>
      <c r="EL91" s="7">
        <v>829.53</v>
      </c>
      <c r="EM91" s="7">
        <v>89320771.609999999</v>
      </c>
      <c r="EN91" s="23">
        <v>0.08</v>
      </c>
      <c r="EO91" s="7">
        <v>817.21</v>
      </c>
      <c r="EP91" s="7">
        <v>958.82</v>
      </c>
      <c r="EQ91" s="5">
        <v>93157</v>
      </c>
      <c r="ER91" s="23">
        <v>0.85229999999999995</v>
      </c>
      <c r="ES91" s="5">
        <v>11705</v>
      </c>
      <c r="ET91" s="7">
        <v>52650983.079999998</v>
      </c>
      <c r="EU91" s="23">
        <v>4.9700000000000001E-2</v>
      </c>
      <c r="EV91" s="7">
        <v>481.71</v>
      </c>
      <c r="EW91" s="7">
        <v>906.01</v>
      </c>
      <c r="EX91" s="7">
        <v>58901071.219999999</v>
      </c>
      <c r="EY91" s="23">
        <v>5.28E-2</v>
      </c>
      <c r="EZ91" s="7">
        <v>538.89</v>
      </c>
      <c r="FA91" s="7">
        <v>1013.56</v>
      </c>
      <c r="FB91" s="5">
        <v>58113</v>
      </c>
      <c r="FC91" s="23">
        <v>0.53169999999999995</v>
      </c>
      <c r="FD91" s="5">
        <v>3696</v>
      </c>
      <c r="FE91" s="7">
        <v>18160427.68</v>
      </c>
      <c r="FF91" s="23">
        <v>1.7100000000000001E-2</v>
      </c>
      <c r="FG91" s="7">
        <v>166.15</v>
      </c>
      <c r="FH91" s="7">
        <v>257.44</v>
      </c>
      <c r="FI91" s="7">
        <v>20404003.539999999</v>
      </c>
      <c r="FJ91" s="23">
        <v>1.83E-2</v>
      </c>
      <c r="FK91" s="7">
        <v>186.68</v>
      </c>
      <c r="FL91" s="7">
        <v>289.24</v>
      </c>
      <c r="FM91" s="5">
        <v>70543</v>
      </c>
      <c r="FN91" s="23">
        <v>0.64539999999999997</v>
      </c>
      <c r="FO91" s="5">
        <v>3973</v>
      </c>
      <c r="FP91" s="7">
        <v>43839030.939999998</v>
      </c>
      <c r="FQ91" s="23">
        <v>4.1399999999999999E-2</v>
      </c>
      <c r="FR91" s="7">
        <v>401.09</v>
      </c>
      <c r="FS91" s="7">
        <v>1188.95</v>
      </c>
      <c r="FT91" s="7">
        <v>45523861.659999996</v>
      </c>
      <c r="FU91" s="23">
        <v>4.0800000000000003E-2</v>
      </c>
      <c r="FV91" s="7">
        <v>416.5</v>
      </c>
      <c r="FW91" s="7">
        <v>1234.6500000000001</v>
      </c>
      <c r="FX91" s="5">
        <v>36872</v>
      </c>
      <c r="FY91" s="23">
        <v>0.33729999999999999</v>
      </c>
      <c r="FZ91" s="5">
        <v>2557</v>
      </c>
      <c r="GA91" s="7">
        <v>31552909.140000001</v>
      </c>
      <c r="GB91" s="23">
        <v>2.98E-2</v>
      </c>
      <c r="GC91" s="7">
        <v>288.68</v>
      </c>
      <c r="GD91" s="7">
        <v>390.97</v>
      </c>
      <c r="GE91" s="7">
        <v>33670891.520000003</v>
      </c>
      <c r="GF91" s="23">
        <v>3.0200000000000001E-2</v>
      </c>
      <c r="GG91" s="7">
        <v>308.06</v>
      </c>
      <c r="GH91" s="7">
        <v>417.21</v>
      </c>
      <c r="GI91" s="5">
        <v>80704</v>
      </c>
      <c r="GJ91" s="23">
        <v>0.73839999999999995</v>
      </c>
      <c r="GK91" s="5">
        <v>8309</v>
      </c>
      <c r="GL91" s="7">
        <v>14382799.109999999</v>
      </c>
      <c r="GM91" s="23">
        <v>1.3599999999999999E-2</v>
      </c>
      <c r="GN91" s="7">
        <v>131.59</v>
      </c>
      <c r="GO91" s="7">
        <v>1261.2</v>
      </c>
      <c r="GP91" s="7">
        <v>12454626.060000001</v>
      </c>
      <c r="GQ91" s="23">
        <v>1.12E-2</v>
      </c>
      <c r="GR91" s="7">
        <v>113.95</v>
      </c>
      <c r="GS91" s="7">
        <v>1092.1199999999999</v>
      </c>
      <c r="GT91" s="5">
        <v>11404</v>
      </c>
      <c r="GU91" s="23">
        <v>0.1043</v>
      </c>
      <c r="GV91" s="8">
        <v>319</v>
      </c>
      <c r="GW91" s="7">
        <v>30184819.5</v>
      </c>
      <c r="GX91" s="23">
        <v>2.8500000000000001E-2</v>
      </c>
      <c r="GY91" s="7">
        <v>276.16000000000003</v>
      </c>
      <c r="GZ91" s="7">
        <v>651.30999999999995</v>
      </c>
      <c r="HA91" s="7">
        <v>30360890.440000001</v>
      </c>
      <c r="HB91" s="23">
        <v>2.7199999999999998E-2</v>
      </c>
      <c r="HC91" s="7">
        <v>277.77999999999997</v>
      </c>
      <c r="HD91" s="7">
        <v>655.11</v>
      </c>
      <c r="HE91" s="5">
        <v>46345</v>
      </c>
      <c r="HF91" s="23">
        <v>0.42399999999999999</v>
      </c>
      <c r="HG91" s="5">
        <v>139755</v>
      </c>
      <c r="HH91" s="5">
        <v>7068</v>
      </c>
      <c r="HI91" s="23">
        <v>0.2029</v>
      </c>
      <c r="HJ91" s="8">
        <v>1279</v>
      </c>
      <c r="HK91" s="5">
        <v>821</v>
      </c>
      <c r="HL91" s="5">
        <v>1836</v>
      </c>
      <c r="HM91" s="5">
        <v>169</v>
      </c>
      <c r="HN91" s="5">
        <v>1454</v>
      </c>
      <c r="HO91" s="5">
        <v>370</v>
      </c>
      <c r="HP91" s="5">
        <v>961</v>
      </c>
      <c r="HQ91" s="5">
        <v>431</v>
      </c>
      <c r="HR91" s="5">
        <v>292</v>
      </c>
      <c r="HS91" s="5">
        <v>182</v>
      </c>
    </row>
    <row r="92" spans="1:227" x14ac:dyDescent="0.25">
      <c r="A92">
        <v>2011</v>
      </c>
      <c r="B92" s="3" t="s">
        <v>777</v>
      </c>
      <c r="C92" s="4">
        <v>26</v>
      </c>
      <c r="D92" s="5">
        <v>311484</v>
      </c>
      <c r="E92" s="5">
        <v>267139</v>
      </c>
      <c r="F92" s="5">
        <v>44345</v>
      </c>
      <c r="G92" s="6" t="s">
        <v>1642</v>
      </c>
      <c r="H92" s="5">
        <v>51</v>
      </c>
      <c r="I92" s="6" t="s">
        <v>457</v>
      </c>
      <c r="J92" s="6" t="s">
        <v>458</v>
      </c>
      <c r="K92" s="6" t="s">
        <v>2231</v>
      </c>
      <c r="L92" s="6" t="s">
        <v>1478</v>
      </c>
      <c r="M92" s="6" t="s">
        <v>749</v>
      </c>
      <c r="N92" s="6" t="s">
        <v>356</v>
      </c>
      <c r="O92" s="6" t="s">
        <v>2170</v>
      </c>
      <c r="P92" s="6">
        <v>1.08</v>
      </c>
      <c r="Q92" s="7">
        <v>2712758294.0700002</v>
      </c>
      <c r="R92" s="7">
        <v>2531154990.7800002</v>
      </c>
      <c r="S92" s="7">
        <v>2407949987.77</v>
      </c>
      <c r="T92" s="7">
        <v>10154.86</v>
      </c>
      <c r="U92" s="7">
        <v>9475.0499999999993</v>
      </c>
      <c r="V92" s="7">
        <v>9013.85</v>
      </c>
      <c r="W92" s="7">
        <v>1077711673.26</v>
      </c>
      <c r="X92" s="23">
        <v>0.39729999999999999</v>
      </c>
      <c r="Y92" s="7">
        <v>4034.27</v>
      </c>
      <c r="Z92" s="7">
        <v>20658.09</v>
      </c>
      <c r="AA92" s="7">
        <v>864229703.35000002</v>
      </c>
      <c r="AB92" s="23">
        <v>0.34139999999999998</v>
      </c>
      <c r="AC92" s="7">
        <v>3235.13</v>
      </c>
      <c r="AD92" s="7">
        <v>16565.96</v>
      </c>
      <c r="AE92" s="5">
        <v>52169</v>
      </c>
      <c r="AF92" s="23">
        <v>0.1953</v>
      </c>
      <c r="AG92" s="5">
        <v>379</v>
      </c>
      <c r="AH92" s="5">
        <v>2180</v>
      </c>
      <c r="AI92" s="7">
        <v>51014928.200000003</v>
      </c>
      <c r="AJ92" s="23">
        <v>1.8800000000000001E-2</v>
      </c>
      <c r="AK92" s="7">
        <v>190.97</v>
      </c>
      <c r="AL92" s="7">
        <v>41509.300000000003</v>
      </c>
      <c r="AM92" s="7">
        <v>53737147.280000001</v>
      </c>
      <c r="AN92" s="23">
        <v>2.12E-2</v>
      </c>
      <c r="AO92" s="7">
        <v>201.16</v>
      </c>
      <c r="AP92" s="7">
        <v>43724.29</v>
      </c>
      <c r="AQ92" s="5">
        <v>1229</v>
      </c>
      <c r="AR92" s="23">
        <v>4.5999999999999999E-3</v>
      </c>
      <c r="AS92" s="5">
        <v>5</v>
      </c>
      <c r="AT92" s="5">
        <v>145</v>
      </c>
      <c r="AU92" s="7">
        <v>27014859.25</v>
      </c>
      <c r="AV92" s="23">
        <v>0.01</v>
      </c>
      <c r="AW92" s="7">
        <v>101.13</v>
      </c>
      <c r="AX92" s="7">
        <v>20342.509999999998</v>
      </c>
      <c r="AY92" s="7">
        <v>26059829.66</v>
      </c>
      <c r="AZ92" s="23">
        <v>1.03E-2</v>
      </c>
      <c r="BA92" s="7">
        <v>97.55</v>
      </c>
      <c r="BB92" s="7">
        <v>19623.37</v>
      </c>
      <c r="BC92" s="5">
        <v>1328</v>
      </c>
      <c r="BD92" s="23">
        <v>5.0000000000000001E-3</v>
      </c>
      <c r="BE92" s="5">
        <v>5</v>
      </c>
      <c r="BF92" s="5">
        <v>71</v>
      </c>
      <c r="BG92" s="7">
        <v>85861385.739999995</v>
      </c>
      <c r="BH92" s="23">
        <v>3.1699999999999999E-2</v>
      </c>
      <c r="BI92" s="7">
        <v>321.41000000000003</v>
      </c>
      <c r="BJ92" s="7">
        <v>15167.18</v>
      </c>
      <c r="BK92" s="7">
        <v>90808133.579999998</v>
      </c>
      <c r="BL92" s="23">
        <v>3.5900000000000001E-2</v>
      </c>
      <c r="BM92" s="7">
        <v>339.93</v>
      </c>
      <c r="BN92" s="7">
        <v>16041.01</v>
      </c>
      <c r="BO92" s="5">
        <v>5661</v>
      </c>
      <c r="BP92" s="23">
        <v>2.12E-2</v>
      </c>
      <c r="BQ92" s="5">
        <v>32</v>
      </c>
      <c r="BR92" s="5">
        <v>800</v>
      </c>
      <c r="BS92" s="7">
        <v>143409479.43000001</v>
      </c>
      <c r="BT92" s="23">
        <v>5.2900000000000003E-2</v>
      </c>
      <c r="BU92" s="7">
        <v>536.83000000000004</v>
      </c>
      <c r="BV92" s="7">
        <v>5326.65</v>
      </c>
      <c r="BW92" s="7">
        <v>149586497.84999999</v>
      </c>
      <c r="BX92" s="23">
        <v>5.91E-2</v>
      </c>
      <c r="BY92" s="7">
        <v>559.96</v>
      </c>
      <c r="BZ92" s="7">
        <v>5556.09</v>
      </c>
      <c r="CA92" s="5">
        <v>26923</v>
      </c>
      <c r="CB92" s="23">
        <v>0.1008</v>
      </c>
      <c r="CC92" s="5">
        <v>195</v>
      </c>
      <c r="CD92" s="5">
        <v>2822</v>
      </c>
      <c r="CE92" s="7">
        <v>21055662.66</v>
      </c>
      <c r="CF92" s="23">
        <v>7.7999999999999996E-3</v>
      </c>
      <c r="CG92" s="7">
        <v>78.819999999999993</v>
      </c>
      <c r="CH92" s="7">
        <v>9592.56</v>
      </c>
      <c r="CI92" s="7">
        <v>21304176.190000001</v>
      </c>
      <c r="CJ92" s="23">
        <v>8.3999999999999995E-3</v>
      </c>
      <c r="CK92" s="7">
        <v>79.75</v>
      </c>
      <c r="CL92" s="7">
        <v>9705.7800000000007</v>
      </c>
      <c r="CM92" s="5">
        <v>2195</v>
      </c>
      <c r="CN92" s="23">
        <v>8.2000000000000007E-3</v>
      </c>
      <c r="CO92" s="5">
        <v>9</v>
      </c>
      <c r="CP92" s="5">
        <v>480</v>
      </c>
      <c r="CQ92" s="7">
        <v>356212689.49000001</v>
      </c>
      <c r="CR92" s="23">
        <v>0.1313</v>
      </c>
      <c r="CS92" s="7">
        <v>1333.44</v>
      </c>
      <c r="CT92" s="7">
        <v>1911.7</v>
      </c>
      <c r="CU92" s="7">
        <v>355831411.94999999</v>
      </c>
      <c r="CV92" s="23">
        <v>0.1406</v>
      </c>
      <c r="CW92" s="7">
        <v>1332.01</v>
      </c>
      <c r="CX92" s="7">
        <v>1909.65</v>
      </c>
      <c r="CY92" s="5">
        <v>186333</v>
      </c>
      <c r="CZ92" s="23">
        <v>0.69750000000000001</v>
      </c>
      <c r="DA92" s="5">
        <v>5293</v>
      </c>
      <c r="DB92" s="7">
        <v>15242737.51</v>
      </c>
      <c r="DC92" s="23">
        <v>5.5999999999999999E-3</v>
      </c>
      <c r="DD92" s="7">
        <v>57.06</v>
      </c>
      <c r="DE92" s="7">
        <v>388.2</v>
      </c>
      <c r="DF92" s="7">
        <v>15983984.869999999</v>
      </c>
      <c r="DG92" s="23">
        <v>6.3E-3</v>
      </c>
      <c r="DH92" s="7">
        <v>59.83</v>
      </c>
      <c r="DI92" s="7">
        <v>407.08</v>
      </c>
      <c r="DJ92" s="5">
        <v>39265</v>
      </c>
      <c r="DK92" s="23">
        <v>0.14699999999999999</v>
      </c>
      <c r="DL92" s="5">
        <v>637</v>
      </c>
      <c r="DM92" s="7">
        <v>140347552.97</v>
      </c>
      <c r="DN92" s="23">
        <v>5.1700000000000003E-2</v>
      </c>
      <c r="DO92" s="7">
        <v>525.37</v>
      </c>
      <c r="DP92" s="7">
        <v>23731.41</v>
      </c>
      <c r="DQ92" s="7">
        <v>141699665.81999999</v>
      </c>
      <c r="DR92" s="23">
        <v>5.6000000000000001E-2</v>
      </c>
      <c r="DS92" s="7">
        <v>530.42999999999995</v>
      </c>
      <c r="DT92" s="7">
        <v>23960.04</v>
      </c>
      <c r="DU92" s="5">
        <v>5914</v>
      </c>
      <c r="DV92" s="23">
        <v>2.2100000000000002E-2</v>
      </c>
      <c r="DW92" s="5">
        <v>2914</v>
      </c>
      <c r="DX92" s="7">
        <v>9661328.9600000009</v>
      </c>
      <c r="DY92" s="23">
        <v>3.5999999999999999E-3</v>
      </c>
      <c r="DZ92" s="7">
        <v>36.17</v>
      </c>
      <c r="EA92" s="7">
        <v>837.2</v>
      </c>
      <c r="EB92" s="7">
        <v>10095236.6</v>
      </c>
      <c r="EC92" s="23">
        <v>4.0000000000000001E-3</v>
      </c>
      <c r="ED92" s="7">
        <v>37.79</v>
      </c>
      <c r="EE92" s="7">
        <v>874.8</v>
      </c>
      <c r="EF92" s="5">
        <v>11540</v>
      </c>
      <c r="EG92" s="23">
        <v>4.3200000000000002E-2</v>
      </c>
      <c r="EH92" s="5">
        <v>73</v>
      </c>
      <c r="EI92" s="7">
        <v>276755164.30000001</v>
      </c>
      <c r="EJ92" s="23">
        <v>0.10199999999999999</v>
      </c>
      <c r="EK92" s="7">
        <v>1036</v>
      </c>
      <c r="EL92" s="7">
        <v>1225.79</v>
      </c>
      <c r="EM92" s="7">
        <v>291192240.41000003</v>
      </c>
      <c r="EN92" s="23">
        <v>0.115</v>
      </c>
      <c r="EO92" s="7">
        <v>1090.04</v>
      </c>
      <c r="EP92" s="7">
        <v>1289.73</v>
      </c>
      <c r="EQ92" s="5">
        <v>225777</v>
      </c>
      <c r="ER92" s="23">
        <v>0.84519999999999995</v>
      </c>
      <c r="ES92" s="5">
        <v>15496</v>
      </c>
      <c r="ET92" s="7">
        <v>158740362.53</v>
      </c>
      <c r="EU92" s="23">
        <v>5.8500000000000003E-2</v>
      </c>
      <c r="EV92" s="7">
        <v>594.22</v>
      </c>
      <c r="EW92" s="7">
        <v>1097.02</v>
      </c>
      <c r="EX92" s="7">
        <v>154518317.12</v>
      </c>
      <c r="EY92" s="23">
        <v>6.0999999999999999E-2</v>
      </c>
      <c r="EZ92" s="7">
        <v>578.41999999999996</v>
      </c>
      <c r="FA92" s="7">
        <v>1067.8399999999999</v>
      </c>
      <c r="FB92" s="5">
        <v>144702</v>
      </c>
      <c r="FC92" s="23">
        <v>0.54169999999999996</v>
      </c>
      <c r="FD92" s="5">
        <v>4424</v>
      </c>
      <c r="FE92" s="7">
        <v>55111058.310000002</v>
      </c>
      <c r="FF92" s="23">
        <v>2.0299999999999999E-2</v>
      </c>
      <c r="FG92" s="7">
        <v>206.3</v>
      </c>
      <c r="FH92" s="7">
        <v>325.2</v>
      </c>
      <c r="FI92" s="7">
        <v>55060681.350000001</v>
      </c>
      <c r="FJ92" s="23">
        <v>2.18E-2</v>
      </c>
      <c r="FK92" s="7">
        <v>206.11</v>
      </c>
      <c r="FL92" s="7">
        <v>324.89999999999998</v>
      </c>
      <c r="FM92" s="5">
        <v>169468</v>
      </c>
      <c r="FN92" s="23">
        <v>0.63439999999999996</v>
      </c>
      <c r="FO92" s="5">
        <v>4123</v>
      </c>
      <c r="FP92" s="7">
        <v>90129162.609999999</v>
      </c>
      <c r="FQ92" s="23">
        <v>3.32E-2</v>
      </c>
      <c r="FR92" s="7">
        <v>337.39</v>
      </c>
      <c r="FS92" s="7">
        <v>1065.42</v>
      </c>
      <c r="FT92" s="7">
        <v>91021997.340000004</v>
      </c>
      <c r="FU92" s="23">
        <v>3.5999999999999997E-2</v>
      </c>
      <c r="FV92" s="7">
        <v>340.73</v>
      </c>
      <c r="FW92" s="7">
        <v>1075.97</v>
      </c>
      <c r="FX92" s="5">
        <v>84595</v>
      </c>
      <c r="FY92" s="23">
        <v>0.31669999999999998</v>
      </c>
      <c r="FZ92" s="5">
        <v>2509</v>
      </c>
      <c r="GA92" s="7">
        <v>58526202.649999999</v>
      </c>
      <c r="GB92" s="23">
        <v>2.1600000000000001E-2</v>
      </c>
      <c r="GC92" s="7">
        <v>219.09</v>
      </c>
      <c r="GD92" s="7">
        <v>333.75</v>
      </c>
      <c r="GE92" s="7">
        <v>61057389.810000002</v>
      </c>
      <c r="GF92" s="23">
        <v>2.41E-2</v>
      </c>
      <c r="GG92" s="7">
        <v>228.56</v>
      </c>
      <c r="GH92" s="7">
        <v>348.18</v>
      </c>
      <c r="GI92" s="5">
        <v>175360</v>
      </c>
      <c r="GJ92" s="23">
        <v>0.65639999999999998</v>
      </c>
      <c r="GK92" s="5">
        <v>6327</v>
      </c>
      <c r="GL92" s="7">
        <v>39880086.859999999</v>
      </c>
      <c r="GM92" s="23">
        <v>1.47E-2</v>
      </c>
      <c r="GN92" s="7">
        <v>149.29</v>
      </c>
      <c r="GO92" s="7">
        <v>1173.27</v>
      </c>
      <c r="GP92" s="7">
        <v>42366441.299999997</v>
      </c>
      <c r="GQ92" s="23">
        <v>1.67E-2</v>
      </c>
      <c r="GR92" s="7">
        <v>158.59</v>
      </c>
      <c r="GS92" s="7">
        <v>1246.42</v>
      </c>
      <c r="GT92" s="5">
        <v>33991</v>
      </c>
      <c r="GU92" s="23">
        <v>0.12720000000000001</v>
      </c>
      <c r="GV92" s="8">
        <v>461</v>
      </c>
      <c r="GW92" s="7">
        <v>75702030.319999993</v>
      </c>
      <c r="GX92" s="23">
        <v>2.7900000000000001E-2</v>
      </c>
      <c r="GY92" s="7">
        <v>283.38</v>
      </c>
      <c r="GZ92" s="7">
        <v>708.89</v>
      </c>
      <c r="HA92" s="7">
        <v>75878301.969999999</v>
      </c>
      <c r="HB92" s="23">
        <v>0.03</v>
      </c>
      <c r="HC92" s="7">
        <v>284.04000000000002</v>
      </c>
      <c r="HD92" s="7">
        <v>710.54</v>
      </c>
      <c r="HE92" s="5">
        <v>106789</v>
      </c>
      <c r="HF92" s="23">
        <v>0.39979999999999999</v>
      </c>
      <c r="HG92" s="5">
        <v>308134</v>
      </c>
      <c r="HH92" s="5">
        <v>21362</v>
      </c>
      <c r="HI92" s="23">
        <v>0.2356</v>
      </c>
      <c r="HJ92" s="8">
        <v>1153</v>
      </c>
      <c r="HK92" s="5">
        <v>732</v>
      </c>
      <c r="HL92" s="5">
        <v>1823</v>
      </c>
      <c r="HM92" s="5">
        <v>171</v>
      </c>
      <c r="HN92" s="5">
        <v>965</v>
      </c>
      <c r="HO92" s="5">
        <v>302</v>
      </c>
      <c r="HP92" s="5">
        <v>761</v>
      </c>
      <c r="HQ92" s="5">
        <v>362</v>
      </c>
      <c r="HR92" s="5">
        <v>541</v>
      </c>
      <c r="HS92" s="5">
        <v>93</v>
      </c>
    </row>
    <row r="93" spans="1:227" x14ac:dyDescent="0.25">
      <c r="A93">
        <v>2010</v>
      </c>
      <c r="B93" s="3" t="s">
        <v>297</v>
      </c>
      <c r="C93" s="4">
        <v>1</v>
      </c>
      <c r="D93" s="5">
        <v>197198</v>
      </c>
      <c r="E93" s="5">
        <v>147093</v>
      </c>
      <c r="F93" s="5">
        <v>50105</v>
      </c>
      <c r="G93" s="6" t="s">
        <v>1844</v>
      </c>
      <c r="H93" s="5">
        <v>51</v>
      </c>
      <c r="I93" s="6" t="s">
        <v>1919</v>
      </c>
      <c r="J93" s="6" t="s">
        <v>1920</v>
      </c>
      <c r="K93" s="6" t="s">
        <v>1921</v>
      </c>
      <c r="L93" s="6" t="s">
        <v>1887</v>
      </c>
      <c r="M93" s="6" t="s">
        <v>284</v>
      </c>
      <c r="N93" s="6" t="s">
        <v>578</v>
      </c>
      <c r="O93" s="6" t="s">
        <v>1922</v>
      </c>
      <c r="P93" s="6">
        <v>1</v>
      </c>
      <c r="Q93" s="7">
        <v>1178024776.1300001</v>
      </c>
      <c r="R93" s="7">
        <v>1255534318.27</v>
      </c>
      <c r="S93" s="7">
        <v>1333837438.71</v>
      </c>
      <c r="T93" s="7">
        <v>8008.71</v>
      </c>
      <c r="U93" s="7">
        <v>8535.65</v>
      </c>
      <c r="V93" s="7">
        <v>9067.99</v>
      </c>
      <c r="W93" s="7">
        <v>432790277.05000001</v>
      </c>
      <c r="X93" s="23">
        <v>0.3674</v>
      </c>
      <c r="Y93" s="7">
        <v>2942.29</v>
      </c>
      <c r="Z93" s="7">
        <v>15162.22</v>
      </c>
      <c r="AA93" s="7">
        <v>431014736.51999998</v>
      </c>
      <c r="AB93" s="23">
        <v>0.34329999999999999</v>
      </c>
      <c r="AC93" s="7">
        <v>2930.22</v>
      </c>
      <c r="AD93" s="7">
        <v>15100.01</v>
      </c>
      <c r="AE93" s="5">
        <v>28544</v>
      </c>
      <c r="AF93" s="23">
        <v>0.19409999999999999</v>
      </c>
      <c r="AG93" s="5">
        <v>348</v>
      </c>
      <c r="AH93" s="5">
        <v>2003</v>
      </c>
      <c r="AI93" s="7">
        <v>17121787.52</v>
      </c>
      <c r="AJ93" s="23">
        <v>1.4500000000000001E-2</v>
      </c>
      <c r="AK93" s="7">
        <v>116.4</v>
      </c>
      <c r="AL93" s="7">
        <v>37383.82</v>
      </c>
      <c r="AM93" s="7">
        <v>19801737.059999999</v>
      </c>
      <c r="AN93" s="23">
        <v>1.5800000000000002E-2</v>
      </c>
      <c r="AO93" s="7">
        <v>134.62</v>
      </c>
      <c r="AP93" s="7">
        <v>43235.23</v>
      </c>
      <c r="AQ93" s="5">
        <v>458</v>
      </c>
      <c r="AR93" s="23">
        <v>3.0999999999999999E-3</v>
      </c>
      <c r="AS93" s="5">
        <v>3</v>
      </c>
      <c r="AT93" s="5">
        <v>94</v>
      </c>
      <c r="AU93" s="7">
        <v>15106532.529999999</v>
      </c>
      <c r="AV93" s="23">
        <v>1.2800000000000001E-2</v>
      </c>
      <c r="AW93" s="7">
        <v>102.7</v>
      </c>
      <c r="AX93" s="7">
        <v>17898.740000000002</v>
      </c>
      <c r="AY93" s="7">
        <v>16677263.619999999</v>
      </c>
      <c r="AZ93" s="23">
        <v>1.3299999999999999E-2</v>
      </c>
      <c r="BA93" s="7">
        <v>113.38</v>
      </c>
      <c r="BB93" s="7">
        <v>19759.79</v>
      </c>
      <c r="BC93" s="5">
        <v>844</v>
      </c>
      <c r="BD93" s="23">
        <v>5.7000000000000002E-3</v>
      </c>
      <c r="BE93" s="5">
        <v>6</v>
      </c>
      <c r="BF93" s="5">
        <v>85</v>
      </c>
      <c r="BG93" s="7">
        <v>33520349.170000002</v>
      </c>
      <c r="BH93" s="23">
        <v>2.8500000000000001E-2</v>
      </c>
      <c r="BI93" s="7">
        <v>227.89</v>
      </c>
      <c r="BJ93" s="7">
        <v>11907.76</v>
      </c>
      <c r="BK93" s="7">
        <v>40279227.340000004</v>
      </c>
      <c r="BL93" s="23">
        <v>3.2099999999999997E-2</v>
      </c>
      <c r="BM93" s="7">
        <v>273.83999999999997</v>
      </c>
      <c r="BN93" s="7">
        <v>14308.78</v>
      </c>
      <c r="BO93" s="5">
        <v>2815</v>
      </c>
      <c r="BP93" s="23">
        <v>1.9099999999999999E-2</v>
      </c>
      <c r="BQ93" s="5">
        <v>27</v>
      </c>
      <c r="BR93" s="5">
        <v>712</v>
      </c>
      <c r="BS93" s="7">
        <v>45592673.700000003</v>
      </c>
      <c r="BT93" s="23">
        <v>3.8699999999999998E-2</v>
      </c>
      <c r="BU93" s="7">
        <v>309.95999999999998</v>
      </c>
      <c r="BV93" s="7">
        <v>5129.6899999999996</v>
      </c>
      <c r="BW93" s="7">
        <v>54184722.310000002</v>
      </c>
      <c r="BX93" s="23">
        <v>4.3200000000000002E-2</v>
      </c>
      <c r="BY93" s="7">
        <v>368.37</v>
      </c>
      <c r="BZ93" s="7">
        <v>6096.39</v>
      </c>
      <c r="CA93" s="5">
        <v>8888</v>
      </c>
      <c r="CB93" s="23">
        <v>6.0400000000000002E-2</v>
      </c>
      <c r="CC93" s="5">
        <v>130</v>
      </c>
      <c r="CD93" s="5">
        <v>2017</v>
      </c>
      <c r="CE93" s="7">
        <v>14547643.26</v>
      </c>
      <c r="CF93" s="23">
        <v>1.23E-2</v>
      </c>
      <c r="CG93" s="7">
        <v>98.9</v>
      </c>
      <c r="CH93" s="7">
        <v>10752.14</v>
      </c>
      <c r="CI93" s="7">
        <v>16415113.890000001</v>
      </c>
      <c r="CJ93" s="23">
        <v>1.3100000000000001E-2</v>
      </c>
      <c r="CK93" s="7">
        <v>111.6</v>
      </c>
      <c r="CL93" s="7">
        <v>12132.38</v>
      </c>
      <c r="CM93" s="5">
        <v>1353</v>
      </c>
      <c r="CN93" s="23">
        <v>9.1999999999999998E-3</v>
      </c>
      <c r="CO93" s="5">
        <v>11</v>
      </c>
      <c r="CP93" s="5">
        <v>733</v>
      </c>
      <c r="CQ93" s="7">
        <v>136371049.71000001</v>
      </c>
      <c r="CR93" s="23">
        <v>0.1158</v>
      </c>
      <c r="CS93" s="7">
        <v>927.11</v>
      </c>
      <c r="CT93" s="7">
        <v>1484.04</v>
      </c>
      <c r="CU93" s="7">
        <v>153518018.38</v>
      </c>
      <c r="CV93" s="23">
        <v>0.12230000000000001</v>
      </c>
      <c r="CW93" s="7">
        <v>1043.68</v>
      </c>
      <c r="CX93" s="7">
        <v>1670.64</v>
      </c>
      <c r="CY93" s="5">
        <v>91892</v>
      </c>
      <c r="CZ93" s="23">
        <v>0.62470000000000003</v>
      </c>
      <c r="DA93" s="5">
        <v>3329</v>
      </c>
      <c r="DB93" s="7">
        <v>6242760.1200000001</v>
      </c>
      <c r="DC93" s="23">
        <v>5.3E-3</v>
      </c>
      <c r="DD93" s="7">
        <v>42.44</v>
      </c>
      <c r="DE93" s="7">
        <v>311.17</v>
      </c>
      <c r="DF93" s="7">
        <v>7258155.1500000004</v>
      </c>
      <c r="DG93" s="23">
        <v>5.7999999999999996E-3</v>
      </c>
      <c r="DH93" s="7">
        <v>49.34</v>
      </c>
      <c r="DI93" s="7">
        <v>361.79</v>
      </c>
      <c r="DJ93" s="5">
        <v>20062</v>
      </c>
      <c r="DK93" s="23">
        <v>0.13639999999999999</v>
      </c>
      <c r="DL93" s="5">
        <v>592</v>
      </c>
      <c r="DM93" s="7">
        <v>87053496.790000007</v>
      </c>
      <c r="DN93" s="23">
        <v>7.3899999999999993E-2</v>
      </c>
      <c r="DO93" s="7">
        <v>591.83000000000004</v>
      </c>
      <c r="DP93" s="7">
        <v>22800.81</v>
      </c>
      <c r="DQ93" s="7">
        <v>93327712.239999995</v>
      </c>
      <c r="DR93" s="23">
        <v>7.4300000000000005E-2</v>
      </c>
      <c r="DS93" s="7">
        <v>634.48</v>
      </c>
      <c r="DT93" s="7">
        <v>24444.14</v>
      </c>
      <c r="DU93" s="5">
        <v>3818</v>
      </c>
      <c r="DV93" s="23">
        <v>2.5999999999999999E-2</v>
      </c>
      <c r="DW93" s="5">
        <v>3528</v>
      </c>
      <c r="DX93" s="7">
        <v>6184785.6399999997</v>
      </c>
      <c r="DY93" s="23">
        <v>5.3E-3</v>
      </c>
      <c r="DZ93" s="7">
        <v>42.05</v>
      </c>
      <c r="EA93" s="7">
        <v>642.24</v>
      </c>
      <c r="EB93" s="7">
        <v>7566600.3600000003</v>
      </c>
      <c r="EC93" s="23">
        <v>6.0000000000000001E-3</v>
      </c>
      <c r="ED93" s="7">
        <v>51.44</v>
      </c>
      <c r="EE93" s="7">
        <v>785.73</v>
      </c>
      <c r="EF93" s="5">
        <v>9630</v>
      </c>
      <c r="EG93" s="23">
        <v>6.5500000000000003E-2</v>
      </c>
      <c r="EH93" s="5">
        <v>115</v>
      </c>
      <c r="EI93" s="7">
        <v>102382790.33</v>
      </c>
      <c r="EJ93" s="23">
        <v>8.6900000000000005E-2</v>
      </c>
      <c r="EK93" s="7">
        <v>696.04</v>
      </c>
      <c r="EL93" s="7">
        <v>832.14</v>
      </c>
      <c r="EM93" s="7">
        <v>115731779.04000001</v>
      </c>
      <c r="EN93" s="23">
        <v>9.2200000000000004E-2</v>
      </c>
      <c r="EO93" s="7">
        <v>786.79</v>
      </c>
      <c r="EP93" s="7">
        <v>940.63</v>
      </c>
      <c r="EQ93" s="5">
        <v>123035</v>
      </c>
      <c r="ER93" s="23">
        <v>0.83650000000000002</v>
      </c>
      <c r="ES93" s="5">
        <v>11615</v>
      </c>
      <c r="ET93" s="7">
        <v>73243445.909999996</v>
      </c>
      <c r="EU93" s="23">
        <v>6.2199999999999998E-2</v>
      </c>
      <c r="EV93" s="7">
        <v>497.94</v>
      </c>
      <c r="EW93" s="7">
        <v>919.57</v>
      </c>
      <c r="EX93" s="7">
        <v>81916140.609999999</v>
      </c>
      <c r="EY93" s="23">
        <v>6.5199999999999994E-2</v>
      </c>
      <c r="EZ93" s="7">
        <v>556.9</v>
      </c>
      <c r="FA93" s="7">
        <v>1028.45</v>
      </c>
      <c r="FB93" s="5">
        <v>79650</v>
      </c>
      <c r="FC93" s="23">
        <v>0.54149999999999998</v>
      </c>
      <c r="FD93" s="5">
        <v>3980</v>
      </c>
      <c r="FE93" s="7">
        <v>32955516.379999999</v>
      </c>
      <c r="FF93" s="23">
        <v>2.8000000000000001E-2</v>
      </c>
      <c r="FG93" s="7">
        <v>224.05</v>
      </c>
      <c r="FH93" s="7">
        <v>351.32</v>
      </c>
      <c r="FI93" s="7">
        <v>37363848.130000003</v>
      </c>
      <c r="FJ93" s="23">
        <v>2.98E-2</v>
      </c>
      <c r="FK93" s="7">
        <v>254.02</v>
      </c>
      <c r="FL93" s="7">
        <v>398.32</v>
      </c>
      <c r="FM93" s="5">
        <v>93803</v>
      </c>
      <c r="FN93" s="23">
        <v>0.63770000000000004</v>
      </c>
      <c r="FO93" s="5">
        <v>4005</v>
      </c>
      <c r="FP93" s="7">
        <v>47402755.880000003</v>
      </c>
      <c r="FQ93" s="23">
        <v>4.02E-2</v>
      </c>
      <c r="FR93" s="7">
        <v>322.26</v>
      </c>
      <c r="FS93" s="7">
        <v>1041.6099999999999</v>
      </c>
      <c r="FT93" s="7">
        <v>47744471.770000003</v>
      </c>
      <c r="FU93" s="23">
        <v>3.7999999999999999E-2</v>
      </c>
      <c r="FV93" s="7">
        <v>324.58999999999997</v>
      </c>
      <c r="FW93" s="7">
        <v>1049.1199999999999</v>
      </c>
      <c r="FX93" s="5">
        <v>45509</v>
      </c>
      <c r="FY93" s="23">
        <v>0.30940000000000001</v>
      </c>
      <c r="FZ93" s="5">
        <v>2239</v>
      </c>
      <c r="GA93" s="7">
        <v>42269456.799999997</v>
      </c>
      <c r="GB93" s="23">
        <v>3.5900000000000001E-2</v>
      </c>
      <c r="GC93" s="7">
        <v>287.37</v>
      </c>
      <c r="GD93" s="7">
        <v>402.1</v>
      </c>
      <c r="GE93" s="7">
        <v>45388139.689999998</v>
      </c>
      <c r="GF93" s="23">
        <v>3.6200000000000003E-2</v>
      </c>
      <c r="GG93" s="7">
        <v>308.57</v>
      </c>
      <c r="GH93" s="7">
        <v>431.77</v>
      </c>
      <c r="GI93" s="5">
        <v>105120</v>
      </c>
      <c r="GJ93" s="23">
        <v>0.7147</v>
      </c>
      <c r="GK93" s="5">
        <v>8268</v>
      </c>
      <c r="GL93" s="7">
        <v>21716435.18</v>
      </c>
      <c r="GM93" s="23">
        <v>1.84E-2</v>
      </c>
      <c r="GN93" s="7">
        <v>147.63999999999999</v>
      </c>
      <c r="GO93" s="7">
        <v>1235.44</v>
      </c>
      <c r="GP93" s="7">
        <v>23087134.09</v>
      </c>
      <c r="GQ93" s="23">
        <v>1.84E-2</v>
      </c>
      <c r="GR93" s="7">
        <v>156.96</v>
      </c>
      <c r="GS93" s="7">
        <v>1313.42</v>
      </c>
      <c r="GT93" s="5">
        <v>17578</v>
      </c>
      <c r="GU93" s="23">
        <v>0.1195</v>
      </c>
      <c r="GV93" s="8">
        <v>443</v>
      </c>
      <c r="GW93" s="7">
        <v>53922467.590000004</v>
      </c>
      <c r="GX93" s="23">
        <v>4.58E-2</v>
      </c>
      <c r="GY93" s="7">
        <v>366.59</v>
      </c>
      <c r="GZ93" s="7">
        <v>795.29</v>
      </c>
      <c r="HA93" s="7">
        <v>53922467.590000004</v>
      </c>
      <c r="HB93" s="23">
        <v>4.2900000000000001E-2</v>
      </c>
      <c r="HC93" s="7">
        <v>366.59</v>
      </c>
      <c r="HD93" s="7">
        <v>795.29</v>
      </c>
      <c r="HE93" s="5">
        <v>67802</v>
      </c>
      <c r="HF93" s="23">
        <v>0.46089999999999998</v>
      </c>
      <c r="HG93" s="5">
        <v>152309</v>
      </c>
      <c r="HH93" s="5">
        <v>9848</v>
      </c>
      <c r="HI93" s="23">
        <v>0.2006</v>
      </c>
      <c r="HJ93" s="8">
        <v>1035</v>
      </c>
      <c r="HK93" s="5">
        <v>680</v>
      </c>
      <c r="HL93" s="5">
        <v>1820</v>
      </c>
      <c r="HM93" s="5">
        <v>204</v>
      </c>
      <c r="HN93" s="5">
        <v>1025</v>
      </c>
      <c r="HO93" s="5">
        <v>449</v>
      </c>
      <c r="HP93" s="5">
        <v>948</v>
      </c>
      <c r="HQ93" s="5">
        <v>472</v>
      </c>
      <c r="HR93" s="5">
        <v>484</v>
      </c>
      <c r="HS93" s="5">
        <v>110</v>
      </c>
    </row>
    <row r="94" spans="1:227" x14ac:dyDescent="0.25">
      <c r="A94">
        <v>2007</v>
      </c>
      <c r="B94" s="3" t="s">
        <v>1032</v>
      </c>
      <c r="C94" s="4">
        <v>44</v>
      </c>
      <c r="D94" s="5">
        <v>26672</v>
      </c>
      <c r="E94" s="5">
        <v>21440</v>
      </c>
      <c r="F94" s="5">
        <v>5232</v>
      </c>
      <c r="G94" s="6" t="s">
        <v>1033</v>
      </c>
      <c r="H94" s="5">
        <v>49</v>
      </c>
      <c r="I94" s="6" t="s">
        <v>1034</v>
      </c>
      <c r="J94" s="6" t="s">
        <v>1035</v>
      </c>
      <c r="K94" s="6" t="s">
        <v>1036</v>
      </c>
      <c r="L94" s="6" t="s">
        <v>1037</v>
      </c>
      <c r="M94" s="6" t="s">
        <v>1038</v>
      </c>
      <c r="N94" s="6" t="s">
        <v>945</v>
      </c>
      <c r="O94" s="6" t="s">
        <v>1039</v>
      </c>
      <c r="P94" s="6">
        <v>0.95</v>
      </c>
      <c r="Q94" s="7">
        <v>155578211.56999999</v>
      </c>
      <c r="R94" s="7">
        <v>139777458.59999999</v>
      </c>
      <c r="S94" s="7">
        <v>148072061.87</v>
      </c>
      <c r="T94" s="7">
        <v>7256.45</v>
      </c>
      <c r="U94" s="7">
        <v>6519.47</v>
      </c>
      <c r="V94" s="7">
        <v>6906.35</v>
      </c>
      <c r="W94" s="7">
        <v>70472650.849999994</v>
      </c>
      <c r="X94" s="23">
        <v>0.45300000000000001</v>
      </c>
      <c r="Y94" s="7">
        <v>3286.97</v>
      </c>
      <c r="Z94" s="7">
        <v>17693.36</v>
      </c>
      <c r="AA94" s="7">
        <v>53224140.409999996</v>
      </c>
      <c r="AB94" s="23">
        <v>0.38080000000000003</v>
      </c>
      <c r="AC94" s="7">
        <v>2482.4699999999998</v>
      </c>
      <c r="AD94" s="7">
        <v>13362.83</v>
      </c>
      <c r="AE94" s="5">
        <v>3983</v>
      </c>
      <c r="AF94" s="23">
        <v>0.18579999999999999</v>
      </c>
      <c r="AG94" s="5">
        <v>367</v>
      </c>
      <c r="AH94" s="5">
        <v>2469</v>
      </c>
      <c r="AI94" s="7">
        <v>358129.79</v>
      </c>
      <c r="AJ94" s="23">
        <v>2.3E-3</v>
      </c>
      <c r="AK94" s="7">
        <v>16.7</v>
      </c>
      <c r="AL94" s="7">
        <v>21066.46</v>
      </c>
      <c r="AM94" s="7">
        <v>322954.32</v>
      </c>
      <c r="AN94" s="23">
        <v>2.3E-3</v>
      </c>
      <c r="AO94" s="7">
        <v>15.06</v>
      </c>
      <c r="AP94" s="7">
        <v>18997.310000000001</v>
      </c>
      <c r="AQ94" s="5">
        <v>17</v>
      </c>
      <c r="AR94" s="23">
        <v>8.0000000000000004E-4</v>
      </c>
      <c r="AS94" s="5">
        <v>1</v>
      </c>
      <c r="AT94" s="5">
        <v>22</v>
      </c>
      <c r="AU94" s="7">
        <v>1674405.42</v>
      </c>
      <c r="AV94" s="23">
        <v>1.0800000000000001E-2</v>
      </c>
      <c r="AW94" s="7">
        <v>78.099999999999994</v>
      </c>
      <c r="AX94" s="7">
        <v>19933.400000000001</v>
      </c>
      <c r="AY94" s="7">
        <v>1442320.57</v>
      </c>
      <c r="AZ94" s="23">
        <v>1.03E-2</v>
      </c>
      <c r="BA94" s="7">
        <v>67.27</v>
      </c>
      <c r="BB94" s="7">
        <v>17170.48</v>
      </c>
      <c r="BC94" s="5">
        <v>84</v>
      </c>
      <c r="BD94" s="23">
        <v>3.8999999999999998E-3</v>
      </c>
      <c r="BE94" s="5">
        <v>4</v>
      </c>
      <c r="BF94" s="5">
        <v>60</v>
      </c>
      <c r="BG94" s="7">
        <v>5256518.46</v>
      </c>
      <c r="BH94" s="23">
        <v>3.3799999999999997E-2</v>
      </c>
      <c r="BI94" s="7">
        <v>245.17</v>
      </c>
      <c r="BJ94" s="7">
        <v>11231.88</v>
      </c>
      <c r="BK94" s="7">
        <v>5002651.6399999997</v>
      </c>
      <c r="BL94" s="23">
        <v>3.5799999999999998E-2</v>
      </c>
      <c r="BM94" s="7">
        <v>233.33</v>
      </c>
      <c r="BN94" s="7">
        <v>10689.43</v>
      </c>
      <c r="BO94" s="5">
        <v>468</v>
      </c>
      <c r="BP94" s="23">
        <v>2.18E-2</v>
      </c>
      <c r="BQ94" s="5">
        <v>32</v>
      </c>
      <c r="BR94" s="5">
        <v>730</v>
      </c>
      <c r="BS94" s="7">
        <v>4405784.9400000004</v>
      </c>
      <c r="BT94" s="23">
        <v>2.8299999999999999E-2</v>
      </c>
      <c r="BU94" s="7">
        <v>205.49</v>
      </c>
      <c r="BV94" s="7">
        <v>4016.21</v>
      </c>
      <c r="BW94" s="7">
        <v>4196122.2</v>
      </c>
      <c r="BX94" s="23">
        <v>0.03</v>
      </c>
      <c r="BY94" s="7">
        <v>195.71</v>
      </c>
      <c r="BZ94" s="7">
        <v>3825.09</v>
      </c>
      <c r="CA94" s="5">
        <v>1097</v>
      </c>
      <c r="CB94" s="23">
        <v>5.1200000000000002E-2</v>
      </c>
      <c r="CC94" s="5">
        <v>88</v>
      </c>
      <c r="CD94" s="5">
        <v>1487</v>
      </c>
      <c r="CE94" s="7">
        <v>1159171.6299999999</v>
      </c>
      <c r="CF94" s="23">
        <v>7.4999999999999997E-3</v>
      </c>
      <c r="CG94" s="7">
        <v>54.07</v>
      </c>
      <c r="CH94" s="7">
        <v>10079.75</v>
      </c>
      <c r="CI94" s="7">
        <v>1045378.22</v>
      </c>
      <c r="CJ94" s="23">
        <v>7.4999999999999997E-3</v>
      </c>
      <c r="CK94" s="7">
        <v>48.76</v>
      </c>
      <c r="CL94" s="7">
        <v>9090.25</v>
      </c>
      <c r="CM94" s="5">
        <v>115</v>
      </c>
      <c r="CN94" s="23">
        <v>5.4000000000000003E-3</v>
      </c>
      <c r="CO94" s="5">
        <v>6</v>
      </c>
      <c r="CP94" s="5">
        <v>321</v>
      </c>
      <c r="CQ94" s="7">
        <v>19601283.75</v>
      </c>
      <c r="CR94" s="23">
        <v>0.126</v>
      </c>
      <c r="CS94" s="7">
        <v>914.24</v>
      </c>
      <c r="CT94" s="7">
        <v>1373.02</v>
      </c>
      <c r="CU94" s="7">
        <v>20285088</v>
      </c>
      <c r="CV94" s="23">
        <v>0.14510000000000001</v>
      </c>
      <c r="CW94" s="7">
        <v>946.13</v>
      </c>
      <c r="CX94" s="7">
        <v>1420.92</v>
      </c>
      <c r="CY94" s="5">
        <v>14276</v>
      </c>
      <c r="CZ94" s="23">
        <v>0.66590000000000005</v>
      </c>
      <c r="DA94" s="5">
        <v>4834</v>
      </c>
      <c r="DB94" s="7">
        <v>916058.27</v>
      </c>
      <c r="DC94" s="23">
        <v>5.8999999999999999E-3</v>
      </c>
      <c r="DD94" s="7">
        <v>42.73</v>
      </c>
      <c r="DE94" s="7">
        <v>378.07</v>
      </c>
      <c r="DF94" s="7">
        <v>866194.75</v>
      </c>
      <c r="DG94" s="23">
        <v>6.1999999999999998E-3</v>
      </c>
      <c r="DH94" s="7">
        <v>40.4</v>
      </c>
      <c r="DI94" s="7">
        <v>357.49</v>
      </c>
      <c r="DJ94" s="5">
        <v>2423</v>
      </c>
      <c r="DK94" s="23">
        <v>0.113</v>
      </c>
      <c r="DL94" s="5">
        <v>496</v>
      </c>
      <c r="DM94" s="7">
        <v>5601558.7800000003</v>
      </c>
      <c r="DN94" s="23">
        <v>3.5999999999999997E-2</v>
      </c>
      <c r="DO94" s="7">
        <v>261.27</v>
      </c>
      <c r="DP94" s="7">
        <v>21298.7</v>
      </c>
      <c r="DQ94" s="7">
        <v>5418810.0099999998</v>
      </c>
      <c r="DR94" s="23">
        <v>3.8800000000000001E-2</v>
      </c>
      <c r="DS94" s="7">
        <v>252.74</v>
      </c>
      <c r="DT94" s="7">
        <v>20603.84</v>
      </c>
      <c r="DU94" s="5">
        <v>263</v>
      </c>
      <c r="DV94" s="23">
        <v>1.23E-2</v>
      </c>
      <c r="DW94" s="5">
        <v>1204</v>
      </c>
      <c r="DX94" s="7">
        <v>335698.12</v>
      </c>
      <c r="DY94" s="23">
        <v>2.2000000000000001E-3</v>
      </c>
      <c r="DZ94" s="7">
        <v>15.66</v>
      </c>
      <c r="EA94" s="7">
        <v>620.51</v>
      </c>
      <c r="EB94" s="7">
        <v>352030.77</v>
      </c>
      <c r="EC94" s="23">
        <v>2.5000000000000001E-3</v>
      </c>
      <c r="ED94" s="7">
        <v>16.420000000000002</v>
      </c>
      <c r="EE94" s="7">
        <v>650.70000000000005</v>
      </c>
      <c r="EF94" s="5">
        <v>541</v>
      </c>
      <c r="EG94" s="23">
        <v>2.52E-2</v>
      </c>
      <c r="EH94" s="5">
        <v>40</v>
      </c>
      <c r="EI94" s="7">
        <v>14727484.869999999</v>
      </c>
      <c r="EJ94" s="23">
        <v>9.4700000000000006E-2</v>
      </c>
      <c r="EK94" s="7">
        <v>686.92</v>
      </c>
      <c r="EL94" s="7">
        <v>834.84</v>
      </c>
      <c r="EM94" s="7">
        <v>15809904.109999999</v>
      </c>
      <c r="EN94" s="23">
        <v>0.11310000000000001</v>
      </c>
      <c r="EO94" s="7">
        <v>737.4</v>
      </c>
      <c r="EP94" s="7">
        <v>896.2</v>
      </c>
      <c r="EQ94" s="5">
        <v>17641</v>
      </c>
      <c r="ER94" s="23">
        <v>0.82279999999999998</v>
      </c>
      <c r="ES94" s="5">
        <v>12308</v>
      </c>
      <c r="ET94" s="7">
        <v>7204432.9699999997</v>
      </c>
      <c r="EU94" s="23">
        <v>4.6300000000000001E-2</v>
      </c>
      <c r="EV94" s="7">
        <v>336.03</v>
      </c>
      <c r="EW94" s="7">
        <v>772.1</v>
      </c>
      <c r="EX94" s="7">
        <v>7316117</v>
      </c>
      <c r="EY94" s="23">
        <v>5.2299999999999999E-2</v>
      </c>
      <c r="EZ94" s="7">
        <v>341.24</v>
      </c>
      <c r="FA94" s="7">
        <v>784.07</v>
      </c>
      <c r="FB94" s="5">
        <v>9331</v>
      </c>
      <c r="FC94" s="23">
        <v>0.43519999999999998</v>
      </c>
      <c r="FD94" s="5">
        <v>2639</v>
      </c>
      <c r="FE94" s="7">
        <v>4143524.35</v>
      </c>
      <c r="FF94" s="23">
        <v>2.6599999999999999E-2</v>
      </c>
      <c r="FG94" s="7">
        <v>193.26</v>
      </c>
      <c r="FH94" s="7">
        <v>336.54</v>
      </c>
      <c r="FI94" s="7">
        <v>4610962.9400000004</v>
      </c>
      <c r="FJ94" s="23">
        <v>3.3000000000000002E-2</v>
      </c>
      <c r="FK94" s="7">
        <v>215.06</v>
      </c>
      <c r="FL94" s="7">
        <v>374.51</v>
      </c>
      <c r="FM94" s="5">
        <v>12312</v>
      </c>
      <c r="FN94" s="23">
        <v>0.57430000000000003</v>
      </c>
      <c r="FO94" s="5">
        <v>3321</v>
      </c>
      <c r="FP94" s="7">
        <v>4708918.9800000004</v>
      </c>
      <c r="FQ94" s="23">
        <v>3.0300000000000001E-2</v>
      </c>
      <c r="FR94" s="7">
        <v>219.63</v>
      </c>
      <c r="FS94" s="7">
        <v>936.73</v>
      </c>
      <c r="FT94" s="7">
        <v>4732438.07</v>
      </c>
      <c r="FU94" s="23">
        <v>3.39E-2</v>
      </c>
      <c r="FV94" s="7">
        <v>220.73</v>
      </c>
      <c r="FW94" s="7">
        <v>941.4</v>
      </c>
      <c r="FX94" s="5">
        <v>5027</v>
      </c>
      <c r="FY94" s="23">
        <v>0.23449999999999999</v>
      </c>
      <c r="FZ94" s="5">
        <v>1705</v>
      </c>
      <c r="GA94" s="7">
        <v>3429361.75</v>
      </c>
      <c r="GB94" s="23">
        <v>2.1999999999999999E-2</v>
      </c>
      <c r="GC94" s="7">
        <v>159.94999999999999</v>
      </c>
      <c r="GD94" s="7">
        <v>265.49</v>
      </c>
      <c r="GE94" s="7">
        <v>3637083.33</v>
      </c>
      <c r="GF94" s="23">
        <v>2.5999999999999999E-2</v>
      </c>
      <c r="GG94" s="7">
        <v>169.64</v>
      </c>
      <c r="GH94" s="7">
        <v>281.57</v>
      </c>
      <c r="GI94" s="5">
        <v>12917</v>
      </c>
      <c r="GJ94" s="23">
        <v>0.60250000000000004</v>
      </c>
      <c r="GK94" s="5">
        <v>6149</v>
      </c>
      <c r="GL94" s="7">
        <v>4173777.43</v>
      </c>
      <c r="GM94" s="23">
        <v>2.6800000000000001E-2</v>
      </c>
      <c r="GN94" s="7">
        <v>194.67</v>
      </c>
      <c r="GO94" s="7">
        <v>1303.69</v>
      </c>
      <c r="GP94" s="7">
        <v>4082601.26</v>
      </c>
      <c r="GQ94" s="23">
        <v>2.92E-2</v>
      </c>
      <c r="GR94" s="7">
        <v>190.42</v>
      </c>
      <c r="GS94" s="7">
        <v>1275.22</v>
      </c>
      <c r="GT94" s="5">
        <v>3202</v>
      </c>
      <c r="GU94" s="23">
        <v>0.14929999999999999</v>
      </c>
      <c r="GV94" s="8">
        <v>693</v>
      </c>
      <c r="GW94" s="7">
        <v>6505675.1799999997</v>
      </c>
      <c r="GX94" s="23">
        <v>4.1799999999999997E-2</v>
      </c>
      <c r="GY94" s="7">
        <v>303.44</v>
      </c>
      <c r="GZ94" s="7">
        <v>1191.52</v>
      </c>
      <c r="HA94" s="7">
        <v>6505675.1799999997</v>
      </c>
      <c r="HB94" s="23">
        <v>4.65E-2</v>
      </c>
      <c r="HC94" s="7">
        <v>303.44</v>
      </c>
      <c r="HD94" s="7">
        <v>1191.52</v>
      </c>
      <c r="HE94" s="5">
        <v>5460</v>
      </c>
      <c r="HF94" s="23">
        <v>0.25469999999999998</v>
      </c>
      <c r="HG94" s="5">
        <v>24871</v>
      </c>
      <c r="HH94" s="5">
        <v>1419</v>
      </c>
      <c r="HI94" s="23">
        <v>0.2286</v>
      </c>
      <c r="HJ94" s="8">
        <v>1160</v>
      </c>
      <c r="HK94" s="5">
        <v>588</v>
      </c>
      <c r="HL94" s="5">
        <v>1810</v>
      </c>
      <c r="HM94" s="5">
        <v>103</v>
      </c>
      <c r="HN94" s="5">
        <v>756</v>
      </c>
      <c r="HO94" s="5">
        <v>364</v>
      </c>
      <c r="HP94" s="5">
        <v>826</v>
      </c>
      <c r="HQ94" s="5">
        <v>424</v>
      </c>
      <c r="HR94" s="5">
        <v>513</v>
      </c>
      <c r="HS94" s="5">
        <v>84</v>
      </c>
    </row>
    <row r="95" spans="1:227" x14ac:dyDescent="0.25">
      <c r="A95">
        <v>2010</v>
      </c>
      <c r="B95" s="3" t="s">
        <v>519</v>
      </c>
      <c r="C95" s="4">
        <v>12</v>
      </c>
      <c r="D95" s="5">
        <v>435975</v>
      </c>
      <c r="E95" s="5">
        <v>307210</v>
      </c>
      <c r="F95" s="5">
        <v>128765</v>
      </c>
      <c r="G95" s="6" t="s">
        <v>1958</v>
      </c>
      <c r="H95" s="5">
        <v>51</v>
      </c>
      <c r="I95" s="6" t="s">
        <v>1959</v>
      </c>
      <c r="J95" s="6" t="s">
        <v>976</v>
      </c>
      <c r="K95" s="6" t="s">
        <v>1582</v>
      </c>
      <c r="L95" s="6" t="s">
        <v>331</v>
      </c>
      <c r="M95" s="6" t="s">
        <v>902</v>
      </c>
      <c r="N95" s="6" t="s">
        <v>306</v>
      </c>
      <c r="O95" s="6" t="s">
        <v>593</v>
      </c>
      <c r="P95" s="6">
        <v>1.2</v>
      </c>
      <c r="Q95" s="7">
        <v>3522591318.4299998</v>
      </c>
      <c r="R95" s="7">
        <v>3474080899.6199999</v>
      </c>
      <c r="S95" s="7">
        <v>3025097995.8000002</v>
      </c>
      <c r="T95" s="7">
        <v>11466.4</v>
      </c>
      <c r="U95" s="7">
        <v>11308.49</v>
      </c>
      <c r="V95" s="7">
        <v>9847</v>
      </c>
      <c r="W95" s="7">
        <v>1292109962.5799999</v>
      </c>
      <c r="X95" s="23">
        <v>0.36680000000000001</v>
      </c>
      <c r="Y95" s="7">
        <v>4205.95</v>
      </c>
      <c r="Z95" s="7">
        <v>19391.439999999999</v>
      </c>
      <c r="AA95" s="7">
        <v>1144469645.79</v>
      </c>
      <c r="AB95" s="23">
        <v>0.32940000000000003</v>
      </c>
      <c r="AC95" s="7">
        <v>3725.37</v>
      </c>
      <c r="AD95" s="7">
        <v>17175.72</v>
      </c>
      <c r="AE95" s="5">
        <v>66633</v>
      </c>
      <c r="AF95" s="23">
        <v>0.21690000000000001</v>
      </c>
      <c r="AG95" s="5">
        <v>448</v>
      </c>
      <c r="AH95" s="5">
        <v>2835</v>
      </c>
      <c r="AI95" s="7">
        <v>48304783.57</v>
      </c>
      <c r="AJ95" s="23">
        <v>1.37E-2</v>
      </c>
      <c r="AK95" s="7">
        <v>157.24</v>
      </c>
      <c r="AL95" s="7">
        <v>40866.99</v>
      </c>
      <c r="AM95" s="7">
        <v>51250674.240000002</v>
      </c>
      <c r="AN95" s="23">
        <v>1.4800000000000001E-2</v>
      </c>
      <c r="AO95" s="7">
        <v>166.83</v>
      </c>
      <c r="AP95" s="7">
        <v>43359.28</v>
      </c>
      <c r="AQ95" s="5">
        <v>1182</v>
      </c>
      <c r="AR95" s="23">
        <v>3.8E-3</v>
      </c>
      <c r="AS95" s="5">
        <v>4</v>
      </c>
      <c r="AT95" s="5">
        <v>119</v>
      </c>
      <c r="AU95" s="7">
        <v>34607596</v>
      </c>
      <c r="AV95" s="23">
        <v>9.7999999999999997E-3</v>
      </c>
      <c r="AW95" s="7">
        <v>112.65</v>
      </c>
      <c r="AX95" s="7">
        <v>19025.62</v>
      </c>
      <c r="AY95" s="7">
        <v>35054364.32</v>
      </c>
      <c r="AZ95" s="23">
        <v>1.01E-2</v>
      </c>
      <c r="BA95" s="7">
        <v>114.11</v>
      </c>
      <c r="BB95" s="7">
        <v>19271.23</v>
      </c>
      <c r="BC95" s="5">
        <v>1819</v>
      </c>
      <c r="BD95" s="23">
        <v>5.8999999999999999E-3</v>
      </c>
      <c r="BE95" s="5">
        <v>7</v>
      </c>
      <c r="BF95" s="5">
        <v>87</v>
      </c>
      <c r="BG95" s="7">
        <v>156483046.78</v>
      </c>
      <c r="BH95" s="23">
        <v>4.4400000000000002E-2</v>
      </c>
      <c r="BI95" s="7">
        <v>509.37</v>
      </c>
      <c r="BJ95" s="7">
        <v>16806.259999999998</v>
      </c>
      <c r="BK95" s="7">
        <v>171297509.49000001</v>
      </c>
      <c r="BL95" s="23">
        <v>4.9299999999999997E-2</v>
      </c>
      <c r="BM95" s="7">
        <v>557.59</v>
      </c>
      <c r="BN95" s="7">
        <v>18397.330000000002</v>
      </c>
      <c r="BO95" s="5">
        <v>9311</v>
      </c>
      <c r="BP95" s="23">
        <v>3.0300000000000001E-2</v>
      </c>
      <c r="BQ95" s="5">
        <v>47</v>
      </c>
      <c r="BR95" s="5">
        <v>1291</v>
      </c>
      <c r="BS95" s="7">
        <v>226252631.49000001</v>
      </c>
      <c r="BT95" s="23">
        <v>6.4199999999999993E-2</v>
      </c>
      <c r="BU95" s="7">
        <v>736.48</v>
      </c>
      <c r="BV95" s="7">
        <v>6511.62</v>
      </c>
      <c r="BW95" s="7">
        <v>236244938.37</v>
      </c>
      <c r="BX95" s="23">
        <v>6.8000000000000005E-2</v>
      </c>
      <c r="BY95" s="7">
        <v>769</v>
      </c>
      <c r="BZ95" s="7">
        <v>6799.2</v>
      </c>
      <c r="CA95" s="5">
        <v>34746</v>
      </c>
      <c r="CB95" s="23">
        <v>0.11310000000000001</v>
      </c>
      <c r="CC95" s="5">
        <v>242</v>
      </c>
      <c r="CD95" s="5">
        <v>5792</v>
      </c>
      <c r="CE95" s="7">
        <v>47034768.159999996</v>
      </c>
      <c r="CF95" s="23">
        <v>1.34E-2</v>
      </c>
      <c r="CG95" s="7">
        <v>153.1</v>
      </c>
      <c r="CH95" s="7">
        <v>12809.03</v>
      </c>
      <c r="CI95" s="7">
        <v>48691714.280000001</v>
      </c>
      <c r="CJ95" s="23">
        <v>1.4E-2</v>
      </c>
      <c r="CK95" s="7">
        <v>158.5</v>
      </c>
      <c r="CL95" s="7">
        <v>13260.27</v>
      </c>
      <c r="CM95" s="5">
        <v>3672</v>
      </c>
      <c r="CN95" s="23">
        <v>1.2E-2</v>
      </c>
      <c r="CO95" s="5">
        <v>13</v>
      </c>
      <c r="CP95" s="5">
        <v>817</v>
      </c>
      <c r="CQ95" s="7">
        <v>292256131.38999999</v>
      </c>
      <c r="CR95" s="23">
        <v>8.3000000000000004E-2</v>
      </c>
      <c r="CS95" s="7">
        <v>951.32</v>
      </c>
      <c r="CT95" s="7">
        <v>1705.81</v>
      </c>
      <c r="CU95" s="7">
        <v>317433228.25999999</v>
      </c>
      <c r="CV95" s="23">
        <v>9.1399999999999995E-2</v>
      </c>
      <c r="CW95" s="7">
        <v>1033.28</v>
      </c>
      <c r="CX95" s="7">
        <v>1852.76</v>
      </c>
      <c r="CY95" s="5">
        <v>171330</v>
      </c>
      <c r="CZ95" s="23">
        <v>0.55769999999999997</v>
      </c>
      <c r="DA95" s="5">
        <v>3350</v>
      </c>
      <c r="DB95" s="7">
        <v>9248497.1600000001</v>
      </c>
      <c r="DC95" s="23">
        <v>2.5999999999999999E-3</v>
      </c>
      <c r="DD95" s="7">
        <v>30.1</v>
      </c>
      <c r="DE95" s="7">
        <v>358.75</v>
      </c>
      <c r="DF95" s="7">
        <v>9407643.2599999998</v>
      </c>
      <c r="DG95" s="23">
        <v>2.7000000000000001E-3</v>
      </c>
      <c r="DH95" s="7">
        <v>30.62</v>
      </c>
      <c r="DI95" s="7">
        <v>364.92</v>
      </c>
      <c r="DJ95" s="5">
        <v>25780</v>
      </c>
      <c r="DK95" s="23">
        <v>8.3900000000000002E-2</v>
      </c>
      <c r="DL95" s="5">
        <v>389</v>
      </c>
      <c r="DM95" s="7">
        <v>231421033.62</v>
      </c>
      <c r="DN95" s="23">
        <v>6.5699999999999995E-2</v>
      </c>
      <c r="DO95" s="7">
        <v>753.3</v>
      </c>
      <c r="DP95" s="7">
        <v>22715.06</v>
      </c>
      <c r="DQ95" s="7">
        <v>239415255.68000001</v>
      </c>
      <c r="DR95" s="23">
        <v>6.8900000000000003E-2</v>
      </c>
      <c r="DS95" s="7">
        <v>779.32</v>
      </c>
      <c r="DT95" s="7">
        <v>23499.73</v>
      </c>
      <c r="DU95" s="5">
        <v>10188</v>
      </c>
      <c r="DV95" s="23">
        <v>3.32E-2</v>
      </c>
      <c r="DW95" s="5">
        <v>4371</v>
      </c>
      <c r="DX95" s="7">
        <v>24792686.620000001</v>
      </c>
      <c r="DY95" s="23">
        <v>7.0000000000000001E-3</v>
      </c>
      <c r="DZ95" s="7">
        <v>80.7</v>
      </c>
      <c r="EA95" s="7">
        <v>824.5</v>
      </c>
      <c r="EB95" s="7">
        <v>27393534.600000001</v>
      </c>
      <c r="EC95" s="23">
        <v>7.9000000000000008E-3</v>
      </c>
      <c r="ED95" s="7">
        <v>89.17</v>
      </c>
      <c r="EE95" s="7">
        <v>910.99</v>
      </c>
      <c r="EF95" s="5">
        <v>30070</v>
      </c>
      <c r="EG95" s="23">
        <v>9.7900000000000001E-2</v>
      </c>
      <c r="EH95" s="5">
        <v>190</v>
      </c>
      <c r="EI95" s="7">
        <v>375721030.12</v>
      </c>
      <c r="EJ95" s="23">
        <v>0.1067</v>
      </c>
      <c r="EK95" s="7">
        <v>1223.01</v>
      </c>
      <c r="EL95" s="7">
        <v>1458.41</v>
      </c>
      <c r="EM95" s="7">
        <v>388599087.95999998</v>
      </c>
      <c r="EN95" s="23">
        <v>0.1119</v>
      </c>
      <c r="EO95" s="7">
        <v>1264.93</v>
      </c>
      <c r="EP95" s="7">
        <v>1508.4</v>
      </c>
      <c r="EQ95" s="5">
        <v>257623</v>
      </c>
      <c r="ER95" s="23">
        <v>0.83860000000000001</v>
      </c>
      <c r="ES95" s="5">
        <v>17877</v>
      </c>
      <c r="ET95" s="7">
        <v>214427645.13999999</v>
      </c>
      <c r="EU95" s="23">
        <v>6.0900000000000003E-2</v>
      </c>
      <c r="EV95" s="7">
        <v>697.98</v>
      </c>
      <c r="EW95" s="7">
        <v>1305.73</v>
      </c>
      <c r="EX95" s="7">
        <v>216076047.28999999</v>
      </c>
      <c r="EY95" s="23">
        <v>6.2199999999999998E-2</v>
      </c>
      <c r="EZ95" s="7">
        <v>703.35</v>
      </c>
      <c r="FA95" s="7">
        <v>1315.76</v>
      </c>
      <c r="FB95" s="5">
        <v>164221</v>
      </c>
      <c r="FC95" s="23">
        <v>0.53459999999999996</v>
      </c>
      <c r="FD95" s="5">
        <v>4550</v>
      </c>
      <c r="FE95" s="7">
        <v>98562632.840000004</v>
      </c>
      <c r="FF95" s="23">
        <v>2.8000000000000001E-2</v>
      </c>
      <c r="FG95" s="7">
        <v>320.83</v>
      </c>
      <c r="FH95" s="7">
        <v>505.17</v>
      </c>
      <c r="FI95" s="7">
        <v>104358565.62</v>
      </c>
      <c r="FJ95" s="23">
        <v>0.03</v>
      </c>
      <c r="FK95" s="7">
        <v>339.7</v>
      </c>
      <c r="FL95" s="7">
        <v>534.87</v>
      </c>
      <c r="FM95" s="5">
        <v>195109</v>
      </c>
      <c r="FN95" s="23">
        <v>0.6351</v>
      </c>
      <c r="FO95" s="5">
        <v>4601</v>
      </c>
      <c r="FP95" s="7">
        <v>118646960.42</v>
      </c>
      <c r="FQ95" s="23">
        <v>3.3700000000000001E-2</v>
      </c>
      <c r="FR95" s="7">
        <v>386.21</v>
      </c>
      <c r="FS95" s="7">
        <v>1330.2</v>
      </c>
      <c r="FT95" s="7">
        <v>120150826.81999999</v>
      </c>
      <c r="FU95" s="23">
        <v>3.4599999999999999E-2</v>
      </c>
      <c r="FV95" s="7">
        <v>391.1</v>
      </c>
      <c r="FW95" s="7">
        <v>1347.06</v>
      </c>
      <c r="FX95" s="5">
        <v>89195</v>
      </c>
      <c r="FY95" s="23">
        <v>0.2903</v>
      </c>
      <c r="FZ95" s="5">
        <v>2251</v>
      </c>
      <c r="GA95" s="7">
        <v>128203900.91</v>
      </c>
      <c r="GB95" s="23">
        <v>3.6400000000000002E-2</v>
      </c>
      <c r="GC95" s="7">
        <v>417.32</v>
      </c>
      <c r="GD95" s="7">
        <v>587.35</v>
      </c>
      <c r="GE95" s="7">
        <v>134435345.69999999</v>
      </c>
      <c r="GF95" s="23">
        <v>3.8699999999999998E-2</v>
      </c>
      <c r="GG95" s="7">
        <v>437.6</v>
      </c>
      <c r="GH95" s="7">
        <v>615.9</v>
      </c>
      <c r="GI95" s="5">
        <v>218274</v>
      </c>
      <c r="GJ95" s="23">
        <v>0.71050000000000002</v>
      </c>
      <c r="GK95" s="5">
        <v>10781</v>
      </c>
      <c r="GL95" s="7">
        <v>41970698.509999998</v>
      </c>
      <c r="GM95" s="23">
        <v>1.1900000000000001E-2</v>
      </c>
      <c r="GN95" s="7">
        <v>136.62</v>
      </c>
      <c r="GO95" s="7">
        <v>1054.3</v>
      </c>
      <c r="GP95" s="7">
        <v>43223133.490000002</v>
      </c>
      <c r="GQ95" s="23">
        <v>1.24E-2</v>
      </c>
      <c r="GR95" s="7">
        <v>140.69999999999999</v>
      </c>
      <c r="GS95" s="7">
        <v>1085.76</v>
      </c>
      <c r="GT95" s="5">
        <v>39809</v>
      </c>
      <c r="GU95" s="23">
        <v>0.12959999999999999</v>
      </c>
      <c r="GV95" s="8">
        <v>425</v>
      </c>
      <c r="GW95" s="7">
        <v>114126481.77</v>
      </c>
      <c r="GX95" s="23">
        <v>3.2399999999999998E-2</v>
      </c>
      <c r="GY95" s="7">
        <v>371.49</v>
      </c>
      <c r="GZ95" s="7">
        <v>984.71</v>
      </c>
      <c r="HA95" s="7">
        <v>114126481.77</v>
      </c>
      <c r="HB95" s="23">
        <v>3.2899999999999999E-2</v>
      </c>
      <c r="HC95" s="7">
        <v>371.49</v>
      </c>
      <c r="HD95" s="7">
        <v>984.71</v>
      </c>
      <c r="HE95" s="5">
        <v>115899</v>
      </c>
      <c r="HF95" s="23">
        <v>0.37730000000000002</v>
      </c>
      <c r="HG95" s="5">
        <v>311599</v>
      </c>
      <c r="HH95" s="5">
        <v>30561</v>
      </c>
      <c r="HI95" s="23">
        <v>0.25090000000000001</v>
      </c>
      <c r="HJ95" s="8">
        <v>1014</v>
      </c>
      <c r="HK95" s="5">
        <v>933</v>
      </c>
      <c r="HL95" s="5">
        <v>1798</v>
      </c>
      <c r="HM95" s="5">
        <v>211</v>
      </c>
      <c r="HN95" s="5">
        <v>1227</v>
      </c>
      <c r="HO95" s="5">
        <v>323</v>
      </c>
      <c r="HP95" s="5">
        <v>749</v>
      </c>
      <c r="HQ95" s="5">
        <v>514</v>
      </c>
      <c r="HR95" s="5">
        <v>421</v>
      </c>
      <c r="HS95" s="5">
        <v>103</v>
      </c>
    </row>
    <row r="96" spans="1:227" x14ac:dyDescent="0.25">
      <c r="A96">
        <v>2009</v>
      </c>
      <c r="B96" s="3" t="s">
        <v>904</v>
      </c>
      <c r="C96" s="4">
        <v>34</v>
      </c>
      <c r="D96" s="5">
        <v>160185</v>
      </c>
      <c r="E96" s="5">
        <v>141759</v>
      </c>
      <c r="F96" s="5">
        <v>18426</v>
      </c>
      <c r="G96" s="6" t="s">
        <v>582</v>
      </c>
      <c r="H96" s="5">
        <v>51</v>
      </c>
      <c r="I96" s="6" t="s">
        <v>1790</v>
      </c>
      <c r="J96" s="6" t="s">
        <v>1791</v>
      </c>
      <c r="K96" s="6" t="s">
        <v>1792</v>
      </c>
      <c r="L96" s="6" t="s">
        <v>1793</v>
      </c>
      <c r="M96" s="6" t="s">
        <v>1794</v>
      </c>
      <c r="N96" s="6" t="s">
        <v>969</v>
      </c>
      <c r="O96" s="6" t="s">
        <v>1795</v>
      </c>
      <c r="P96" s="6">
        <v>1.1499999999999999</v>
      </c>
      <c r="Q96" s="7">
        <v>1593298217.25</v>
      </c>
      <c r="R96" s="7">
        <v>1359555786.49</v>
      </c>
      <c r="S96" s="7">
        <v>1224442351.5599999</v>
      </c>
      <c r="T96" s="7">
        <v>11239.49</v>
      </c>
      <c r="U96" s="7">
        <v>9590.61</v>
      </c>
      <c r="V96" s="7">
        <v>8637.49</v>
      </c>
      <c r="W96" s="7">
        <v>669859356.40999997</v>
      </c>
      <c r="X96" s="23">
        <v>0.4204</v>
      </c>
      <c r="Y96" s="7">
        <v>4725.34</v>
      </c>
      <c r="Z96" s="7">
        <v>23376.7</v>
      </c>
      <c r="AA96" s="7">
        <v>481303120.80000001</v>
      </c>
      <c r="AB96" s="23">
        <v>0.35399999999999998</v>
      </c>
      <c r="AC96" s="7">
        <v>3395.22</v>
      </c>
      <c r="AD96" s="7">
        <v>16796.48</v>
      </c>
      <c r="AE96" s="5">
        <v>28655</v>
      </c>
      <c r="AF96" s="23">
        <v>0.2021</v>
      </c>
      <c r="AG96" s="5">
        <v>405</v>
      </c>
      <c r="AH96" s="5">
        <v>2922</v>
      </c>
      <c r="AI96" s="7">
        <v>15987774.85</v>
      </c>
      <c r="AJ96" s="23">
        <v>0.01</v>
      </c>
      <c r="AK96" s="7">
        <v>112.78</v>
      </c>
      <c r="AL96" s="7">
        <v>51908.36</v>
      </c>
      <c r="AM96" s="7">
        <v>14448644.460000001</v>
      </c>
      <c r="AN96" s="23">
        <v>1.06E-2</v>
      </c>
      <c r="AO96" s="7">
        <v>101.92</v>
      </c>
      <c r="AP96" s="7">
        <v>46911.18</v>
      </c>
      <c r="AQ96" s="5">
        <v>308</v>
      </c>
      <c r="AR96" s="23">
        <v>2.2000000000000001E-3</v>
      </c>
      <c r="AS96" s="5">
        <v>2</v>
      </c>
      <c r="AT96" s="5">
        <v>72</v>
      </c>
      <c r="AU96" s="7">
        <v>22052865.760000002</v>
      </c>
      <c r="AV96" s="23">
        <v>1.38E-2</v>
      </c>
      <c r="AW96" s="7">
        <v>155.57</v>
      </c>
      <c r="AX96" s="7">
        <v>20765.41</v>
      </c>
      <c r="AY96" s="7">
        <v>18771923.809999999</v>
      </c>
      <c r="AZ96" s="23">
        <v>1.38E-2</v>
      </c>
      <c r="BA96" s="7">
        <v>132.41999999999999</v>
      </c>
      <c r="BB96" s="7">
        <v>17676.009999999998</v>
      </c>
      <c r="BC96" s="5">
        <v>1062</v>
      </c>
      <c r="BD96" s="23">
        <v>7.4999999999999997E-3</v>
      </c>
      <c r="BE96" s="5">
        <v>9</v>
      </c>
      <c r="BF96" s="5">
        <v>116</v>
      </c>
      <c r="BG96" s="7">
        <v>79151403.180000007</v>
      </c>
      <c r="BH96" s="23">
        <v>4.9700000000000001E-2</v>
      </c>
      <c r="BI96" s="7">
        <v>558.35</v>
      </c>
      <c r="BJ96" s="7">
        <v>15842.96</v>
      </c>
      <c r="BK96" s="7">
        <v>71944148.420000002</v>
      </c>
      <c r="BL96" s="23">
        <v>5.2900000000000003E-2</v>
      </c>
      <c r="BM96" s="7">
        <v>507.51</v>
      </c>
      <c r="BN96" s="7">
        <v>14400.35</v>
      </c>
      <c r="BO96" s="5">
        <v>4996</v>
      </c>
      <c r="BP96" s="23">
        <v>3.5200000000000002E-2</v>
      </c>
      <c r="BQ96" s="5">
        <v>56</v>
      </c>
      <c r="BR96" s="5">
        <v>1274</v>
      </c>
      <c r="BS96" s="7">
        <v>32993328.289999999</v>
      </c>
      <c r="BT96" s="23">
        <v>2.07E-2</v>
      </c>
      <c r="BU96" s="7">
        <v>232.74</v>
      </c>
      <c r="BV96" s="7">
        <v>4708.62</v>
      </c>
      <c r="BW96" s="7">
        <v>30012014.890000001</v>
      </c>
      <c r="BX96" s="23">
        <v>2.2100000000000002E-2</v>
      </c>
      <c r="BY96" s="7">
        <v>211.71</v>
      </c>
      <c r="BZ96" s="7">
        <v>4283.1499999999996</v>
      </c>
      <c r="CA96" s="5">
        <v>7007</v>
      </c>
      <c r="CB96" s="23">
        <v>4.9399999999999999E-2</v>
      </c>
      <c r="CC96" s="5">
        <v>86</v>
      </c>
      <c r="CD96" s="5">
        <v>1422</v>
      </c>
      <c r="CE96" s="7">
        <v>8851220.75</v>
      </c>
      <c r="CF96" s="23">
        <v>5.5999999999999999E-3</v>
      </c>
      <c r="CG96" s="7">
        <v>62.44</v>
      </c>
      <c r="CH96" s="7">
        <v>9652.3700000000008</v>
      </c>
      <c r="CI96" s="7">
        <v>7794331.3399999999</v>
      </c>
      <c r="CJ96" s="23">
        <v>5.7000000000000002E-3</v>
      </c>
      <c r="CK96" s="7">
        <v>54.98</v>
      </c>
      <c r="CL96" s="7">
        <v>8499.82</v>
      </c>
      <c r="CM96" s="5">
        <v>917</v>
      </c>
      <c r="CN96" s="23">
        <v>6.4999999999999997E-3</v>
      </c>
      <c r="CO96" s="5">
        <v>7</v>
      </c>
      <c r="CP96" s="5">
        <v>342</v>
      </c>
      <c r="CQ96" s="7">
        <v>154774371.97</v>
      </c>
      <c r="CR96" s="23">
        <v>9.7100000000000006E-2</v>
      </c>
      <c r="CS96" s="7">
        <v>1091.81</v>
      </c>
      <c r="CT96" s="7">
        <v>1836.02</v>
      </c>
      <c r="CU96" s="7">
        <v>147039523</v>
      </c>
      <c r="CV96" s="23">
        <v>0.1082</v>
      </c>
      <c r="CW96" s="7">
        <v>1037.25</v>
      </c>
      <c r="CX96" s="7">
        <v>1744.26</v>
      </c>
      <c r="CY96" s="5">
        <v>84299</v>
      </c>
      <c r="CZ96" s="23">
        <v>0.59470000000000001</v>
      </c>
      <c r="DA96" s="5">
        <v>4955</v>
      </c>
      <c r="DB96" s="7">
        <v>2028379.15</v>
      </c>
      <c r="DC96" s="23">
        <v>1.2999999999999999E-3</v>
      </c>
      <c r="DD96" s="7">
        <v>14.31</v>
      </c>
      <c r="DE96" s="7">
        <v>355.92</v>
      </c>
      <c r="DF96" s="7">
        <v>1910814.13</v>
      </c>
      <c r="DG96" s="23">
        <v>1.4E-3</v>
      </c>
      <c r="DH96" s="7">
        <v>13.48</v>
      </c>
      <c r="DI96" s="7">
        <v>335.29</v>
      </c>
      <c r="DJ96" s="5">
        <v>5699</v>
      </c>
      <c r="DK96" s="23">
        <v>4.02E-2</v>
      </c>
      <c r="DL96" s="5">
        <v>164</v>
      </c>
      <c r="DM96" s="7">
        <v>106143094.19</v>
      </c>
      <c r="DN96" s="23">
        <v>6.6600000000000006E-2</v>
      </c>
      <c r="DO96" s="7">
        <v>748.76</v>
      </c>
      <c r="DP96" s="7">
        <v>24423.17</v>
      </c>
      <c r="DQ96" s="7">
        <v>102121508.45999999</v>
      </c>
      <c r="DR96" s="23">
        <v>7.51E-2</v>
      </c>
      <c r="DS96" s="7">
        <v>720.39</v>
      </c>
      <c r="DT96" s="7">
        <v>23497.82</v>
      </c>
      <c r="DU96" s="5">
        <v>4346</v>
      </c>
      <c r="DV96" s="23">
        <v>3.0700000000000002E-2</v>
      </c>
      <c r="DW96" s="5">
        <v>3938</v>
      </c>
      <c r="DX96" s="7">
        <v>7998259.3399999999</v>
      </c>
      <c r="DY96" s="23">
        <v>5.0000000000000001E-3</v>
      </c>
      <c r="DZ96" s="7">
        <v>56.42</v>
      </c>
      <c r="EA96" s="7">
        <v>748.55</v>
      </c>
      <c r="EB96" s="7">
        <v>7719156.7599999998</v>
      </c>
      <c r="EC96" s="23">
        <v>5.7000000000000002E-3</v>
      </c>
      <c r="ED96" s="7">
        <v>54.45</v>
      </c>
      <c r="EE96" s="7">
        <v>722.43</v>
      </c>
      <c r="EF96" s="5">
        <v>10685</v>
      </c>
      <c r="EG96" s="23">
        <v>7.5399999999999995E-2</v>
      </c>
      <c r="EH96" s="5">
        <v>131</v>
      </c>
      <c r="EI96" s="7">
        <v>168855313.27000001</v>
      </c>
      <c r="EJ96" s="23">
        <v>0.106</v>
      </c>
      <c r="EK96" s="7">
        <v>1191.1400000000001</v>
      </c>
      <c r="EL96" s="7">
        <v>1430.54</v>
      </c>
      <c r="EM96" s="7">
        <v>163468444.40000001</v>
      </c>
      <c r="EN96" s="23">
        <v>0.1202</v>
      </c>
      <c r="EO96" s="7">
        <v>1153.1400000000001</v>
      </c>
      <c r="EP96" s="7">
        <v>1384.9</v>
      </c>
      <c r="EQ96" s="5">
        <v>118035</v>
      </c>
      <c r="ER96" s="23">
        <v>0.8327</v>
      </c>
      <c r="ES96" s="5">
        <v>17110</v>
      </c>
      <c r="ET96" s="7">
        <v>93200853.659999996</v>
      </c>
      <c r="EU96" s="23">
        <v>5.8500000000000003E-2</v>
      </c>
      <c r="EV96" s="7">
        <v>657.46</v>
      </c>
      <c r="EW96" s="7">
        <v>1253.19</v>
      </c>
      <c r="EX96" s="7">
        <v>86685483.239999995</v>
      </c>
      <c r="EY96" s="23">
        <v>6.3799999999999996E-2</v>
      </c>
      <c r="EZ96" s="7">
        <v>611.5</v>
      </c>
      <c r="FA96" s="7">
        <v>1165.58</v>
      </c>
      <c r="FB96" s="5">
        <v>74371</v>
      </c>
      <c r="FC96" s="23">
        <v>0.52459999999999996</v>
      </c>
      <c r="FD96" s="5">
        <v>5029</v>
      </c>
      <c r="FE96" s="7">
        <v>47606455.469999999</v>
      </c>
      <c r="FF96" s="23">
        <v>2.9899999999999999E-2</v>
      </c>
      <c r="FG96" s="7">
        <v>335.83</v>
      </c>
      <c r="FH96" s="7">
        <v>553.83000000000004</v>
      </c>
      <c r="FI96" s="7">
        <v>45561844.799999997</v>
      </c>
      <c r="FJ96" s="23">
        <v>3.3500000000000002E-2</v>
      </c>
      <c r="FK96" s="7">
        <v>321.39999999999998</v>
      </c>
      <c r="FL96" s="7">
        <v>530.04</v>
      </c>
      <c r="FM96" s="5">
        <v>85958</v>
      </c>
      <c r="FN96" s="23">
        <v>0.60640000000000005</v>
      </c>
      <c r="FO96" s="5">
        <v>4110</v>
      </c>
      <c r="FP96" s="7">
        <v>38573942.289999999</v>
      </c>
      <c r="FQ96" s="23">
        <v>2.4199999999999999E-2</v>
      </c>
      <c r="FR96" s="7">
        <v>272.11</v>
      </c>
      <c r="FS96" s="7">
        <v>1094.79</v>
      </c>
      <c r="FT96" s="7">
        <v>39071927.509999998</v>
      </c>
      <c r="FU96" s="23">
        <v>2.87E-2</v>
      </c>
      <c r="FV96" s="7">
        <v>275.62</v>
      </c>
      <c r="FW96" s="7">
        <v>1108.93</v>
      </c>
      <c r="FX96" s="5">
        <v>35234</v>
      </c>
      <c r="FY96" s="23">
        <v>0.2485</v>
      </c>
      <c r="FZ96" s="5">
        <v>1781</v>
      </c>
      <c r="GA96" s="7">
        <v>50342734.869999997</v>
      </c>
      <c r="GB96" s="23">
        <v>3.1600000000000003E-2</v>
      </c>
      <c r="GC96" s="7">
        <v>355.13</v>
      </c>
      <c r="GD96" s="7">
        <v>512.87</v>
      </c>
      <c r="GE96" s="7">
        <v>49689104.369999997</v>
      </c>
      <c r="GF96" s="23">
        <v>3.6499999999999998E-2</v>
      </c>
      <c r="GG96" s="7">
        <v>350.52</v>
      </c>
      <c r="GH96" s="7">
        <v>506.22</v>
      </c>
      <c r="GI96" s="5">
        <v>98157</v>
      </c>
      <c r="GJ96" s="23">
        <v>0.69240000000000002</v>
      </c>
      <c r="GK96" s="5">
        <v>9744</v>
      </c>
      <c r="GL96" s="7">
        <v>31653453.84</v>
      </c>
      <c r="GM96" s="23">
        <v>1.9900000000000001E-2</v>
      </c>
      <c r="GN96" s="7">
        <v>223.29</v>
      </c>
      <c r="GO96" s="7">
        <v>1871.42</v>
      </c>
      <c r="GP96" s="7">
        <v>29221456.640000001</v>
      </c>
      <c r="GQ96" s="23">
        <v>2.1499999999999998E-2</v>
      </c>
      <c r="GR96" s="7">
        <v>206.13</v>
      </c>
      <c r="GS96" s="7">
        <v>1727.63</v>
      </c>
      <c r="GT96" s="5">
        <v>16914</v>
      </c>
      <c r="GU96" s="23">
        <v>0.1193</v>
      </c>
      <c r="GV96" s="8">
        <v>698</v>
      </c>
      <c r="GW96" s="7">
        <v>47857806.859999999</v>
      </c>
      <c r="GX96" s="23">
        <v>0.03</v>
      </c>
      <c r="GY96" s="7">
        <v>337.6</v>
      </c>
      <c r="GZ96" s="7">
        <v>991.85</v>
      </c>
      <c r="HA96" s="7">
        <v>47857806.859999999</v>
      </c>
      <c r="HB96" s="23">
        <v>3.5200000000000002E-2</v>
      </c>
      <c r="HC96" s="7">
        <v>337.6</v>
      </c>
      <c r="HD96" s="7">
        <v>991.85</v>
      </c>
      <c r="HE96" s="5">
        <v>48251</v>
      </c>
      <c r="HF96" s="23">
        <v>0.34039999999999998</v>
      </c>
      <c r="HG96" s="5">
        <v>139232</v>
      </c>
      <c r="HH96" s="5">
        <v>12829</v>
      </c>
      <c r="HI96" s="23">
        <v>0.2525</v>
      </c>
      <c r="HJ96" s="8">
        <v>982</v>
      </c>
      <c r="HK96" s="5">
        <v>1036</v>
      </c>
      <c r="HL96" s="5">
        <v>1791</v>
      </c>
      <c r="HM96" s="5">
        <v>165</v>
      </c>
      <c r="HN96" s="5">
        <v>1153</v>
      </c>
      <c r="HO96" s="5">
        <v>335</v>
      </c>
      <c r="HP96" s="5">
        <v>801</v>
      </c>
      <c r="HQ96" s="5">
        <v>493</v>
      </c>
      <c r="HR96" s="5">
        <v>740</v>
      </c>
      <c r="HS96" s="5">
        <v>124</v>
      </c>
    </row>
    <row r="97" spans="1:227" x14ac:dyDescent="0.25">
      <c r="A97">
        <v>2012</v>
      </c>
      <c r="B97" s="3" t="s">
        <v>635</v>
      </c>
      <c r="C97" s="4">
        <v>17</v>
      </c>
      <c r="D97" s="5">
        <v>275620</v>
      </c>
      <c r="E97" s="5">
        <v>249200</v>
      </c>
      <c r="F97" s="5">
        <v>26420</v>
      </c>
      <c r="G97" s="6" t="s">
        <v>1538</v>
      </c>
      <c r="H97" s="5">
        <v>51</v>
      </c>
      <c r="I97" s="6" t="s">
        <v>1646</v>
      </c>
      <c r="J97" s="6" t="s">
        <v>1647</v>
      </c>
      <c r="K97" s="6" t="s">
        <v>1612</v>
      </c>
      <c r="L97" s="6" t="s">
        <v>931</v>
      </c>
      <c r="M97" s="6" t="s">
        <v>1483</v>
      </c>
      <c r="N97" s="6" t="s">
        <v>259</v>
      </c>
      <c r="O97" s="6" t="s">
        <v>2391</v>
      </c>
      <c r="P97" s="6">
        <v>1.1599999999999999</v>
      </c>
      <c r="Q97" s="7">
        <v>2789567547.4699998</v>
      </c>
      <c r="R97" s="7">
        <v>2586389518.4699998</v>
      </c>
      <c r="S97" s="7">
        <v>2357838617.21</v>
      </c>
      <c r="T97" s="7">
        <v>11194.09</v>
      </c>
      <c r="U97" s="7">
        <v>10378.77</v>
      </c>
      <c r="V97" s="7">
        <v>9461.6299999999992</v>
      </c>
      <c r="W97" s="7">
        <v>1085825392.1800001</v>
      </c>
      <c r="X97" s="23">
        <v>0.38919999999999999</v>
      </c>
      <c r="Y97" s="7">
        <v>4357.24</v>
      </c>
      <c r="Z97" s="7">
        <v>21364.84</v>
      </c>
      <c r="AA97" s="7">
        <v>877201424.69000006</v>
      </c>
      <c r="AB97" s="23">
        <v>0.3392</v>
      </c>
      <c r="AC97" s="7">
        <v>3520.07</v>
      </c>
      <c r="AD97" s="7">
        <v>17259.93</v>
      </c>
      <c r="AE97" s="5">
        <v>50823</v>
      </c>
      <c r="AF97" s="23">
        <v>0.2039</v>
      </c>
      <c r="AG97" s="5">
        <v>421</v>
      </c>
      <c r="AH97" s="5">
        <v>2328</v>
      </c>
      <c r="AI97" s="7">
        <v>45405582.189999998</v>
      </c>
      <c r="AJ97" s="23">
        <v>1.6299999999999999E-2</v>
      </c>
      <c r="AK97" s="7">
        <v>182.21</v>
      </c>
      <c r="AL97" s="7">
        <v>46713.56</v>
      </c>
      <c r="AM97" s="7">
        <v>46471482.899999999</v>
      </c>
      <c r="AN97" s="23">
        <v>1.7999999999999999E-2</v>
      </c>
      <c r="AO97" s="7">
        <v>186.48</v>
      </c>
      <c r="AP97" s="7">
        <v>47810.17</v>
      </c>
      <c r="AQ97" s="5">
        <v>972</v>
      </c>
      <c r="AR97" s="23">
        <v>3.8999999999999998E-3</v>
      </c>
      <c r="AS97" s="5">
        <v>5</v>
      </c>
      <c r="AT97" s="5">
        <v>119</v>
      </c>
      <c r="AU97" s="7">
        <v>42016698.460000001</v>
      </c>
      <c r="AV97" s="23">
        <v>1.5100000000000001E-2</v>
      </c>
      <c r="AW97" s="7">
        <v>168.61</v>
      </c>
      <c r="AX97" s="7">
        <v>21826.86</v>
      </c>
      <c r="AY97" s="7">
        <v>37917188.200000003</v>
      </c>
      <c r="AZ97" s="23">
        <v>1.47E-2</v>
      </c>
      <c r="BA97" s="7">
        <v>152.16</v>
      </c>
      <c r="BB97" s="7">
        <v>19697.240000000002</v>
      </c>
      <c r="BC97" s="5">
        <v>1925</v>
      </c>
      <c r="BD97" s="23">
        <v>7.7000000000000002E-3</v>
      </c>
      <c r="BE97" s="5">
        <v>9</v>
      </c>
      <c r="BF97" s="5">
        <v>115</v>
      </c>
      <c r="BG97" s="7">
        <v>135402351.19999999</v>
      </c>
      <c r="BH97" s="23">
        <v>4.8500000000000001E-2</v>
      </c>
      <c r="BI97" s="7">
        <v>543.35</v>
      </c>
      <c r="BJ97" s="7">
        <v>16603.599999999999</v>
      </c>
      <c r="BK97" s="7">
        <v>137825654.28999999</v>
      </c>
      <c r="BL97" s="23">
        <v>5.33E-2</v>
      </c>
      <c r="BM97" s="7">
        <v>553.07000000000005</v>
      </c>
      <c r="BN97" s="7">
        <v>16900.75</v>
      </c>
      <c r="BO97" s="5">
        <v>8155</v>
      </c>
      <c r="BP97" s="23">
        <v>3.27E-2</v>
      </c>
      <c r="BQ97" s="5">
        <v>52</v>
      </c>
      <c r="BR97" s="5">
        <v>1434</v>
      </c>
      <c r="BS97" s="7">
        <v>148176213</v>
      </c>
      <c r="BT97" s="23">
        <v>5.3100000000000001E-2</v>
      </c>
      <c r="BU97" s="7">
        <v>594.61</v>
      </c>
      <c r="BV97" s="7">
        <v>6293.05</v>
      </c>
      <c r="BW97" s="7">
        <v>147729267.11000001</v>
      </c>
      <c r="BX97" s="23">
        <v>5.7099999999999998E-2</v>
      </c>
      <c r="BY97" s="7">
        <v>592.80999999999995</v>
      </c>
      <c r="BZ97" s="7">
        <v>6274.07</v>
      </c>
      <c r="CA97" s="5">
        <v>23546</v>
      </c>
      <c r="CB97" s="23">
        <v>9.4500000000000001E-2</v>
      </c>
      <c r="CC97" s="5">
        <v>236</v>
      </c>
      <c r="CD97" s="5">
        <v>3116</v>
      </c>
      <c r="CE97" s="7">
        <v>18601955.370000001</v>
      </c>
      <c r="CF97" s="23">
        <v>6.7000000000000002E-3</v>
      </c>
      <c r="CG97" s="7">
        <v>74.650000000000006</v>
      </c>
      <c r="CH97" s="7">
        <v>9603.49</v>
      </c>
      <c r="CI97" s="7">
        <v>18705246.09</v>
      </c>
      <c r="CJ97" s="23">
        <v>7.1999999999999998E-3</v>
      </c>
      <c r="CK97" s="7">
        <v>75.06</v>
      </c>
      <c r="CL97" s="7">
        <v>9656.81</v>
      </c>
      <c r="CM97" s="5">
        <v>1937</v>
      </c>
      <c r="CN97" s="23">
        <v>7.7999999999999996E-3</v>
      </c>
      <c r="CO97" s="5">
        <v>8</v>
      </c>
      <c r="CP97" s="5">
        <v>432</v>
      </c>
      <c r="CQ97" s="7">
        <v>362035694.19999999</v>
      </c>
      <c r="CR97" s="23">
        <v>0.1298</v>
      </c>
      <c r="CS97" s="7">
        <v>1452.79</v>
      </c>
      <c r="CT97" s="7">
        <v>2115.19</v>
      </c>
      <c r="CU97" s="7">
        <v>358909846.87</v>
      </c>
      <c r="CV97" s="23">
        <v>0.13880000000000001</v>
      </c>
      <c r="CW97" s="7">
        <v>1440.25</v>
      </c>
      <c r="CX97" s="7">
        <v>2096.9299999999998</v>
      </c>
      <c r="CY97" s="5">
        <v>171160</v>
      </c>
      <c r="CZ97" s="23">
        <v>0.68679999999999997</v>
      </c>
      <c r="DA97" s="5">
        <v>5528</v>
      </c>
      <c r="DB97" s="7">
        <v>18294361.84</v>
      </c>
      <c r="DC97" s="23">
        <v>6.6E-3</v>
      </c>
      <c r="DD97" s="7">
        <v>73.41</v>
      </c>
      <c r="DE97" s="7">
        <v>392.36</v>
      </c>
      <c r="DF97" s="7">
        <v>20223533.620000001</v>
      </c>
      <c r="DG97" s="23">
        <v>7.7999999999999996E-3</v>
      </c>
      <c r="DH97" s="7">
        <v>81.150000000000006</v>
      </c>
      <c r="DI97" s="7">
        <v>433.73</v>
      </c>
      <c r="DJ97" s="5">
        <v>46627</v>
      </c>
      <c r="DK97" s="23">
        <v>0.18709999999999999</v>
      </c>
      <c r="DL97" s="5">
        <v>876</v>
      </c>
      <c r="DM97" s="7">
        <v>176882114.28999999</v>
      </c>
      <c r="DN97" s="23">
        <v>6.3399999999999998E-2</v>
      </c>
      <c r="DO97" s="7">
        <v>709.8</v>
      </c>
      <c r="DP97" s="7">
        <v>25039.94</v>
      </c>
      <c r="DQ97" s="7">
        <v>176791382.34</v>
      </c>
      <c r="DR97" s="23">
        <v>6.8400000000000002E-2</v>
      </c>
      <c r="DS97" s="7">
        <v>709.44</v>
      </c>
      <c r="DT97" s="7">
        <v>25027.09</v>
      </c>
      <c r="DU97" s="5">
        <v>7064</v>
      </c>
      <c r="DV97" s="23">
        <v>2.8299999999999999E-2</v>
      </c>
      <c r="DW97" s="5">
        <v>3871</v>
      </c>
      <c r="DX97" s="7">
        <v>7668041.29</v>
      </c>
      <c r="DY97" s="23">
        <v>2.7000000000000001E-3</v>
      </c>
      <c r="DZ97" s="7">
        <v>30.77</v>
      </c>
      <c r="EA97" s="7">
        <v>854.19</v>
      </c>
      <c r="EB97" s="7">
        <v>8044593.5899999999</v>
      </c>
      <c r="EC97" s="23">
        <v>3.0999999999999999E-3</v>
      </c>
      <c r="ED97" s="7">
        <v>32.28</v>
      </c>
      <c r="EE97" s="7">
        <v>896.13</v>
      </c>
      <c r="EF97" s="5">
        <v>8977</v>
      </c>
      <c r="EG97" s="23">
        <v>3.5999999999999997E-2</v>
      </c>
      <c r="EH97" s="5">
        <v>62</v>
      </c>
      <c r="EI97" s="7">
        <v>263638496.06999999</v>
      </c>
      <c r="EJ97" s="23">
        <v>9.4500000000000001E-2</v>
      </c>
      <c r="EK97" s="7">
        <v>1057.94</v>
      </c>
      <c r="EL97" s="7">
        <v>1269.81</v>
      </c>
      <c r="EM97" s="7">
        <v>270808445.94999999</v>
      </c>
      <c r="EN97" s="23">
        <v>0.1047</v>
      </c>
      <c r="EO97" s="7">
        <v>1086.71</v>
      </c>
      <c r="EP97" s="7">
        <v>1304.3499999999999</v>
      </c>
      <c r="EQ97" s="5">
        <v>207620</v>
      </c>
      <c r="ER97" s="23">
        <v>0.83309999999999995</v>
      </c>
      <c r="ES97" s="5">
        <v>15689</v>
      </c>
      <c r="ET97" s="7">
        <v>139141375.09999999</v>
      </c>
      <c r="EU97" s="23">
        <v>4.99E-2</v>
      </c>
      <c r="EV97" s="7">
        <v>558.35</v>
      </c>
      <c r="EW97" s="7">
        <v>1125.98</v>
      </c>
      <c r="EX97" s="7">
        <v>135350666.66999999</v>
      </c>
      <c r="EY97" s="23">
        <v>5.2299999999999999E-2</v>
      </c>
      <c r="EZ97" s="7">
        <v>543.14</v>
      </c>
      <c r="FA97" s="7">
        <v>1095.3</v>
      </c>
      <c r="FB97" s="5">
        <v>123573</v>
      </c>
      <c r="FC97" s="23">
        <v>0.49590000000000001</v>
      </c>
      <c r="FD97" s="5">
        <v>3867</v>
      </c>
      <c r="FE97" s="7">
        <v>44265078.810000002</v>
      </c>
      <c r="FF97" s="23">
        <v>1.5900000000000001E-2</v>
      </c>
      <c r="FG97" s="7">
        <v>177.63</v>
      </c>
      <c r="FH97" s="7">
        <v>292.12</v>
      </c>
      <c r="FI97" s="7">
        <v>44074930.189999998</v>
      </c>
      <c r="FJ97" s="23">
        <v>1.7000000000000001E-2</v>
      </c>
      <c r="FK97" s="7">
        <v>176.87</v>
      </c>
      <c r="FL97" s="7">
        <v>290.86</v>
      </c>
      <c r="FM97" s="5">
        <v>151533</v>
      </c>
      <c r="FN97" s="23">
        <v>0.60809999999999997</v>
      </c>
      <c r="FO97" s="5">
        <v>3962</v>
      </c>
      <c r="FP97" s="7">
        <v>87850323.810000002</v>
      </c>
      <c r="FQ97" s="23">
        <v>3.15E-2</v>
      </c>
      <c r="FR97" s="7">
        <v>352.53</v>
      </c>
      <c r="FS97" s="7">
        <v>1148.48</v>
      </c>
      <c r="FT97" s="7">
        <v>88243252.439999998</v>
      </c>
      <c r="FU97" s="23">
        <v>3.4099999999999998E-2</v>
      </c>
      <c r="FV97" s="7">
        <v>354.11</v>
      </c>
      <c r="FW97" s="7">
        <v>1153.6099999999999</v>
      </c>
      <c r="FX97" s="5">
        <v>76493</v>
      </c>
      <c r="FY97" s="23">
        <v>0.307</v>
      </c>
      <c r="FZ97" s="5">
        <v>2508</v>
      </c>
      <c r="GA97" s="7">
        <v>51854734.840000004</v>
      </c>
      <c r="GB97" s="23">
        <v>1.8599999999999998E-2</v>
      </c>
      <c r="GC97" s="7">
        <v>208.08</v>
      </c>
      <c r="GD97" s="7">
        <v>311.83</v>
      </c>
      <c r="GE97" s="7">
        <v>52940311.149999999</v>
      </c>
      <c r="GF97" s="23">
        <v>2.0500000000000001E-2</v>
      </c>
      <c r="GG97" s="7">
        <v>212.44</v>
      </c>
      <c r="GH97" s="7">
        <v>318.36</v>
      </c>
      <c r="GI97" s="5">
        <v>166290</v>
      </c>
      <c r="GJ97" s="23">
        <v>0.6673</v>
      </c>
      <c r="GK97" s="5">
        <v>7188</v>
      </c>
      <c r="GL97" s="7">
        <v>44243115.670000002</v>
      </c>
      <c r="GM97" s="23">
        <v>1.5900000000000001E-2</v>
      </c>
      <c r="GN97" s="7">
        <v>177.54</v>
      </c>
      <c r="GO97" s="7">
        <v>1352.99</v>
      </c>
      <c r="GP97" s="7">
        <v>46815637.210000001</v>
      </c>
      <c r="GQ97" s="23">
        <v>1.8100000000000002E-2</v>
      </c>
      <c r="GR97" s="7">
        <v>187.86</v>
      </c>
      <c r="GS97" s="7">
        <v>1431.66</v>
      </c>
      <c r="GT97" s="5">
        <v>32700</v>
      </c>
      <c r="GU97" s="23">
        <v>0.13120000000000001</v>
      </c>
      <c r="GV97" s="8">
        <v>537</v>
      </c>
      <c r="GW97" s="7">
        <v>87902500.739999995</v>
      </c>
      <c r="GX97" s="23">
        <v>3.15E-2</v>
      </c>
      <c r="GY97" s="7">
        <v>352.74</v>
      </c>
      <c r="GZ97" s="7">
        <v>1052.46</v>
      </c>
      <c r="HA97" s="7">
        <v>88122520.959999993</v>
      </c>
      <c r="HB97" s="23">
        <v>3.4099999999999998E-2</v>
      </c>
      <c r="HC97" s="7">
        <v>353.62</v>
      </c>
      <c r="HD97" s="7">
        <v>1055.0899999999999</v>
      </c>
      <c r="HE97" s="5">
        <v>83521</v>
      </c>
      <c r="HF97" s="23">
        <v>0.3352</v>
      </c>
      <c r="HG97" s="5">
        <v>292886</v>
      </c>
      <c r="HH97" s="5">
        <v>26475</v>
      </c>
      <c r="HI97" s="23">
        <v>0.26629999999999998</v>
      </c>
      <c r="HJ97" s="8">
        <v>1175</v>
      </c>
      <c r="HK97" s="5">
        <v>814</v>
      </c>
      <c r="HL97" s="5">
        <v>1789</v>
      </c>
      <c r="HM97" s="5">
        <v>175</v>
      </c>
      <c r="HN97" s="5">
        <v>1085</v>
      </c>
      <c r="HO97" s="5">
        <v>331</v>
      </c>
      <c r="HP97" s="5">
        <v>809</v>
      </c>
      <c r="HQ97" s="5">
        <v>460</v>
      </c>
      <c r="HR97" s="5">
        <v>480</v>
      </c>
      <c r="HS97" s="5">
        <v>117</v>
      </c>
    </row>
    <row r="98" spans="1:227" x14ac:dyDescent="0.25">
      <c r="A98">
        <v>2012</v>
      </c>
      <c r="B98" s="3" t="s">
        <v>1072</v>
      </c>
      <c r="C98" s="4">
        <v>47</v>
      </c>
      <c r="D98" s="5">
        <v>235080</v>
      </c>
      <c r="E98" s="5">
        <v>159729</v>
      </c>
      <c r="F98" s="5">
        <v>75351</v>
      </c>
      <c r="G98" s="6" t="s">
        <v>1060</v>
      </c>
      <c r="H98" s="5">
        <v>51</v>
      </c>
      <c r="I98" s="6" t="s">
        <v>2468</v>
      </c>
      <c r="J98" s="6" t="s">
        <v>2244</v>
      </c>
      <c r="K98" s="6" t="s">
        <v>2469</v>
      </c>
      <c r="L98" s="6" t="s">
        <v>2394</v>
      </c>
      <c r="M98" s="6" t="s">
        <v>630</v>
      </c>
      <c r="N98" s="6" t="s">
        <v>572</v>
      </c>
      <c r="O98" s="6" t="s">
        <v>2470</v>
      </c>
      <c r="P98" s="6">
        <v>1.1499999999999999</v>
      </c>
      <c r="Q98" s="7">
        <v>1463278615.4200001</v>
      </c>
      <c r="R98" s="7">
        <v>1539308348.24</v>
      </c>
      <c r="S98" s="7">
        <v>1489584028.6300001</v>
      </c>
      <c r="T98" s="7">
        <v>9161.01</v>
      </c>
      <c r="U98" s="7">
        <v>9637</v>
      </c>
      <c r="V98" s="7">
        <v>9325.7000000000007</v>
      </c>
      <c r="W98" s="7">
        <v>505028966.54000002</v>
      </c>
      <c r="X98" s="23">
        <v>0.34510000000000002</v>
      </c>
      <c r="Y98" s="7">
        <v>3161.79</v>
      </c>
      <c r="Z98" s="7">
        <v>17212.98</v>
      </c>
      <c r="AA98" s="7">
        <v>497504864.19999999</v>
      </c>
      <c r="AB98" s="23">
        <v>0.32319999999999999</v>
      </c>
      <c r="AC98" s="7">
        <v>3114.68</v>
      </c>
      <c r="AD98" s="7">
        <v>16956.54</v>
      </c>
      <c r="AE98" s="5">
        <v>29340</v>
      </c>
      <c r="AF98" s="23">
        <v>0.1837</v>
      </c>
      <c r="AG98" s="5">
        <v>341</v>
      </c>
      <c r="AH98" s="5">
        <v>1977</v>
      </c>
      <c r="AI98" s="7">
        <v>23552989.32</v>
      </c>
      <c r="AJ98" s="23">
        <v>1.61E-2</v>
      </c>
      <c r="AK98" s="7">
        <v>147.46</v>
      </c>
      <c r="AL98" s="7">
        <v>45120.67</v>
      </c>
      <c r="AM98" s="7">
        <v>27051454.059999999</v>
      </c>
      <c r="AN98" s="23">
        <v>1.7600000000000001E-2</v>
      </c>
      <c r="AO98" s="7">
        <v>169.36</v>
      </c>
      <c r="AP98" s="7">
        <v>51822.71</v>
      </c>
      <c r="AQ98" s="5">
        <v>522</v>
      </c>
      <c r="AR98" s="23">
        <v>3.3E-3</v>
      </c>
      <c r="AS98" s="5">
        <v>4</v>
      </c>
      <c r="AT98" s="5">
        <v>103</v>
      </c>
      <c r="AU98" s="7">
        <v>17648412.920000002</v>
      </c>
      <c r="AV98" s="23">
        <v>1.21E-2</v>
      </c>
      <c r="AW98" s="7">
        <v>110.49</v>
      </c>
      <c r="AX98" s="7">
        <v>19100.009999999998</v>
      </c>
      <c r="AY98" s="7">
        <v>18799371.879999999</v>
      </c>
      <c r="AZ98" s="23">
        <v>1.2200000000000001E-2</v>
      </c>
      <c r="BA98" s="7">
        <v>117.7</v>
      </c>
      <c r="BB98" s="7">
        <v>20345.64</v>
      </c>
      <c r="BC98" s="5">
        <v>924</v>
      </c>
      <c r="BD98" s="23">
        <v>5.7999999999999996E-3</v>
      </c>
      <c r="BE98" s="5">
        <v>6</v>
      </c>
      <c r="BF98" s="5">
        <v>83</v>
      </c>
      <c r="BG98" s="7">
        <v>47095875.789999999</v>
      </c>
      <c r="BH98" s="23">
        <v>3.2199999999999999E-2</v>
      </c>
      <c r="BI98" s="7">
        <v>294.85000000000002</v>
      </c>
      <c r="BJ98" s="7">
        <v>13406.17</v>
      </c>
      <c r="BK98" s="7">
        <v>55654769.880000003</v>
      </c>
      <c r="BL98" s="23">
        <v>3.6200000000000003E-2</v>
      </c>
      <c r="BM98" s="7">
        <v>348.43</v>
      </c>
      <c r="BN98" s="7">
        <v>15842.52</v>
      </c>
      <c r="BO98" s="5">
        <v>3513</v>
      </c>
      <c r="BP98" s="23">
        <v>2.1999999999999999E-2</v>
      </c>
      <c r="BQ98" s="5">
        <v>32</v>
      </c>
      <c r="BR98" s="5">
        <v>890</v>
      </c>
      <c r="BS98" s="7">
        <v>58299593.479999997</v>
      </c>
      <c r="BT98" s="23">
        <v>3.9800000000000002E-2</v>
      </c>
      <c r="BU98" s="7">
        <v>364.99</v>
      </c>
      <c r="BV98" s="7">
        <v>5611.13</v>
      </c>
      <c r="BW98" s="7">
        <v>67591121.629999995</v>
      </c>
      <c r="BX98" s="23">
        <v>4.3900000000000002E-2</v>
      </c>
      <c r="BY98" s="7">
        <v>423.16</v>
      </c>
      <c r="BZ98" s="7">
        <v>6505.4</v>
      </c>
      <c r="CA98" s="5">
        <v>10390</v>
      </c>
      <c r="CB98" s="23">
        <v>6.5000000000000002E-2</v>
      </c>
      <c r="CC98" s="5">
        <v>151</v>
      </c>
      <c r="CD98" s="5">
        <v>2344</v>
      </c>
      <c r="CE98" s="7">
        <v>13631703.6</v>
      </c>
      <c r="CF98" s="23">
        <v>9.2999999999999992E-3</v>
      </c>
      <c r="CG98" s="7">
        <v>85.34</v>
      </c>
      <c r="CH98" s="7">
        <v>9546.01</v>
      </c>
      <c r="CI98" s="7">
        <v>15123652.9</v>
      </c>
      <c r="CJ98" s="23">
        <v>9.7999999999999997E-3</v>
      </c>
      <c r="CK98" s="7">
        <v>94.68</v>
      </c>
      <c r="CL98" s="7">
        <v>10590.79</v>
      </c>
      <c r="CM98" s="5">
        <v>1428</v>
      </c>
      <c r="CN98" s="23">
        <v>8.8999999999999999E-3</v>
      </c>
      <c r="CO98" s="5">
        <v>10</v>
      </c>
      <c r="CP98" s="5">
        <v>556</v>
      </c>
      <c r="CQ98" s="7">
        <v>187057611.59</v>
      </c>
      <c r="CR98" s="23">
        <v>0.1278</v>
      </c>
      <c r="CS98" s="7">
        <v>1171.0899999999999</v>
      </c>
      <c r="CT98" s="7">
        <v>1805.07</v>
      </c>
      <c r="CU98" s="7">
        <v>200085646.61000001</v>
      </c>
      <c r="CV98" s="23">
        <v>0.13</v>
      </c>
      <c r="CW98" s="7">
        <v>1252.6600000000001</v>
      </c>
      <c r="CX98" s="7">
        <v>1930.79</v>
      </c>
      <c r="CY98" s="5">
        <v>103628</v>
      </c>
      <c r="CZ98" s="23">
        <v>0.64880000000000004</v>
      </c>
      <c r="DA98" s="5">
        <v>3889</v>
      </c>
      <c r="DB98" s="7">
        <v>4888062.74</v>
      </c>
      <c r="DC98" s="23">
        <v>3.3E-3</v>
      </c>
      <c r="DD98" s="7">
        <v>30.6</v>
      </c>
      <c r="DE98" s="7">
        <v>321.02999999999997</v>
      </c>
      <c r="DF98" s="7">
        <v>5841677.2199999997</v>
      </c>
      <c r="DG98" s="23">
        <v>3.8E-3</v>
      </c>
      <c r="DH98" s="7">
        <v>36.57</v>
      </c>
      <c r="DI98" s="7">
        <v>383.66</v>
      </c>
      <c r="DJ98" s="5">
        <v>15226</v>
      </c>
      <c r="DK98" s="23">
        <v>9.5299999999999996E-2</v>
      </c>
      <c r="DL98" s="5">
        <v>417</v>
      </c>
      <c r="DM98" s="7">
        <v>101074170.08</v>
      </c>
      <c r="DN98" s="23">
        <v>6.9099999999999995E-2</v>
      </c>
      <c r="DO98" s="7">
        <v>632.79</v>
      </c>
      <c r="DP98" s="7">
        <v>23516.560000000001</v>
      </c>
      <c r="DQ98" s="7">
        <v>106987611.02</v>
      </c>
      <c r="DR98" s="23">
        <v>6.9500000000000006E-2</v>
      </c>
      <c r="DS98" s="7">
        <v>669.81</v>
      </c>
      <c r="DT98" s="7">
        <v>24892.42</v>
      </c>
      <c r="DU98" s="5">
        <v>4298</v>
      </c>
      <c r="DV98" s="23">
        <v>2.69E-2</v>
      </c>
      <c r="DW98" s="5">
        <v>3657</v>
      </c>
      <c r="DX98" s="7">
        <v>10657718.4</v>
      </c>
      <c r="DY98" s="23">
        <v>7.3000000000000001E-3</v>
      </c>
      <c r="DZ98" s="7">
        <v>66.72</v>
      </c>
      <c r="EA98" s="7">
        <v>771.91</v>
      </c>
      <c r="EB98" s="7">
        <v>12115847</v>
      </c>
      <c r="EC98" s="23">
        <v>7.9000000000000008E-3</v>
      </c>
      <c r="ED98" s="7">
        <v>75.849999999999994</v>
      </c>
      <c r="EE98" s="7">
        <v>877.51</v>
      </c>
      <c r="EF98" s="5">
        <v>13807</v>
      </c>
      <c r="EG98" s="23">
        <v>8.6400000000000005E-2</v>
      </c>
      <c r="EH98" s="5">
        <v>160</v>
      </c>
      <c r="EI98" s="7">
        <v>141542352.87</v>
      </c>
      <c r="EJ98" s="23">
        <v>9.6699999999999994E-2</v>
      </c>
      <c r="EK98" s="7">
        <v>886.14</v>
      </c>
      <c r="EL98" s="7">
        <v>1027.05</v>
      </c>
      <c r="EM98" s="7">
        <v>163281199.71000001</v>
      </c>
      <c r="EN98" s="23">
        <v>0.1061</v>
      </c>
      <c r="EO98" s="7">
        <v>1022.24</v>
      </c>
      <c r="EP98" s="7">
        <v>1184.79</v>
      </c>
      <c r="EQ98" s="5">
        <v>137814</v>
      </c>
      <c r="ER98" s="23">
        <v>0.86280000000000001</v>
      </c>
      <c r="ES98" s="5">
        <v>14924</v>
      </c>
      <c r="ET98" s="7">
        <v>81574361.799999997</v>
      </c>
      <c r="EU98" s="23">
        <v>5.57E-2</v>
      </c>
      <c r="EV98" s="7">
        <v>510.7</v>
      </c>
      <c r="EW98" s="7">
        <v>897.61</v>
      </c>
      <c r="EX98" s="7">
        <v>90845010.260000005</v>
      </c>
      <c r="EY98" s="23">
        <v>5.8999999999999997E-2</v>
      </c>
      <c r="EZ98" s="7">
        <v>568.74</v>
      </c>
      <c r="FA98" s="7">
        <v>999.61</v>
      </c>
      <c r="FB98" s="5">
        <v>90880</v>
      </c>
      <c r="FC98" s="23">
        <v>0.56899999999999995</v>
      </c>
      <c r="FD98" s="5">
        <v>4112</v>
      </c>
      <c r="FE98" s="7">
        <v>29866949.02</v>
      </c>
      <c r="FF98" s="23">
        <v>2.0400000000000001E-2</v>
      </c>
      <c r="FG98" s="7">
        <v>186.99</v>
      </c>
      <c r="FH98" s="7">
        <v>286.95</v>
      </c>
      <c r="FI98" s="7">
        <v>33274584.199999999</v>
      </c>
      <c r="FJ98" s="23">
        <v>2.1600000000000001E-2</v>
      </c>
      <c r="FK98" s="7">
        <v>208.32</v>
      </c>
      <c r="FL98" s="7">
        <v>319.69</v>
      </c>
      <c r="FM98" s="5">
        <v>104082</v>
      </c>
      <c r="FN98" s="23">
        <v>0.65159999999999996</v>
      </c>
      <c r="FO98" s="5">
        <v>4224</v>
      </c>
      <c r="FP98" s="7">
        <v>71377151.079999998</v>
      </c>
      <c r="FQ98" s="23">
        <v>4.8800000000000003E-2</v>
      </c>
      <c r="FR98" s="7">
        <v>446.86</v>
      </c>
      <c r="FS98" s="7">
        <v>1263.31</v>
      </c>
      <c r="FT98" s="7">
        <v>71758297.040000007</v>
      </c>
      <c r="FU98" s="23">
        <v>4.6600000000000003E-2</v>
      </c>
      <c r="FV98" s="7">
        <v>449.25</v>
      </c>
      <c r="FW98" s="7">
        <v>1270.06</v>
      </c>
      <c r="FX98" s="5">
        <v>56500</v>
      </c>
      <c r="FY98" s="23">
        <v>0.35370000000000001</v>
      </c>
      <c r="FZ98" s="5">
        <v>2953</v>
      </c>
      <c r="GA98" s="7">
        <v>80134498.730000004</v>
      </c>
      <c r="GB98" s="23">
        <v>5.4800000000000001E-2</v>
      </c>
      <c r="GC98" s="7">
        <v>501.69</v>
      </c>
      <c r="GD98" s="7">
        <v>661.75</v>
      </c>
      <c r="GE98" s="7">
        <v>83984177.019999996</v>
      </c>
      <c r="GF98" s="23">
        <v>5.4600000000000003E-2</v>
      </c>
      <c r="GG98" s="7">
        <v>525.79</v>
      </c>
      <c r="GH98" s="7">
        <v>693.55</v>
      </c>
      <c r="GI98" s="5">
        <v>121093</v>
      </c>
      <c r="GJ98" s="23">
        <v>0.7581</v>
      </c>
      <c r="GK98" s="5">
        <v>10868</v>
      </c>
      <c r="GL98" s="7">
        <v>34824984.409999996</v>
      </c>
      <c r="GM98" s="23">
        <v>2.3800000000000002E-2</v>
      </c>
      <c r="GN98" s="7">
        <v>218.03</v>
      </c>
      <c r="GO98" s="7">
        <v>1618.94</v>
      </c>
      <c r="GP98" s="7">
        <v>33486048.969999999</v>
      </c>
      <c r="GQ98" s="23">
        <v>2.18E-2</v>
      </c>
      <c r="GR98" s="7">
        <v>209.64</v>
      </c>
      <c r="GS98" s="7">
        <v>1556.7</v>
      </c>
      <c r="GT98" s="5">
        <v>21511</v>
      </c>
      <c r="GU98" s="23">
        <v>0.13469999999999999</v>
      </c>
      <c r="GV98" s="8">
        <v>637</v>
      </c>
      <c r="GW98" s="7">
        <v>42598580.950000003</v>
      </c>
      <c r="GX98" s="23">
        <v>2.9100000000000001E-2</v>
      </c>
      <c r="GY98" s="7">
        <v>266.69</v>
      </c>
      <c r="GZ98" s="7">
        <v>552.47</v>
      </c>
      <c r="HA98" s="7">
        <v>42827416.439999998</v>
      </c>
      <c r="HB98" s="23">
        <v>2.7799999999999998E-2</v>
      </c>
      <c r="HC98" s="7">
        <v>268.13</v>
      </c>
      <c r="HD98" s="7">
        <v>555.44000000000005</v>
      </c>
      <c r="HE98" s="5">
        <v>77105</v>
      </c>
      <c r="HF98" s="23">
        <v>0.48270000000000002</v>
      </c>
      <c r="HG98" s="5">
        <v>189477</v>
      </c>
      <c r="HH98" s="5">
        <v>11055</v>
      </c>
      <c r="HI98" s="23">
        <v>0.21249999999999999</v>
      </c>
      <c r="HJ98" s="8">
        <v>1186</v>
      </c>
      <c r="HK98" s="5">
        <v>711</v>
      </c>
      <c r="HL98" s="5">
        <v>1782</v>
      </c>
      <c r="HM98" s="5">
        <v>153</v>
      </c>
      <c r="HN98" s="5">
        <v>957</v>
      </c>
      <c r="HO98" s="5">
        <v>343</v>
      </c>
      <c r="HP98" s="5">
        <v>1052</v>
      </c>
      <c r="HQ98" s="5">
        <v>446</v>
      </c>
      <c r="HR98" s="5">
        <v>353</v>
      </c>
      <c r="HS98" s="5">
        <v>129</v>
      </c>
    </row>
    <row r="99" spans="1:227" x14ac:dyDescent="0.25">
      <c r="A99">
        <v>2014</v>
      </c>
      <c r="B99" s="3" t="s">
        <v>635</v>
      </c>
      <c r="C99" s="4">
        <v>17</v>
      </c>
      <c r="D99" s="5">
        <v>284279</v>
      </c>
      <c r="E99" s="5">
        <v>206026</v>
      </c>
      <c r="F99" s="5">
        <v>78253</v>
      </c>
      <c r="G99" s="6" t="s">
        <v>2633</v>
      </c>
      <c r="H99" s="5">
        <v>52</v>
      </c>
      <c r="I99" s="6" t="s">
        <v>2468</v>
      </c>
      <c r="J99" s="6" t="s">
        <v>2244</v>
      </c>
      <c r="K99" s="6" t="s">
        <v>2634</v>
      </c>
      <c r="L99" s="6" t="s">
        <v>2635</v>
      </c>
      <c r="M99" s="6" t="s">
        <v>1193</v>
      </c>
      <c r="N99" s="6" t="s">
        <v>563</v>
      </c>
      <c r="O99" s="6" t="s">
        <v>2039</v>
      </c>
      <c r="P99" s="6">
        <v>1.1599999999999999</v>
      </c>
      <c r="Q99" s="7">
        <v>2228379433.5100002</v>
      </c>
      <c r="R99" s="7">
        <v>2102258512.3499999</v>
      </c>
      <c r="S99" s="7">
        <v>1863606430.03</v>
      </c>
      <c r="T99" s="7">
        <v>10816.01</v>
      </c>
      <c r="U99" s="7">
        <v>10203.85</v>
      </c>
      <c r="V99" s="7">
        <v>9045.49</v>
      </c>
      <c r="W99" s="7">
        <v>820604137.13999999</v>
      </c>
      <c r="X99" s="23">
        <v>0.36830000000000002</v>
      </c>
      <c r="Y99" s="7">
        <v>3983.01</v>
      </c>
      <c r="Z99" s="7">
        <v>21544.39</v>
      </c>
      <c r="AA99" s="7">
        <v>688928381.14999998</v>
      </c>
      <c r="AB99" s="23">
        <v>0.32769999999999999</v>
      </c>
      <c r="AC99" s="7">
        <v>3343.89</v>
      </c>
      <c r="AD99" s="7">
        <v>18087.330000000002</v>
      </c>
      <c r="AE99" s="5">
        <v>38089</v>
      </c>
      <c r="AF99" s="23">
        <v>0.18490000000000001</v>
      </c>
      <c r="AG99" s="5">
        <v>358</v>
      </c>
      <c r="AH99" s="5">
        <v>1961</v>
      </c>
      <c r="AI99" s="7">
        <v>36866121.75</v>
      </c>
      <c r="AJ99" s="23">
        <v>1.6500000000000001E-2</v>
      </c>
      <c r="AK99" s="7">
        <v>178.94</v>
      </c>
      <c r="AL99" s="7">
        <v>49617.93</v>
      </c>
      <c r="AM99" s="7">
        <v>37330858.829999998</v>
      </c>
      <c r="AN99" s="23">
        <v>1.78E-2</v>
      </c>
      <c r="AO99" s="7">
        <v>181.19</v>
      </c>
      <c r="AP99" s="7">
        <v>50243.42</v>
      </c>
      <c r="AQ99" s="5">
        <v>743</v>
      </c>
      <c r="AR99" s="23">
        <v>3.5999999999999999E-3</v>
      </c>
      <c r="AS99" s="5">
        <v>4</v>
      </c>
      <c r="AT99" s="5">
        <v>116</v>
      </c>
      <c r="AU99" s="7">
        <v>33925429.170000002</v>
      </c>
      <c r="AV99" s="23">
        <v>1.52E-2</v>
      </c>
      <c r="AW99" s="7">
        <v>164.67</v>
      </c>
      <c r="AX99" s="7">
        <v>21581.06</v>
      </c>
      <c r="AY99" s="7">
        <v>32027585.940000001</v>
      </c>
      <c r="AZ99" s="23">
        <v>1.52E-2</v>
      </c>
      <c r="BA99" s="7">
        <v>155.44999999999999</v>
      </c>
      <c r="BB99" s="7">
        <v>20373.78</v>
      </c>
      <c r="BC99" s="5">
        <v>1572</v>
      </c>
      <c r="BD99" s="23">
        <v>7.6E-3</v>
      </c>
      <c r="BE99" s="5">
        <v>9</v>
      </c>
      <c r="BF99" s="5">
        <v>109</v>
      </c>
      <c r="BG99" s="7">
        <v>113673044.22</v>
      </c>
      <c r="BH99" s="23">
        <v>5.0999999999999997E-2</v>
      </c>
      <c r="BI99" s="7">
        <v>551.74</v>
      </c>
      <c r="BJ99" s="7">
        <v>17498.93</v>
      </c>
      <c r="BK99" s="7">
        <v>117672135.55</v>
      </c>
      <c r="BL99" s="23">
        <v>5.6000000000000001E-2</v>
      </c>
      <c r="BM99" s="7">
        <v>571.15</v>
      </c>
      <c r="BN99" s="7">
        <v>18114.55</v>
      </c>
      <c r="BO99" s="5">
        <v>6496</v>
      </c>
      <c r="BP99" s="23">
        <v>3.15E-2</v>
      </c>
      <c r="BQ99" s="5">
        <v>48</v>
      </c>
      <c r="BR99" s="5">
        <v>1372</v>
      </c>
      <c r="BS99" s="7">
        <v>108815941.2</v>
      </c>
      <c r="BT99" s="23">
        <v>4.8800000000000003E-2</v>
      </c>
      <c r="BU99" s="7">
        <v>528.16999999999996</v>
      </c>
      <c r="BV99" s="7">
        <v>6086.58</v>
      </c>
      <c r="BW99" s="7">
        <v>109724484.7</v>
      </c>
      <c r="BX99" s="23">
        <v>5.2200000000000003E-2</v>
      </c>
      <c r="BY99" s="7">
        <v>532.58000000000004</v>
      </c>
      <c r="BZ99" s="7">
        <v>6137.4</v>
      </c>
      <c r="CA99" s="5">
        <v>17878</v>
      </c>
      <c r="CB99" s="23">
        <v>8.6800000000000002E-2</v>
      </c>
      <c r="CC99" s="5">
        <v>211</v>
      </c>
      <c r="CD99" s="5">
        <v>2822</v>
      </c>
      <c r="CE99" s="7">
        <v>17385683.969999999</v>
      </c>
      <c r="CF99" s="23">
        <v>7.7999999999999996E-3</v>
      </c>
      <c r="CG99" s="7">
        <v>84.39</v>
      </c>
      <c r="CH99" s="7">
        <v>9097.69</v>
      </c>
      <c r="CI99" s="7">
        <v>17501754.75</v>
      </c>
      <c r="CJ99" s="23">
        <v>8.3000000000000001E-3</v>
      </c>
      <c r="CK99" s="7">
        <v>84.95</v>
      </c>
      <c r="CL99" s="7">
        <v>9158.43</v>
      </c>
      <c r="CM99" s="5">
        <v>1911</v>
      </c>
      <c r="CN99" s="23">
        <v>9.2999999999999992E-3</v>
      </c>
      <c r="CO99" s="5">
        <v>10</v>
      </c>
      <c r="CP99" s="5">
        <v>481</v>
      </c>
      <c r="CQ99" s="7">
        <v>331957458.45999998</v>
      </c>
      <c r="CR99" s="23">
        <v>0.14899999999999999</v>
      </c>
      <c r="CS99" s="7">
        <v>1611.24</v>
      </c>
      <c r="CT99" s="7">
        <v>2402.86</v>
      </c>
      <c r="CU99" s="7">
        <v>332269451.32999998</v>
      </c>
      <c r="CV99" s="23">
        <v>0.15809999999999999</v>
      </c>
      <c r="CW99" s="7">
        <v>1612.75</v>
      </c>
      <c r="CX99" s="7">
        <v>2405.12</v>
      </c>
      <c r="CY99" s="5">
        <v>138150</v>
      </c>
      <c r="CZ99" s="23">
        <v>0.67059999999999997</v>
      </c>
      <c r="DA99" s="5">
        <v>5146</v>
      </c>
      <c r="DB99" s="7">
        <v>15813761.970000001</v>
      </c>
      <c r="DC99" s="23">
        <v>7.1000000000000004E-3</v>
      </c>
      <c r="DD99" s="7">
        <v>76.760000000000005</v>
      </c>
      <c r="DE99" s="7">
        <v>400.49</v>
      </c>
      <c r="DF99" s="7">
        <v>17660567.690000001</v>
      </c>
      <c r="DG99" s="23">
        <v>8.3999999999999995E-3</v>
      </c>
      <c r="DH99" s="7">
        <v>85.72</v>
      </c>
      <c r="DI99" s="7">
        <v>447.26</v>
      </c>
      <c r="DJ99" s="5">
        <v>39486</v>
      </c>
      <c r="DK99" s="23">
        <v>0.19170000000000001</v>
      </c>
      <c r="DL99" s="5">
        <v>894</v>
      </c>
      <c r="DM99" s="7">
        <v>140326646.69</v>
      </c>
      <c r="DN99" s="23">
        <v>6.3E-2</v>
      </c>
      <c r="DO99" s="7">
        <v>681.11</v>
      </c>
      <c r="DP99" s="7">
        <v>24644.65</v>
      </c>
      <c r="DQ99" s="7">
        <v>140385193.84</v>
      </c>
      <c r="DR99" s="23">
        <v>6.6799999999999998E-2</v>
      </c>
      <c r="DS99" s="7">
        <v>681.4</v>
      </c>
      <c r="DT99" s="7">
        <v>24654.93</v>
      </c>
      <c r="DU99" s="5">
        <v>5694</v>
      </c>
      <c r="DV99" s="23">
        <v>2.76E-2</v>
      </c>
      <c r="DW99" s="5">
        <v>3833</v>
      </c>
      <c r="DX99" s="7">
        <v>7632846.0099999998</v>
      </c>
      <c r="DY99" s="23">
        <v>3.3999999999999998E-3</v>
      </c>
      <c r="DZ99" s="7">
        <v>37.049999999999997</v>
      </c>
      <c r="EA99" s="7">
        <v>944.78</v>
      </c>
      <c r="EB99" s="7">
        <v>8120369.1100000003</v>
      </c>
      <c r="EC99" s="23">
        <v>3.8999999999999998E-3</v>
      </c>
      <c r="ED99" s="7">
        <v>39.409999999999997</v>
      </c>
      <c r="EE99" s="7">
        <v>1005.12</v>
      </c>
      <c r="EF99" s="5">
        <v>8079</v>
      </c>
      <c r="EG99" s="23">
        <v>3.9199999999999999E-2</v>
      </c>
      <c r="EH99" s="5">
        <v>69</v>
      </c>
      <c r="EI99" s="7">
        <v>215044677.28</v>
      </c>
      <c r="EJ99" s="23">
        <v>9.6500000000000002E-2</v>
      </c>
      <c r="EK99" s="7">
        <v>1043.77</v>
      </c>
      <c r="EL99" s="7">
        <v>1268.8499999999999</v>
      </c>
      <c r="EM99" s="7">
        <v>215186397.06</v>
      </c>
      <c r="EN99" s="23">
        <v>0.1024</v>
      </c>
      <c r="EO99" s="7">
        <v>1044.46</v>
      </c>
      <c r="EP99" s="7">
        <v>1269.69</v>
      </c>
      <c r="EQ99" s="5">
        <v>169480</v>
      </c>
      <c r="ER99" s="23">
        <v>0.8226</v>
      </c>
      <c r="ES99" s="5">
        <v>14600</v>
      </c>
      <c r="ET99" s="7">
        <v>110900792.14</v>
      </c>
      <c r="EU99" s="23">
        <v>4.9799999999999997E-2</v>
      </c>
      <c r="EV99" s="7">
        <v>538.29</v>
      </c>
      <c r="EW99" s="7">
        <v>1089.75</v>
      </c>
      <c r="EX99" s="7">
        <v>105417599.70999999</v>
      </c>
      <c r="EY99" s="23">
        <v>5.0099999999999999E-2</v>
      </c>
      <c r="EZ99" s="7">
        <v>511.67</v>
      </c>
      <c r="FA99" s="7">
        <v>1035.8699999999999</v>
      </c>
      <c r="FB99" s="5">
        <v>101766</v>
      </c>
      <c r="FC99" s="23">
        <v>0.49399999999999999</v>
      </c>
      <c r="FD99" s="5">
        <v>3889</v>
      </c>
      <c r="FE99" s="7">
        <v>33607512.479999997</v>
      </c>
      <c r="FF99" s="23">
        <v>1.5100000000000001E-2</v>
      </c>
      <c r="FG99" s="7">
        <v>163.12</v>
      </c>
      <c r="FH99" s="7">
        <v>269.86</v>
      </c>
      <c r="FI99" s="7">
        <v>33883693.280000001</v>
      </c>
      <c r="FJ99" s="23">
        <v>1.61E-2</v>
      </c>
      <c r="FK99" s="7">
        <v>164.46</v>
      </c>
      <c r="FL99" s="7">
        <v>272.08</v>
      </c>
      <c r="FM99" s="5">
        <v>124536</v>
      </c>
      <c r="FN99" s="23">
        <v>0.60450000000000004</v>
      </c>
      <c r="FO99" s="5">
        <v>3896</v>
      </c>
      <c r="FP99" s="7">
        <v>55771444.210000001</v>
      </c>
      <c r="FQ99" s="23">
        <v>2.5000000000000001E-2</v>
      </c>
      <c r="FR99" s="7">
        <v>270.7</v>
      </c>
      <c r="FS99" s="7">
        <v>956.42</v>
      </c>
      <c r="FT99" s="7">
        <v>61499300.619999997</v>
      </c>
      <c r="FU99" s="23">
        <v>2.93E-2</v>
      </c>
      <c r="FV99" s="7">
        <v>298.5</v>
      </c>
      <c r="FW99" s="7">
        <v>1054.6400000000001</v>
      </c>
      <c r="FX99" s="5">
        <v>58313</v>
      </c>
      <c r="FY99" s="23">
        <v>0.28299999999999997</v>
      </c>
      <c r="FZ99" s="5">
        <v>2064</v>
      </c>
      <c r="GA99" s="7">
        <v>44899299.009999998</v>
      </c>
      <c r="GB99" s="23">
        <v>2.01E-2</v>
      </c>
      <c r="GC99" s="7">
        <v>217.93</v>
      </c>
      <c r="GD99" s="7">
        <v>331.41</v>
      </c>
      <c r="GE99" s="7">
        <v>41946995.57</v>
      </c>
      <c r="GF99" s="23">
        <v>0.02</v>
      </c>
      <c r="GG99" s="7">
        <v>203.6</v>
      </c>
      <c r="GH99" s="7">
        <v>309.62</v>
      </c>
      <c r="GI99" s="5">
        <v>135478</v>
      </c>
      <c r="GJ99" s="23">
        <v>0.65759999999999996</v>
      </c>
      <c r="GK99" s="5">
        <v>6714</v>
      </c>
      <c r="GL99" s="7">
        <v>34208213.25</v>
      </c>
      <c r="GM99" s="23">
        <v>1.54E-2</v>
      </c>
      <c r="GN99" s="7">
        <v>166.04</v>
      </c>
      <c r="GO99" s="7">
        <v>1330.59</v>
      </c>
      <c r="GP99" s="7">
        <v>35554659.549999997</v>
      </c>
      <c r="GQ99" s="23">
        <v>1.6899999999999998E-2</v>
      </c>
      <c r="GR99" s="7">
        <v>172.57</v>
      </c>
      <c r="GS99" s="7">
        <v>1382.97</v>
      </c>
      <c r="GT99" s="5">
        <v>25709</v>
      </c>
      <c r="GU99" s="23">
        <v>0.12479999999999999</v>
      </c>
      <c r="GV99" s="8">
        <v>486</v>
      </c>
      <c r="GW99" s="7">
        <v>78331556.760000005</v>
      </c>
      <c r="GX99" s="23">
        <v>3.5200000000000002E-2</v>
      </c>
      <c r="GY99" s="7">
        <v>380.2</v>
      </c>
      <c r="GZ99" s="7">
        <v>1078.99</v>
      </c>
      <c r="HA99" s="7">
        <v>78555382.640000001</v>
      </c>
      <c r="HB99" s="23">
        <v>3.7400000000000003E-2</v>
      </c>
      <c r="HC99" s="7">
        <v>381.29</v>
      </c>
      <c r="HD99" s="7">
        <v>1082.07</v>
      </c>
      <c r="HE99" s="5">
        <v>72597</v>
      </c>
      <c r="HF99" s="23">
        <v>0.35239999999999999</v>
      </c>
      <c r="HG99" s="5">
        <v>221646</v>
      </c>
      <c r="HH99" s="5">
        <v>16758</v>
      </c>
      <c r="HI99" s="23">
        <v>0.2389</v>
      </c>
      <c r="HJ99" s="8">
        <v>1076</v>
      </c>
      <c r="HK99" s="5">
        <v>735</v>
      </c>
      <c r="HL99" s="5">
        <v>1780</v>
      </c>
      <c r="HM99" s="5">
        <v>115</v>
      </c>
      <c r="HN99" s="5">
        <v>1107</v>
      </c>
      <c r="HO99" s="5">
        <v>314</v>
      </c>
      <c r="HP99" s="5">
        <v>757</v>
      </c>
      <c r="HQ99" s="5">
        <v>391</v>
      </c>
      <c r="HR99" s="5">
        <v>280</v>
      </c>
      <c r="HS99" s="5">
        <v>131</v>
      </c>
    </row>
    <row r="100" spans="1:227" x14ac:dyDescent="0.25">
      <c r="A100">
        <v>2013</v>
      </c>
      <c r="B100" s="3" t="s">
        <v>777</v>
      </c>
      <c r="C100" s="4">
        <v>26</v>
      </c>
      <c r="D100" s="5">
        <v>334902</v>
      </c>
      <c r="E100" s="5">
        <v>275801</v>
      </c>
      <c r="F100" s="5">
        <v>59101</v>
      </c>
      <c r="G100" s="6" t="s">
        <v>1951</v>
      </c>
      <c r="H100" s="5">
        <v>51</v>
      </c>
      <c r="I100" s="6" t="s">
        <v>811</v>
      </c>
      <c r="J100" s="6" t="s">
        <v>812</v>
      </c>
      <c r="K100" s="6" t="s">
        <v>2545</v>
      </c>
      <c r="L100" s="6" t="s">
        <v>2546</v>
      </c>
      <c r="M100" s="6" t="s">
        <v>325</v>
      </c>
      <c r="N100" s="6" t="s">
        <v>624</v>
      </c>
      <c r="O100" s="6" t="s">
        <v>1125</v>
      </c>
      <c r="P100" s="6">
        <v>1.1100000000000001</v>
      </c>
      <c r="Q100" s="7">
        <v>2756957441.8600001</v>
      </c>
      <c r="R100" s="7">
        <v>2630203979.7800002</v>
      </c>
      <c r="S100" s="7">
        <v>2445234918.8699999</v>
      </c>
      <c r="T100" s="7">
        <v>9996.18</v>
      </c>
      <c r="U100" s="7">
        <v>9536.6</v>
      </c>
      <c r="V100" s="7">
        <v>8865.94</v>
      </c>
      <c r="W100" s="7">
        <v>1070158011.13</v>
      </c>
      <c r="X100" s="23">
        <v>0.38819999999999999</v>
      </c>
      <c r="Y100" s="7">
        <v>3880.18</v>
      </c>
      <c r="Z100" s="7">
        <v>21061.13</v>
      </c>
      <c r="AA100" s="7">
        <v>880803675</v>
      </c>
      <c r="AB100" s="23">
        <v>0.33489999999999998</v>
      </c>
      <c r="AC100" s="7">
        <v>3193.62</v>
      </c>
      <c r="AD100" s="7">
        <v>17334.560000000001</v>
      </c>
      <c r="AE100" s="5">
        <v>50812</v>
      </c>
      <c r="AF100" s="23">
        <v>0.1842</v>
      </c>
      <c r="AG100" s="5">
        <v>348</v>
      </c>
      <c r="AH100" s="5">
        <v>1992</v>
      </c>
      <c r="AI100" s="7">
        <v>50359003.509999998</v>
      </c>
      <c r="AJ100" s="23">
        <v>1.83E-2</v>
      </c>
      <c r="AK100" s="7">
        <v>182.59</v>
      </c>
      <c r="AL100" s="7">
        <v>41757.050000000003</v>
      </c>
      <c r="AM100" s="7">
        <v>54748808.369999997</v>
      </c>
      <c r="AN100" s="23">
        <v>2.0799999999999999E-2</v>
      </c>
      <c r="AO100" s="7">
        <v>198.51</v>
      </c>
      <c r="AP100" s="7">
        <v>45397.02</v>
      </c>
      <c r="AQ100" s="5">
        <v>1206</v>
      </c>
      <c r="AR100" s="23">
        <v>4.4000000000000003E-3</v>
      </c>
      <c r="AS100" s="5">
        <v>5</v>
      </c>
      <c r="AT100" s="5">
        <v>135</v>
      </c>
      <c r="AU100" s="7">
        <v>28126850.41</v>
      </c>
      <c r="AV100" s="23">
        <v>1.0200000000000001E-2</v>
      </c>
      <c r="AW100" s="7">
        <v>101.98</v>
      </c>
      <c r="AX100" s="7">
        <v>21132.12</v>
      </c>
      <c r="AY100" s="7">
        <v>27502829.510000002</v>
      </c>
      <c r="AZ100" s="23">
        <v>1.0500000000000001E-2</v>
      </c>
      <c r="BA100" s="7">
        <v>99.72</v>
      </c>
      <c r="BB100" s="7">
        <v>20663.28</v>
      </c>
      <c r="BC100" s="5">
        <v>1331</v>
      </c>
      <c r="BD100" s="23">
        <v>4.7999999999999996E-3</v>
      </c>
      <c r="BE100" s="5">
        <v>5</v>
      </c>
      <c r="BF100" s="5">
        <v>67</v>
      </c>
      <c r="BG100" s="7">
        <v>85654376.280000001</v>
      </c>
      <c r="BH100" s="23">
        <v>3.1099999999999999E-2</v>
      </c>
      <c r="BI100" s="7">
        <v>310.57</v>
      </c>
      <c r="BJ100" s="7">
        <v>13927.54</v>
      </c>
      <c r="BK100" s="7">
        <v>92367680.909999996</v>
      </c>
      <c r="BL100" s="23">
        <v>3.5099999999999999E-2</v>
      </c>
      <c r="BM100" s="7">
        <v>334.91</v>
      </c>
      <c r="BN100" s="7">
        <v>15019.14</v>
      </c>
      <c r="BO100" s="5">
        <v>6150</v>
      </c>
      <c r="BP100" s="23">
        <v>2.23E-2</v>
      </c>
      <c r="BQ100" s="5">
        <v>33</v>
      </c>
      <c r="BR100" s="5">
        <v>835</v>
      </c>
      <c r="BS100" s="7">
        <v>124623524.90000001</v>
      </c>
      <c r="BT100" s="23">
        <v>4.5199999999999997E-2</v>
      </c>
      <c r="BU100" s="7">
        <v>451.86</v>
      </c>
      <c r="BV100" s="7">
        <v>4884.71</v>
      </c>
      <c r="BW100" s="7">
        <v>132640323.61</v>
      </c>
      <c r="BX100" s="23">
        <v>5.04E-2</v>
      </c>
      <c r="BY100" s="7">
        <v>480.93</v>
      </c>
      <c r="BZ100" s="7">
        <v>5198.93</v>
      </c>
      <c r="CA100" s="5">
        <v>25513</v>
      </c>
      <c r="CB100" s="23">
        <v>9.2499999999999999E-2</v>
      </c>
      <c r="CC100" s="5">
        <v>177</v>
      </c>
      <c r="CD100" s="5">
        <v>2428</v>
      </c>
      <c r="CE100" s="7">
        <v>21254079.809999999</v>
      </c>
      <c r="CF100" s="23">
        <v>7.7000000000000002E-3</v>
      </c>
      <c r="CG100" s="7">
        <v>77.06</v>
      </c>
      <c r="CH100" s="7">
        <v>9059.7099999999991</v>
      </c>
      <c r="CI100" s="7">
        <v>22077356.68</v>
      </c>
      <c r="CJ100" s="23">
        <v>8.3999999999999995E-3</v>
      </c>
      <c r="CK100" s="7">
        <v>80.05</v>
      </c>
      <c r="CL100" s="7">
        <v>9410.64</v>
      </c>
      <c r="CM100" s="5">
        <v>2346</v>
      </c>
      <c r="CN100" s="23">
        <v>8.5000000000000006E-3</v>
      </c>
      <c r="CO100" s="5">
        <v>9</v>
      </c>
      <c r="CP100" s="5">
        <v>486</v>
      </c>
      <c r="CQ100" s="7">
        <v>412332085.81999999</v>
      </c>
      <c r="CR100" s="23">
        <v>0.14960000000000001</v>
      </c>
      <c r="CS100" s="7">
        <v>1495.03</v>
      </c>
      <c r="CT100" s="7">
        <v>2101.5300000000002</v>
      </c>
      <c r="CU100" s="7">
        <v>420395422.64999998</v>
      </c>
      <c r="CV100" s="23">
        <v>0.1598</v>
      </c>
      <c r="CW100" s="7">
        <v>1524.27</v>
      </c>
      <c r="CX100" s="7">
        <v>2142.62</v>
      </c>
      <c r="CY100" s="5">
        <v>196206</v>
      </c>
      <c r="CZ100" s="23">
        <v>0.71140000000000003</v>
      </c>
      <c r="DA100" s="5">
        <v>5518</v>
      </c>
      <c r="DB100" s="7">
        <v>18240530.75</v>
      </c>
      <c r="DC100" s="23">
        <v>6.6E-3</v>
      </c>
      <c r="DD100" s="7">
        <v>66.14</v>
      </c>
      <c r="DE100" s="7">
        <v>417.37</v>
      </c>
      <c r="DF100" s="7">
        <v>19694911.899999999</v>
      </c>
      <c r="DG100" s="23">
        <v>7.4999999999999997E-3</v>
      </c>
      <c r="DH100" s="7">
        <v>71.41</v>
      </c>
      <c r="DI100" s="7">
        <v>450.64</v>
      </c>
      <c r="DJ100" s="5">
        <v>43704</v>
      </c>
      <c r="DK100" s="23">
        <v>0.1585</v>
      </c>
      <c r="DL100" s="5">
        <v>699</v>
      </c>
      <c r="DM100" s="7">
        <v>150080226.25999999</v>
      </c>
      <c r="DN100" s="23">
        <v>5.4399999999999997E-2</v>
      </c>
      <c r="DO100" s="7">
        <v>544.16</v>
      </c>
      <c r="DP100" s="7">
        <v>24619.46</v>
      </c>
      <c r="DQ100" s="7">
        <v>152178453.97</v>
      </c>
      <c r="DR100" s="23">
        <v>5.79E-2</v>
      </c>
      <c r="DS100" s="7">
        <v>551.77</v>
      </c>
      <c r="DT100" s="7">
        <v>24963.66</v>
      </c>
      <c r="DU100" s="5">
        <v>6096</v>
      </c>
      <c r="DV100" s="23">
        <v>2.2100000000000002E-2</v>
      </c>
      <c r="DW100" s="5">
        <v>3002</v>
      </c>
      <c r="DX100" s="7">
        <v>11058419.789999999</v>
      </c>
      <c r="DY100" s="23">
        <v>4.0000000000000001E-3</v>
      </c>
      <c r="DZ100" s="7">
        <v>40.1</v>
      </c>
      <c r="EA100" s="7">
        <v>900.67</v>
      </c>
      <c r="EB100" s="7">
        <v>11809431.789999999</v>
      </c>
      <c r="EC100" s="23">
        <v>4.4999999999999997E-3</v>
      </c>
      <c r="ED100" s="7">
        <v>42.82</v>
      </c>
      <c r="EE100" s="7">
        <v>961.84</v>
      </c>
      <c r="EF100" s="5">
        <v>12278</v>
      </c>
      <c r="EG100" s="23">
        <v>4.4499999999999998E-2</v>
      </c>
      <c r="EH100" s="5">
        <v>73</v>
      </c>
      <c r="EI100" s="7">
        <v>283779674.13</v>
      </c>
      <c r="EJ100" s="23">
        <v>0.10290000000000001</v>
      </c>
      <c r="EK100" s="7">
        <v>1028.93</v>
      </c>
      <c r="EL100" s="7">
        <v>1218.8399999999999</v>
      </c>
      <c r="EM100" s="7">
        <v>302354811.06</v>
      </c>
      <c r="EN100" s="23">
        <v>0.115</v>
      </c>
      <c r="EO100" s="7">
        <v>1096.28</v>
      </c>
      <c r="EP100" s="7">
        <v>1298.6199999999999</v>
      </c>
      <c r="EQ100" s="5">
        <v>232827</v>
      </c>
      <c r="ER100" s="23">
        <v>0.84419999999999995</v>
      </c>
      <c r="ES100" s="5">
        <v>15127</v>
      </c>
      <c r="ET100" s="7">
        <v>156395444.96000001</v>
      </c>
      <c r="EU100" s="23">
        <v>5.67E-2</v>
      </c>
      <c r="EV100" s="7">
        <v>567.05999999999995</v>
      </c>
      <c r="EW100" s="7">
        <v>1061.3399999999999</v>
      </c>
      <c r="EX100" s="7">
        <v>156172106.38</v>
      </c>
      <c r="EY100" s="23">
        <v>5.9400000000000001E-2</v>
      </c>
      <c r="EZ100" s="7">
        <v>566.25</v>
      </c>
      <c r="FA100" s="7">
        <v>1059.82</v>
      </c>
      <c r="FB100" s="5">
        <v>147357</v>
      </c>
      <c r="FC100" s="23">
        <v>0.5343</v>
      </c>
      <c r="FD100" s="5">
        <v>4241</v>
      </c>
      <c r="FE100" s="7">
        <v>50015954.07</v>
      </c>
      <c r="FF100" s="23">
        <v>1.8100000000000002E-2</v>
      </c>
      <c r="FG100" s="7">
        <v>181.35</v>
      </c>
      <c r="FH100" s="7">
        <v>287.17</v>
      </c>
      <c r="FI100" s="7">
        <v>51309158.520000003</v>
      </c>
      <c r="FJ100" s="23">
        <v>1.95E-2</v>
      </c>
      <c r="FK100" s="7">
        <v>186.04</v>
      </c>
      <c r="FL100" s="7">
        <v>294.60000000000002</v>
      </c>
      <c r="FM100" s="5">
        <v>174167</v>
      </c>
      <c r="FN100" s="23">
        <v>0.63149999999999995</v>
      </c>
      <c r="FO100" s="5">
        <v>4004</v>
      </c>
      <c r="FP100" s="7">
        <v>79822764.069999993</v>
      </c>
      <c r="FQ100" s="23">
        <v>2.9000000000000001E-2</v>
      </c>
      <c r="FR100" s="7">
        <v>289.42</v>
      </c>
      <c r="FS100" s="7">
        <v>953.55</v>
      </c>
      <c r="FT100" s="7">
        <v>84643819.319999993</v>
      </c>
      <c r="FU100" s="23">
        <v>3.2199999999999999E-2</v>
      </c>
      <c r="FV100" s="7">
        <v>306.89999999999998</v>
      </c>
      <c r="FW100" s="7">
        <v>1011.14</v>
      </c>
      <c r="FX100" s="5">
        <v>83711</v>
      </c>
      <c r="FY100" s="23">
        <v>0.30349999999999999</v>
      </c>
      <c r="FZ100" s="5">
        <v>2261</v>
      </c>
      <c r="GA100" s="7">
        <v>62542282.93</v>
      </c>
      <c r="GB100" s="23">
        <v>2.2700000000000001E-2</v>
      </c>
      <c r="GC100" s="7">
        <v>226.77</v>
      </c>
      <c r="GD100" s="7">
        <v>347.32</v>
      </c>
      <c r="GE100" s="7">
        <v>64757872.950000003</v>
      </c>
      <c r="GF100" s="23">
        <v>2.46E-2</v>
      </c>
      <c r="GG100" s="7">
        <v>234.8</v>
      </c>
      <c r="GH100" s="7">
        <v>359.63</v>
      </c>
      <c r="GI100" s="5">
        <v>180070</v>
      </c>
      <c r="GJ100" s="23">
        <v>0.65290000000000004</v>
      </c>
      <c r="GK100" s="5">
        <v>6080</v>
      </c>
      <c r="GL100" s="7">
        <v>42380497.969999999</v>
      </c>
      <c r="GM100" s="23">
        <v>1.54E-2</v>
      </c>
      <c r="GN100" s="7">
        <v>153.66</v>
      </c>
      <c r="GO100" s="7">
        <v>1347.05</v>
      </c>
      <c r="GP100" s="7">
        <v>45365651.439999998</v>
      </c>
      <c r="GQ100" s="23">
        <v>1.72E-2</v>
      </c>
      <c r="GR100" s="7">
        <v>164.49</v>
      </c>
      <c r="GS100" s="7">
        <v>1441.93</v>
      </c>
      <c r="GT100" s="5">
        <v>31462</v>
      </c>
      <c r="GU100" s="23">
        <v>0.11409999999999999</v>
      </c>
      <c r="GV100" s="8">
        <v>471</v>
      </c>
      <c r="GW100" s="7">
        <v>77963779.709999993</v>
      </c>
      <c r="GX100" s="23">
        <v>2.8299999999999999E-2</v>
      </c>
      <c r="GY100" s="7">
        <v>282.68</v>
      </c>
      <c r="GZ100" s="7">
        <v>730.57</v>
      </c>
      <c r="HA100" s="7">
        <v>78244928.799999997</v>
      </c>
      <c r="HB100" s="23">
        <v>2.9700000000000001E-2</v>
      </c>
      <c r="HC100" s="7">
        <v>283.7</v>
      </c>
      <c r="HD100" s="7">
        <v>733.21</v>
      </c>
      <c r="HE100" s="5">
        <v>106716</v>
      </c>
      <c r="HF100" s="23">
        <v>0.38690000000000002</v>
      </c>
      <c r="HG100" s="5">
        <v>326475</v>
      </c>
      <c r="HH100" s="5">
        <v>19825</v>
      </c>
      <c r="HI100" s="23">
        <v>0.22770000000000001</v>
      </c>
      <c r="HJ100" s="8">
        <v>1184</v>
      </c>
      <c r="HK100" s="5">
        <v>708</v>
      </c>
      <c r="HL100" s="5">
        <v>1778</v>
      </c>
      <c r="HM100" s="5">
        <v>170</v>
      </c>
      <c r="HN100" s="5">
        <v>1020</v>
      </c>
      <c r="HO100" s="5">
        <v>283</v>
      </c>
      <c r="HP100" s="5">
        <v>580</v>
      </c>
      <c r="HQ100" s="5">
        <v>330</v>
      </c>
      <c r="HR100" s="5">
        <v>487</v>
      </c>
      <c r="HS100" s="5">
        <v>122</v>
      </c>
    </row>
    <row r="101" spans="1:227" x14ac:dyDescent="0.25">
      <c r="A101">
        <v>2007</v>
      </c>
      <c r="B101" s="3" t="s">
        <v>297</v>
      </c>
      <c r="C101" s="4">
        <v>1</v>
      </c>
      <c r="D101" s="5">
        <v>176572</v>
      </c>
      <c r="E101" s="5">
        <v>143887</v>
      </c>
      <c r="F101" s="5">
        <v>32685</v>
      </c>
      <c r="G101" s="6" t="s">
        <v>298</v>
      </c>
      <c r="H101" s="5">
        <v>51</v>
      </c>
      <c r="I101" s="6" t="s">
        <v>299</v>
      </c>
      <c r="J101" s="6" t="s">
        <v>300</v>
      </c>
      <c r="K101" s="6" t="s">
        <v>301</v>
      </c>
      <c r="L101" s="6" t="s">
        <v>302</v>
      </c>
      <c r="M101" s="6" t="s">
        <v>241</v>
      </c>
      <c r="N101" s="6" t="s">
        <v>303</v>
      </c>
      <c r="O101" s="6" t="s">
        <v>304</v>
      </c>
      <c r="P101" s="6">
        <v>1</v>
      </c>
      <c r="Q101" s="7">
        <v>1040421190.03</v>
      </c>
      <c r="R101" s="7">
        <v>1117428559.49</v>
      </c>
      <c r="S101" s="7">
        <v>1210101959.47</v>
      </c>
      <c r="T101" s="7">
        <v>7230.82</v>
      </c>
      <c r="U101" s="7">
        <v>7766.01</v>
      </c>
      <c r="V101" s="7">
        <v>8410.09</v>
      </c>
      <c r="W101" s="7">
        <v>417271002.54000002</v>
      </c>
      <c r="X101" s="23">
        <v>0.40110000000000001</v>
      </c>
      <c r="Y101" s="7">
        <v>2899.99</v>
      </c>
      <c r="Z101" s="7">
        <v>13447.34</v>
      </c>
      <c r="AA101" s="7">
        <v>423963845.25</v>
      </c>
      <c r="AB101" s="23">
        <v>0.37940000000000002</v>
      </c>
      <c r="AC101" s="7">
        <v>2946.51</v>
      </c>
      <c r="AD101" s="7">
        <v>13663.03</v>
      </c>
      <c r="AE101" s="5">
        <v>31030</v>
      </c>
      <c r="AF101" s="23">
        <v>0.2157</v>
      </c>
      <c r="AG101" s="5">
        <v>395</v>
      </c>
      <c r="AH101" s="5">
        <v>2220</v>
      </c>
      <c r="AI101" s="7">
        <v>13662901.960000001</v>
      </c>
      <c r="AJ101" s="23">
        <v>1.3100000000000001E-2</v>
      </c>
      <c r="AK101" s="7">
        <v>94.96</v>
      </c>
      <c r="AL101" s="7">
        <v>35396.120000000003</v>
      </c>
      <c r="AM101" s="7">
        <v>15770509.550000001</v>
      </c>
      <c r="AN101" s="23">
        <v>1.41E-2</v>
      </c>
      <c r="AO101" s="7">
        <v>109.6</v>
      </c>
      <c r="AP101" s="7">
        <v>40856.239999999998</v>
      </c>
      <c r="AQ101" s="5">
        <v>386</v>
      </c>
      <c r="AR101" s="23">
        <v>2.7000000000000001E-3</v>
      </c>
      <c r="AS101" s="5">
        <v>3</v>
      </c>
      <c r="AT101" s="5">
        <v>86</v>
      </c>
      <c r="AU101" s="7">
        <v>12442636.23</v>
      </c>
      <c r="AV101" s="23">
        <v>1.2E-2</v>
      </c>
      <c r="AW101" s="7">
        <v>86.48</v>
      </c>
      <c r="AX101" s="7">
        <v>17281.439999999999</v>
      </c>
      <c r="AY101" s="7">
        <v>13361317.460000001</v>
      </c>
      <c r="AZ101" s="23">
        <v>1.2E-2</v>
      </c>
      <c r="BA101" s="7">
        <v>92.86</v>
      </c>
      <c r="BB101" s="7">
        <v>18557.39</v>
      </c>
      <c r="BC101" s="5">
        <v>720</v>
      </c>
      <c r="BD101" s="23">
        <v>5.0000000000000001E-3</v>
      </c>
      <c r="BE101" s="5">
        <v>5</v>
      </c>
      <c r="BF101" s="5">
        <v>77</v>
      </c>
      <c r="BG101" s="7">
        <v>25403380.460000001</v>
      </c>
      <c r="BH101" s="23">
        <v>2.4400000000000002E-2</v>
      </c>
      <c r="BI101" s="7">
        <v>176.55</v>
      </c>
      <c r="BJ101" s="7">
        <v>10255.700000000001</v>
      </c>
      <c r="BK101" s="7">
        <v>30427206.390000001</v>
      </c>
      <c r="BL101" s="23">
        <v>2.7199999999999998E-2</v>
      </c>
      <c r="BM101" s="7">
        <v>211.47</v>
      </c>
      <c r="BN101" s="7">
        <v>12283.89</v>
      </c>
      <c r="BO101" s="5">
        <v>2477</v>
      </c>
      <c r="BP101" s="23">
        <v>1.72E-2</v>
      </c>
      <c r="BQ101" s="5">
        <v>24</v>
      </c>
      <c r="BR101" s="5">
        <v>669</v>
      </c>
      <c r="BS101" s="7">
        <v>35468520.460000001</v>
      </c>
      <c r="BT101" s="23">
        <v>3.4099999999999998E-2</v>
      </c>
      <c r="BU101" s="7">
        <v>246.5</v>
      </c>
      <c r="BV101" s="7">
        <v>4653.4399999999996</v>
      </c>
      <c r="BW101" s="7">
        <v>42105790.659999996</v>
      </c>
      <c r="BX101" s="23">
        <v>3.7699999999999997E-2</v>
      </c>
      <c r="BY101" s="7">
        <v>292.63</v>
      </c>
      <c r="BZ101" s="7">
        <v>5524.24</v>
      </c>
      <c r="CA101" s="5">
        <v>7622</v>
      </c>
      <c r="CB101" s="23">
        <v>5.2999999999999999E-2</v>
      </c>
      <c r="CC101" s="5">
        <v>114</v>
      </c>
      <c r="CD101" s="5">
        <v>1824</v>
      </c>
      <c r="CE101" s="7">
        <v>18393534.449999999</v>
      </c>
      <c r="CF101" s="23">
        <v>1.77E-2</v>
      </c>
      <c r="CG101" s="7">
        <v>127.83</v>
      </c>
      <c r="CH101" s="7">
        <v>12148.97</v>
      </c>
      <c r="CI101" s="7">
        <v>20433710.710000001</v>
      </c>
      <c r="CJ101" s="23">
        <v>1.83E-2</v>
      </c>
      <c r="CK101" s="7">
        <v>142.01</v>
      </c>
      <c r="CL101" s="7">
        <v>13496.51</v>
      </c>
      <c r="CM101" s="5">
        <v>1514</v>
      </c>
      <c r="CN101" s="23">
        <v>1.0500000000000001E-2</v>
      </c>
      <c r="CO101" s="5">
        <v>13</v>
      </c>
      <c r="CP101" s="5">
        <v>1031</v>
      </c>
      <c r="CQ101" s="7">
        <v>97894315.060000002</v>
      </c>
      <c r="CR101" s="23">
        <v>9.4100000000000003E-2</v>
      </c>
      <c r="CS101" s="7">
        <v>680.36</v>
      </c>
      <c r="CT101" s="7">
        <v>1089.8599999999999</v>
      </c>
      <c r="CU101" s="7">
        <v>111500077.29000001</v>
      </c>
      <c r="CV101" s="23">
        <v>9.98E-2</v>
      </c>
      <c r="CW101" s="7">
        <v>774.91</v>
      </c>
      <c r="CX101" s="7">
        <v>1241.33</v>
      </c>
      <c r="CY101" s="5">
        <v>89823</v>
      </c>
      <c r="CZ101" s="23">
        <v>0.62429999999999997</v>
      </c>
      <c r="DA101" s="5">
        <v>3215</v>
      </c>
      <c r="DB101" s="7">
        <v>5177262.0999999996</v>
      </c>
      <c r="DC101" s="23">
        <v>5.0000000000000001E-3</v>
      </c>
      <c r="DD101" s="7">
        <v>35.979999999999997</v>
      </c>
      <c r="DE101" s="7">
        <v>291.94</v>
      </c>
      <c r="DF101" s="7">
        <v>5953480.29</v>
      </c>
      <c r="DG101" s="23">
        <v>5.3E-3</v>
      </c>
      <c r="DH101" s="7">
        <v>41.38</v>
      </c>
      <c r="DI101" s="7">
        <v>335.71</v>
      </c>
      <c r="DJ101" s="5">
        <v>17734</v>
      </c>
      <c r="DK101" s="23">
        <v>0.1232</v>
      </c>
      <c r="DL101" s="5">
        <v>548</v>
      </c>
      <c r="DM101" s="7">
        <v>82366025.950000003</v>
      </c>
      <c r="DN101" s="23">
        <v>7.9200000000000007E-2</v>
      </c>
      <c r="DO101" s="7">
        <v>572.44000000000005</v>
      </c>
      <c r="DP101" s="7">
        <v>22572.22</v>
      </c>
      <c r="DQ101" s="7">
        <v>87727145.280000001</v>
      </c>
      <c r="DR101" s="23">
        <v>7.85E-2</v>
      </c>
      <c r="DS101" s="7">
        <v>609.69000000000005</v>
      </c>
      <c r="DT101" s="7">
        <v>24041.42</v>
      </c>
      <c r="DU101" s="5">
        <v>3649</v>
      </c>
      <c r="DV101" s="23">
        <v>2.5399999999999999E-2</v>
      </c>
      <c r="DW101" s="5">
        <v>2865</v>
      </c>
      <c r="DX101" s="7">
        <v>4552112.08</v>
      </c>
      <c r="DY101" s="23">
        <v>4.4000000000000003E-3</v>
      </c>
      <c r="DZ101" s="7">
        <v>31.64</v>
      </c>
      <c r="EA101" s="7">
        <v>575.12</v>
      </c>
      <c r="EB101" s="7">
        <v>5426193.0300000003</v>
      </c>
      <c r="EC101" s="23">
        <v>4.8999999999999998E-3</v>
      </c>
      <c r="ED101" s="7">
        <v>37.71</v>
      </c>
      <c r="EE101" s="7">
        <v>685.56</v>
      </c>
      <c r="EF101" s="5">
        <v>7915</v>
      </c>
      <c r="EG101" s="23">
        <v>5.5E-2</v>
      </c>
      <c r="EH101" s="5">
        <v>89</v>
      </c>
      <c r="EI101" s="7">
        <v>86569039.010000005</v>
      </c>
      <c r="EJ101" s="23">
        <v>8.3199999999999996E-2</v>
      </c>
      <c r="EK101" s="7">
        <v>601.65</v>
      </c>
      <c r="EL101" s="7">
        <v>717.08</v>
      </c>
      <c r="EM101" s="7">
        <v>98645328.299999997</v>
      </c>
      <c r="EN101" s="23">
        <v>8.8300000000000003E-2</v>
      </c>
      <c r="EO101" s="7">
        <v>685.57</v>
      </c>
      <c r="EP101" s="7">
        <v>817.11</v>
      </c>
      <c r="EQ101" s="5">
        <v>120723</v>
      </c>
      <c r="ER101" s="23">
        <v>0.83899999999999997</v>
      </c>
      <c r="ES101" s="5">
        <v>11316</v>
      </c>
      <c r="ET101" s="7">
        <v>64217474.299999997</v>
      </c>
      <c r="EU101" s="23">
        <v>6.1699999999999998E-2</v>
      </c>
      <c r="EV101" s="7">
        <v>446.3</v>
      </c>
      <c r="EW101" s="7">
        <v>853.09</v>
      </c>
      <c r="EX101" s="7">
        <v>72511029.909999996</v>
      </c>
      <c r="EY101" s="23">
        <v>6.4899999999999999E-2</v>
      </c>
      <c r="EZ101" s="7">
        <v>503.94</v>
      </c>
      <c r="FA101" s="7">
        <v>963.27</v>
      </c>
      <c r="FB101" s="5">
        <v>75276</v>
      </c>
      <c r="FC101" s="23">
        <v>0.5232</v>
      </c>
      <c r="FD101" s="5">
        <v>3619</v>
      </c>
      <c r="FE101" s="7">
        <v>31553667.719999999</v>
      </c>
      <c r="FF101" s="23">
        <v>3.0300000000000001E-2</v>
      </c>
      <c r="FG101" s="7">
        <v>219.29</v>
      </c>
      <c r="FH101" s="7">
        <v>347.1</v>
      </c>
      <c r="FI101" s="7">
        <v>38930181.079999998</v>
      </c>
      <c r="FJ101" s="23">
        <v>3.4799999999999998E-2</v>
      </c>
      <c r="FK101" s="7">
        <v>270.56</v>
      </c>
      <c r="FL101" s="7">
        <v>428.25</v>
      </c>
      <c r="FM101" s="5">
        <v>90905</v>
      </c>
      <c r="FN101" s="23">
        <v>0.63180000000000003</v>
      </c>
      <c r="FO101" s="5">
        <v>3763</v>
      </c>
      <c r="FP101" s="7">
        <v>46623506.130000003</v>
      </c>
      <c r="FQ101" s="23">
        <v>4.48E-2</v>
      </c>
      <c r="FR101" s="7">
        <v>324.02999999999997</v>
      </c>
      <c r="FS101" s="7">
        <v>1049.44</v>
      </c>
      <c r="FT101" s="7">
        <v>47082264.5</v>
      </c>
      <c r="FU101" s="23">
        <v>4.2099999999999999E-2</v>
      </c>
      <c r="FV101" s="7">
        <v>327.22000000000003</v>
      </c>
      <c r="FW101" s="7">
        <v>1059.77</v>
      </c>
      <c r="FX101" s="5">
        <v>44427</v>
      </c>
      <c r="FY101" s="23">
        <v>0.30880000000000002</v>
      </c>
      <c r="FZ101" s="5">
        <v>2275</v>
      </c>
      <c r="GA101" s="7">
        <v>28053302.649999999</v>
      </c>
      <c r="GB101" s="23">
        <v>2.7E-2</v>
      </c>
      <c r="GC101" s="7">
        <v>194.97</v>
      </c>
      <c r="GD101" s="7">
        <v>281.29000000000002</v>
      </c>
      <c r="GE101" s="7">
        <v>30614938.57</v>
      </c>
      <c r="GF101" s="23">
        <v>2.7400000000000001E-2</v>
      </c>
      <c r="GG101" s="7">
        <v>212.77</v>
      </c>
      <c r="GH101" s="7">
        <v>306.97000000000003</v>
      </c>
      <c r="GI101" s="5">
        <v>99731</v>
      </c>
      <c r="GJ101" s="23">
        <v>0.69310000000000005</v>
      </c>
      <c r="GK101" s="5">
        <v>7229</v>
      </c>
      <c r="GL101" s="7">
        <v>16331811.199999999</v>
      </c>
      <c r="GM101" s="23">
        <v>1.5699999999999999E-2</v>
      </c>
      <c r="GN101" s="7">
        <v>113.5</v>
      </c>
      <c r="GO101" s="7">
        <v>1037.76</v>
      </c>
      <c r="GP101" s="7">
        <v>17804351.77</v>
      </c>
      <c r="GQ101" s="23">
        <v>1.5900000000000001E-2</v>
      </c>
      <c r="GR101" s="7">
        <v>123.74</v>
      </c>
      <c r="GS101" s="7">
        <v>1131.33</v>
      </c>
      <c r="GT101" s="5">
        <v>15738</v>
      </c>
      <c r="GU101" s="23">
        <v>0.1094</v>
      </c>
      <c r="GV101" s="8">
        <v>373</v>
      </c>
      <c r="GW101" s="7">
        <v>45999540.030000001</v>
      </c>
      <c r="GX101" s="23">
        <v>4.4200000000000003E-2</v>
      </c>
      <c r="GY101" s="7">
        <v>319.69</v>
      </c>
      <c r="GZ101" s="7">
        <v>757.36</v>
      </c>
      <c r="HA101" s="7">
        <v>45999540.030000001</v>
      </c>
      <c r="HB101" s="23">
        <v>4.1200000000000001E-2</v>
      </c>
      <c r="HC101" s="7">
        <v>319.69</v>
      </c>
      <c r="HD101" s="7">
        <v>757.36</v>
      </c>
      <c r="HE101" s="5">
        <v>60737</v>
      </c>
      <c r="HF101" s="23">
        <v>0.42209999999999998</v>
      </c>
      <c r="HG101" s="5">
        <v>145189</v>
      </c>
      <c r="HH101" s="5">
        <v>10886</v>
      </c>
      <c r="HI101" s="23">
        <v>0.20219999999999999</v>
      </c>
      <c r="HJ101" s="8">
        <v>1009</v>
      </c>
      <c r="HK101" s="5">
        <v>765</v>
      </c>
      <c r="HL101" s="5">
        <v>1775</v>
      </c>
      <c r="HM101" s="5">
        <v>259</v>
      </c>
      <c r="HN101" s="5">
        <v>1182</v>
      </c>
      <c r="HO101" s="5">
        <v>689</v>
      </c>
      <c r="HP101" s="5">
        <v>1030</v>
      </c>
      <c r="HQ101" s="5">
        <v>474</v>
      </c>
      <c r="HR101" s="5">
        <v>534</v>
      </c>
      <c r="HS101" s="5">
        <v>134</v>
      </c>
    </row>
    <row r="102" spans="1:227" x14ac:dyDescent="0.25">
      <c r="A102">
        <v>2011</v>
      </c>
      <c r="B102" s="3" t="s">
        <v>979</v>
      </c>
      <c r="C102" s="4">
        <v>40</v>
      </c>
      <c r="D102" s="5">
        <v>114072</v>
      </c>
      <c r="E102" s="5">
        <v>98072</v>
      </c>
      <c r="F102" s="5">
        <v>16000</v>
      </c>
      <c r="G102" s="6" t="s">
        <v>1169</v>
      </c>
      <c r="H102" s="5">
        <v>51</v>
      </c>
      <c r="I102" s="6" t="s">
        <v>2275</v>
      </c>
      <c r="J102" s="6" t="s">
        <v>2276</v>
      </c>
      <c r="K102" s="6" t="s">
        <v>2277</v>
      </c>
      <c r="L102" s="6" t="s">
        <v>1600</v>
      </c>
      <c r="M102" s="6" t="s">
        <v>1056</v>
      </c>
      <c r="N102" s="6" t="s">
        <v>2278</v>
      </c>
      <c r="O102" s="6" t="s">
        <v>2279</v>
      </c>
      <c r="P102" s="6">
        <v>1.05</v>
      </c>
      <c r="Q102" s="7">
        <v>896911140.97000003</v>
      </c>
      <c r="R102" s="7">
        <v>909218876.57000005</v>
      </c>
      <c r="S102" s="7">
        <v>889207332.84000003</v>
      </c>
      <c r="T102" s="7">
        <v>9145.44</v>
      </c>
      <c r="U102" s="7">
        <v>9270.93</v>
      </c>
      <c r="V102" s="7">
        <v>9066.8799999999992</v>
      </c>
      <c r="W102" s="7">
        <v>329443793.80000001</v>
      </c>
      <c r="X102" s="23">
        <v>0.36730000000000002</v>
      </c>
      <c r="Y102" s="7">
        <v>3359.2</v>
      </c>
      <c r="Z102" s="7">
        <v>16981.64</v>
      </c>
      <c r="AA102" s="7">
        <v>304967762.87</v>
      </c>
      <c r="AB102" s="23">
        <v>0.33539999999999998</v>
      </c>
      <c r="AC102" s="7">
        <v>3109.63</v>
      </c>
      <c r="AD102" s="7">
        <v>15719.99</v>
      </c>
      <c r="AE102" s="5">
        <v>19400</v>
      </c>
      <c r="AF102" s="23">
        <v>0.1978</v>
      </c>
      <c r="AG102" s="5">
        <v>359</v>
      </c>
      <c r="AH102" s="5">
        <v>2012</v>
      </c>
      <c r="AI102" s="7">
        <v>38554818.890000001</v>
      </c>
      <c r="AJ102" s="23">
        <v>4.2999999999999997E-2</v>
      </c>
      <c r="AK102" s="7">
        <v>393.13</v>
      </c>
      <c r="AL102" s="7">
        <v>40077.769999999997</v>
      </c>
      <c r="AM102" s="7">
        <v>44262324.359999999</v>
      </c>
      <c r="AN102" s="23">
        <v>4.87E-2</v>
      </c>
      <c r="AO102" s="7">
        <v>451.32</v>
      </c>
      <c r="AP102" s="7">
        <v>46010.73</v>
      </c>
      <c r="AQ102" s="5">
        <v>962</v>
      </c>
      <c r="AR102" s="23">
        <v>9.7999999999999997E-3</v>
      </c>
      <c r="AS102" s="5">
        <v>12</v>
      </c>
      <c r="AT102" s="5">
        <v>314</v>
      </c>
      <c r="AU102" s="7">
        <v>12249741.02</v>
      </c>
      <c r="AV102" s="23">
        <v>1.37E-2</v>
      </c>
      <c r="AW102" s="7">
        <v>124.91</v>
      </c>
      <c r="AX102" s="7">
        <v>17108.580000000002</v>
      </c>
      <c r="AY102" s="7">
        <v>13051822.16</v>
      </c>
      <c r="AZ102" s="23">
        <v>1.44E-2</v>
      </c>
      <c r="BA102" s="7">
        <v>133.08000000000001</v>
      </c>
      <c r="BB102" s="7">
        <v>18228.8</v>
      </c>
      <c r="BC102" s="5">
        <v>716</v>
      </c>
      <c r="BD102" s="23">
        <v>7.3000000000000001E-3</v>
      </c>
      <c r="BE102" s="5">
        <v>8</v>
      </c>
      <c r="BF102" s="5">
        <v>91</v>
      </c>
      <c r="BG102" s="7">
        <v>24551806.960000001</v>
      </c>
      <c r="BH102" s="23">
        <v>2.7400000000000001E-2</v>
      </c>
      <c r="BI102" s="7">
        <v>250.34</v>
      </c>
      <c r="BJ102" s="7">
        <v>12399.9</v>
      </c>
      <c r="BK102" s="7">
        <v>28493979.969999999</v>
      </c>
      <c r="BL102" s="23">
        <v>3.1300000000000001E-2</v>
      </c>
      <c r="BM102" s="7">
        <v>290.54000000000002</v>
      </c>
      <c r="BN102" s="7">
        <v>14390.9</v>
      </c>
      <c r="BO102" s="5">
        <v>1980</v>
      </c>
      <c r="BP102" s="23">
        <v>2.0199999999999999E-2</v>
      </c>
      <c r="BQ102" s="5">
        <v>29</v>
      </c>
      <c r="BR102" s="5">
        <v>725</v>
      </c>
      <c r="BS102" s="7">
        <v>67107403.530000001</v>
      </c>
      <c r="BT102" s="23">
        <v>7.4800000000000005E-2</v>
      </c>
      <c r="BU102" s="7">
        <v>684.27</v>
      </c>
      <c r="BV102" s="7">
        <v>6989.63</v>
      </c>
      <c r="BW102" s="7">
        <v>77317224.459999993</v>
      </c>
      <c r="BX102" s="23">
        <v>8.5000000000000006E-2</v>
      </c>
      <c r="BY102" s="7">
        <v>788.37</v>
      </c>
      <c r="BZ102" s="7">
        <v>8053.04</v>
      </c>
      <c r="CA102" s="5">
        <v>9601</v>
      </c>
      <c r="CB102" s="23">
        <v>9.7900000000000001E-2</v>
      </c>
      <c r="CC102" s="5">
        <v>301</v>
      </c>
      <c r="CD102" s="5">
        <v>4983</v>
      </c>
      <c r="CE102" s="7">
        <v>11712621.65</v>
      </c>
      <c r="CF102" s="23">
        <v>1.3100000000000001E-2</v>
      </c>
      <c r="CG102" s="7">
        <v>119.43</v>
      </c>
      <c r="CH102" s="7">
        <v>11349.44</v>
      </c>
      <c r="CI102" s="7">
        <v>12959038.34</v>
      </c>
      <c r="CJ102" s="23">
        <v>1.43E-2</v>
      </c>
      <c r="CK102" s="7">
        <v>132.13999999999999</v>
      </c>
      <c r="CL102" s="7">
        <v>12557.21</v>
      </c>
      <c r="CM102" s="5">
        <v>1032</v>
      </c>
      <c r="CN102" s="23">
        <v>1.0500000000000001E-2</v>
      </c>
      <c r="CO102" s="5">
        <v>12</v>
      </c>
      <c r="CP102" s="5">
        <v>865</v>
      </c>
      <c r="CQ102" s="7">
        <v>119465484.02</v>
      </c>
      <c r="CR102" s="23">
        <v>0.13320000000000001</v>
      </c>
      <c r="CS102" s="7">
        <v>1218.1400000000001</v>
      </c>
      <c r="CT102" s="7">
        <v>1884.46</v>
      </c>
      <c r="CU102" s="7">
        <v>118180793.23</v>
      </c>
      <c r="CV102" s="23">
        <v>0.13</v>
      </c>
      <c r="CW102" s="7">
        <v>1205.04</v>
      </c>
      <c r="CX102" s="7">
        <v>1864.2</v>
      </c>
      <c r="CY102" s="5">
        <v>63395</v>
      </c>
      <c r="CZ102" s="23">
        <v>0.64639999999999997</v>
      </c>
      <c r="DA102" s="5">
        <v>4121</v>
      </c>
      <c r="DB102" s="7">
        <v>3244205.71</v>
      </c>
      <c r="DC102" s="23">
        <v>3.5999999999999999E-3</v>
      </c>
      <c r="DD102" s="7">
        <v>33.08</v>
      </c>
      <c r="DE102" s="7">
        <v>366.25</v>
      </c>
      <c r="DF102" s="7">
        <v>3682901.35</v>
      </c>
      <c r="DG102" s="23">
        <v>4.1000000000000003E-3</v>
      </c>
      <c r="DH102" s="7">
        <v>37.549999999999997</v>
      </c>
      <c r="DI102" s="7">
        <v>415.77</v>
      </c>
      <c r="DJ102" s="5">
        <v>8858</v>
      </c>
      <c r="DK102" s="23">
        <v>9.0300000000000005E-2</v>
      </c>
      <c r="DL102" s="5">
        <v>442</v>
      </c>
      <c r="DM102" s="7">
        <v>49093063.420000002</v>
      </c>
      <c r="DN102" s="23">
        <v>5.4699999999999999E-2</v>
      </c>
      <c r="DO102" s="7">
        <v>500.58</v>
      </c>
      <c r="DP102" s="7">
        <v>21703.39</v>
      </c>
      <c r="DQ102" s="7">
        <v>52627075.030000001</v>
      </c>
      <c r="DR102" s="23">
        <v>5.79E-2</v>
      </c>
      <c r="DS102" s="7">
        <v>536.62</v>
      </c>
      <c r="DT102" s="7">
        <v>23265.73</v>
      </c>
      <c r="DU102" s="5">
        <v>2262</v>
      </c>
      <c r="DV102" s="23">
        <v>2.3099999999999999E-2</v>
      </c>
      <c r="DW102" s="5">
        <v>3081</v>
      </c>
      <c r="DX102" s="7">
        <v>3516858.73</v>
      </c>
      <c r="DY102" s="23">
        <v>3.8999999999999998E-3</v>
      </c>
      <c r="DZ102" s="7">
        <v>35.86</v>
      </c>
      <c r="EA102" s="7">
        <v>740.08</v>
      </c>
      <c r="EB102" s="7">
        <v>3907808.69</v>
      </c>
      <c r="EC102" s="23">
        <v>4.3E-3</v>
      </c>
      <c r="ED102" s="7">
        <v>39.85</v>
      </c>
      <c r="EE102" s="7">
        <v>822.35</v>
      </c>
      <c r="EF102" s="5">
        <v>4752</v>
      </c>
      <c r="EG102" s="23">
        <v>4.8500000000000001E-2</v>
      </c>
      <c r="EH102" s="5">
        <v>77</v>
      </c>
      <c r="EI102" s="7">
        <v>68466669.239999995</v>
      </c>
      <c r="EJ102" s="23">
        <v>7.6300000000000007E-2</v>
      </c>
      <c r="EK102" s="7">
        <v>698.13</v>
      </c>
      <c r="EL102" s="7">
        <v>841.5</v>
      </c>
      <c r="EM102" s="7">
        <v>76706559.480000004</v>
      </c>
      <c r="EN102" s="23">
        <v>8.4400000000000003E-2</v>
      </c>
      <c r="EO102" s="7">
        <v>782.15</v>
      </c>
      <c r="EP102" s="7">
        <v>942.77</v>
      </c>
      <c r="EQ102" s="5">
        <v>81363</v>
      </c>
      <c r="ER102" s="23">
        <v>0.8296</v>
      </c>
      <c r="ES102" s="5">
        <v>11902</v>
      </c>
      <c r="ET102" s="7">
        <v>45019955.490000002</v>
      </c>
      <c r="EU102" s="23">
        <v>5.0200000000000002E-2</v>
      </c>
      <c r="EV102" s="7">
        <v>459.05</v>
      </c>
      <c r="EW102" s="7">
        <v>956.87</v>
      </c>
      <c r="EX102" s="7">
        <v>48818597.490000002</v>
      </c>
      <c r="EY102" s="23">
        <v>5.3699999999999998E-2</v>
      </c>
      <c r="EZ102" s="7">
        <v>497.78</v>
      </c>
      <c r="FA102" s="7">
        <v>1037.6099999999999</v>
      </c>
      <c r="FB102" s="5">
        <v>47049</v>
      </c>
      <c r="FC102" s="23">
        <v>0.47970000000000002</v>
      </c>
      <c r="FD102" s="5">
        <v>3219</v>
      </c>
      <c r="FE102" s="7">
        <v>15079539.67</v>
      </c>
      <c r="FF102" s="23">
        <v>1.6799999999999999E-2</v>
      </c>
      <c r="FG102" s="7">
        <v>153.76</v>
      </c>
      <c r="FH102" s="7">
        <v>258.95</v>
      </c>
      <c r="FI102" s="7">
        <v>16144250.76</v>
      </c>
      <c r="FJ102" s="23">
        <v>1.78E-2</v>
      </c>
      <c r="FK102" s="7">
        <v>164.62</v>
      </c>
      <c r="FL102" s="7">
        <v>277.24</v>
      </c>
      <c r="FM102" s="5">
        <v>58233</v>
      </c>
      <c r="FN102" s="23">
        <v>0.59379999999999999</v>
      </c>
      <c r="FO102" s="5">
        <v>3552</v>
      </c>
      <c r="FP102" s="7">
        <v>40184989.450000003</v>
      </c>
      <c r="FQ102" s="23">
        <v>4.48E-2</v>
      </c>
      <c r="FR102" s="7">
        <v>409.75</v>
      </c>
      <c r="FS102" s="7">
        <v>1313.23</v>
      </c>
      <c r="FT102" s="7">
        <v>40773767.280000001</v>
      </c>
      <c r="FU102" s="23">
        <v>4.48E-2</v>
      </c>
      <c r="FV102" s="7">
        <v>415.75</v>
      </c>
      <c r="FW102" s="7">
        <v>1332.48</v>
      </c>
      <c r="FX102" s="5">
        <v>30600</v>
      </c>
      <c r="FY102" s="23">
        <v>0.312</v>
      </c>
      <c r="FZ102" s="5">
        <v>2625</v>
      </c>
      <c r="GA102" s="7">
        <v>19931561.280000001</v>
      </c>
      <c r="GB102" s="23">
        <v>2.2200000000000001E-2</v>
      </c>
      <c r="GC102" s="7">
        <v>203.23</v>
      </c>
      <c r="GD102" s="7">
        <v>312.52999999999997</v>
      </c>
      <c r="GE102" s="7">
        <v>20841575.600000001</v>
      </c>
      <c r="GF102" s="23">
        <v>2.29E-2</v>
      </c>
      <c r="GG102" s="7">
        <v>212.51</v>
      </c>
      <c r="GH102" s="7">
        <v>326.8</v>
      </c>
      <c r="GI102" s="5">
        <v>63774</v>
      </c>
      <c r="GJ102" s="23">
        <v>0.65029999999999999</v>
      </c>
      <c r="GK102" s="5">
        <v>6705</v>
      </c>
      <c r="GL102" s="7">
        <v>14470582.199999999</v>
      </c>
      <c r="GM102" s="23">
        <v>1.61E-2</v>
      </c>
      <c r="GN102" s="7">
        <v>147.55000000000001</v>
      </c>
      <c r="GO102" s="7">
        <v>1298.8399999999999</v>
      </c>
      <c r="GP102" s="7">
        <v>11349262.32</v>
      </c>
      <c r="GQ102" s="23">
        <v>1.2500000000000001E-2</v>
      </c>
      <c r="GR102" s="7">
        <v>115.72</v>
      </c>
      <c r="GS102" s="7">
        <v>1018.68</v>
      </c>
      <c r="GT102" s="5">
        <v>11141</v>
      </c>
      <c r="GU102" s="23">
        <v>0.11360000000000001</v>
      </c>
      <c r="GV102" s="8">
        <v>311</v>
      </c>
      <c r="GW102" s="7">
        <v>28348037.75</v>
      </c>
      <c r="GX102" s="23">
        <v>3.1600000000000003E-2</v>
      </c>
      <c r="GY102" s="7">
        <v>289.05</v>
      </c>
      <c r="GZ102" s="7">
        <v>744.81</v>
      </c>
      <c r="HA102" s="7">
        <v>28431993.329999998</v>
      </c>
      <c r="HB102" s="23">
        <v>3.1300000000000001E-2</v>
      </c>
      <c r="HC102" s="7">
        <v>289.91000000000003</v>
      </c>
      <c r="HD102" s="7">
        <v>747.01</v>
      </c>
      <c r="HE102" s="5">
        <v>38061</v>
      </c>
      <c r="HF102" s="23">
        <v>0.3881</v>
      </c>
      <c r="HG102" s="5">
        <v>112266</v>
      </c>
      <c r="HH102" s="5">
        <v>6694</v>
      </c>
      <c r="HI102" s="23">
        <v>0.20530000000000001</v>
      </c>
      <c r="HJ102" s="8">
        <v>1145</v>
      </c>
      <c r="HK102" s="5">
        <v>681</v>
      </c>
      <c r="HL102" s="5">
        <v>1774</v>
      </c>
      <c r="HM102" s="5">
        <v>180</v>
      </c>
      <c r="HN102" s="5">
        <v>887</v>
      </c>
      <c r="HO102" s="5">
        <v>472</v>
      </c>
      <c r="HP102" s="5">
        <v>1054</v>
      </c>
      <c r="HQ102" s="5">
        <v>428</v>
      </c>
      <c r="HR102" s="5">
        <v>383</v>
      </c>
      <c r="HS102" s="5">
        <v>128</v>
      </c>
    </row>
    <row r="103" spans="1:227" x14ac:dyDescent="0.25">
      <c r="A103">
        <v>2008</v>
      </c>
      <c r="B103" s="3" t="s">
        <v>730</v>
      </c>
      <c r="C103" s="4">
        <v>25</v>
      </c>
      <c r="D103" s="5">
        <v>156617</v>
      </c>
      <c r="E103" s="5">
        <v>148480</v>
      </c>
      <c r="F103" s="5">
        <v>8137</v>
      </c>
      <c r="G103" s="6" t="s">
        <v>987</v>
      </c>
      <c r="H103" s="5">
        <v>49</v>
      </c>
      <c r="I103" s="6" t="s">
        <v>1359</v>
      </c>
      <c r="J103" s="6" t="s">
        <v>1360</v>
      </c>
      <c r="K103" s="6" t="s">
        <v>1361</v>
      </c>
      <c r="L103" s="6" t="s">
        <v>1362</v>
      </c>
      <c r="M103" s="6" t="s">
        <v>1143</v>
      </c>
      <c r="N103" s="6" t="s">
        <v>846</v>
      </c>
      <c r="O103" s="6" t="s">
        <v>1363</v>
      </c>
      <c r="P103" s="6">
        <v>1</v>
      </c>
      <c r="Q103" s="7">
        <v>1344402342.48</v>
      </c>
      <c r="R103" s="7">
        <v>1169991380.9300001</v>
      </c>
      <c r="S103" s="7">
        <v>1170220974.3199999</v>
      </c>
      <c r="T103" s="7">
        <v>9054.43</v>
      </c>
      <c r="U103" s="7">
        <v>7879.79</v>
      </c>
      <c r="V103" s="7">
        <v>7881.34</v>
      </c>
      <c r="W103" s="7">
        <v>573939072.03999996</v>
      </c>
      <c r="X103" s="23">
        <v>0.4269</v>
      </c>
      <c r="Y103" s="7">
        <v>3865.43</v>
      </c>
      <c r="Z103" s="7">
        <v>19644.009999999998</v>
      </c>
      <c r="AA103" s="7">
        <v>418038699.72000003</v>
      </c>
      <c r="AB103" s="23">
        <v>0.35730000000000001</v>
      </c>
      <c r="AC103" s="7">
        <v>2815.45</v>
      </c>
      <c r="AD103" s="7">
        <v>14308.06</v>
      </c>
      <c r="AE103" s="5">
        <v>29217</v>
      </c>
      <c r="AF103" s="23">
        <v>0.1968</v>
      </c>
      <c r="AG103" s="5">
        <v>394</v>
      </c>
      <c r="AH103" s="5">
        <v>2617</v>
      </c>
      <c r="AI103" s="7">
        <v>35306925.149999999</v>
      </c>
      <c r="AJ103" s="23">
        <v>2.63E-2</v>
      </c>
      <c r="AK103" s="7">
        <v>237.79</v>
      </c>
      <c r="AL103" s="7">
        <v>32752.25</v>
      </c>
      <c r="AM103" s="7">
        <v>32067824.27</v>
      </c>
      <c r="AN103" s="23">
        <v>2.7400000000000001E-2</v>
      </c>
      <c r="AO103" s="7">
        <v>215.97</v>
      </c>
      <c r="AP103" s="7">
        <v>29747.52</v>
      </c>
      <c r="AQ103" s="5">
        <v>1078</v>
      </c>
      <c r="AR103" s="23">
        <v>7.3000000000000001E-3</v>
      </c>
      <c r="AS103" s="5">
        <v>9</v>
      </c>
      <c r="AT103" s="5">
        <v>233</v>
      </c>
      <c r="AU103" s="7">
        <v>18988039.300000001</v>
      </c>
      <c r="AV103" s="23">
        <v>1.41E-2</v>
      </c>
      <c r="AW103" s="7">
        <v>127.88</v>
      </c>
      <c r="AX103" s="7">
        <v>21168.38</v>
      </c>
      <c r="AY103" s="7">
        <v>16188292.880000001</v>
      </c>
      <c r="AZ103" s="23">
        <v>1.38E-2</v>
      </c>
      <c r="BA103" s="7">
        <v>109.03</v>
      </c>
      <c r="BB103" s="7">
        <v>18047.150000000001</v>
      </c>
      <c r="BC103" s="5">
        <v>897</v>
      </c>
      <c r="BD103" s="23">
        <v>6.0000000000000001E-3</v>
      </c>
      <c r="BE103" s="5">
        <v>7</v>
      </c>
      <c r="BF103" s="5">
        <v>101</v>
      </c>
      <c r="BG103" s="7">
        <v>50388276.119999997</v>
      </c>
      <c r="BH103" s="23">
        <v>3.7499999999999999E-2</v>
      </c>
      <c r="BI103" s="7">
        <v>339.36</v>
      </c>
      <c r="BJ103" s="7">
        <v>13530.69</v>
      </c>
      <c r="BK103" s="7">
        <v>46764281.609999999</v>
      </c>
      <c r="BL103" s="23">
        <v>0.04</v>
      </c>
      <c r="BM103" s="7">
        <v>314.95</v>
      </c>
      <c r="BN103" s="7">
        <v>12557.54</v>
      </c>
      <c r="BO103" s="5">
        <v>3724</v>
      </c>
      <c r="BP103" s="23">
        <v>2.5100000000000001E-2</v>
      </c>
      <c r="BQ103" s="5">
        <v>36</v>
      </c>
      <c r="BR103" s="5">
        <v>947</v>
      </c>
      <c r="BS103" s="7">
        <v>47106080.329999998</v>
      </c>
      <c r="BT103" s="23">
        <v>3.5000000000000003E-2</v>
      </c>
      <c r="BU103" s="7">
        <v>317.26</v>
      </c>
      <c r="BV103" s="7">
        <v>4821.01</v>
      </c>
      <c r="BW103" s="7">
        <v>42508803.939999998</v>
      </c>
      <c r="BX103" s="23">
        <v>3.6299999999999999E-2</v>
      </c>
      <c r="BY103" s="7">
        <v>286.29000000000002</v>
      </c>
      <c r="BZ103" s="7">
        <v>4350.51</v>
      </c>
      <c r="CA103" s="5">
        <v>9771</v>
      </c>
      <c r="CB103" s="23">
        <v>6.5799999999999997E-2</v>
      </c>
      <c r="CC103" s="5">
        <v>123</v>
      </c>
      <c r="CD103" s="5">
        <v>2092</v>
      </c>
      <c r="CE103" s="7">
        <v>7890330.3300000001</v>
      </c>
      <c r="CF103" s="23">
        <v>5.8999999999999999E-3</v>
      </c>
      <c r="CG103" s="7">
        <v>53.14</v>
      </c>
      <c r="CH103" s="7">
        <v>10706.01</v>
      </c>
      <c r="CI103" s="7">
        <v>7065198.3499999996</v>
      </c>
      <c r="CJ103" s="23">
        <v>6.0000000000000001E-3</v>
      </c>
      <c r="CK103" s="7">
        <v>47.58</v>
      </c>
      <c r="CL103" s="7">
        <v>9586.43</v>
      </c>
      <c r="CM103" s="5">
        <v>737</v>
      </c>
      <c r="CN103" s="23">
        <v>5.0000000000000001E-3</v>
      </c>
      <c r="CO103" s="5">
        <v>5</v>
      </c>
      <c r="CP103" s="5">
        <v>318</v>
      </c>
      <c r="CQ103" s="7">
        <v>196946674.81999999</v>
      </c>
      <c r="CR103" s="23">
        <v>0.14649999999999999</v>
      </c>
      <c r="CS103" s="7">
        <v>1326.42</v>
      </c>
      <c r="CT103" s="7">
        <v>1780.12</v>
      </c>
      <c r="CU103" s="7">
        <v>191430777.28999999</v>
      </c>
      <c r="CV103" s="23">
        <v>0.1636</v>
      </c>
      <c r="CW103" s="7">
        <v>1289.27</v>
      </c>
      <c r="CX103" s="7">
        <v>1730.26</v>
      </c>
      <c r="CY103" s="5">
        <v>110636</v>
      </c>
      <c r="CZ103" s="23">
        <v>0.74509999999999998</v>
      </c>
      <c r="DA103" s="5">
        <v>7393</v>
      </c>
      <c r="DB103" s="7">
        <v>8023992.9500000002</v>
      </c>
      <c r="DC103" s="23">
        <v>6.0000000000000001E-3</v>
      </c>
      <c r="DD103" s="7">
        <v>54.04</v>
      </c>
      <c r="DE103" s="7">
        <v>512.72</v>
      </c>
      <c r="DF103" s="7">
        <v>7479378.8600000003</v>
      </c>
      <c r="DG103" s="23">
        <v>6.4000000000000003E-3</v>
      </c>
      <c r="DH103" s="7">
        <v>50.37</v>
      </c>
      <c r="DI103" s="7">
        <v>477.92</v>
      </c>
      <c r="DJ103" s="5">
        <v>15650</v>
      </c>
      <c r="DK103" s="23">
        <v>0.10539999999999999</v>
      </c>
      <c r="DL103" s="5">
        <v>660</v>
      </c>
      <c r="DM103" s="7">
        <v>39664300.880000003</v>
      </c>
      <c r="DN103" s="23">
        <v>2.9499999999999998E-2</v>
      </c>
      <c r="DO103" s="7">
        <v>267.14</v>
      </c>
      <c r="DP103" s="7">
        <v>22861.27</v>
      </c>
      <c r="DQ103" s="7">
        <v>38258165.689999998</v>
      </c>
      <c r="DR103" s="23">
        <v>3.27E-2</v>
      </c>
      <c r="DS103" s="7">
        <v>257.67</v>
      </c>
      <c r="DT103" s="7">
        <v>22050.82</v>
      </c>
      <c r="DU103" s="5">
        <v>1735</v>
      </c>
      <c r="DV103" s="23">
        <v>1.17E-2</v>
      </c>
      <c r="DW103" s="5">
        <v>1564</v>
      </c>
      <c r="DX103" s="7">
        <v>2795859.39</v>
      </c>
      <c r="DY103" s="23">
        <v>2.0999999999999999E-3</v>
      </c>
      <c r="DZ103" s="7">
        <v>18.829999999999998</v>
      </c>
      <c r="EA103" s="7">
        <v>687.96</v>
      </c>
      <c r="EB103" s="7">
        <v>2784706.82</v>
      </c>
      <c r="EC103" s="23">
        <v>2.3999999999999998E-3</v>
      </c>
      <c r="ED103" s="7">
        <v>18.75</v>
      </c>
      <c r="EE103" s="7">
        <v>685.21</v>
      </c>
      <c r="EF103" s="5">
        <v>4064</v>
      </c>
      <c r="EG103" s="23">
        <v>2.7400000000000001E-2</v>
      </c>
      <c r="EH103" s="5">
        <v>46</v>
      </c>
      <c r="EI103" s="7">
        <v>134577867</v>
      </c>
      <c r="EJ103" s="23">
        <v>0.10009999999999999</v>
      </c>
      <c r="EK103" s="7">
        <v>906.37</v>
      </c>
      <c r="EL103" s="7">
        <v>1054.7</v>
      </c>
      <c r="EM103" s="7">
        <v>144717469.02000001</v>
      </c>
      <c r="EN103" s="23">
        <v>0.1237</v>
      </c>
      <c r="EO103" s="7">
        <v>974.66</v>
      </c>
      <c r="EP103" s="7">
        <v>1134.17</v>
      </c>
      <c r="EQ103" s="5">
        <v>127597</v>
      </c>
      <c r="ER103" s="23">
        <v>0.85940000000000005</v>
      </c>
      <c r="ES103" s="5">
        <v>16646</v>
      </c>
      <c r="ET103" s="7">
        <v>53707338.359999999</v>
      </c>
      <c r="EU103" s="23">
        <v>3.9899999999999998E-2</v>
      </c>
      <c r="EV103" s="7">
        <v>361.71</v>
      </c>
      <c r="EW103" s="7">
        <v>757.91</v>
      </c>
      <c r="EX103" s="7">
        <v>51346114.060000002</v>
      </c>
      <c r="EY103" s="23">
        <v>4.3900000000000002E-2</v>
      </c>
      <c r="EZ103" s="7">
        <v>345.81</v>
      </c>
      <c r="FA103" s="7">
        <v>724.59</v>
      </c>
      <c r="FB103" s="5">
        <v>70862</v>
      </c>
      <c r="FC103" s="23">
        <v>0.47720000000000001</v>
      </c>
      <c r="FD103" s="5">
        <v>2785</v>
      </c>
      <c r="FE103" s="7">
        <v>28413463.649999999</v>
      </c>
      <c r="FF103" s="23">
        <v>2.1100000000000001E-2</v>
      </c>
      <c r="FG103" s="7">
        <v>191.36</v>
      </c>
      <c r="FH103" s="7">
        <v>314.2</v>
      </c>
      <c r="FI103" s="7">
        <v>27521728.300000001</v>
      </c>
      <c r="FJ103" s="23">
        <v>2.35E-2</v>
      </c>
      <c r="FK103" s="7">
        <v>185.36</v>
      </c>
      <c r="FL103" s="7">
        <v>304.33999999999997</v>
      </c>
      <c r="FM103" s="5">
        <v>90430</v>
      </c>
      <c r="FN103" s="23">
        <v>0.60899999999999999</v>
      </c>
      <c r="FO103" s="5">
        <v>3628</v>
      </c>
      <c r="FP103" s="7">
        <v>36322231.43</v>
      </c>
      <c r="FQ103" s="23">
        <v>2.7E-2</v>
      </c>
      <c r="FR103" s="7">
        <v>244.63</v>
      </c>
      <c r="FS103" s="7">
        <v>963.86</v>
      </c>
      <c r="FT103" s="7">
        <v>36411665.640000001</v>
      </c>
      <c r="FU103" s="23">
        <v>3.1099999999999999E-2</v>
      </c>
      <c r="FV103" s="7">
        <v>245.23</v>
      </c>
      <c r="FW103" s="7">
        <v>966.24</v>
      </c>
      <c r="FX103" s="5">
        <v>37684</v>
      </c>
      <c r="FY103" s="23">
        <v>0.25380000000000003</v>
      </c>
      <c r="FZ103" s="5">
        <v>1821</v>
      </c>
      <c r="GA103" s="7">
        <v>32976155.390000001</v>
      </c>
      <c r="GB103" s="23">
        <v>2.4500000000000001E-2</v>
      </c>
      <c r="GC103" s="7">
        <v>222.09</v>
      </c>
      <c r="GD103" s="7">
        <v>350.7</v>
      </c>
      <c r="GE103" s="7">
        <v>33663036.07</v>
      </c>
      <c r="GF103" s="23">
        <v>2.8799999999999999E-2</v>
      </c>
      <c r="GG103" s="7">
        <v>226.72</v>
      </c>
      <c r="GH103" s="7">
        <v>358.01</v>
      </c>
      <c r="GI103" s="5">
        <v>94028</v>
      </c>
      <c r="GJ103" s="23">
        <v>0.63329999999999997</v>
      </c>
      <c r="GK103" s="5">
        <v>6369</v>
      </c>
      <c r="GL103" s="7">
        <v>32683738.719999999</v>
      </c>
      <c r="GM103" s="23">
        <v>2.4299999999999999E-2</v>
      </c>
      <c r="GN103" s="7">
        <v>220.12</v>
      </c>
      <c r="GO103" s="7">
        <v>1351.89</v>
      </c>
      <c r="GP103" s="7">
        <v>28699929.829999998</v>
      </c>
      <c r="GQ103" s="23">
        <v>2.4500000000000001E-2</v>
      </c>
      <c r="GR103" s="7">
        <v>193.29</v>
      </c>
      <c r="GS103" s="7">
        <v>1187.1099999999999</v>
      </c>
      <c r="GT103" s="5">
        <v>24176</v>
      </c>
      <c r="GU103" s="23">
        <v>0.1628</v>
      </c>
      <c r="GV103" s="8">
        <v>685</v>
      </c>
      <c r="GW103" s="7">
        <v>29457458.350000001</v>
      </c>
      <c r="GX103" s="23">
        <v>2.1899999999999999E-2</v>
      </c>
      <c r="GY103" s="7">
        <v>198.39</v>
      </c>
      <c r="GZ103" s="7">
        <v>732.65</v>
      </c>
      <c r="HA103" s="7">
        <v>29457458.350000001</v>
      </c>
      <c r="HB103" s="23">
        <v>2.52E-2</v>
      </c>
      <c r="HC103" s="7">
        <v>198.39</v>
      </c>
      <c r="HD103" s="7">
        <v>732.65</v>
      </c>
      <c r="HE103" s="5">
        <v>40207</v>
      </c>
      <c r="HF103" s="23">
        <v>0.27079999999999999</v>
      </c>
      <c r="HG103" s="5">
        <v>178847</v>
      </c>
      <c r="HH103" s="5">
        <v>11033</v>
      </c>
      <c r="HI103" s="23">
        <v>0.23519999999999999</v>
      </c>
      <c r="HJ103" s="8">
        <v>1205</v>
      </c>
      <c r="HK103" s="5">
        <v>663</v>
      </c>
      <c r="HL103" s="5">
        <v>1770</v>
      </c>
      <c r="HM103" s="5">
        <v>94</v>
      </c>
      <c r="HN103" s="5">
        <v>712</v>
      </c>
      <c r="HO103" s="5">
        <v>426</v>
      </c>
      <c r="HP103" s="5">
        <v>834</v>
      </c>
      <c r="HQ103" s="5">
        <v>471</v>
      </c>
      <c r="HR103" s="5">
        <v>439</v>
      </c>
      <c r="HS103" s="5">
        <v>73</v>
      </c>
    </row>
    <row r="104" spans="1:227" x14ac:dyDescent="0.25">
      <c r="A104">
        <v>2012</v>
      </c>
      <c r="B104" s="3" t="s">
        <v>519</v>
      </c>
      <c r="C104" s="4">
        <v>12</v>
      </c>
      <c r="D104" s="5">
        <v>483328</v>
      </c>
      <c r="E104" s="5">
        <v>314545</v>
      </c>
      <c r="F104" s="5">
        <v>168783</v>
      </c>
      <c r="G104" s="6" t="s">
        <v>1455</v>
      </c>
      <c r="H104" s="5">
        <v>51</v>
      </c>
      <c r="I104" s="6" t="s">
        <v>1182</v>
      </c>
      <c r="J104" s="6" t="s">
        <v>1183</v>
      </c>
      <c r="K104" s="6" t="s">
        <v>1584</v>
      </c>
      <c r="L104" s="6" t="s">
        <v>2372</v>
      </c>
      <c r="M104" s="6" t="s">
        <v>818</v>
      </c>
      <c r="N104" s="6" t="s">
        <v>291</v>
      </c>
      <c r="O104" s="6" t="s">
        <v>2373</v>
      </c>
      <c r="P104" s="6">
        <v>1.26</v>
      </c>
      <c r="Q104" s="7">
        <v>3679307664.71</v>
      </c>
      <c r="R104" s="7">
        <v>3627567529</v>
      </c>
      <c r="S104" s="7">
        <v>3158928942.0799999</v>
      </c>
      <c r="T104" s="7">
        <v>11697.24</v>
      </c>
      <c r="U104" s="7">
        <v>11532.75</v>
      </c>
      <c r="V104" s="7">
        <v>10042.85</v>
      </c>
      <c r="W104" s="7">
        <v>1326962169.53</v>
      </c>
      <c r="X104" s="23">
        <v>0.36070000000000002</v>
      </c>
      <c r="Y104" s="7">
        <v>4218.67</v>
      </c>
      <c r="Z104" s="7">
        <v>20190.23</v>
      </c>
      <c r="AA104" s="7">
        <v>1195414357.78</v>
      </c>
      <c r="AB104" s="23">
        <v>0.32950000000000002</v>
      </c>
      <c r="AC104" s="7">
        <v>3800.46</v>
      </c>
      <c r="AD104" s="7">
        <v>18188.68</v>
      </c>
      <c r="AE104" s="5">
        <v>65723</v>
      </c>
      <c r="AF104" s="23">
        <v>0.2089</v>
      </c>
      <c r="AG104" s="5">
        <v>432</v>
      </c>
      <c r="AH104" s="5">
        <v>2721</v>
      </c>
      <c r="AI104" s="7">
        <v>65470746.399999999</v>
      </c>
      <c r="AJ104" s="23">
        <v>1.78E-2</v>
      </c>
      <c r="AK104" s="7">
        <v>208.14</v>
      </c>
      <c r="AL104" s="7">
        <v>44997.08</v>
      </c>
      <c r="AM104" s="7">
        <v>71043442.959999993</v>
      </c>
      <c r="AN104" s="23">
        <v>1.9599999999999999E-2</v>
      </c>
      <c r="AO104" s="7">
        <v>225.86</v>
      </c>
      <c r="AP104" s="7">
        <v>48827.11</v>
      </c>
      <c r="AQ104" s="5">
        <v>1455</v>
      </c>
      <c r="AR104" s="23">
        <v>4.5999999999999999E-3</v>
      </c>
      <c r="AS104" s="5">
        <v>5</v>
      </c>
      <c r="AT104" s="5">
        <v>145</v>
      </c>
      <c r="AU104" s="7">
        <v>38993128.990000002</v>
      </c>
      <c r="AV104" s="23">
        <v>1.06E-2</v>
      </c>
      <c r="AW104" s="7">
        <v>123.97</v>
      </c>
      <c r="AX104" s="7">
        <v>20203.689999999999</v>
      </c>
      <c r="AY104" s="7">
        <v>38855902.920000002</v>
      </c>
      <c r="AZ104" s="23">
        <v>1.0699999999999999E-2</v>
      </c>
      <c r="BA104" s="7">
        <v>123.53</v>
      </c>
      <c r="BB104" s="7">
        <v>20132.59</v>
      </c>
      <c r="BC104" s="5">
        <v>1930</v>
      </c>
      <c r="BD104" s="23">
        <v>6.1000000000000004E-3</v>
      </c>
      <c r="BE104" s="5">
        <v>7</v>
      </c>
      <c r="BF104" s="5">
        <v>89</v>
      </c>
      <c r="BG104" s="7">
        <v>155444881.84999999</v>
      </c>
      <c r="BH104" s="23">
        <v>4.2200000000000001E-2</v>
      </c>
      <c r="BI104" s="7">
        <v>494.19</v>
      </c>
      <c r="BJ104" s="7">
        <v>16119.97</v>
      </c>
      <c r="BK104" s="7">
        <v>170144377.52000001</v>
      </c>
      <c r="BL104" s="23">
        <v>4.6899999999999997E-2</v>
      </c>
      <c r="BM104" s="7">
        <v>540.91999999999996</v>
      </c>
      <c r="BN104" s="7">
        <v>17644.34</v>
      </c>
      <c r="BO104" s="5">
        <v>9643</v>
      </c>
      <c r="BP104" s="23">
        <v>3.0700000000000002E-2</v>
      </c>
      <c r="BQ104" s="5">
        <v>47</v>
      </c>
      <c r="BR104" s="5">
        <v>1293</v>
      </c>
      <c r="BS104" s="7">
        <v>231233325.62</v>
      </c>
      <c r="BT104" s="23">
        <v>6.2799999999999995E-2</v>
      </c>
      <c r="BU104" s="7">
        <v>735.14</v>
      </c>
      <c r="BV104" s="7">
        <v>6436.74</v>
      </c>
      <c r="BW104" s="7">
        <v>244592152.00999999</v>
      </c>
      <c r="BX104" s="23">
        <v>6.7400000000000002E-2</v>
      </c>
      <c r="BY104" s="7">
        <v>777.61</v>
      </c>
      <c r="BZ104" s="7">
        <v>6808.6</v>
      </c>
      <c r="CA104" s="5">
        <v>35924</v>
      </c>
      <c r="CB104" s="23">
        <v>0.1142</v>
      </c>
      <c r="CC104" s="5">
        <v>247</v>
      </c>
      <c r="CD104" s="5">
        <v>4896</v>
      </c>
      <c r="CE104" s="7">
        <v>48900226.920000002</v>
      </c>
      <c r="CF104" s="23">
        <v>1.3299999999999999E-2</v>
      </c>
      <c r="CG104" s="7">
        <v>155.46</v>
      </c>
      <c r="CH104" s="7">
        <v>12551.39</v>
      </c>
      <c r="CI104" s="7">
        <v>51517803.600000001</v>
      </c>
      <c r="CJ104" s="23">
        <v>1.4200000000000001E-2</v>
      </c>
      <c r="CK104" s="7">
        <v>163.79</v>
      </c>
      <c r="CL104" s="7">
        <v>13223.26</v>
      </c>
      <c r="CM104" s="5">
        <v>3896</v>
      </c>
      <c r="CN104" s="23">
        <v>1.24E-2</v>
      </c>
      <c r="CO104" s="5">
        <v>14</v>
      </c>
      <c r="CP104" s="5">
        <v>804</v>
      </c>
      <c r="CQ104" s="7">
        <v>336630964.02999997</v>
      </c>
      <c r="CR104" s="23">
        <v>9.1499999999999998E-2</v>
      </c>
      <c r="CS104" s="7">
        <v>1070.22</v>
      </c>
      <c r="CT104" s="7">
        <v>1897.7</v>
      </c>
      <c r="CU104" s="7">
        <v>349943507.91000003</v>
      </c>
      <c r="CV104" s="23">
        <v>9.6500000000000002E-2</v>
      </c>
      <c r="CW104" s="7">
        <v>1112.54</v>
      </c>
      <c r="CX104" s="7">
        <v>1972.75</v>
      </c>
      <c r="CY104" s="5">
        <v>177389</v>
      </c>
      <c r="CZ104" s="23">
        <v>0.56399999999999995</v>
      </c>
      <c r="DA104" s="5">
        <v>3444</v>
      </c>
      <c r="DB104" s="7">
        <v>10064192.130000001</v>
      </c>
      <c r="DC104" s="23">
        <v>2.7000000000000001E-3</v>
      </c>
      <c r="DD104" s="7">
        <v>32</v>
      </c>
      <c r="DE104" s="7">
        <v>363.13</v>
      </c>
      <c r="DF104" s="7">
        <v>11010090.33</v>
      </c>
      <c r="DG104" s="23">
        <v>3.0000000000000001E-3</v>
      </c>
      <c r="DH104" s="7">
        <v>35</v>
      </c>
      <c r="DI104" s="7">
        <v>397.26</v>
      </c>
      <c r="DJ104" s="5">
        <v>27715</v>
      </c>
      <c r="DK104" s="23">
        <v>8.8099999999999998E-2</v>
      </c>
      <c r="DL104" s="5">
        <v>401</v>
      </c>
      <c r="DM104" s="7">
        <v>256392295.00999999</v>
      </c>
      <c r="DN104" s="23">
        <v>6.9699999999999998E-2</v>
      </c>
      <c r="DO104" s="7">
        <v>815.12</v>
      </c>
      <c r="DP104" s="7">
        <v>23715.87</v>
      </c>
      <c r="DQ104" s="7">
        <v>265709986.43000001</v>
      </c>
      <c r="DR104" s="23">
        <v>7.3200000000000001E-2</v>
      </c>
      <c r="DS104" s="7">
        <v>844.74</v>
      </c>
      <c r="DT104" s="7">
        <v>24577.74</v>
      </c>
      <c r="DU104" s="5">
        <v>10811</v>
      </c>
      <c r="DV104" s="23">
        <v>3.44E-2</v>
      </c>
      <c r="DW104" s="5">
        <v>4700</v>
      </c>
      <c r="DX104" s="7">
        <v>26752880.920000002</v>
      </c>
      <c r="DY104" s="23">
        <v>7.3000000000000001E-3</v>
      </c>
      <c r="DZ104" s="7">
        <v>85.05</v>
      </c>
      <c r="EA104" s="7">
        <v>883.87</v>
      </c>
      <c r="EB104" s="7">
        <v>28440687.239999998</v>
      </c>
      <c r="EC104" s="23">
        <v>7.7999999999999996E-3</v>
      </c>
      <c r="ED104" s="7">
        <v>90.42</v>
      </c>
      <c r="EE104" s="7">
        <v>939.63</v>
      </c>
      <c r="EF104" s="5">
        <v>30268</v>
      </c>
      <c r="EG104" s="23">
        <v>9.6199999999999994E-2</v>
      </c>
      <c r="EH104" s="5">
        <v>182</v>
      </c>
      <c r="EI104" s="7">
        <v>399867255.02999997</v>
      </c>
      <c r="EJ104" s="23">
        <v>0.1087</v>
      </c>
      <c r="EK104" s="7">
        <v>1271.26</v>
      </c>
      <c r="EL104" s="7">
        <v>1519.8</v>
      </c>
      <c r="EM104" s="7">
        <v>410442762.02999997</v>
      </c>
      <c r="EN104" s="23">
        <v>0.11310000000000001</v>
      </c>
      <c r="EO104" s="7">
        <v>1304.8800000000001</v>
      </c>
      <c r="EP104" s="7">
        <v>1560</v>
      </c>
      <c r="EQ104" s="5">
        <v>263105</v>
      </c>
      <c r="ER104" s="23">
        <v>0.83650000000000002</v>
      </c>
      <c r="ES104" s="5">
        <v>17858</v>
      </c>
      <c r="ET104" s="7">
        <v>233977028.50999999</v>
      </c>
      <c r="EU104" s="23">
        <v>6.3600000000000004E-2</v>
      </c>
      <c r="EV104" s="7">
        <v>743.86</v>
      </c>
      <c r="EW104" s="7">
        <v>1395.76</v>
      </c>
      <c r="EX104" s="7">
        <v>229293797.74000001</v>
      </c>
      <c r="EY104" s="23">
        <v>6.3200000000000006E-2</v>
      </c>
      <c r="EZ104" s="7">
        <v>728.97</v>
      </c>
      <c r="FA104" s="7">
        <v>1367.82</v>
      </c>
      <c r="FB104" s="5">
        <v>167634</v>
      </c>
      <c r="FC104" s="23">
        <v>0.53290000000000004</v>
      </c>
      <c r="FD104" s="5">
        <v>4465</v>
      </c>
      <c r="FE104" s="7">
        <v>91324425.340000004</v>
      </c>
      <c r="FF104" s="23">
        <v>2.4799999999999999E-2</v>
      </c>
      <c r="FG104" s="7">
        <v>290.33999999999997</v>
      </c>
      <c r="FH104" s="7">
        <v>461.55</v>
      </c>
      <c r="FI104" s="7">
        <v>92142795.760000005</v>
      </c>
      <c r="FJ104" s="23">
        <v>2.5399999999999999E-2</v>
      </c>
      <c r="FK104" s="7">
        <v>292.94</v>
      </c>
      <c r="FL104" s="7">
        <v>465.69</v>
      </c>
      <c r="FM104" s="5">
        <v>197864</v>
      </c>
      <c r="FN104" s="23">
        <v>0.629</v>
      </c>
      <c r="FO104" s="5">
        <v>4435</v>
      </c>
      <c r="FP104" s="7">
        <v>113139694.06999999</v>
      </c>
      <c r="FQ104" s="23">
        <v>3.0800000000000001E-2</v>
      </c>
      <c r="FR104" s="7">
        <v>359.69</v>
      </c>
      <c r="FS104" s="7">
        <v>1287.3800000000001</v>
      </c>
      <c r="FT104" s="7">
        <v>116069399.48</v>
      </c>
      <c r="FU104" s="23">
        <v>3.2000000000000001E-2</v>
      </c>
      <c r="FV104" s="7">
        <v>369.01</v>
      </c>
      <c r="FW104" s="7">
        <v>1320.71</v>
      </c>
      <c r="FX104" s="5">
        <v>87884</v>
      </c>
      <c r="FY104" s="23">
        <v>0.27939999999999998</v>
      </c>
      <c r="FZ104" s="5">
        <v>2063</v>
      </c>
      <c r="GA104" s="7">
        <v>134082028.37</v>
      </c>
      <c r="GB104" s="23">
        <v>3.6400000000000002E-2</v>
      </c>
      <c r="GC104" s="7">
        <v>426.27</v>
      </c>
      <c r="GD104" s="7">
        <v>594.96</v>
      </c>
      <c r="GE104" s="7">
        <v>139337955.62</v>
      </c>
      <c r="GF104" s="23">
        <v>3.8399999999999997E-2</v>
      </c>
      <c r="GG104" s="7">
        <v>442.98</v>
      </c>
      <c r="GH104" s="7">
        <v>618.28</v>
      </c>
      <c r="GI104" s="5">
        <v>225364</v>
      </c>
      <c r="GJ104" s="23">
        <v>0.71650000000000003</v>
      </c>
      <c r="GK104" s="5">
        <v>10432</v>
      </c>
      <c r="GL104" s="7">
        <v>44223204.68</v>
      </c>
      <c r="GM104" s="23">
        <v>1.2E-2</v>
      </c>
      <c r="GN104" s="7">
        <v>140.59</v>
      </c>
      <c r="GO104" s="7">
        <v>1083.8800000000001</v>
      </c>
      <c r="GP104" s="7">
        <v>47143838.630000003</v>
      </c>
      <c r="GQ104" s="23">
        <v>1.2999999999999999E-2</v>
      </c>
      <c r="GR104" s="7">
        <v>149.88</v>
      </c>
      <c r="GS104" s="7">
        <v>1155.46</v>
      </c>
      <c r="GT104" s="5">
        <v>40801</v>
      </c>
      <c r="GU104" s="23">
        <v>0.12970000000000001</v>
      </c>
      <c r="GV104" s="8">
        <v>414</v>
      </c>
      <c r="GW104" s="7">
        <v>130463691.47</v>
      </c>
      <c r="GX104" s="23">
        <v>3.5499999999999997E-2</v>
      </c>
      <c r="GY104" s="7">
        <v>414.77</v>
      </c>
      <c r="GZ104" s="7">
        <v>1172.95</v>
      </c>
      <c r="HA104" s="7">
        <v>130680138.44</v>
      </c>
      <c r="HB104" s="23">
        <v>3.5999999999999997E-2</v>
      </c>
      <c r="HC104" s="7">
        <v>415.46</v>
      </c>
      <c r="HD104" s="7">
        <v>1174.9000000000001</v>
      </c>
      <c r="HE104" s="5">
        <v>111227</v>
      </c>
      <c r="HF104" s="23">
        <v>0.35360000000000003</v>
      </c>
      <c r="HG104" s="5">
        <v>340138</v>
      </c>
      <c r="HH104" s="5">
        <v>30953</v>
      </c>
      <c r="HI104" s="23">
        <v>0.25319999999999998</v>
      </c>
      <c r="HJ104" s="8">
        <v>1081</v>
      </c>
      <c r="HK104" s="5">
        <v>925</v>
      </c>
      <c r="HL104" s="5">
        <v>1762</v>
      </c>
      <c r="HM104" s="5">
        <v>215</v>
      </c>
      <c r="HN104" s="5">
        <v>1062</v>
      </c>
      <c r="HO104" s="5">
        <v>307</v>
      </c>
      <c r="HP104" s="5">
        <v>708</v>
      </c>
      <c r="HQ104" s="5">
        <v>492</v>
      </c>
      <c r="HR104" s="5">
        <v>364</v>
      </c>
      <c r="HS104" s="5">
        <v>129</v>
      </c>
    </row>
    <row r="105" spans="1:227" x14ac:dyDescent="0.25">
      <c r="A105">
        <v>2014</v>
      </c>
      <c r="B105" s="3" t="s">
        <v>777</v>
      </c>
      <c r="C105" s="4">
        <v>26</v>
      </c>
      <c r="D105" s="5">
        <v>340807</v>
      </c>
      <c r="E105" s="5">
        <v>273593</v>
      </c>
      <c r="F105" s="5">
        <v>67214</v>
      </c>
      <c r="G105" s="6" t="s">
        <v>1339</v>
      </c>
      <c r="H105" s="5">
        <v>51</v>
      </c>
      <c r="I105" s="6" t="s">
        <v>1545</v>
      </c>
      <c r="J105" s="6" t="s">
        <v>1546</v>
      </c>
      <c r="K105" s="6" t="s">
        <v>2651</v>
      </c>
      <c r="L105" s="6" t="s">
        <v>2309</v>
      </c>
      <c r="M105" s="6" t="s">
        <v>953</v>
      </c>
      <c r="N105" s="6" t="s">
        <v>488</v>
      </c>
      <c r="O105" s="6" t="s">
        <v>2652</v>
      </c>
      <c r="P105" s="6">
        <v>1.1200000000000001</v>
      </c>
      <c r="Q105" s="7">
        <v>2776316331.0300002</v>
      </c>
      <c r="R105" s="7">
        <v>2634401805.5500002</v>
      </c>
      <c r="S105" s="7">
        <v>2451563689.1500001</v>
      </c>
      <c r="T105" s="7">
        <v>10147.61</v>
      </c>
      <c r="U105" s="7">
        <v>9628.91</v>
      </c>
      <c r="V105" s="7">
        <v>8960.6200000000008</v>
      </c>
      <c r="W105" s="7">
        <v>1067895216.64</v>
      </c>
      <c r="X105" s="23">
        <v>0.3846</v>
      </c>
      <c r="Y105" s="7">
        <v>3903.23</v>
      </c>
      <c r="Z105" s="7">
        <v>21534.49</v>
      </c>
      <c r="AA105" s="7">
        <v>884825225.25999999</v>
      </c>
      <c r="AB105" s="23">
        <v>0.33589999999999998</v>
      </c>
      <c r="AC105" s="7">
        <v>3234.09</v>
      </c>
      <c r="AD105" s="7">
        <v>17842.82</v>
      </c>
      <c r="AE105" s="5">
        <v>49590</v>
      </c>
      <c r="AF105" s="23">
        <v>0.18129999999999999</v>
      </c>
      <c r="AG105" s="5">
        <v>346</v>
      </c>
      <c r="AH105" s="5">
        <v>2021</v>
      </c>
      <c r="AI105" s="7">
        <v>48752335.57</v>
      </c>
      <c r="AJ105" s="23">
        <v>1.7600000000000001E-2</v>
      </c>
      <c r="AK105" s="7">
        <v>178.19</v>
      </c>
      <c r="AL105" s="7">
        <v>41315.54</v>
      </c>
      <c r="AM105" s="7">
        <v>51289833.600000001</v>
      </c>
      <c r="AN105" s="23">
        <v>1.95E-2</v>
      </c>
      <c r="AO105" s="7">
        <v>187.47</v>
      </c>
      <c r="AP105" s="7">
        <v>43465.96</v>
      </c>
      <c r="AQ105" s="5">
        <v>1180</v>
      </c>
      <c r="AR105" s="23">
        <v>4.3E-3</v>
      </c>
      <c r="AS105" s="5">
        <v>5</v>
      </c>
      <c r="AT105" s="5">
        <v>132</v>
      </c>
      <c r="AU105" s="7">
        <v>28716333.699999999</v>
      </c>
      <c r="AV105" s="23">
        <v>1.03E-2</v>
      </c>
      <c r="AW105" s="7">
        <v>104.96</v>
      </c>
      <c r="AX105" s="7">
        <v>21414.12</v>
      </c>
      <c r="AY105" s="7">
        <v>28856144.960000001</v>
      </c>
      <c r="AZ105" s="23">
        <v>1.0999999999999999E-2</v>
      </c>
      <c r="BA105" s="7">
        <v>105.47</v>
      </c>
      <c r="BB105" s="7">
        <v>21518.38</v>
      </c>
      <c r="BC105" s="5">
        <v>1341</v>
      </c>
      <c r="BD105" s="23">
        <v>4.8999999999999998E-3</v>
      </c>
      <c r="BE105" s="5">
        <v>5</v>
      </c>
      <c r="BF105" s="5">
        <v>68</v>
      </c>
      <c r="BG105" s="7">
        <v>92032928.909999996</v>
      </c>
      <c r="BH105" s="23">
        <v>3.3099999999999997E-2</v>
      </c>
      <c r="BI105" s="7">
        <v>336.39</v>
      </c>
      <c r="BJ105" s="7">
        <v>14277.53</v>
      </c>
      <c r="BK105" s="7">
        <v>99233362.480000004</v>
      </c>
      <c r="BL105" s="23">
        <v>3.7699999999999997E-2</v>
      </c>
      <c r="BM105" s="7">
        <v>362.7</v>
      </c>
      <c r="BN105" s="7">
        <v>15394.56</v>
      </c>
      <c r="BO105" s="5">
        <v>6446</v>
      </c>
      <c r="BP105" s="23">
        <v>2.3599999999999999E-2</v>
      </c>
      <c r="BQ105" s="5">
        <v>35</v>
      </c>
      <c r="BR105" s="5">
        <v>897</v>
      </c>
      <c r="BS105" s="7">
        <v>120886538.70999999</v>
      </c>
      <c r="BT105" s="23">
        <v>4.3499999999999997E-2</v>
      </c>
      <c r="BU105" s="7">
        <v>441.85</v>
      </c>
      <c r="BV105" s="7">
        <v>4917.8900000000003</v>
      </c>
      <c r="BW105" s="7">
        <v>129090312.89</v>
      </c>
      <c r="BX105" s="23">
        <v>4.9000000000000002E-2</v>
      </c>
      <c r="BY105" s="7">
        <v>471.83</v>
      </c>
      <c r="BZ105" s="7">
        <v>5251.63</v>
      </c>
      <c r="CA105" s="5">
        <v>24581</v>
      </c>
      <c r="CB105" s="23">
        <v>8.9800000000000005E-2</v>
      </c>
      <c r="CC105" s="5">
        <v>173</v>
      </c>
      <c r="CD105" s="5">
        <v>2365</v>
      </c>
      <c r="CE105" s="7">
        <v>21985661.420000002</v>
      </c>
      <c r="CF105" s="23">
        <v>7.9000000000000008E-3</v>
      </c>
      <c r="CG105" s="7">
        <v>80.36</v>
      </c>
      <c r="CH105" s="7">
        <v>9529.98</v>
      </c>
      <c r="CI105" s="7">
        <v>23095725.879999999</v>
      </c>
      <c r="CJ105" s="23">
        <v>8.8000000000000005E-3</v>
      </c>
      <c r="CK105" s="7">
        <v>84.42</v>
      </c>
      <c r="CL105" s="7">
        <v>10011.15</v>
      </c>
      <c r="CM105" s="5">
        <v>2307</v>
      </c>
      <c r="CN105" s="23">
        <v>8.3999999999999995E-3</v>
      </c>
      <c r="CO105" s="5">
        <v>9</v>
      </c>
      <c r="CP105" s="5">
        <v>510</v>
      </c>
      <c r="CQ105" s="7">
        <v>430630307.69999999</v>
      </c>
      <c r="CR105" s="23">
        <v>0.15509999999999999</v>
      </c>
      <c r="CS105" s="7">
        <v>1573.98</v>
      </c>
      <c r="CT105" s="7">
        <v>2275.5700000000002</v>
      </c>
      <c r="CU105" s="7">
        <v>434623296.72000003</v>
      </c>
      <c r="CV105" s="23">
        <v>0.16500000000000001</v>
      </c>
      <c r="CW105" s="7">
        <v>1588.58</v>
      </c>
      <c r="CX105" s="7">
        <v>2296.67</v>
      </c>
      <c r="CY105" s="5">
        <v>189241</v>
      </c>
      <c r="CZ105" s="23">
        <v>0.69169999999999998</v>
      </c>
      <c r="DA105" s="5">
        <v>5048</v>
      </c>
      <c r="DB105" s="7">
        <v>20190933.940000001</v>
      </c>
      <c r="DC105" s="23">
        <v>7.3000000000000001E-3</v>
      </c>
      <c r="DD105" s="7">
        <v>73.8</v>
      </c>
      <c r="DE105" s="7">
        <v>433.41</v>
      </c>
      <c r="DF105" s="7">
        <v>21825304.559999999</v>
      </c>
      <c r="DG105" s="23">
        <v>8.3000000000000001E-3</v>
      </c>
      <c r="DH105" s="7">
        <v>79.77</v>
      </c>
      <c r="DI105" s="7">
        <v>468.49</v>
      </c>
      <c r="DJ105" s="5">
        <v>46586</v>
      </c>
      <c r="DK105" s="23">
        <v>0.17030000000000001</v>
      </c>
      <c r="DL105" s="5">
        <v>752</v>
      </c>
      <c r="DM105" s="7">
        <v>147581080.28999999</v>
      </c>
      <c r="DN105" s="23">
        <v>5.3199999999999997E-2</v>
      </c>
      <c r="DO105" s="7">
        <v>539.41999999999996</v>
      </c>
      <c r="DP105" s="7">
        <v>24588.65</v>
      </c>
      <c r="DQ105" s="7">
        <v>151097060.28999999</v>
      </c>
      <c r="DR105" s="23">
        <v>5.74E-2</v>
      </c>
      <c r="DS105" s="7">
        <v>552.27</v>
      </c>
      <c r="DT105" s="7">
        <v>25174.45</v>
      </c>
      <c r="DU105" s="5">
        <v>6002</v>
      </c>
      <c r="DV105" s="23">
        <v>2.1899999999999999E-2</v>
      </c>
      <c r="DW105" s="5">
        <v>3027</v>
      </c>
      <c r="DX105" s="7">
        <v>11183891.630000001</v>
      </c>
      <c r="DY105" s="23">
        <v>4.0000000000000001E-3</v>
      </c>
      <c r="DZ105" s="7">
        <v>40.880000000000003</v>
      </c>
      <c r="EA105" s="7">
        <v>938.64</v>
      </c>
      <c r="EB105" s="7">
        <v>11880969.15</v>
      </c>
      <c r="EC105" s="23">
        <v>4.4999999999999997E-3</v>
      </c>
      <c r="ED105" s="7">
        <v>43.43</v>
      </c>
      <c r="EE105" s="7">
        <v>997.14</v>
      </c>
      <c r="EF105" s="5">
        <v>11915</v>
      </c>
      <c r="EG105" s="23">
        <v>4.36E-2</v>
      </c>
      <c r="EH105" s="5">
        <v>71</v>
      </c>
      <c r="EI105" s="7">
        <v>293132962.08999997</v>
      </c>
      <c r="EJ105" s="23">
        <v>0.1056</v>
      </c>
      <c r="EK105" s="7">
        <v>1071.42</v>
      </c>
      <c r="EL105" s="7">
        <v>1271.77</v>
      </c>
      <c r="EM105" s="7">
        <v>301564774.68000001</v>
      </c>
      <c r="EN105" s="23">
        <v>0.1145</v>
      </c>
      <c r="EO105" s="7">
        <v>1102.24</v>
      </c>
      <c r="EP105" s="7">
        <v>1308.3499999999999</v>
      </c>
      <c r="EQ105" s="5">
        <v>230493</v>
      </c>
      <c r="ER105" s="23">
        <v>0.84250000000000003</v>
      </c>
      <c r="ES105" s="5">
        <v>15145</v>
      </c>
      <c r="ET105" s="7">
        <v>152903280.71000001</v>
      </c>
      <c r="EU105" s="23">
        <v>5.5100000000000003E-2</v>
      </c>
      <c r="EV105" s="7">
        <v>558.87</v>
      </c>
      <c r="EW105" s="7">
        <v>1054.3499999999999</v>
      </c>
      <c r="EX105" s="7">
        <v>147690641.31999999</v>
      </c>
      <c r="EY105" s="23">
        <v>5.6099999999999997E-2</v>
      </c>
      <c r="EZ105" s="7">
        <v>539.82000000000005</v>
      </c>
      <c r="FA105" s="7">
        <v>1018.41</v>
      </c>
      <c r="FB105" s="5">
        <v>145021</v>
      </c>
      <c r="FC105" s="23">
        <v>0.53010000000000002</v>
      </c>
      <c r="FD105" s="5">
        <v>4251</v>
      </c>
      <c r="FE105" s="7">
        <v>45670339.899999999</v>
      </c>
      <c r="FF105" s="23">
        <v>1.6400000000000001E-2</v>
      </c>
      <c r="FG105" s="7">
        <v>166.93</v>
      </c>
      <c r="FH105" s="7">
        <v>265.99</v>
      </c>
      <c r="FI105" s="7">
        <v>46806087.810000002</v>
      </c>
      <c r="FJ105" s="23">
        <v>1.78E-2</v>
      </c>
      <c r="FK105" s="7">
        <v>171.08</v>
      </c>
      <c r="FL105" s="7">
        <v>272.61</v>
      </c>
      <c r="FM105" s="5">
        <v>171697</v>
      </c>
      <c r="FN105" s="23">
        <v>0.62760000000000005</v>
      </c>
      <c r="FO105" s="5">
        <v>3918</v>
      </c>
      <c r="FP105" s="7">
        <v>67925123.760000005</v>
      </c>
      <c r="FQ105" s="23">
        <v>2.4500000000000001E-2</v>
      </c>
      <c r="FR105" s="7">
        <v>248.27</v>
      </c>
      <c r="FS105" s="7">
        <v>860.89</v>
      </c>
      <c r="FT105" s="7">
        <v>76105187.400000006</v>
      </c>
      <c r="FU105" s="23">
        <v>2.8899999999999999E-2</v>
      </c>
      <c r="FV105" s="7">
        <v>278.17</v>
      </c>
      <c r="FW105" s="7">
        <v>964.57</v>
      </c>
      <c r="FX105" s="5">
        <v>78901</v>
      </c>
      <c r="FY105" s="23">
        <v>0.28839999999999999</v>
      </c>
      <c r="FZ105" s="5">
        <v>2045</v>
      </c>
      <c r="GA105" s="7">
        <v>66981377.100000001</v>
      </c>
      <c r="GB105" s="23">
        <v>2.41E-2</v>
      </c>
      <c r="GC105" s="7">
        <v>244.82</v>
      </c>
      <c r="GD105" s="7">
        <v>377.34</v>
      </c>
      <c r="GE105" s="7">
        <v>63602252.869999997</v>
      </c>
      <c r="GF105" s="23">
        <v>2.41E-2</v>
      </c>
      <c r="GG105" s="7">
        <v>232.47</v>
      </c>
      <c r="GH105" s="7">
        <v>358.31</v>
      </c>
      <c r="GI105" s="5">
        <v>177507</v>
      </c>
      <c r="GJ105" s="23">
        <v>0.64880000000000004</v>
      </c>
      <c r="GK105" s="5">
        <v>5874</v>
      </c>
      <c r="GL105" s="7">
        <v>41908405.030000001</v>
      </c>
      <c r="GM105" s="23">
        <v>1.5100000000000001E-2</v>
      </c>
      <c r="GN105" s="7">
        <v>153.18</v>
      </c>
      <c r="GO105" s="7">
        <v>1328.45</v>
      </c>
      <c r="GP105" s="7">
        <v>43793361.259999998</v>
      </c>
      <c r="GQ105" s="23">
        <v>1.66E-2</v>
      </c>
      <c r="GR105" s="7">
        <v>160.07</v>
      </c>
      <c r="GS105" s="7">
        <v>1388.21</v>
      </c>
      <c r="GT105" s="5">
        <v>31547</v>
      </c>
      <c r="GU105" s="23">
        <v>0.1153</v>
      </c>
      <c r="GV105" s="8">
        <v>465</v>
      </c>
      <c r="GW105" s="7">
        <v>77007937.450000003</v>
      </c>
      <c r="GX105" s="23">
        <v>2.7699999999999999E-2</v>
      </c>
      <c r="GY105" s="7">
        <v>281.47000000000003</v>
      </c>
      <c r="GZ105" s="7">
        <v>731.28</v>
      </c>
      <c r="HA105" s="7">
        <v>77240236.760000005</v>
      </c>
      <c r="HB105" s="23">
        <v>2.93E-2</v>
      </c>
      <c r="HC105" s="7">
        <v>282.32</v>
      </c>
      <c r="HD105" s="7">
        <v>733.49</v>
      </c>
      <c r="HE105" s="5">
        <v>105305</v>
      </c>
      <c r="HF105" s="23">
        <v>0.38490000000000002</v>
      </c>
      <c r="HG105" s="5">
        <v>326885</v>
      </c>
      <c r="HH105" s="5">
        <v>20292</v>
      </c>
      <c r="HI105" s="23">
        <v>0.23549999999999999</v>
      </c>
      <c r="HJ105" s="8">
        <v>1195</v>
      </c>
      <c r="HK105" s="5">
        <v>678</v>
      </c>
      <c r="HL105" s="5">
        <v>1761</v>
      </c>
      <c r="HM105" s="5">
        <v>154</v>
      </c>
      <c r="HN105" s="5">
        <v>1087</v>
      </c>
      <c r="HO105" s="5">
        <v>292</v>
      </c>
      <c r="HP105" s="5">
        <v>603</v>
      </c>
      <c r="HQ105" s="5">
        <v>338</v>
      </c>
      <c r="HR105" s="5">
        <v>385</v>
      </c>
      <c r="HS105" s="5">
        <v>112</v>
      </c>
    </row>
    <row r="106" spans="1:227" x14ac:dyDescent="0.25">
      <c r="A106">
        <v>2010</v>
      </c>
      <c r="B106" s="3" t="s">
        <v>809</v>
      </c>
      <c r="C106" s="4">
        <v>29</v>
      </c>
      <c r="D106" s="5">
        <v>179375</v>
      </c>
      <c r="E106" s="5">
        <v>152622</v>
      </c>
      <c r="F106" s="5">
        <v>26753</v>
      </c>
      <c r="G106" s="6" t="s">
        <v>1781</v>
      </c>
      <c r="H106" s="5">
        <v>51</v>
      </c>
      <c r="I106" s="6" t="s">
        <v>2022</v>
      </c>
      <c r="J106" s="6" t="s">
        <v>2023</v>
      </c>
      <c r="K106" s="6" t="s">
        <v>1744</v>
      </c>
      <c r="L106" s="6" t="s">
        <v>1552</v>
      </c>
      <c r="M106" s="6" t="s">
        <v>599</v>
      </c>
      <c r="N106" s="6" t="s">
        <v>900</v>
      </c>
      <c r="O106" s="6" t="s">
        <v>1802</v>
      </c>
      <c r="P106" s="6">
        <v>1.07</v>
      </c>
      <c r="Q106" s="7">
        <v>1409044787.8099999</v>
      </c>
      <c r="R106" s="7">
        <v>1435621536.1300001</v>
      </c>
      <c r="S106" s="7">
        <v>1375592947.73</v>
      </c>
      <c r="T106" s="7">
        <v>9232.25</v>
      </c>
      <c r="U106" s="7">
        <v>9406.39</v>
      </c>
      <c r="V106" s="7">
        <v>9013.07</v>
      </c>
      <c r="W106" s="7">
        <v>555301291.03999996</v>
      </c>
      <c r="X106" s="23">
        <v>0.39410000000000001</v>
      </c>
      <c r="Y106" s="7">
        <v>3638.41</v>
      </c>
      <c r="Z106" s="7">
        <v>17532.88</v>
      </c>
      <c r="AA106" s="7">
        <v>507283906.81999999</v>
      </c>
      <c r="AB106" s="23">
        <v>0.35339999999999999</v>
      </c>
      <c r="AC106" s="7">
        <v>3323.79</v>
      </c>
      <c r="AD106" s="7">
        <v>16016.79</v>
      </c>
      <c r="AE106" s="5">
        <v>31672</v>
      </c>
      <c r="AF106" s="23">
        <v>0.20749999999999999</v>
      </c>
      <c r="AG106" s="5">
        <v>398</v>
      </c>
      <c r="AH106" s="5">
        <v>2195</v>
      </c>
      <c r="AI106" s="7">
        <v>24436974.949999999</v>
      </c>
      <c r="AJ106" s="23">
        <v>1.7299999999999999E-2</v>
      </c>
      <c r="AK106" s="7">
        <v>160.11000000000001</v>
      </c>
      <c r="AL106" s="7">
        <v>41278.67</v>
      </c>
      <c r="AM106" s="7">
        <v>26198224.719999999</v>
      </c>
      <c r="AN106" s="23">
        <v>1.8200000000000001E-2</v>
      </c>
      <c r="AO106" s="7">
        <v>171.65</v>
      </c>
      <c r="AP106" s="7">
        <v>44253.760000000002</v>
      </c>
      <c r="AQ106" s="5">
        <v>592</v>
      </c>
      <c r="AR106" s="23">
        <v>3.8999999999999998E-3</v>
      </c>
      <c r="AS106" s="5">
        <v>4</v>
      </c>
      <c r="AT106" s="5">
        <v>126</v>
      </c>
      <c r="AU106" s="7">
        <v>18259740.449999999</v>
      </c>
      <c r="AV106" s="23">
        <v>1.2999999999999999E-2</v>
      </c>
      <c r="AW106" s="7">
        <v>119.64</v>
      </c>
      <c r="AX106" s="7">
        <v>19020.560000000001</v>
      </c>
      <c r="AY106" s="7">
        <v>18305630.600000001</v>
      </c>
      <c r="AZ106" s="23">
        <v>1.2800000000000001E-2</v>
      </c>
      <c r="BA106" s="7">
        <v>119.94</v>
      </c>
      <c r="BB106" s="7">
        <v>19068.37</v>
      </c>
      <c r="BC106" s="5">
        <v>960</v>
      </c>
      <c r="BD106" s="23">
        <v>6.3E-3</v>
      </c>
      <c r="BE106" s="5">
        <v>7</v>
      </c>
      <c r="BF106" s="5">
        <v>96</v>
      </c>
      <c r="BG106" s="7">
        <v>50663690.840000004</v>
      </c>
      <c r="BH106" s="23">
        <v>3.5999999999999997E-2</v>
      </c>
      <c r="BI106" s="7">
        <v>331.96</v>
      </c>
      <c r="BJ106" s="7">
        <v>12546.73</v>
      </c>
      <c r="BK106" s="7">
        <v>57473904.170000002</v>
      </c>
      <c r="BL106" s="23">
        <v>0.04</v>
      </c>
      <c r="BM106" s="7">
        <v>376.58</v>
      </c>
      <c r="BN106" s="7">
        <v>14233.26</v>
      </c>
      <c r="BO106" s="5">
        <v>4038</v>
      </c>
      <c r="BP106" s="23">
        <v>2.6499999999999999E-2</v>
      </c>
      <c r="BQ106" s="5">
        <v>41</v>
      </c>
      <c r="BR106" s="5">
        <v>1053</v>
      </c>
      <c r="BS106" s="7">
        <v>41319994.420000002</v>
      </c>
      <c r="BT106" s="23">
        <v>2.93E-2</v>
      </c>
      <c r="BU106" s="7">
        <v>270.73</v>
      </c>
      <c r="BV106" s="7">
        <v>4475.74</v>
      </c>
      <c r="BW106" s="7">
        <v>45441679.729999997</v>
      </c>
      <c r="BX106" s="23">
        <v>3.1699999999999999E-2</v>
      </c>
      <c r="BY106" s="7">
        <v>297.74</v>
      </c>
      <c r="BZ106" s="7">
        <v>4922.1899999999996</v>
      </c>
      <c r="CA106" s="5">
        <v>9232</v>
      </c>
      <c r="CB106" s="23">
        <v>6.0499999999999998E-2</v>
      </c>
      <c r="CC106" s="5">
        <v>110</v>
      </c>
      <c r="CD106" s="5">
        <v>1612</v>
      </c>
      <c r="CE106" s="7">
        <v>12542919.74</v>
      </c>
      <c r="CF106" s="23">
        <v>8.8999999999999999E-3</v>
      </c>
      <c r="CG106" s="7">
        <v>82.18</v>
      </c>
      <c r="CH106" s="7">
        <v>9776.24</v>
      </c>
      <c r="CI106" s="7">
        <v>13244890.220000001</v>
      </c>
      <c r="CJ106" s="23">
        <v>9.1999999999999998E-3</v>
      </c>
      <c r="CK106" s="7">
        <v>86.78</v>
      </c>
      <c r="CL106" s="7">
        <v>10323.379999999999</v>
      </c>
      <c r="CM106" s="5">
        <v>1283</v>
      </c>
      <c r="CN106" s="23">
        <v>8.3999999999999995E-3</v>
      </c>
      <c r="CO106" s="5">
        <v>9</v>
      </c>
      <c r="CP106" s="5">
        <v>580</v>
      </c>
      <c r="CQ106" s="7">
        <v>204754604.72999999</v>
      </c>
      <c r="CR106" s="23">
        <v>0.14530000000000001</v>
      </c>
      <c r="CS106" s="7">
        <v>1341.58</v>
      </c>
      <c r="CT106" s="7">
        <v>1961.57</v>
      </c>
      <c r="CU106" s="7">
        <v>236887137.24000001</v>
      </c>
      <c r="CV106" s="23">
        <v>0.16500000000000001</v>
      </c>
      <c r="CW106" s="7">
        <v>1552.12</v>
      </c>
      <c r="CX106" s="7">
        <v>2269.4</v>
      </c>
      <c r="CY106" s="5">
        <v>104382</v>
      </c>
      <c r="CZ106" s="23">
        <v>0.68389999999999995</v>
      </c>
      <c r="DA106" s="5">
        <v>5488</v>
      </c>
      <c r="DB106" s="7">
        <v>20020242.440000001</v>
      </c>
      <c r="DC106" s="23">
        <v>1.4200000000000001E-2</v>
      </c>
      <c r="DD106" s="7">
        <v>131.18</v>
      </c>
      <c r="DE106" s="7">
        <v>435.23</v>
      </c>
      <c r="DF106" s="7">
        <v>20744712.789999999</v>
      </c>
      <c r="DG106" s="23">
        <v>1.44E-2</v>
      </c>
      <c r="DH106" s="7">
        <v>135.91999999999999</v>
      </c>
      <c r="DI106" s="7">
        <v>450.98</v>
      </c>
      <c r="DJ106" s="5">
        <v>45999</v>
      </c>
      <c r="DK106" s="23">
        <v>0.3014</v>
      </c>
      <c r="DL106" s="5">
        <v>1773</v>
      </c>
      <c r="DM106" s="7">
        <v>76236344.439999998</v>
      </c>
      <c r="DN106" s="23">
        <v>5.4100000000000002E-2</v>
      </c>
      <c r="DO106" s="7">
        <v>499.51</v>
      </c>
      <c r="DP106" s="7">
        <v>22475.34</v>
      </c>
      <c r="DQ106" s="7">
        <v>79250834.329999998</v>
      </c>
      <c r="DR106" s="23">
        <v>5.5199999999999999E-2</v>
      </c>
      <c r="DS106" s="7">
        <v>519.26</v>
      </c>
      <c r="DT106" s="7">
        <v>23364.04</v>
      </c>
      <c r="DU106" s="5">
        <v>3392</v>
      </c>
      <c r="DV106" s="23">
        <v>2.2200000000000001E-2</v>
      </c>
      <c r="DW106" s="5">
        <v>3046</v>
      </c>
      <c r="DX106" s="7">
        <v>6658771.3399999999</v>
      </c>
      <c r="DY106" s="23">
        <v>4.7000000000000002E-3</v>
      </c>
      <c r="DZ106" s="7">
        <v>43.63</v>
      </c>
      <c r="EA106" s="7">
        <v>834.54</v>
      </c>
      <c r="EB106" s="7">
        <v>7583711.8799999999</v>
      </c>
      <c r="EC106" s="23">
        <v>5.3E-3</v>
      </c>
      <c r="ED106" s="7">
        <v>49.69</v>
      </c>
      <c r="EE106" s="7">
        <v>950.46</v>
      </c>
      <c r="EF106" s="5">
        <v>7979</v>
      </c>
      <c r="EG106" s="23">
        <v>5.2299999999999999E-2</v>
      </c>
      <c r="EH106" s="5">
        <v>95</v>
      </c>
      <c r="EI106" s="7">
        <v>115370632.2</v>
      </c>
      <c r="EJ106" s="23">
        <v>8.1900000000000001E-2</v>
      </c>
      <c r="EK106" s="7">
        <v>755.92</v>
      </c>
      <c r="EL106" s="7">
        <v>917.48</v>
      </c>
      <c r="EM106" s="7">
        <v>127941637.06</v>
      </c>
      <c r="EN106" s="23">
        <v>8.9099999999999999E-2</v>
      </c>
      <c r="EO106" s="7">
        <v>838.29</v>
      </c>
      <c r="EP106" s="7">
        <v>1017.45</v>
      </c>
      <c r="EQ106" s="5">
        <v>125746</v>
      </c>
      <c r="ER106" s="23">
        <v>0.82389999999999997</v>
      </c>
      <c r="ES106" s="5">
        <v>12761</v>
      </c>
      <c r="ET106" s="7">
        <v>73593701.549999997</v>
      </c>
      <c r="EU106" s="23">
        <v>5.2200000000000003E-2</v>
      </c>
      <c r="EV106" s="7">
        <v>482.2</v>
      </c>
      <c r="EW106" s="7">
        <v>969.55</v>
      </c>
      <c r="EX106" s="7">
        <v>79258634.239999995</v>
      </c>
      <c r="EY106" s="23">
        <v>5.5199999999999999E-2</v>
      </c>
      <c r="EZ106" s="7">
        <v>519.30999999999995</v>
      </c>
      <c r="FA106" s="7">
        <v>1044.18</v>
      </c>
      <c r="FB106" s="5">
        <v>75905</v>
      </c>
      <c r="FC106" s="23">
        <v>0.49730000000000002</v>
      </c>
      <c r="FD106" s="5">
        <v>3356</v>
      </c>
      <c r="FE106" s="7">
        <v>27200769.420000002</v>
      </c>
      <c r="FF106" s="23">
        <v>1.9300000000000001E-2</v>
      </c>
      <c r="FG106" s="7">
        <v>178.22</v>
      </c>
      <c r="FH106" s="7">
        <v>283.89</v>
      </c>
      <c r="FI106" s="7">
        <v>29533561.359999999</v>
      </c>
      <c r="FJ106" s="23">
        <v>2.06E-2</v>
      </c>
      <c r="FK106" s="7">
        <v>193.51</v>
      </c>
      <c r="FL106" s="7">
        <v>308.24</v>
      </c>
      <c r="FM106" s="5">
        <v>95814</v>
      </c>
      <c r="FN106" s="23">
        <v>0.62780000000000002</v>
      </c>
      <c r="FO106" s="5">
        <v>4126</v>
      </c>
      <c r="FP106" s="7">
        <v>63896139.670000002</v>
      </c>
      <c r="FQ106" s="23">
        <v>4.53E-2</v>
      </c>
      <c r="FR106" s="7">
        <v>418.66</v>
      </c>
      <c r="FS106" s="7">
        <v>1256.68</v>
      </c>
      <c r="FT106" s="7">
        <v>64682114.479999997</v>
      </c>
      <c r="FU106" s="23">
        <v>4.5100000000000001E-2</v>
      </c>
      <c r="FV106" s="7">
        <v>423.81</v>
      </c>
      <c r="FW106" s="7">
        <v>1272.1400000000001</v>
      </c>
      <c r="FX106" s="5">
        <v>50845</v>
      </c>
      <c r="FY106" s="23">
        <v>0.33310000000000001</v>
      </c>
      <c r="FZ106" s="5">
        <v>3026</v>
      </c>
      <c r="GA106" s="7">
        <v>34273081.420000002</v>
      </c>
      <c r="GB106" s="23">
        <v>2.4299999999999999E-2</v>
      </c>
      <c r="GC106" s="7">
        <v>224.56</v>
      </c>
      <c r="GD106" s="7">
        <v>327.56</v>
      </c>
      <c r="GE106" s="7">
        <v>36031446.390000001</v>
      </c>
      <c r="GF106" s="23">
        <v>2.5100000000000001E-2</v>
      </c>
      <c r="GG106" s="7">
        <v>236.08</v>
      </c>
      <c r="GH106" s="7">
        <v>344.37</v>
      </c>
      <c r="GI106" s="5">
        <v>104629</v>
      </c>
      <c r="GJ106" s="23">
        <v>0.6855</v>
      </c>
      <c r="GK106" s="5">
        <v>7831</v>
      </c>
      <c r="GL106" s="7">
        <v>22150451.969999999</v>
      </c>
      <c r="GM106" s="23">
        <v>1.5699999999999999E-2</v>
      </c>
      <c r="GN106" s="7">
        <v>145.13</v>
      </c>
      <c r="GO106" s="7">
        <v>1211.72</v>
      </c>
      <c r="GP106" s="7">
        <v>22879447.539999999</v>
      </c>
      <c r="GQ106" s="23">
        <v>1.5900000000000001E-2</v>
      </c>
      <c r="GR106" s="7">
        <v>149.91</v>
      </c>
      <c r="GS106" s="7">
        <v>1251.5999999999999</v>
      </c>
      <c r="GT106" s="5">
        <v>18280</v>
      </c>
      <c r="GU106" s="23">
        <v>0.1198</v>
      </c>
      <c r="GV106" s="8">
        <v>333</v>
      </c>
      <c r="GW106" s="7">
        <v>44856252.909999996</v>
      </c>
      <c r="GX106" s="23">
        <v>3.1800000000000002E-2</v>
      </c>
      <c r="GY106" s="7">
        <v>293.89999999999998</v>
      </c>
      <c r="GZ106" s="7">
        <v>816.01</v>
      </c>
      <c r="HA106" s="7">
        <v>44856252.909999996</v>
      </c>
      <c r="HB106" s="23">
        <v>3.1199999999999999E-2</v>
      </c>
      <c r="HC106" s="7">
        <v>293.89999999999998</v>
      </c>
      <c r="HD106" s="7">
        <v>816.01</v>
      </c>
      <c r="HE106" s="5">
        <v>54970</v>
      </c>
      <c r="HF106" s="23">
        <v>0.36020000000000002</v>
      </c>
      <c r="HG106" s="5">
        <v>177593</v>
      </c>
      <c r="HH106" s="5">
        <v>12962</v>
      </c>
      <c r="HI106" s="23">
        <v>0.22900000000000001</v>
      </c>
      <c r="HJ106" s="8">
        <v>1164</v>
      </c>
      <c r="HK106" s="5">
        <v>729</v>
      </c>
      <c r="HL106" s="5">
        <v>1752</v>
      </c>
      <c r="HM106" s="5">
        <v>172</v>
      </c>
      <c r="HN106" s="5">
        <v>1023</v>
      </c>
      <c r="HO106" s="5">
        <v>389</v>
      </c>
      <c r="HP106" s="5">
        <v>1059</v>
      </c>
      <c r="HQ106" s="5">
        <v>435</v>
      </c>
      <c r="HR106" s="5">
        <v>371</v>
      </c>
      <c r="HS106" s="5">
        <v>102</v>
      </c>
    </row>
    <row r="107" spans="1:227" x14ac:dyDescent="0.25">
      <c r="A107">
        <v>2015</v>
      </c>
      <c r="B107" s="3" t="s">
        <v>503</v>
      </c>
      <c r="C107" s="4">
        <v>10</v>
      </c>
      <c r="D107" s="5">
        <v>26140</v>
      </c>
      <c r="E107" s="5">
        <v>23215</v>
      </c>
      <c r="F107" s="5">
        <v>2925</v>
      </c>
      <c r="G107" s="6" t="s">
        <v>1207</v>
      </c>
      <c r="H107" s="5">
        <v>52</v>
      </c>
      <c r="I107" s="6" t="s">
        <v>2681</v>
      </c>
      <c r="J107" s="6" t="s">
        <v>2730</v>
      </c>
      <c r="K107" s="6" t="s">
        <v>1792</v>
      </c>
      <c r="L107" s="6" t="s">
        <v>2731</v>
      </c>
      <c r="M107" s="6" t="s">
        <v>285</v>
      </c>
      <c r="N107" s="6" t="s">
        <v>324</v>
      </c>
      <c r="O107" s="6" t="s">
        <v>2188</v>
      </c>
      <c r="P107" s="6">
        <v>1.21</v>
      </c>
      <c r="Q107" s="7">
        <v>269802155.88</v>
      </c>
      <c r="R107" s="7">
        <v>250384180.87</v>
      </c>
      <c r="S107" s="7">
        <v>219540484.06999999</v>
      </c>
      <c r="T107" s="7">
        <v>11621.89</v>
      </c>
      <c r="U107" s="7">
        <v>10785.45</v>
      </c>
      <c r="V107" s="7">
        <v>9456.84</v>
      </c>
      <c r="W107" s="7">
        <v>103354664.93000001</v>
      </c>
      <c r="X107" s="23">
        <v>0.3831</v>
      </c>
      <c r="Y107" s="7">
        <v>4452.0600000000004</v>
      </c>
      <c r="Z107" s="7">
        <v>23618.52</v>
      </c>
      <c r="AA107" s="7">
        <v>83791845.140000001</v>
      </c>
      <c r="AB107" s="24">
        <v>0.3347</v>
      </c>
      <c r="AC107" s="7">
        <v>3609.38</v>
      </c>
      <c r="AD107" s="7">
        <v>19148.05</v>
      </c>
      <c r="AE107" s="5">
        <v>4376</v>
      </c>
      <c r="AF107" s="23">
        <v>0.1885</v>
      </c>
      <c r="AG107" s="5">
        <v>352</v>
      </c>
      <c r="AH107" s="5">
        <v>2305</v>
      </c>
      <c r="AI107" s="7">
        <v>3859026.08</v>
      </c>
      <c r="AJ107" s="23">
        <v>1.43E-2</v>
      </c>
      <c r="AK107" s="7">
        <v>166.23</v>
      </c>
      <c r="AL107" s="7">
        <v>48237.83</v>
      </c>
      <c r="AM107" s="7">
        <v>3823195.5</v>
      </c>
      <c r="AN107" s="24">
        <v>1.5299999999999999E-2</v>
      </c>
      <c r="AO107" s="7">
        <v>164.69</v>
      </c>
      <c r="AP107" s="7">
        <v>47789.94</v>
      </c>
      <c r="AQ107" s="5">
        <v>80</v>
      </c>
      <c r="AR107" s="23">
        <v>3.3999999999999998E-3</v>
      </c>
      <c r="AS107" s="5">
        <v>4</v>
      </c>
      <c r="AT107" s="5">
        <v>119</v>
      </c>
      <c r="AU107" s="7">
        <v>4693288.4800000004</v>
      </c>
      <c r="AV107" s="23">
        <v>1.7399999999999999E-2</v>
      </c>
      <c r="AW107" s="7">
        <v>202.17</v>
      </c>
      <c r="AX107" s="7">
        <v>22894.09</v>
      </c>
      <c r="AY107" s="7">
        <v>4504037.13</v>
      </c>
      <c r="AZ107" s="24">
        <v>1.7999999999999999E-2</v>
      </c>
      <c r="BA107" s="7">
        <v>194.01</v>
      </c>
      <c r="BB107" s="7">
        <v>21970.91</v>
      </c>
      <c r="BC107" s="5">
        <v>205</v>
      </c>
      <c r="BD107" s="23">
        <v>8.8000000000000005E-3</v>
      </c>
      <c r="BE107" s="5">
        <v>10</v>
      </c>
      <c r="BF107" s="5">
        <v>125</v>
      </c>
      <c r="BG107" s="7">
        <v>8416610.4100000001</v>
      </c>
      <c r="BH107" s="23">
        <v>3.1199999999999999E-2</v>
      </c>
      <c r="BI107" s="7">
        <v>362.55</v>
      </c>
      <c r="BJ107" s="7">
        <v>14561.61</v>
      </c>
      <c r="BK107" s="7">
        <v>8455084.5199999996</v>
      </c>
      <c r="BL107" s="24">
        <v>3.3799999999999997E-2</v>
      </c>
      <c r="BM107" s="7">
        <v>364.21</v>
      </c>
      <c r="BN107" s="7">
        <v>14628.17</v>
      </c>
      <c r="BO107" s="5">
        <v>578</v>
      </c>
      <c r="BP107" s="23">
        <v>2.4899999999999999E-2</v>
      </c>
      <c r="BQ107" s="5">
        <v>36</v>
      </c>
      <c r="BR107" s="5">
        <v>874</v>
      </c>
      <c r="BS107" s="7">
        <v>7795155.1399999997</v>
      </c>
      <c r="BT107" s="23">
        <v>2.8899999999999999E-2</v>
      </c>
      <c r="BU107" s="7">
        <v>335.78</v>
      </c>
      <c r="BV107" s="7">
        <v>4518.93</v>
      </c>
      <c r="BW107" s="7">
        <v>7797848.1399999997</v>
      </c>
      <c r="BX107" s="24">
        <v>3.1099999999999999E-2</v>
      </c>
      <c r="BY107" s="7">
        <v>335.9</v>
      </c>
      <c r="BZ107" s="7">
        <v>4520.49</v>
      </c>
      <c r="CA107" s="5">
        <v>1725</v>
      </c>
      <c r="CB107" s="23">
        <v>7.4300000000000005E-2</v>
      </c>
      <c r="CC107" s="5">
        <v>127</v>
      </c>
      <c r="CD107" s="5">
        <v>1943</v>
      </c>
      <c r="CE107" s="7">
        <v>2539503.73</v>
      </c>
      <c r="CF107" s="23">
        <v>9.4000000000000004E-3</v>
      </c>
      <c r="CG107" s="7">
        <v>109.39</v>
      </c>
      <c r="CH107" s="7">
        <v>9805.0300000000007</v>
      </c>
      <c r="CI107" s="7">
        <v>2506343.5099999998</v>
      </c>
      <c r="CJ107" s="24">
        <v>0.01</v>
      </c>
      <c r="CK107" s="7">
        <v>107.96</v>
      </c>
      <c r="CL107" s="7">
        <v>9677</v>
      </c>
      <c r="CM107" s="5">
        <v>259</v>
      </c>
      <c r="CN107" s="23">
        <v>1.12E-2</v>
      </c>
      <c r="CO107" s="5">
        <v>12</v>
      </c>
      <c r="CP107" s="5">
        <v>582</v>
      </c>
      <c r="CQ107" s="7">
        <v>38274585</v>
      </c>
      <c r="CR107" s="23">
        <v>0.1419</v>
      </c>
      <c r="CS107" s="7">
        <v>1648.7</v>
      </c>
      <c r="CT107" s="7">
        <v>2399.66</v>
      </c>
      <c r="CU107" s="7">
        <v>37434578.229999997</v>
      </c>
      <c r="CV107" s="24">
        <v>0.14949999999999999</v>
      </c>
      <c r="CW107" s="7">
        <v>1612.52</v>
      </c>
      <c r="CX107" s="7">
        <v>2347</v>
      </c>
      <c r="CY107" s="5">
        <v>15950</v>
      </c>
      <c r="CZ107" s="23">
        <v>0.68710000000000004</v>
      </c>
      <c r="DA107" s="5">
        <v>4976</v>
      </c>
      <c r="DB107" s="7">
        <v>605931.71</v>
      </c>
      <c r="DC107" s="23">
        <v>2.2000000000000001E-3</v>
      </c>
      <c r="DD107" s="7">
        <v>26.1</v>
      </c>
      <c r="DE107" s="7">
        <v>467.9</v>
      </c>
      <c r="DF107" s="7">
        <v>611724.4</v>
      </c>
      <c r="DG107" s="24">
        <v>2.3999999999999998E-3</v>
      </c>
      <c r="DH107" s="7">
        <v>26.35</v>
      </c>
      <c r="DI107" s="7">
        <v>472.37</v>
      </c>
      <c r="DJ107" s="5">
        <v>1295</v>
      </c>
      <c r="DK107" s="23">
        <v>5.5800000000000002E-2</v>
      </c>
      <c r="DL107" s="5">
        <v>213</v>
      </c>
      <c r="DM107" s="7">
        <v>17347130.129999999</v>
      </c>
      <c r="DN107" s="23">
        <v>6.4299999999999996E-2</v>
      </c>
      <c r="DO107" s="7">
        <v>747.24</v>
      </c>
      <c r="DP107" s="7">
        <v>24675.86</v>
      </c>
      <c r="DQ107" s="7">
        <v>17182626.050000001</v>
      </c>
      <c r="DR107" s="24">
        <v>6.8599999999999994E-2</v>
      </c>
      <c r="DS107" s="7">
        <v>740.15</v>
      </c>
      <c r="DT107" s="7">
        <v>24441.86</v>
      </c>
      <c r="DU107" s="5">
        <v>703</v>
      </c>
      <c r="DV107" s="23">
        <v>3.0300000000000001E-2</v>
      </c>
      <c r="DW107" s="5">
        <v>4258</v>
      </c>
      <c r="DX107" s="7">
        <v>2289949.2400000002</v>
      </c>
      <c r="DY107" s="23">
        <v>8.5000000000000006E-3</v>
      </c>
      <c r="DZ107" s="7">
        <v>98.64</v>
      </c>
      <c r="EA107" s="7">
        <v>932.77</v>
      </c>
      <c r="EB107" s="7">
        <v>2294009.23</v>
      </c>
      <c r="EC107" s="24">
        <v>9.1999999999999998E-3</v>
      </c>
      <c r="ED107" s="7">
        <v>98.82</v>
      </c>
      <c r="EE107" s="7">
        <v>934.42</v>
      </c>
      <c r="EF107" s="5">
        <v>2455</v>
      </c>
      <c r="EG107" s="23">
        <v>0.10580000000000001</v>
      </c>
      <c r="EH107" s="5">
        <v>180</v>
      </c>
      <c r="EI107" s="7">
        <v>28065918.559999999</v>
      </c>
      <c r="EJ107" s="23">
        <v>0.104</v>
      </c>
      <c r="EK107" s="7">
        <v>1208.96</v>
      </c>
      <c r="EL107" s="7">
        <v>1393.75</v>
      </c>
      <c r="EM107" s="7">
        <v>28639190.809999999</v>
      </c>
      <c r="EN107" s="24">
        <v>0.1144</v>
      </c>
      <c r="EO107" s="7">
        <v>1233.6500000000001</v>
      </c>
      <c r="EP107" s="7">
        <v>1422.22</v>
      </c>
      <c r="EQ107" s="5">
        <v>20137</v>
      </c>
      <c r="ER107" s="23">
        <v>0.86739999999999995</v>
      </c>
      <c r="ES107" s="5">
        <v>16929</v>
      </c>
      <c r="ET107" s="7">
        <v>15198689.210000001</v>
      </c>
      <c r="EU107" s="23">
        <v>5.6300000000000003E-2</v>
      </c>
      <c r="EV107" s="7">
        <v>654.69000000000005</v>
      </c>
      <c r="EW107" s="7">
        <v>1207.78</v>
      </c>
      <c r="EX107" s="7">
        <v>15036690.02</v>
      </c>
      <c r="EY107" s="24">
        <v>6.0100000000000001E-2</v>
      </c>
      <c r="EZ107" s="7">
        <v>647.71</v>
      </c>
      <c r="FA107" s="7">
        <v>1194.9100000000001</v>
      </c>
      <c r="FB107" s="5">
        <v>12584</v>
      </c>
      <c r="FC107" s="23">
        <v>0.54210000000000003</v>
      </c>
      <c r="FD107" s="5">
        <v>4929</v>
      </c>
      <c r="FE107" s="7">
        <v>4350051.84</v>
      </c>
      <c r="FF107" s="23">
        <v>1.61E-2</v>
      </c>
      <c r="FG107" s="7">
        <v>187.38</v>
      </c>
      <c r="FH107" s="7">
        <v>294.26</v>
      </c>
      <c r="FI107" s="7">
        <v>4346092.22</v>
      </c>
      <c r="FJ107" s="24">
        <v>1.7399999999999999E-2</v>
      </c>
      <c r="FK107" s="7">
        <v>187.21</v>
      </c>
      <c r="FL107" s="7">
        <v>293.99</v>
      </c>
      <c r="FM107" s="5">
        <v>14783</v>
      </c>
      <c r="FN107" s="23">
        <v>0.63680000000000003</v>
      </c>
      <c r="FO107" s="5">
        <v>3895</v>
      </c>
      <c r="FP107" s="7">
        <v>7939255.0700000003</v>
      </c>
      <c r="FQ107" s="23">
        <v>2.9399999999999999E-2</v>
      </c>
      <c r="FR107" s="7">
        <v>341.99</v>
      </c>
      <c r="FS107" s="7">
        <v>1133.21</v>
      </c>
      <c r="FT107" s="7">
        <v>8816010.0899999999</v>
      </c>
      <c r="FU107" s="24">
        <v>3.5200000000000002E-2</v>
      </c>
      <c r="FV107" s="7">
        <v>379.75</v>
      </c>
      <c r="FW107" s="7">
        <v>1258.3499999999999</v>
      </c>
      <c r="FX107" s="5">
        <v>7006</v>
      </c>
      <c r="FY107" s="23">
        <v>0.30180000000000001</v>
      </c>
      <c r="FZ107" s="5">
        <v>2071</v>
      </c>
      <c r="GA107" s="7">
        <v>7647225.9400000004</v>
      </c>
      <c r="GB107" s="23">
        <v>2.8299999999999999E-2</v>
      </c>
      <c r="GC107" s="7">
        <v>329.41</v>
      </c>
      <c r="GD107" s="7">
        <v>459.98</v>
      </c>
      <c r="GE107" s="7">
        <v>7533420.4900000002</v>
      </c>
      <c r="GF107" s="24">
        <v>3.0099999999999998E-2</v>
      </c>
      <c r="GG107" s="7">
        <v>324.51</v>
      </c>
      <c r="GH107" s="7">
        <v>453.14</v>
      </c>
      <c r="GI107" s="5">
        <v>16625</v>
      </c>
      <c r="GJ107" s="23">
        <v>0.71609999999999996</v>
      </c>
      <c r="GK107" s="5">
        <v>7151</v>
      </c>
      <c r="GL107" s="7">
        <v>4543901.01</v>
      </c>
      <c r="GM107" s="23">
        <v>1.6799999999999999E-2</v>
      </c>
      <c r="GN107" s="7">
        <v>195.73</v>
      </c>
      <c r="GO107" s="7">
        <v>1303.75</v>
      </c>
      <c r="GP107" s="7">
        <v>4717217</v>
      </c>
      <c r="GQ107" s="24">
        <v>1.8800000000000001E-2</v>
      </c>
      <c r="GR107" s="7">
        <v>203.2</v>
      </c>
      <c r="GS107" s="7">
        <v>1353.48</v>
      </c>
      <c r="GT107" s="5">
        <v>3485</v>
      </c>
      <c r="GU107" s="23">
        <v>0.15010000000000001</v>
      </c>
      <c r="GV107" s="8">
        <v>663</v>
      </c>
      <c r="GW107" s="7">
        <v>11000131.449999999</v>
      </c>
      <c r="GX107" s="23">
        <v>4.0800000000000003E-2</v>
      </c>
      <c r="GY107" s="7">
        <v>473.84</v>
      </c>
      <c r="GZ107" s="7">
        <v>1133.33</v>
      </c>
      <c r="HA107" s="7">
        <v>11036060.16</v>
      </c>
      <c r="HB107" s="24">
        <v>4.41E-2</v>
      </c>
      <c r="HC107" s="7">
        <v>475.38</v>
      </c>
      <c r="HD107" s="7">
        <v>1137.03</v>
      </c>
      <c r="HE107" s="5">
        <v>9706</v>
      </c>
      <c r="HF107" s="23">
        <v>0.41810000000000003</v>
      </c>
      <c r="HG107" s="5">
        <v>27066</v>
      </c>
      <c r="HH107" s="5">
        <v>1614</v>
      </c>
      <c r="HI107" s="23">
        <v>0.217</v>
      </c>
      <c r="HJ107" s="8">
        <v>1166</v>
      </c>
      <c r="HK107" s="5">
        <v>754</v>
      </c>
      <c r="HL107" s="5">
        <v>1748</v>
      </c>
      <c r="HM107" s="5">
        <v>121</v>
      </c>
      <c r="HN107" s="5">
        <v>1279</v>
      </c>
      <c r="HO107" s="5">
        <v>401</v>
      </c>
      <c r="HP107" s="5">
        <v>767</v>
      </c>
      <c r="HQ107" s="5">
        <v>409</v>
      </c>
      <c r="HR107" s="5">
        <v>376</v>
      </c>
      <c r="HS107" s="5">
        <v>198</v>
      </c>
    </row>
    <row r="108" spans="1:227" x14ac:dyDescent="0.25">
      <c r="A108">
        <v>2015</v>
      </c>
      <c r="B108" s="3" t="s">
        <v>1072</v>
      </c>
      <c r="C108" s="4">
        <v>47</v>
      </c>
      <c r="D108" s="5">
        <v>246712</v>
      </c>
      <c r="E108" s="5">
        <v>142058</v>
      </c>
      <c r="F108" s="5">
        <v>104654</v>
      </c>
      <c r="G108" s="6" t="s">
        <v>2788</v>
      </c>
      <c r="H108" s="5">
        <v>52</v>
      </c>
      <c r="I108" s="6" t="s">
        <v>2261</v>
      </c>
      <c r="J108" s="6" t="s">
        <v>1681</v>
      </c>
      <c r="K108" s="6" t="s">
        <v>2789</v>
      </c>
      <c r="L108" s="6" t="s">
        <v>1254</v>
      </c>
      <c r="M108" s="6" t="s">
        <v>843</v>
      </c>
      <c r="N108" s="6" t="s">
        <v>602</v>
      </c>
      <c r="O108" s="6" t="s">
        <v>638</v>
      </c>
      <c r="P108" s="6">
        <v>1.19</v>
      </c>
      <c r="Q108" s="7">
        <v>1356038827.95</v>
      </c>
      <c r="R108" s="7">
        <v>1447257684.5699999</v>
      </c>
      <c r="S108" s="7">
        <v>1284602670.5</v>
      </c>
      <c r="T108" s="7">
        <v>9545.67</v>
      </c>
      <c r="U108" s="7">
        <v>10187.790000000001</v>
      </c>
      <c r="V108" s="7">
        <v>9042.7999999999993</v>
      </c>
      <c r="W108" s="7">
        <v>459563153.11000001</v>
      </c>
      <c r="X108" s="23">
        <v>0.33889999999999998</v>
      </c>
      <c r="Y108" s="7">
        <v>3235.04</v>
      </c>
      <c r="Z108" s="7">
        <v>18248.22</v>
      </c>
      <c r="AA108" s="7">
        <v>459497082.86000001</v>
      </c>
      <c r="AB108" s="24">
        <v>0.3175</v>
      </c>
      <c r="AC108" s="7">
        <v>3234.57</v>
      </c>
      <c r="AD108" s="7">
        <v>18245.599999999999</v>
      </c>
      <c r="AE108" s="5">
        <v>25184</v>
      </c>
      <c r="AF108" s="23">
        <v>0.17730000000000001</v>
      </c>
      <c r="AG108" s="5">
        <v>334</v>
      </c>
      <c r="AH108" s="5">
        <v>1963</v>
      </c>
      <c r="AI108" s="7">
        <v>20185826.530000001</v>
      </c>
      <c r="AJ108" s="23">
        <v>1.49E-2</v>
      </c>
      <c r="AK108" s="7">
        <v>142.1</v>
      </c>
      <c r="AL108" s="7">
        <v>42857.38</v>
      </c>
      <c r="AM108" s="7">
        <v>22493628.350000001</v>
      </c>
      <c r="AN108" s="24">
        <v>1.55E-2</v>
      </c>
      <c r="AO108" s="7">
        <v>158.34</v>
      </c>
      <c r="AP108" s="7">
        <v>47757.17</v>
      </c>
      <c r="AQ108" s="5">
        <v>471</v>
      </c>
      <c r="AR108" s="23">
        <v>3.3E-3</v>
      </c>
      <c r="AS108" s="5">
        <v>4</v>
      </c>
      <c r="AT108" s="5">
        <v>105</v>
      </c>
      <c r="AU108" s="7">
        <v>19635530.219999999</v>
      </c>
      <c r="AV108" s="23">
        <v>1.4500000000000001E-2</v>
      </c>
      <c r="AW108" s="7">
        <v>138.22</v>
      </c>
      <c r="AX108" s="7">
        <v>19635.53</v>
      </c>
      <c r="AY108" s="7">
        <v>21987143.620000001</v>
      </c>
      <c r="AZ108" s="24">
        <v>1.52E-2</v>
      </c>
      <c r="BA108" s="7">
        <v>154.78</v>
      </c>
      <c r="BB108" s="7">
        <v>21987.14</v>
      </c>
      <c r="BC108" s="5">
        <v>1000</v>
      </c>
      <c r="BD108" s="23">
        <v>7.0000000000000001E-3</v>
      </c>
      <c r="BE108" s="5">
        <v>8</v>
      </c>
      <c r="BF108" s="5">
        <v>97</v>
      </c>
      <c r="BG108" s="7">
        <v>46215379.280000001</v>
      </c>
      <c r="BH108" s="23">
        <v>3.4099999999999998E-2</v>
      </c>
      <c r="BI108" s="7">
        <v>325.33</v>
      </c>
      <c r="BJ108" s="7">
        <v>13544.95</v>
      </c>
      <c r="BK108" s="7">
        <v>56541458.310000002</v>
      </c>
      <c r="BL108" s="24">
        <v>3.9100000000000003E-2</v>
      </c>
      <c r="BM108" s="7">
        <v>398.02</v>
      </c>
      <c r="BN108" s="7">
        <v>16571.349999999999</v>
      </c>
      <c r="BO108" s="5">
        <v>3412</v>
      </c>
      <c r="BP108" s="23">
        <v>2.4E-2</v>
      </c>
      <c r="BQ108" s="5">
        <v>35</v>
      </c>
      <c r="BR108" s="5">
        <v>957</v>
      </c>
      <c r="BS108" s="7">
        <v>44067994.219999999</v>
      </c>
      <c r="BT108" s="23">
        <v>3.2500000000000001E-2</v>
      </c>
      <c r="BU108" s="7">
        <v>310.20999999999998</v>
      </c>
      <c r="BV108" s="7">
        <v>5150.54</v>
      </c>
      <c r="BW108" s="7">
        <v>52901037.670000002</v>
      </c>
      <c r="BX108" s="24">
        <v>3.6600000000000001E-2</v>
      </c>
      <c r="BY108" s="7">
        <v>372.39</v>
      </c>
      <c r="BZ108" s="7">
        <v>6182.92</v>
      </c>
      <c r="CA108" s="5">
        <v>8556</v>
      </c>
      <c r="CB108" s="23">
        <v>6.0199999999999997E-2</v>
      </c>
      <c r="CC108" s="5">
        <v>131</v>
      </c>
      <c r="CD108" s="5">
        <v>1935</v>
      </c>
      <c r="CE108" s="7">
        <v>11767412.93</v>
      </c>
      <c r="CF108" s="23">
        <v>8.6999999999999994E-3</v>
      </c>
      <c r="CG108" s="7">
        <v>82.84</v>
      </c>
      <c r="CH108" s="7">
        <v>9258.39</v>
      </c>
      <c r="CI108" s="7">
        <v>13247252.779999999</v>
      </c>
      <c r="CJ108" s="24">
        <v>9.1999999999999998E-3</v>
      </c>
      <c r="CK108" s="7">
        <v>93.25</v>
      </c>
      <c r="CL108" s="7">
        <v>10422.700000000001</v>
      </c>
      <c r="CM108" s="5">
        <v>1271</v>
      </c>
      <c r="CN108" s="23">
        <v>8.8999999999999999E-3</v>
      </c>
      <c r="CO108" s="5">
        <v>9</v>
      </c>
      <c r="CP108" s="5">
        <v>549</v>
      </c>
      <c r="CQ108" s="7">
        <v>188152591.84999999</v>
      </c>
      <c r="CR108" s="23">
        <v>0.13880000000000001</v>
      </c>
      <c r="CS108" s="7">
        <v>1324.48</v>
      </c>
      <c r="CT108" s="7">
        <v>2098.86</v>
      </c>
      <c r="CU108" s="7">
        <v>205563950.50999999</v>
      </c>
      <c r="CV108" s="24">
        <v>0.14199999999999999</v>
      </c>
      <c r="CW108" s="7">
        <v>1447.04</v>
      </c>
      <c r="CX108" s="7">
        <v>2293.09</v>
      </c>
      <c r="CY108" s="5">
        <v>89645</v>
      </c>
      <c r="CZ108" s="23">
        <v>0.63100000000000001</v>
      </c>
      <c r="DA108" s="5">
        <v>3723</v>
      </c>
      <c r="DB108" s="7">
        <v>5368099.6100000003</v>
      </c>
      <c r="DC108" s="23">
        <v>4.0000000000000001E-3</v>
      </c>
      <c r="DD108" s="7">
        <v>37.79</v>
      </c>
      <c r="DE108" s="7">
        <v>370.6</v>
      </c>
      <c r="DF108" s="7">
        <v>6576625.54</v>
      </c>
      <c r="DG108" s="24">
        <v>4.4999999999999997E-3</v>
      </c>
      <c r="DH108" s="7">
        <v>46.3</v>
      </c>
      <c r="DI108" s="7">
        <v>454.03</v>
      </c>
      <c r="DJ108" s="5">
        <v>14485</v>
      </c>
      <c r="DK108" s="23">
        <v>0.10199999999999999</v>
      </c>
      <c r="DL108" s="5">
        <v>425</v>
      </c>
      <c r="DM108" s="7">
        <v>98146781.400000006</v>
      </c>
      <c r="DN108" s="23">
        <v>7.2400000000000006E-2</v>
      </c>
      <c r="DO108" s="7">
        <v>690.89</v>
      </c>
      <c r="DP108" s="7">
        <v>22713.9</v>
      </c>
      <c r="DQ108" s="7">
        <v>106288205.48999999</v>
      </c>
      <c r="DR108" s="24">
        <v>7.3400000000000007E-2</v>
      </c>
      <c r="DS108" s="7">
        <v>748.2</v>
      </c>
      <c r="DT108" s="7">
        <v>24598.06</v>
      </c>
      <c r="DU108" s="5">
        <v>4321</v>
      </c>
      <c r="DV108" s="23">
        <v>3.04E-2</v>
      </c>
      <c r="DW108" s="5">
        <v>4184</v>
      </c>
      <c r="DX108" s="7">
        <v>8715583.5</v>
      </c>
      <c r="DY108" s="23">
        <v>6.4000000000000003E-3</v>
      </c>
      <c r="DZ108" s="7">
        <v>61.35</v>
      </c>
      <c r="EA108" s="7">
        <v>837.07</v>
      </c>
      <c r="EB108" s="7">
        <v>10249725.99</v>
      </c>
      <c r="EC108" s="24">
        <v>7.1000000000000004E-3</v>
      </c>
      <c r="ED108" s="7">
        <v>72.150000000000006</v>
      </c>
      <c r="EE108" s="7">
        <v>984.41</v>
      </c>
      <c r="EF108" s="5">
        <v>10412</v>
      </c>
      <c r="EG108" s="23">
        <v>7.3300000000000004E-2</v>
      </c>
      <c r="EH108" s="5">
        <v>127</v>
      </c>
      <c r="EI108" s="7">
        <v>134331039.21000001</v>
      </c>
      <c r="EJ108" s="23">
        <v>9.9099999999999994E-2</v>
      </c>
      <c r="EK108" s="7">
        <v>945.61</v>
      </c>
      <c r="EL108" s="7">
        <v>1114.3</v>
      </c>
      <c r="EM108" s="7">
        <v>154038692.59999999</v>
      </c>
      <c r="EN108" s="24">
        <v>0.10639999999999999</v>
      </c>
      <c r="EO108" s="7">
        <v>1084.3399999999999</v>
      </c>
      <c r="EP108" s="7">
        <v>1277.78</v>
      </c>
      <c r="EQ108" s="5">
        <v>120551</v>
      </c>
      <c r="ER108" s="23">
        <v>0.84860000000000002</v>
      </c>
      <c r="ES108" s="5">
        <v>15085</v>
      </c>
      <c r="ET108" s="7">
        <v>71708363.25</v>
      </c>
      <c r="EU108" s="23">
        <v>5.2900000000000003E-2</v>
      </c>
      <c r="EV108" s="7">
        <v>504.78</v>
      </c>
      <c r="EW108" s="7">
        <v>899.03</v>
      </c>
      <c r="EX108" s="7">
        <v>80377634.989999995</v>
      </c>
      <c r="EY108" s="24">
        <v>5.5500000000000001E-2</v>
      </c>
      <c r="EZ108" s="7">
        <v>565.80999999999995</v>
      </c>
      <c r="FA108" s="7">
        <v>1007.72</v>
      </c>
      <c r="FB108" s="5">
        <v>79762</v>
      </c>
      <c r="FC108" s="23">
        <v>0.5615</v>
      </c>
      <c r="FD108" s="5">
        <v>4097</v>
      </c>
      <c r="FE108" s="7">
        <v>21795902.75</v>
      </c>
      <c r="FF108" s="23">
        <v>1.61E-2</v>
      </c>
      <c r="FG108" s="7">
        <v>153.43</v>
      </c>
      <c r="FH108" s="7">
        <v>240.87</v>
      </c>
      <c r="FI108" s="7">
        <v>24174238.219999999</v>
      </c>
      <c r="FJ108" s="24">
        <v>1.67E-2</v>
      </c>
      <c r="FK108" s="7">
        <v>170.17</v>
      </c>
      <c r="FL108" s="7">
        <v>267.16000000000003</v>
      </c>
      <c r="FM108" s="5">
        <v>90486</v>
      </c>
      <c r="FN108" s="23">
        <v>0.63700000000000001</v>
      </c>
      <c r="FO108" s="5">
        <v>4038</v>
      </c>
      <c r="FP108" s="7">
        <v>52556096.700000003</v>
      </c>
      <c r="FQ108" s="23">
        <v>3.8800000000000001E-2</v>
      </c>
      <c r="FR108" s="7">
        <v>369.96</v>
      </c>
      <c r="FS108" s="7">
        <v>1206.9100000000001</v>
      </c>
      <c r="FT108" s="7">
        <v>55839016.43</v>
      </c>
      <c r="FU108" s="24">
        <v>3.8600000000000002E-2</v>
      </c>
      <c r="FV108" s="7">
        <v>393.07</v>
      </c>
      <c r="FW108" s="7">
        <v>1282.3</v>
      </c>
      <c r="FX108" s="5">
        <v>43546</v>
      </c>
      <c r="FY108" s="23">
        <v>0.30649999999999999</v>
      </c>
      <c r="FZ108" s="5">
        <v>2276</v>
      </c>
      <c r="GA108" s="7">
        <v>89342611.719999999</v>
      </c>
      <c r="GB108" s="23">
        <v>6.59E-2</v>
      </c>
      <c r="GC108" s="7">
        <v>628.91999999999996</v>
      </c>
      <c r="GD108" s="7">
        <v>835.12</v>
      </c>
      <c r="GE108" s="7">
        <v>89808086.400000006</v>
      </c>
      <c r="GF108" s="24">
        <v>6.2100000000000002E-2</v>
      </c>
      <c r="GG108" s="7">
        <v>632.19000000000005</v>
      </c>
      <c r="GH108" s="7">
        <v>839.47</v>
      </c>
      <c r="GI108" s="5">
        <v>106981</v>
      </c>
      <c r="GJ108" s="23">
        <v>0.75309999999999999</v>
      </c>
      <c r="GK108" s="5">
        <v>10959</v>
      </c>
      <c r="GL108" s="7">
        <v>31740432.84</v>
      </c>
      <c r="GM108" s="23">
        <v>2.3400000000000001E-2</v>
      </c>
      <c r="GN108" s="7">
        <v>223.43</v>
      </c>
      <c r="GO108" s="7">
        <v>1670.55</v>
      </c>
      <c r="GP108" s="7">
        <v>34186878.479999997</v>
      </c>
      <c r="GQ108" s="24">
        <v>2.3599999999999999E-2</v>
      </c>
      <c r="GR108" s="7">
        <v>240.65</v>
      </c>
      <c r="GS108" s="7">
        <v>1799.31</v>
      </c>
      <c r="GT108" s="5">
        <v>19000</v>
      </c>
      <c r="GU108" s="23">
        <v>0.13370000000000001</v>
      </c>
      <c r="GV108" s="8">
        <v>690</v>
      </c>
      <c r="GW108" s="7">
        <v>41982141.990000002</v>
      </c>
      <c r="GX108" s="23">
        <v>3.1E-2</v>
      </c>
      <c r="GY108" s="7">
        <v>295.52999999999997</v>
      </c>
      <c r="GZ108" s="7">
        <v>633.80999999999995</v>
      </c>
      <c r="HA108" s="7">
        <v>42287406.659999996</v>
      </c>
      <c r="HB108" s="24">
        <v>2.92E-2</v>
      </c>
      <c r="HC108" s="7">
        <v>297.68</v>
      </c>
      <c r="HD108" s="7">
        <v>638.41999999999996</v>
      </c>
      <c r="HE108" s="5">
        <v>66238</v>
      </c>
      <c r="HF108" s="23">
        <v>0.46629999999999999</v>
      </c>
      <c r="HG108" s="5">
        <v>167640</v>
      </c>
      <c r="HH108" s="5">
        <v>9865</v>
      </c>
      <c r="HI108" s="23">
        <v>0.2261</v>
      </c>
      <c r="HJ108" s="8">
        <v>1180</v>
      </c>
      <c r="HK108" s="5">
        <v>579</v>
      </c>
      <c r="HL108" s="5">
        <v>1743</v>
      </c>
      <c r="HM108" s="5">
        <v>159</v>
      </c>
      <c r="HN108" s="5">
        <v>1166</v>
      </c>
      <c r="HO108" s="5">
        <v>334</v>
      </c>
      <c r="HP108" s="5">
        <v>818</v>
      </c>
      <c r="HQ108" s="5">
        <v>334</v>
      </c>
      <c r="HR108" s="5">
        <v>194</v>
      </c>
      <c r="HS108" s="5">
        <v>174</v>
      </c>
    </row>
    <row r="109" spans="1:227" x14ac:dyDescent="0.25">
      <c r="A109">
        <v>2012</v>
      </c>
      <c r="B109" s="3" t="s">
        <v>979</v>
      </c>
      <c r="C109" s="4">
        <v>40</v>
      </c>
      <c r="D109" s="5">
        <v>117010</v>
      </c>
      <c r="E109" s="5">
        <v>99391</v>
      </c>
      <c r="F109" s="5">
        <v>17619</v>
      </c>
      <c r="G109" s="6" t="s">
        <v>1000</v>
      </c>
      <c r="H109" s="5">
        <v>51</v>
      </c>
      <c r="I109" s="6" t="s">
        <v>1096</v>
      </c>
      <c r="J109" s="6" t="s">
        <v>1953</v>
      </c>
      <c r="K109" s="6" t="s">
        <v>2455</v>
      </c>
      <c r="L109" s="6" t="s">
        <v>2124</v>
      </c>
      <c r="M109" s="6" t="s">
        <v>542</v>
      </c>
      <c r="N109" s="6" t="s">
        <v>2456</v>
      </c>
      <c r="O109" s="6" t="s">
        <v>2146</v>
      </c>
      <c r="P109" s="6">
        <v>1.07</v>
      </c>
      <c r="Q109" s="7">
        <v>921684452.13</v>
      </c>
      <c r="R109" s="7">
        <v>944239136.57000005</v>
      </c>
      <c r="S109" s="7">
        <v>946664156.41999996</v>
      </c>
      <c r="T109" s="7">
        <v>9273.32</v>
      </c>
      <c r="U109" s="7">
        <v>9500.25</v>
      </c>
      <c r="V109" s="7">
        <v>9524.65</v>
      </c>
      <c r="W109" s="7">
        <v>327207286.51999998</v>
      </c>
      <c r="X109" s="23">
        <v>0.35499999999999998</v>
      </c>
      <c r="Y109" s="7">
        <v>3292.12</v>
      </c>
      <c r="Z109" s="7">
        <v>17151.93</v>
      </c>
      <c r="AA109" s="7">
        <v>305177395.11000001</v>
      </c>
      <c r="AB109" s="23">
        <v>0.32319999999999999</v>
      </c>
      <c r="AC109" s="7">
        <v>3070.47</v>
      </c>
      <c r="AD109" s="7">
        <v>15997.14</v>
      </c>
      <c r="AE109" s="5">
        <v>19077</v>
      </c>
      <c r="AF109" s="23">
        <v>0.19189999999999999</v>
      </c>
      <c r="AG109" s="5">
        <v>343</v>
      </c>
      <c r="AH109" s="5">
        <v>1916</v>
      </c>
      <c r="AI109" s="7">
        <v>41502681.549999997</v>
      </c>
      <c r="AJ109" s="23">
        <v>4.4999999999999998E-2</v>
      </c>
      <c r="AK109" s="7">
        <v>417.57</v>
      </c>
      <c r="AL109" s="7">
        <v>42698.23</v>
      </c>
      <c r="AM109" s="7">
        <v>47753585.619999997</v>
      </c>
      <c r="AN109" s="23">
        <v>5.0599999999999999E-2</v>
      </c>
      <c r="AO109" s="7">
        <v>480.46</v>
      </c>
      <c r="AP109" s="7">
        <v>49129.2</v>
      </c>
      <c r="AQ109" s="5">
        <v>972</v>
      </c>
      <c r="AR109" s="23">
        <v>9.7999999999999997E-3</v>
      </c>
      <c r="AS109" s="5">
        <v>12</v>
      </c>
      <c r="AT109" s="5">
        <v>323</v>
      </c>
      <c r="AU109" s="7">
        <v>12303298.470000001</v>
      </c>
      <c r="AV109" s="23">
        <v>1.3299999999999999E-2</v>
      </c>
      <c r="AW109" s="7">
        <v>123.79</v>
      </c>
      <c r="AX109" s="7">
        <v>17353.03</v>
      </c>
      <c r="AY109" s="7">
        <v>13299917.779999999</v>
      </c>
      <c r="AZ109" s="23">
        <v>1.41E-2</v>
      </c>
      <c r="BA109" s="7">
        <v>133.81</v>
      </c>
      <c r="BB109" s="7">
        <v>18758.7</v>
      </c>
      <c r="BC109" s="5">
        <v>709</v>
      </c>
      <c r="BD109" s="23">
        <v>7.1000000000000004E-3</v>
      </c>
      <c r="BE109" s="5">
        <v>8</v>
      </c>
      <c r="BF109" s="5">
        <v>90</v>
      </c>
      <c r="BG109" s="7">
        <v>24946674.399999999</v>
      </c>
      <c r="BH109" s="23">
        <v>2.7099999999999999E-2</v>
      </c>
      <c r="BI109" s="7">
        <v>251</v>
      </c>
      <c r="BJ109" s="7">
        <v>11823.07</v>
      </c>
      <c r="BK109" s="7">
        <v>29315409.539999999</v>
      </c>
      <c r="BL109" s="23">
        <v>3.1E-2</v>
      </c>
      <c r="BM109" s="7">
        <v>294.95</v>
      </c>
      <c r="BN109" s="7">
        <v>13893.56</v>
      </c>
      <c r="BO109" s="5">
        <v>2110</v>
      </c>
      <c r="BP109" s="23">
        <v>2.12E-2</v>
      </c>
      <c r="BQ109" s="5">
        <v>31</v>
      </c>
      <c r="BR109" s="5">
        <v>778</v>
      </c>
      <c r="BS109" s="7">
        <v>64230697.869999997</v>
      </c>
      <c r="BT109" s="23">
        <v>6.9699999999999998E-2</v>
      </c>
      <c r="BU109" s="7">
        <v>646.24</v>
      </c>
      <c r="BV109" s="7">
        <v>6825.79</v>
      </c>
      <c r="BW109" s="7">
        <v>74465620.849999994</v>
      </c>
      <c r="BX109" s="23">
        <v>7.8899999999999998E-2</v>
      </c>
      <c r="BY109" s="7">
        <v>749.22</v>
      </c>
      <c r="BZ109" s="7">
        <v>7913.46</v>
      </c>
      <c r="CA109" s="5">
        <v>9410</v>
      </c>
      <c r="CB109" s="23">
        <v>9.4700000000000006E-2</v>
      </c>
      <c r="CC109" s="5">
        <v>294</v>
      </c>
      <c r="CD109" s="5">
        <v>4634</v>
      </c>
      <c r="CE109" s="7">
        <v>11823581.970000001</v>
      </c>
      <c r="CF109" s="23">
        <v>1.2800000000000001E-2</v>
      </c>
      <c r="CG109" s="7">
        <v>118.96</v>
      </c>
      <c r="CH109" s="7">
        <v>11154.32</v>
      </c>
      <c r="CI109" s="7">
        <v>13087358.24</v>
      </c>
      <c r="CJ109" s="23">
        <v>1.3899999999999999E-2</v>
      </c>
      <c r="CK109" s="7">
        <v>131.68</v>
      </c>
      <c r="CL109" s="7">
        <v>12346.56</v>
      </c>
      <c r="CM109" s="5">
        <v>1060</v>
      </c>
      <c r="CN109" s="23">
        <v>1.0699999999999999E-2</v>
      </c>
      <c r="CO109" s="5">
        <v>12</v>
      </c>
      <c r="CP109" s="5">
        <v>842</v>
      </c>
      <c r="CQ109" s="7">
        <v>133319219.04000001</v>
      </c>
      <c r="CR109" s="23">
        <v>0.14460000000000001</v>
      </c>
      <c r="CS109" s="7">
        <v>1341.36</v>
      </c>
      <c r="CT109" s="7">
        <v>2021.89</v>
      </c>
      <c r="CU109" s="7">
        <v>132718461.51000001</v>
      </c>
      <c r="CV109" s="23">
        <v>0.1406</v>
      </c>
      <c r="CW109" s="7">
        <v>1335.32</v>
      </c>
      <c r="CX109" s="7">
        <v>2012.78</v>
      </c>
      <c r="CY109" s="5">
        <v>65938</v>
      </c>
      <c r="CZ109" s="23">
        <v>0.66339999999999999</v>
      </c>
      <c r="DA109" s="5">
        <v>4441</v>
      </c>
      <c r="DB109" s="7">
        <v>3579761.79</v>
      </c>
      <c r="DC109" s="23">
        <v>3.8999999999999998E-3</v>
      </c>
      <c r="DD109" s="7">
        <v>36.020000000000003</v>
      </c>
      <c r="DE109" s="7">
        <v>376.26</v>
      </c>
      <c r="DF109" s="7">
        <v>4115181.7</v>
      </c>
      <c r="DG109" s="23">
        <v>4.4000000000000003E-3</v>
      </c>
      <c r="DH109" s="7">
        <v>41.4</v>
      </c>
      <c r="DI109" s="7">
        <v>432.54</v>
      </c>
      <c r="DJ109" s="5">
        <v>9514</v>
      </c>
      <c r="DK109" s="23">
        <v>9.5699999999999993E-2</v>
      </c>
      <c r="DL109" s="5">
        <v>464</v>
      </c>
      <c r="DM109" s="7">
        <v>51863522.119999997</v>
      </c>
      <c r="DN109" s="23">
        <v>5.6300000000000003E-2</v>
      </c>
      <c r="DO109" s="7">
        <v>521.80999999999995</v>
      </c>
      <c r="DP109" s="7">
        <v>22201.85</v>
      </c>
      <c r="DQ109" s="7">
        <v>56124754.600000001</v>
      </c>
      <c r="DR109" s="23">
        <v>5.9400000000000001E-2</v>
      </c>
      <c r="DS109" s="7">
        <v>564.69000000000005</v>
      </c>
      <c r="DT109" s="7">
        <v>24026.01</v>
      </c>
      <c r="DU109" s="5">
        <v>2336</v>
      </c>
      <c r="DV109" s="23">
        <v>2.35E-2</v>
      </c>
      <c r="DW109" s="5">
        <v>3165</v>
      </c>
      <c r="DX109" s="7">
        <v>3556563.81</v>
      </c>
      <c r="DY109" s="23">
        <v>3.8999999999999998E-3</v>
      </c>
      <c r="DZ109" s="7">
        <v>35.78</v>
      </c>
      <c r="EA109" s="7">
        <v>756.23</v>
      </c>
      <c r="EB109" s="7">
        <v>3979025.97</v>
      </c>
      <c r="EC109" s="23">
        <v>4.1999999999999997E-3</v>
      </c>
      <c r="ED109" s="7">
        <v>40.03</v>
      </c>
      <c r="EE109" s="7">
        <v>846.06</v>
      </c>
      <c r="EF109" s="5">
        <v>4703</v>
      </c>
      <c r="EG109" s="23">
        <v>4.7300000000000002E-2</v>
      </c>
      <c r="EH109" s="5">
        <v>74</v>
      </c>
      <c r="EI109" s="7">
        <v>71326919.340000004</v>
      </c>
      <c r="EJ109" s="23">
        <v>7.7399999999999997E-2</v>
      </c>
      <c r="EK109" s="7">
        <v>717.64</v>
      </c>
      <c r="EL109" s="7">
        <v>856.76</v>
      </c>
      <c r="EM109" s="7">
        <v>81664919.989999995</v>
      </c>
      <c r="EN109" s="23">
        <v>8.6499999999999994E-2</v>
      </c>
      <c r="EO109" s="7">
        <v>821.65</v>
      </c>
      <c r="EP109" s="7">
        <v>980.94</v>
      </c>
      <c r="EQ109" s="5">
        <v>83252</v>
      </c>
      <c r="ER109" s="23">
        <v>0.83760000000000001</v>
      </c>
      <c r="ES109" s="5">
        <v>12246</v>
      </c>
      <c r="ET109" s="7">
        <v>45121854.43</v>
      </c>
      <c r="EU109" s="23">
        <v>4.9000000000000002E-2</v>
      </c>
      <c r="EV109" s="7">
        <v>453.98</v>
      </c>
      <c r="EW109" s="7">
        <v>928.74</v>
      </c>
      <c r="EX109" s="7">
        <v>50381202.909999996</v>
      </c>
      <c r="EY109" s="23">
        <v>5.3400000000000003E-2</v>
      </c>
      <c r="EZ109" s="7">
        <v>506.9</v>
      </c>
      <c r="FA109" s="7">
        <v>1036.99</v>
      </c>
      <c r="FB109" s="5">
        <v>48584</v>
      </c>
      <c r="FC109" s="23">
        <v>0.48880000000000001</v>
      </c>
      <c r="FD109" s="5">
        <v>3227</v>
      </c>
      <c r="FE109" s="7">
        <v>14299706.380000001</v>
      </c>
      <c r="FF109" s="23">
        <v>1.55E-2</v>
      </c>
      <c r="FG109" s="7">
        <v>143.87</v>
      </c>
      <c r="FH109" s="7">
        <v>237.84</v>
      </c>
      <c r="FI109" s="7">
        <v>15872582.09</v>
      </c>
      <c r="FJ109" s="23">
        <v>1.6799999999999999E-2</v>
      </c>
      <c r="FK109" s="7">
        <v>159.69999999999999</v>
      </c>
      <c r="FL109" s="7">
        <v>264</v>
      </c>
      <c r="FM109" s="5">
        <v>60123</v>
      </c>
      <c r="FN109" s="23">
        <v>0.60489999999999999</v>
      </c>
      <c r="FO109" s="5">
        <v>3634</v>
      </c>
      <c r="FP109" s="7">
        <v>42282527.539999999</v>
      </c>
      <c r="FQ109" s="23">
        <v>4.5900000000000003E-2</v>
      </c>
      <c r="FR109" s="7">
        <v>425.42</v>
      </c>
      <c r="FS109" s="7">
        <v>1358.43</v>
      </c>
      <c r="FT109" s="7">
        <v>42872877.100000001</v>
      </c>
      <c r="FU109" s="23">
        <v>4.5400000000000003E-2</v>
      </c>
      <c r="FV109" s="7">
        <v>431.36</v>
      </c>
      <c r="FW109" s="7">
        <v>1377.4</v>
      </c>
      <c r="FX109" s="5">
        <v>31126</v>
      </c>
      <c r="FY109" s="23">
        <v>0.31319999999999998</v>
      </c>
      <c r="FZ109" s="5">
        <v>2566</v>
      </c>
      <c r="GA109" s="7">
        <v>26076523.010000002</v>
      </c>
      <c r="GB109" s="23">
        <v>2.8299999999999999E-2</v>
      </c>
      <c r="GC109" s="7">
        <v>262.36</v>
      </c>
      <c r="GD109" s="7">
        <v>396.98</v>
      </c>
      <c r="GE109" s="7">
        <v>27412372.559999999</v>
      </c>
      <c r="GF109" s="23">
        <v>2.9000000000000001E-2</v>
      </c>
      <c r="GG109" s="7">
        <v>275.8</v>
      </c>
      <c r="GH109" s="7">
        <v>417.32</v>
      </c>
      <c r="GI109" s="5">
        <v>65686</v>
      </c>
      <c r="GJ109" s="23">
        <v>0.66090000000000004</v>
      </c>
      <c r="GK109" s="5">
        <v>6990</v>
      </c>
      <c r="GL109" s="7">
        <v>14037666</v>
      </c>
      <c r="GM109" s="23">
        <v>1.52E-2</v>
      </c>
      <c r="GN109" s="7">
        <v>141.24</v>
      </c>
      <c r="GO109" s="7">
        <v>1237.1199999999999</v>
      </c>
      <c r="GP109" s="7">
        <v>11329581.640000001</v>
      </c>
      <c r="GQ109" s="23">
        <v>1.2E-2</v>
      </c>
      <c r="GR109" s="7">
        <v>113.99</v>
      </c>
      <c r="GS109" s="7">
        <v>998.46</v>
      </c>
      <c r="GT109" s="5">
        <v>11347</v>
      </c>
      <c r="GU109" s="23">
        <v>0.1142</v>
      </c>
      <c r="GV109" s="8">
        <v>300</v>
      </c>
      <c r="GW109" s="7">
        <v>27504663.469999999</v>
      </c>
      <c r="GX109" s="23">
        <v>2.98E-2</v>
      </c>
      <c r="GY109" s="7">
        <v>276.73</v>
      </c>
      <c r="GZ109" s="7">
        <v>704.36</v>
      </c>
      <c r="HA109" s="7">
        <v>27613112.059999999</v>
      </c>
      <c r="HB109" s="23">
        <v>2.92E-2</v>
      </c>
      <c r="HC109" s="7">
        <v>277.82</v>
      </c>
      <c r="HD109" s="7">
        <v>707.14</v>
      </c>
      <c r="HE109" s="5">
        <v>39049</v>
      </c>
      <c r="HF109" s="23">
        <v>0.39290000000000003</v>
      </c>
      <c r="HG109" s="5">
        <v>119968</v>
      </c>
      <c r="HH109" s="5">
        <v>6310</v>
      </c>
      <c r="HI109" s="23">
        <v>0.19839999999999999</v>
      </c>
      <c r="HJ109" s="8">
        <v>1207</v>
      </c>
      <c r="HK109" s="5">
        <v>600</v>
      </c>
      <c r="HL109" s="5">
        <v>1741</v>
      </c>
      <c r="HM109" s="5">
        <v>171</v>
      </c>
      <c r="HN109" s="5">
        <v>869</v>
      </c>
      <c r="HO109" s="5">
        <v>401</v>
      </c>
      <c r="HP109" s="5">
        <v>1012</v>
      </c>
      <c r="HQ109" s="5">
        <v>413</v>
      </c>
      <c r="HR109" s="5">
        <v>380</v>
      </c>
      <c r="HS109" s="5">
        <v>127</v>
      </c>
    </row>
    <row r="110" spans="1:227" x14ac:dyDescent="0.25">
      <c r="A110">
        <v>2012</v>
      </c>
      <c r="B110" s="3" t="s">
        <v>750</v>
      </c>
      <c r="C110" s="4">
        <v>24</v>
      </c>
      <c r="D110" s="5">
        <v>114743</v>
      </c>
      <c r="E110" s="5">
        <v>103572</v>
      </c>
      <c r="F110" s="5">
        <v>11171</v>
      </c>
      <c r="G110" s="6" t="s">
        <v>2408</v>
      </c>
      <c r="H110" s="5">
        <v>51</v>
      </c>
      <c r="I110" s="6" t="s">
        <v>506</v>
      </c>
      <c r="J110" s="6" t="s">
        <v>505</v>
      </c>
      <c r="K110" s="6" t="s">
        <v>2409</v>
      </c>
      <c r="L110" s="6" t="s">
        <v>1982</v>
      </c>
      <c r="M110" s="6" t="s">
        <v>443</v>
      </c>
      <c r="N110" s="6" t="s">
        <v>272</v>
      </c>
      <c r="O110" s="6" t="s">
        <v>2410</v>
      </c>
      <c r="P110" s="6">
        <v>1.27</v>
      </c>
      <c r="Q110" s="7">
        <v>1450078452.5699999</v>
      </c>
      <c r="R110" s="7">
        <v>1099697015.54</v>
      </c>
      <c r="S110" s="7">
        <v>974190284.35000002</v>
      </c>
      <c r="T110" s="7">
        <v>14000.68</v>
      </c>
      <c r="U110" s="7">
        <v>10617.71</v>
      </c>
      <c r="V110" s="7">
        <v>9405.92</v>
      </c>
      <c r="W110" s="7">
        <v>647180531.13</v>
      </c>
      <c r="X110" s="23">
        <v>0.44629999999999997</v>
      </c>
      <c r="Y110" s="7">
        <v>6248.61</v>
      </c>
      <c r="Z110" s="7">
        <v>29626.03</v>
      </c>
      <c r="AA110" s="7">
        <v>375690077.30000001</v>
      </c>
      <c r="AB110" s="23">
        <v>0.34160000000000001</v>
      </c>
      <c r="AC110" s="7">
        <v>3627.33</v>
      </c>
      <c r="AD110" s="7">
        <v>17197.990000000002</v>
      </c>
      <c r="AE110" s="5">
        <v>21845</v>
      </c>
      <c r="AF110" s="23">
        <v>0.2109</v>
      </c>
      <c r="AG110" s="5">
        <v>425</v>
      </c>
      <c r="AH110" s="5">
        <v>2570</v>
      </c>
      <c r="AI110" s="7">
        <v>10658400.52</v>
      </c>
      <c r="AJ110" s="23">
        <v>7.4000000000000003E-3</v>
      </c>
      <c r="AK110" s="7">
        <v>102.91</v>
      </c>
      <c r="AL110" s="7">
        <v>38339.57</v>
      </c>
      <c r="AM110" s="7">
        <v>8526977.6999999993</v>
      </c>
      <c r="AN110" s="23">
        <v>7.7999999999999996E-3</v>
      </c>
      <c r="AO110" s="7">
        <v>82.33</v>
      </c>
      <c r="AP110" s="7">
        <v>30672.58</v>
      </c>
      <c r="AQ110" s="5">
        <v>278</v>
      </c>
      <c r="AR110" s="23">
        <v>2.7000000000000001E-3</v>
      </c>
      <c r="AS110" s="5">
        <v>3</v>
      </c>
      <c r="AT110" s="5">
        <v>82</v>
      </c>
      <c r="AU110" s="7">
        <v>5056581.57</v>
      </c>
      <c r="AV110" s="23">
        <v>3.5000000000000001E-3</v>
      </c>
      <c r="AW110" s="7">
        <v>48.82</v>
      </c>
      <c r="AX110" s="7">
        <v>20808.98</v>
      </c>
      <c r="AY110" s="7">
        <v>4764669.83</v>
      </c>
      <c r="AZ110" s="23">
        <v>4.3E-3</v>
      </c>
      <c r="BA110" s="7">
        <v>46</v>
      </c>
      <c r="BB110" s="7">
        <v>19607.689999999999</v>
      </c>
      <c r="BC110" s="5">
        <v>243</v>
      </c>
      <c r="BD110" s="23">
        <v>2.3E-3</v>
      </c>
      <c r="BE110" s="5">
        <v>3</v>
      </c>
      <c r="BF110" s="5">
        <v>35</v>
      </c>
      <c r="BG110" s="7">
        <v>55136087.490000002</v>
      </c>
      <c r="BH110" s="23">
        <v>3.7999999999999999E-2</v>
      </c>
      <c r="BI110" s="7">
        <v>532.35</v>
      </c>
      <c r="BJ110" s="7">
        <v>15641.44</v>
      </c>
      <c r="BK110" s="7">
        <v>55816514.310000002</v>
      </c>
      <c r="BL110" s="23">
        <v>5.0799999999999998E-2</v>
      </c>
      <c r="BM110" s="7">
        <v>538.91999999999996</v>
      </c>
      <c r="BN110" s="7">
        <v>15834.47</v>
      </c>
      <c r="BO110" s="5">
        <v>3525</v>
      </c>
      <c r="BP110" s="23">
        <v>3.4000000000000002E-2</v>
      </c>
      <c r="BQ110" s="5">
        <v>52</v>
      </c>
      <c r="BR110" s="5">
        <v>1368</v>
      </c>
      <c r="BS110" s="7">
        <v>24198960.850000001</v>
      </c>
      <c r="BT110" s="23">
        <v>1.67E-2</v>
      </c>
      <c r="BU110" s="7">
        <v>233.64</v>
      </c>
      <c r="BV110" s="7">
        <v>4110.58</v>
      </c>
      <c r="BW110" s="7">
        <v>24496018.059999999</v>
      </c>
      <c r="BX110" s="23">
        <v>2.23E-2</v>
      </c>
      <c r="BY110" s="7">
        <v>236.51</v>
      </c>
      <c r="BZ110" s="7">
        <v>4161.04</v>
      </c>
      <c r="CA110" s="5">
        <v>5887</v>
      </c>
      <c r="CB110" s="23">
        <v>5.6800000000000003E-2</v>
      </c>
      <c r="CC110" s="5">
        <v>91</v>
      </c>
      <c r="CD110" s="5">
        <v>1291</v>
      </c>
      <c r="CE110" s="7">
        <v>7893639.4199999999</v>
      </c>
      <c r="CF110" s="23">
        <v>5.4000000000000003E-3</v>
      </c>
      <c r="CG110" s="7">
        <v>76.209999999999994</v>
      </c>
      <c r="CH110" s="7">
        <v>9661.74</v>
      </c>
      <c r="CI110" s="7">
        <v>7685342.4400000004</v>
      </c>
      <c r="CJ110" s="23">
        <v>7.0000000000000001E-3</v>
      </c>
      <c r="CK110" s="7">
        <v>74.2</v>
      </c>
      <c r="CL110" s="7">
        <v>9406.7800000000007</v>
      </c>
      <c r="CM110" s="5">
        <v>817</v>
      </c>
      <c r="CN110" s="23">
        <v>7.9000000000000008E-3</v>
      </c>
      <c r="CO110" s="5">
        <v>8</v>
      </c>
      <c r="CP110" s="5">
        <v>409</v>
      </c>
      <c r="CQ110" s="7">
        <v>245626789.69999999</v>
      </c>
      <c r="CR110" s="23">
        <v>0.1694</v>
      </c>
      <c r="CS110" s="7">
        <v>2371.56</v>
      </c>
      <c r="CT110" s="7">
        <v>4097.67</v>
      </c>
      <c r="CU110" s="7">
        <v>170698030.33000001</v>
      </c>
      <c r="CV110" s="23">
        <v>0.1552</v>
      </c>
      <c r="CW110" s="7">
        <v>1648.11</v>
      </c>
      <c r="CX110" s="7">
        <v>2847.67</v>
      </c>
      <c r="CY110" s="5">
        <v>59943</v>
      </c>
      <c r="CZ110" s="23">
        <v>0.57879999999999998</v>
      </c>
      <c r="DA110" s="5">
        <v>4387</v>
      </c>
      <c r="DB110" s="7">
        <v>3757267.9</v>
      </c>
      <c r="DC110" s="23">
        <v>2.5999999999999999E-3</v>
      </c>
      <c r="DD110" s="7">
        <v>36.28</v>
      </c>
      <c r="DE110" s="7">
        <v>428.67</v>
      </c>
      <c r="DF110" s="7">
        <v>4141793.04</v>
      </c>
      <c r="DG110" s="23">
        <v>3.8E-3</v>
      </c>
      <c r="DH110" s="7">
        <v>39.99</v>
      </c>
      <c r="DI110" s="7">
        <v>472.54</v>
      </c>
      <c r="DJ110" s="5">
        <v>8765</v>
      </c>
      <c r="DK110" s="23">
        <v>8.4599999999999995E-2</v>
      </c>
      <c r="DL110" s="5">
        <v>422</v>
      </c>
      <c r="DM110" s="7">
        <v>94687715.650000006</v>
      </c>
      <c r="DN110" s="23">
        <v>6.5299999999999997E-2</v>
      </c>
      <c r="DO110" s="7">
        <v>914.22</v>
      </c>
      <c r="DP110" s="7">
        <v>24774.39</v>
      </c>
      <c r="DQ110" s="7">
        <v>94106585.400000006</v>
      </c>
      <c r="DR110" s="23">
        <v>8.5599999999999996E-2</v>
      </c>
      <c r="DS110" s="7">
        <v>908.61</v>
      </c>
      <c r="DT110" s="7">
        <v>24622.34</v>
      </c>
      <c r="DU110" s="5">
        <v>3822</v>
      </c>
      <c r="DV110" s="23">
        <v>3.6900000000000002E-2</v>
      </c>
      <c r="DW110" s="5">
        <v>4869</v>
      </c>
      <c r="DX110" s="7">
        <v>7826110.0300000003</v>
      </c>
      <c r="DY110" s="23">
        <v>5.4000000000000003E-3</v>
      </c>
      <c r="DZ110" s="7">
        <v>75.56</v>
      </c>
      <c r="EA110" s="7">
        <v>849.19</v>
      </c>
      <c r="EB110" s="7">
        <v>8067134.6299999999</v>
      </c>
      <c r="EC110" s="23">
        <v>7.3000000000000001E-3</v>
      </c>
      <c r="ED110" s="7">
        <v>77.89</v>
      </c>
      <c r="EE110" s="7">
        <v>875.34</v>
      </c>
      <c r="EF110" s="5">
        <v>9216</v>
      </c>
      <c r="EG110" s="23">
        <v>8.8999999999999996E-2</v>
      </c>
      <c r="EH110" s="5">
        <v>176</v>
      </c>
      <c r="EI110" s="7">
        <v>117832204.13</v>
      </c>
      <c r="EJ110" s="23">
        <v>8.1299999999999997E-2</v>
      </c>
      <c r="EK110" s="7">
        <v>1137.68</v>
      </c>
      <c r="EL110" s="7">
        <v>1364.19</v>
      </c>
      <c r="EM110" s="7">
        <v>119940953.11</v>
      </c>
      <c r="EN110" s="23">
        <v>0.1091</v>
      </c>
      <c r="EO110" s="7">
        <v>1158.04</v>
      </c>
      <c r="EP110" s="7">
        <v>1388.61</v>
      </c>
      <c r="EQ110" s="5">
        <v>86375</v>
      </c>
      <c r="ER110" s="23">
        <v>0.83399999999999996</v>
      </c>
      <c r="ES110" s="5">
        <v>16473</v>
      </c>
      <c r="ET110" s="7">
        <v>70146878.290000007</v>
      </c>
      <c r="EU110" s="23">
        <v>4.8399999999999999E-2</v>
      </c>
      <c r="EV110" s="7">
        <v>677.28</v>
      </c>
      <c r="EW110" s="7">
        <v>1348.33</v>
      </c>
      <c r="EX110" s="7">
        <v>67021255.060000002</v>
      </c>
      <c r="EY110" s="23">
        <v>6.0900000000000003E-2</v>
      </c>
      <c r="EZ110" s="7">
        <v>647.1</v>
      </c>
      <c r="FA110" s="7">
        <v>1288.25</v>
      </c>
      <c r="FB110" s="5">
        <v>52025</v>
      </c>
      <c r="FC110" s="23">
        <v>0.50229999999999997</v>
      </c>
      <c r="FD110" s="5">
        <v>4319</v>
      </c>
      <c r="FE110" s="7">
        <v>27864689.920000002</v>
      </c>
      <c r="FF110" s="23">
        <v>1.9199999999999998E-2</v>
      </c>
      <c r="FG110" s="7">
        <v>269.04000000000002</v>
      </c>
      <c r="FH110" s="7">
        <v>443.25</v>
      </c>
      <c r="FI110" s="7">
        <v>26507497.039999999</v>
      </c>
      <c r="FJ110" s="23">
        <v>2.41E-2</v>
      </c>
      <c r="FK110" s="7">
        <v>255.93</v>
      </c>
      <c r="FL110" s="7">
        <v>421.66</v>
      </c>
      <c r="FM110" s="5">
        <v>62865</v>
      </c>
      <c r="FN110" s="23">
        <v>0.60699999999999998</v>
      </c>
      <c r="FO110" s="5">
        <v>4211</v>
      </c>
      <c r="FP110" s="7">
        <v>34494051.060000002</v>
      </c>
      <c r="FQ110" s="23">
        <v>2.3800000000000002E-2</v>
      </c>
      <c r="FR110" s="7">
        <v>333.04</v>
      </c>
      <c r="FS110" s="7">
        <v>1147.2</v>
      </c>
      <c r="FT110" s="7">
        <v>35178941.210000001</v>
      </c>
      <c r="FU110" s="23">
        <v>3.2000000000000001E-2</v>
      </c>
      <c r="FV110" s="7">
        <v>339.66</v>
      </c>
      <c r="FW110" s="7">
        <v>1169.98</v>
      </c>
      <c r="FX110" s="5">
        <v>30068</v>
      </c>
      <c r="FY110" s="23">
        <v>0.2903</v>
      </c>
      <c r="FZ110" s="5">
        <v>2112</v>
      </c>
      <c r="GA110" s="7">
        <v>33424162.420000002</v>
      </c>
      <c r="GB110" s="23">
        <v>2.3E-2</v>
      </c>
      <c r="GC110" s="7">
        <v>322.70999999999998</v>
      </c>
      <c r="GD110" s="7">
        <v>457.03</v>
      </c>
      <c r="GE110" s="7">
        <v>33813502.509999998</v>
      </c>
      <c r="GF110" s="23">
        <v>3.0700000000000002E-2</v>
      </c>
      <c r="GG110" s="7">
        <v>326.47000000000003</v>
      </c>
      <c r="GH110" s="7">
        <v>462.35</v>
      </c>
      <c r="GI110" s="5">
        <v>73133</v>
      </c>
      <c r="GJ110" s="23">
        <v>0.70609999999999995</v>
      </c>
      <c r="GK110" s="5">
        <v>8905</v>
      </c>
      <c r="GL110" s="7">
        <v>12973568.25</v>
      </c>
      <c r="GM110" s="23">
        <v>8.8999999999999999E-3</v>
      </c>
      <c r="GN110" s="7">
        <v>125.26</v>
      </c>
      <c r="GO110" s="7">
        <v>1125.1500000000001</v>
      </c>
      <c r="GP110" s="7">
        <v>12950700.220000001</v>
      </c>
      <c r="GQ110" s="23">
        <v>1.18E-2</v>
      </c>
      <c r="GR110" s="7">
        <v>125.04</v>
      </c>
      <c r="GS110" s="7">
        <v>1123.17</v>
      </c>
      <c r="GT110" s="5">
        <v>11531</v>
      </c>
      <c r="GU110" s="23">
        <v>0.1113</v>
      </c>
      <c r="GV110" s="8">
        <v>372</v>
      </c>
      <c r="GW110" s="7">
        <v>32658161.219999999</v>
      </c>
      <c r="GX110" s="23">
        <v>2.2499999999999999E-2</v>
      </c>
      <c r="GY110" s="7">
        <v>315.32</v>
      </c>
      <c r="GZ110" s="7">
        <v>873.54</v>
      </c>
      <c r="HA110" s="7">
        <v>32699757.359999999</v>
      </c>
      <c r="HB110" s="23">
        <v>2.9700000000000001E-2</v>
      </c>
      <c r="HC110" s="7">
        <v>315.72000000000003</v>
      </c>
      <c r="HD110" s="7">
        <v>874.65</v>
      </c>
      <c r="HE110" s="5">
        <v>37386</v>
      </c>
      <c r="HF110" s="23">
        <v>0.36099999999999999</v>
      </c>
      <c r="HG110" s="5">
        <v>136207</v>
      </c>
      <c r="HH110" s="5">
        <v>11943</v>
      </c>
      <c r="HI110" s="23">
        <v>0.2681</v>
      </c>
      <c r="HJ110" s="8">
        <v>1315</v>
      </c>
      <c r="HK110" s="5">
        <v>979</v>
      </c>
      <c r="HL110" s="5">
        <v>1737</v>
      </c>
      <c r="HM110" s="5">
        <v>193</v>
      </c>
      <c r="HN110" s="5">
        <v>1519</v>
      </c>
      <c r="HO110" s="5">
        <v>379</v>
      </c>
      <c r="HP110" s="5">
        <v>832</v>
      </c>
      <c r="HQ110" s="5">
        <v>483</v>
      </c>
      <c r="HR110" s="5">
        <v>314</v>
      </c>
      <c r="HS110" s="5">
        <v>139</v>
      </c>
    </row>
    <row r="111" spans="1:227" x14ac:dyDescent="0.25">
      <c r="A111">
        <v>2012</v>
      </c>
      <c r="B111" s="3" t="s">
        <v>1032</v>
      </c>
      <c r="C111" s="4">
        <v>44</v>
      </c>
      <c r="D111" s="5">
        <v>32393</v>
      </c>
      <c r="E111" s="5">
        <v>26194</v>
      </c>
      <c r="F111" s="5">
        <v>6199</v>
      </c>
      <c r="G111" s="6" t="s">
        <v>2067</v>
      </c>
      <c r="H111" s="5">
        <v>50</v>
      </c>
      <c r="I111" s="6" t="s">
        <v>2275</v>
      </c>
      <c r="J111" s="6" t="s">
        <v>2276</v>
      </c>
      <c r="K111" s="6" t="s">
        <v>2461</v>
      </c>
      <c r="L111" s="6" t="s">
        <v>641</v>
      </c>
      <c r="M111" s="6" t="s">
        <v>1160</v>
      </c>
      <c r="N111" s="6" t="s">
        <v>724</v>
      </c>
      <c r="O111" s="6" t="s">
        <v>2462</v>
      </c>
      <c r="P111" s="6">
        <v>0.97</v>
      </c>
      <c r="Q111" s="7">
        <v>232352653.22</v>
      </c>
      <c r="R111" s="7">
        <v>206418967.5</v>
      </c>
      <c r="S111" s="7">
        <v>219840070.47999999</v>
      </c>
      <c r="T111" s="7">
        <v>8870.4500000000007</v>
      </c>
      <c r="U111" s="7">
        <v>7880.39</v>
      </c>
      <c r="V111" s="7">
        <v>8392.76</v>
      </c>
      <c r="W111" s="7">
        <v>95625407.75</v>
      </c>
      <c r="X111" s="23">
        <v>0.41160000000000002</v>
      </c>
      <c r="Y111" s="7">
        <v>3650.66</v>
      </c>
      <c r="Z111" s="7">
        <v>21062.87</v>
      </c>
      <c r="AA111" s="7">
        <v>70715278.260000005</v>
      </c>
      <c r="AB111" s="23">
        <v>0.34260000000000002</v>
      </c>
      <c r="AC111" s="7">
        <v>2699.67</v>
      </c>
      <c r="AD111" s="7">
        <v>15576.05</v>
      </c>
      <c r="AE111" s="5">
        <v>4540</v>
      </c>
      <c r="AF111" s="23">
        <v>0.17330000000000001</v>
      </c>
      <c r="AG111" s="5">
        <v>340</v>
      </c>
      <c r="AH111" s="5">
        <v>2268</v>
      </c>
      <c r="AI111" s="7">
        <v>1634702.19</v>
      </c>
      <c r="AJ111" s="23">
        <v>7.0000000000000001E-3</v>
      </c>
      <c r="AK111" s="7">
        <v>62.41</v>
      </c>
      <c r="AL111" s="7">
        <v>39870.79</v>
      </c>
      <c r="AM111" s="7">
        <v>1546501.17</v>
      </c>
      <c r="AN111" s="23">
        <v>7.4999999999999997E-3</v>
      </c>
      <c r="AO111" s="7">
        <v>59.04</v>
      </c>
      <c r="AP111" s="7">
        <v>37719.54</v>
      </c>
      <c r="AQ111" s="5">
        <v>41</v>
      </c>
      <c r="AR111" s="23">
        <v>1.6000000000000001E-3</v>
      </c>
      <c r="AS111" s="5">
        <v>2</v>
      </c>
      <c r="AT111" s="5">
        <v>53</v>
      </c>
      <c r="AU111" s="7">
        <v>2149661.63</v>
      </c>
      <c r="AV111" s="23">
        <v>9.2999999999999992E-3</v>
      </c>
      <c r="AW111" s="7">
        <v>82.07</v>
      </c>
      <c r="AX111" s="7">
        <v>20870.5</v>
      </c>
      <c r="AY111" s="7">
        <v>2085271.68</v>
      </c>
      <c r="AZ111" s="23">
        <v>1.01E-2</v>
      </c>
      <c r="BA111" s="7">
        <v>79.61</v>
      </c>
      <c r="BB111" s="7">
        <v>20245.36</v>
      </c>
      <c r="BC111" s="5">
        <v>103</v>
      </c>
      <c r="BD111" s="23">
        <v>3.8999999999999998E-3</v>
      </c>
      <c r="BE111" s="5">
        <v>4</v>
      </c>
      <c r="BF111" s="5">
        <v>60</v>
      </c>
      <c r="BG111" s="7">
        <v>9061625.1199999992</v>
      </c>
      <c r="BH111" s="23">
        <v>3.9E-2</v>
      </c>
      <c r="BI111" s="7">
        <v>345.94</v>
      </c>
      <c r="BJ111" s="7">
        <v>14270.28</v>
      </c>
      <c r="BK111" s="7">
        <v>8774764.8300000001</v>
      </c>
      <c r="BL111" s="23">
        <v>4.2500000000000003E-2</v>
      </c>
      <c r="BM111" s="7">
        <v>334.99</v>
      </c>
      <c r="BN111" s="7">
        <v>13818.53</v>
      </c>
      <c r="BO111" s="5">
        <v>635</v>
      </c>
      <c r="BP111" s="23">
        <v>2.4199999999999999E-2</v>
      </c>
      <c r="BQ111" s="5">
        <v>36</v>
      </c>
      <c r="BR111" s="5">
        <v>857</v>
      </c>
      <c r="BS111" s="7">
        <v>7218547</v>
      </c>
      <c r="BT111" s="23">
        <v>3.1099999999999999E-2</v>
      </c>
      <c r="BU111" s="7">
        <v>275.58</v>
      </c>
      <c r="BV111" s="7">
        <v>4417.72</v>
      </c>
      <c r="BW111" s="7">
        <v>7026602.8099999996</v>
      </c>
      <c r="BX111" s="23">
        <v>3.4000000000000002E-2</v>
      </c>
      <c r="BY111" s="7">
        <v>268.25</v>
      </c>
      <c r="BZ111" s="7">
        <v>4300.25</v>
      </c>
      <c r="CA111" s="5">
        <v>1634</v>
      </c>
      <c r="CB111" s="23">
        <v>6.2399999999999997E-2</v>
      </c>
      <c r="CC111" s="5">
        <v>107</v>
      </c>
      <c r="CD111" s="5">
        <v>1670</v>
      </c>
      <c r="CE111" s="7">
        <v>1948989.14</v>
      </c>
      <c r="CF111" s="23">
        <v>8.3999999999999995E-3</v>
      </c>
      <c r="CG111" s="7">
        <v>74.41</v>
      </c>
      <c r="CH111" s="7">
        <v>10708.73</v>
      </c>
      <c r="CI111" s="7">
        <v>1822321.69</v>
      </c>
      <c r="CJ111" s="23">
        <v>8.8000000000000005E-3</v>
      </c>
      <c r="CK111" s="7">
        <v>69.569999999999993</v>
      </c>
      <c r="CL111" s="7">
        <v>10012.76</v>
      </c>
      <c r="CM111" s="5">
        <v>182</v>
      </c>
      <c r="CN111" s="23">
        <v>6.8999999999999999E-3</v>
      </c>
      <c r="CO111" s="5">
        <v>8</v>
      </c>
      <c r="CP111" s="5">
        <v>370</v>
      </c>
      <c r="CQ111" s="7">
        <v>35696790</v>
      </c>
      <c r="CR111" s="23">
        <v>0.15359999999999999</v>
      </c>
      <c r="CS111" s="7">
        <v>1362.78</v>
      </c>
      <c r="CT111" s="7">
        <v>1998.59</v>
      </c>
      <c r="CU111" s="7">
        <v>33840710.590000004</v>
      </c>
      <c r="CV111" s="23">
        <v>0.16389999999999999</v>
      </c>
      <c r="CW111" s="7">
        <v>1291.93</v>
      </c>
      <c r="CX111" s="7">
        <v>1894.67</v>
      </c>
      <c r="CY111" s="5">
        <v>17861</v>
      </c>
      <c r="CZ111" s="23">
        <v>0.68189999999999995</v>
      </c>
      <c r="DA111" s="5">
        <v>5177</v>
      </c>
      <c r="DB111" s="7">
        <v>2194042.42</v>
      </c>
      <c r="DC111" s="23">
        <v>9.4000000000000004E-3</v>
      </c>
      <c r="DD111" s="7">
        <v>83.76</v>
      </c>
      <c r="DE111" s="7">
        <v>485.19</v>
      </c>
      <c r="DF111" s="7">
        <v>2183380.06</v>
      </c>
      <c r="DG111" s="23">
        <v>1.06E-2</v>
      </c>
      <c r="DH111" s="7">
        <v>83.35</v>
      </c>
      <c r="DI111" s="7">
        <v>482.84</v>
      </c>
      <c r="DJ111" s="5">
        <v>4522</v>
      </c>
      <c r="DK111" s="23">
        <v>0.1726</v>
      </c>
      <c r="DL111" s="5">
        <v>876</v>
      </c>
      <c r="DM111" s="7">
        <v>8139628.2999999998</v>
      </c>
      <c r="DN111" s="23">
        <v>3.5000000000000003E-2</v>
      </c>
      <c r="DO111" s="7">
        <v>310.74</v>
      </c>
      <c r="DP111" s="7">
        <v>24370.14</v>
      </c>
      <c r="DQ111" s="7">
        <v>7982440.2599999998</v>
      </c>
      <c r="DR111" s="23">
        <v>3.8699999999999998E-2</v>
      </c>
      <c r="DS111" s="7">
        <v>304.74</v>
      </c>
      <c r="DT111" s="7">
        <v>23899.52</v>
      </c>
      <c r="DU111" s="5">
        <v>334</v>
      </c>
      <c r="DV111" s="23">
        <v>1.2800000000000001E-2</v>
      </c>
      <c r="DW111" s="5">
        <v>1609</v>
      </c>
      <c r="DX111" s="7">
        <v>757191.3</v>
      </c>
      <c r="DY111" s="23">
        <v>3.3E-3</v>
      </c>
      <c r="DZ111" s="7">
        <v>28.91</v>
      </c>
      <c r="EA111" s="7">
        <v>630.99</v>
      </c>
      <c r="EB111" s="7">
        <v>747522.96</v>
      </c>
      <c r="EC111" s="23">
        <v>3.5999999999999999E-3</v>
      </c>
      <c r="ED111" s="7">
        <v>28.54</v>
      </c>
      <c r="EE111" s="7">
        <v>622.94000000000005</v>
      </c>
      <c r="EF111" s="5">
        <v>1200</v>
      </c>
      <c r="EG111" s="23">
        <v>4.58E-2</v>
      </c>
      <c r="EH111" s="5">
        <v>67</v>
      </c>
      <c r="EI111" s="7">
        <v>23044246.59</v>
      </c>
      <c r="EJ111" s="23">
        <v>9.9199999999999997E-2</v>
      </c>
      <c r="EK111" s="7">
        <v>879.75</v>
      </c>
      <c r="EL111" s="7">
        <v>1062.78</v>
      </c>
      <c r="EM111" s="7">
        <v>24034062.84</v>
      </c>
      <c r="EN111" s="23">
        <v>0.1164</v>
      </c>
      <c r="EO111" s="7">
        <v>917.54</v>
      </c>
      <c r="EP111" s="7">
        <v>1108.43</v>
      </c>
      <c r="EQ111" s="5">
        <v>21683</v>
      </c>
      <c r="ER111" s="23">
        <v>0.82779999999999998</v>
      </c>
      <c r="ES111" s="5">
        <v>13441</v>
      </c>
      <c r="ET111" s="7">
        <v>11650977.75</v>
      </c>
      <c r="EU111" s="23">
        <v>5.0099999999999999E-2</v>
      </c>
      <c r="EV111" s="7">
        <v>444.8</v>
      </c>
      <c r="EW111" s="7">
        <v>948.85</v>
      </c>
      <c r="EX111" s="7">
        <v>11438407.27</v>
      </c>
      <c r="EY111" s="23">
        <v>5.5399999999999998E-2</v>
      </c>
      <c r="EZ111" s="7">
        <v>436.68</v>
      </c>
      <c r="FA111" s="7">
        <v>931.54</v>
      </c>
      <c r="FB111" s="5">
        <v>12279</v>
      </c>
      <c r="FC111" s="23">
        <v>0.46879999999999999</v>
      </c>
      <c r="FD111" s="5">
        <v>3300</v>
      </c>
      <c r="FE111" s="7">
        <v>5012527.55</v>
      </c>
      <c r="FF111" s="23">
        <v>2.1600000000000001E-2</v>
      </c>
      <c r="FG111" s="7">
        <v>191.36</v>
      </c>
      <c r="FH111" s="7">
        <v>319.74</v>
      </c>
      <c r="FI111" s="7">
        <v>4862255.47</v>
      </c>
      <c r="FJ111" s="23">
        <v>2.3599999999999999E-2</v>
      </c>
      <c r="FK111" s="7">
        <v>185.62</v>
      </c>
      <c r="FL111" s="7">
        <v>310.14999999999998</v>
      </c>
      <c r="FM111" s="5">
        <v>15677</v>
      </c>
      <c r="FN111" s="23">
        <v>0.59850000000000003</v>
      </c>
      <c r="FO111" s="5">
        <v>3449</v>
      </c>
      <c r="FP111" s="7">
        <v>6085575.8200000003</v>
      </c>
      <c r="FQ111" s="23">
        <v>2.6200000000000001E-2</v>
      </c>
      <c r="FR111" s="7">
        <v>232.33</v>
      </c>
      <c r="FS111" s="7">
        <v>900.1</v>
      </c>
      <c r="FT111" s="7">
        <v>6156794.2599999998</v>
      </c>
      <c r="FU111" s="23">
        <v>2.98E-2</v>
      </c>
      <c r="FV111" s="7">
        <v>235.05</v>
      </c>
      <c r="FW111" s="7">
        <v>910.63</v>
      </c>
      <c r="FX111" s="5">
        <v>6761</v>
      </c>
      <c r="FY111" s="23">
        <v>0.2581</v>
      </c>
      <c r="FZ111" s="5">
        <v>1871</v>
      </c>
      <c r="GA111" s="7">
        <v>6793010.1399999997</v>
      </c>
      <c r="GB111" s="23">
        <v>2.92E-2</v>
      </c>
      <c r="GC111" s="7">
        <v>259.33</v>
      </c>
      <c r="GD111" s="7">
        <v>402.69</v>
      </c>
      <c r="GE111" s="7">
        <v>6989981.9100000001</v>
      </c>
      <c r="GF111" s="23">
        <v>3.39E-2</v>
      </c>
      <c r="GG111" s="7">
        <v>266.85000000000002</v>
      </c>
      <c r="GH111" s="7">
        <v>414.37</v>
      </c>
      <c r="GI111" s="5">
        <v>16869</v>
      </c>
      <c r="GJ111" s="23">
        <v>0.64400000000000002</v>
      </c>
      <c r="GK111" s="5">
        <v>6461</v>
      </c>
      <c r="GL111" s="7">
        <v>6473051.1600000001</v>
      </c>
      <c r="GM111" s="23">
        <v>2.7900000000000001E-2</v>
      </c>
      <c r="GN111" s="7">
        <v>247.12</v>
      </c>
      <c r="GO111" s="7">
        <v>1467.78</v>
      </c>
      <c r="GP111" s="7">
        <v>7359625.0700000003</v>
      </c>
      <c r="GQ111" s="23">
        <v>3.5700000000000003E-2</v>
      </c>
      <c r="GR111" s="7">
        <v>280.97000000000003</v>
      </c>
      <c r="GS111" s="7">
        <v>1668.82</v>
      </c>
      <c r="GT111" s="5">
        <v>4410</v>
      </c>
      <c r="GU111" s="23">
        <v>0.16839999999999999</v>
      </c>
      <c r="GV111" s="8">
        <v>828</v>
      </c>
      <c r="GW111" s="7">
        <v>6823086.0499999998</v>
      </c>
      <c r="GX111" s="23">
        <v>2.9399999999999999E-2</v>
      </c>
      <c r="GY111" s="7">
        <v>260.48</v>
      </c>
      <c r="GZ111" s="7">
        <v>818.41</v>
      </c>
      <c r="HA111" s="7">
        <v>6839196.1699999999</v>
      </c>
      <c r="HB111" s="23">
        <v>3.3099999999999997E-2</v>
      </c>
      <c r="HC111" s="7">
        <v>261.10000000000002</v>
      </c>
      <c r="HD111" s="7">
        <v>820.34</v>
      </c>
      <c r="HE111" s="5">
        <v>8337</v>
      </c>
      <c r="HF111" s="23">
        <v>0.31830000000000003</v>
      </c>
      <c r="HG111" s="5">
        <v>31410</v>
      </c>
      <c r="HH111" s="5">
        <v>1716</v>
      </c>
      <c r="HI111" s="23">
        <v>0.23350000000000001</v>
      </c>
      <c r="HJ111" s="8">
        <v>1199</v>
      </c>
      <c r="HK111" s="5">
        <v>542</v>
      </c>
      <c r="HL111" s="5">
        <v>1731</v>
      </c>
      <c r="HM111" s="5">
        <v>57</v>
      </c>
      <c r="HN111" s="5">
        <v>588</v>
      </c>
      <c r="HO111" s="5">
        <v>183</v>
      </c>
      <c r="HP111" s="5">
        <v>622</v>
      </c>
      <c r="HQ111" s="5">
        <v>336</v>
      </c>
      <c r="HR111" s="5">
        <v>226</v>
      </c>
      <c r="HS111" s="5">
        <v>76</v>
      </c>
    </row>
    <row r="112" spans="1:227" x14ac:dyDescent="0.25">
      <c r="A112">
        <v>2011</v>
      </c>
      <c r="B112" s="3" t="s">
        <v>730</v>
      </c>
      <c r="C112" s="4">
        <v>25</v>
      </c>
      <c r="D112" s="5">
        <v>179172</v>
      </c>
      <c r="E112" s="5">
        <v>171053</v>
      </c>
      <c r="F112" s="5">
        <v>8119</v>
      </c>
      <c r="G112" s="6" t="s">
        <v>485</v>
      </c>
      <c r="H112" s="5">
        <v>49</v>
      </c>
      <c r="I112" s="6" t="s">
        <v>879</v>
      </c>
      <c r="J112" s="6" t="s">
        <v>880</v>
      </c>
      <c r="K112" s="6" t="s">
        <v>2223</v>
      </c>
      <c r="L112" s="6" t="s">
        <v>1377</v>
      </c>
      <c r="M112" s="6" t="s">
        <v>927</v>
      </c>
      <c r="N112" s="6" t="s">
        <v>485</v>
      </c>
      <c r="O112" s="6" t="s">
        <v>2224</v>
      </c>
      <c r="P112" s="6">
        <v>0.99</v>
      </c>
      <c r="Q112" s="7">
        <v>1717121879.4000001</v>
      </c>
      <c r="R112" s="7">
        <v>1460277857.5899999</v>
      </c>
      <c r="S112" s="7">
        <v>1479291617.4100001</v>
      </c>
      <c r="T112" s="7">
        <v>10038.540000000001</v>
      </c>
      <c r="U112" s="7">
        <v>8536.99</v>
      </c>
      <c r="V112" s="7">
        <v>8648.15</v>
      </c>
      <c r="W112" s="7">
        <v>726572659.94000006</v>
      </c>
      <c r="X112" s="23">
        <v>0.42309999999999998</v>
      </c>
      <c r="Y112" s="7">
        <v>4247.6499999999996</v>
      </c>
      <c r="Z112" s="7">
        <v>22108.47</v>
      </c>
      <c r="AA112" s="7">
        <v>496044783.88</v>
      </c>
      <c r="AB112" s="23">
        <v>0.3397</v>
      </c>
      <c r="AC112" s="7">
        <v>2899.95</v>
      </c>
      <c r="AD112" s="7">
        <v>15093.87</v>
      </c>
      <c r="AE112" s="5">
        <v>32864</v>
      </c>
      <c r="AF112" s="23">
        <v>0.19209999999999999</v>
      </c>
      <c r="AG112" s="5">
        <v>386</v>
      </c>
      <c r="AH112" s="5">
        <v>2405</v>
      </c>
      <c r="AI112" s="7">
        <v>41128846.359999999</v>
      </c>
      <c r="AJ112" s="23">
        <v>2.4E-2</v>
      </c>
      <c r="AK112" s="7">
        <v>240.45</v>
      </c>
      <c r="AL112" s="7">
        <v>35983.24</v>
      </c>
      <c r="AM112" s="7">
        <v>37190934.789999999</v>
      </c>
      <c r="AN112" s="23">
        <v>2.5499999999999998E-2</v>
      </c>
      <c r="AO112" s="7">
        <v>217.42</v>
      </c>
      <c r="AP112" s="7">
        <v>32538</v>
      </c>
      <c r="AQ112" s="5">
        <v>1143</v>
      </c>
      <c r="AR112" s="23">
        <v>6.7000000000000002E-3</v>
      </c>
      <c r="AS112" s="5">
        <v>8</v>
      </c>
      <c r="AT112" s="5">
        <v>201</v>
      </c>
      <c r="AU112" s="7">
        <v>21411764.52</v>
      </c>
      <c r="AV112" s="23">
        <v>1.2500000000000001E-2</v>
      </c>
      <c r="AW112" s="7">
        <v>125.18</v>
      </c>
      <c r="AX112" s="7">
        <v>22875.82</v>
      </c>
      <c r="AY112" s="7">
        <v>17872670.949999999</v>
      </c>
      <c r="AZ112" s="23">
        <v>1.2200000000000001E-2</v>
      </c>
      <c r="BA112" s="7">
        <v>104.49</v>
      </c>
      <c r="BB112" s="7">
        <v>19094.73</v>
      </c>
      <c r="BC112" s="5">
        <v>936</v>
      </c>
      <c r="BD112" s="23">
        <v>5.4999999999999997E-3</v>
      </c>
      <c r="BE112" s="5">
        <v>6</v>
      </c>
      <c r="BF112" s="5">
        <v>89</v>
      </c>
      <c r="BG112" s="7">
        <v>73232717.959999993</v>
      </c>
      <c r="BH112" s="23">
        <v>4.2599999999999999E-2</v>
      </c>
      <c r="BI112" s="7">
        <v>428.13</v>
      </c>
      <c r="BJ112" s="7">
        <v>16423.57</v>
      </c>
      <c r="BK112" s="7">
        <v>66964768.920000002</v>
      </c>
      <c r="BL112" s="23">
        <v>4.5900000000000003E-2</v>
      </c>
      <c r="BM112" s="7">
        <v>391.49</v>
      </c>
      <c r="BN112" s="7">
        <v>15017.89</v>
      </c>
      <c r="BO112" s="5">
        <v>4459</v>
      </c>
      <c r="BP112" s="23">
        <v>2.6100000000000002E-2</v>
      </c>
      <c r="BQ112" s="5">
        <v>39</v>
      </c>
      <c r="BR112" s="5">
        <v>948</v>
      </c>
      <c r="BS112" s="7">
        <v>56800777.939999998</v>
      </c>
      <c r="BT112" s="23">
        <v>3.3099999999999997E-2</v>
      </c>
      <c r="BU112" s="7">
        <v>332.07</v>
      </c>
      <c r="BV112" s="7">
        <v>4825.07</v>
      </c>
      <c r="BW112" s="7">
        <v>52621944.280000001</v>
      </c>
      <c r="BX112" s="23">
        <v>3.5999999999999997E-2</v>
      </c>
      <c r="BY112" s="7">
        <v>307.64</v>
      </c>
      <c r="BZ112" s="7">
        <v>4470.09</v>
      </c>
      <c r="CA112" s="5">
        <v>11772</v>
      </c>
      <c r="CB112" s="23">
        <v>6.88E-2</v>
      </c>
      <c r="CC112" s="5">
        <v>128</v>
      </c>
      <c r="CD112" s="5">
        <v>2125</v>
      </c>
      <c r="CE112" s="7">
        <v>10901970.470000001</v>
      </c>
      <c r="CF112" s="23">
        <v>6.3E-3</v>
      </c>
      <c r="CG112" s="7">
        <v>63.73</v>
      </c>
      <c r="CH112" s="7">
        <v>11090.51</v>
      </c>
      <c r="CI112" s="7">
        <v>9723435.2699999996</v>
      </c>
      <c r="CJ112" s="23">
        <v>6.7000000000000002E-3</v>
      </c>
      <c r="CK112" s="7">
        <v>56.84</v>
      </c>
      <c r="CL112" s="7">
        <v>9891.59</v>
      </c>
      <c r="CM112" s="5">
        <v>983</v>
      </c>
      <c r="CN112" s="23">
        <v>5.7000000000000002E-3</v>
      </c>
      <c r="CO112" s="5">
        <v>6</v>
      </c>
      <c r="CP112" s="5">
        <v>345</v>
      </c>
      <c r="CQ112" s="7">
        <v>268561942.00999999</v>
      </c>
      <c r="CR112" s="23">
        <v>0.15640000000000001</v>
      </c>
      <c r="CS112" s="7">
        <v>1570.05</v>
      </c>
      <c r="CT112" s="7">
        <v>2066.96</v>
      </c>
      <c r="CU112" s="7">
        <v>253283594.97999999</v>
      </c>
      <c r="CV112" s="23">
        <v>0.1734</v>
      </c>
      <c r="CW112" s="7">
        <v>1480.73</v>
      </c>
      <c r="CX112" s="7">
        <v>1949.37</v>
      </c>
      <c r="CY112" s="5">
        <v>129930</v>
      </c>
      <c r="CZ112" s="23">
        <v>0.75960000000000005</v>
      </c>
      <c r="DA112" s="5">
        <v>7516</v>
      </c>
      <c r="DB112" s="7">
        <v>11646307.449999999</v>
      </c>
      <c r="DC112" s="23">
        <v>6.7999999999999996E-3</v>
      </c>
      <c r="DD112" s="7">
        <v>68.09</v>
      </c>
      <c r="DE112" s="7">
        <v>578.92999999999995</v>
      </c>
      <c r="DF112" s="7">
        <v>12161042.07</v>
      </c>
      <c r="DG112" s="23">
        <v>8.3000000000000001E-3</v>
      </c>
      <c r="DH112" s="7">
        <v>71.099999999999994</v>
      </c>
      <c r="DI112" s="7">
        <v>604.52</v>
      </c>
      <c r="DJ112" s="5">
        <v>20117</v>
      </c>
      <c r="DK112" s="23">
        <v>0.1176</v>
      </c>
      <c r="DL112" s="5">
        <v>841</v>
      </c>
      <c r="DM112" s="7">
        <v>46948486.469999999</v>
      </c>
      <c r="DN112" s="23">
        <v>2.7300000000000001E-2</v>
      </c>
      <c r="DO112" s="7">
        <v>274.47000000000003</v>
      </c>
      <c r="DP112" s="7">
        <v>24801.1</v>
      </c>
      <c r="DQ112" s="7">
        <v>44520519.509999998</v>
      </c>
      <c r="DR112" s="23">
        <v>3.0499999999999999E-2</v>
      </c>
      <c r="DS112" s="7">
        <v>260.27</v>
      </c>
      <c r="DT112" s="7">
        <v>23518.5</v>
      </c>
      <c r="DU112" s="5">
        <v>1893</v>
      </c>
      <c r="DV112" s="23">
        <v>1.11E-2</v>
      </c>
      <c r="DW112" s="5">
        <v>1482</v>
      </c>
      <c r="DX112" s="7">
        <v>3903780.52</v>
      </c>
      <c r="DY112" s="23">
        <v>2.3E-3</v>
      </c>
      <c r="DZ112" s="7">
        <v>22.82</v>
      </c>
      <c r="EA112" s="7">
        <v>709.13</v>
      </c>
      <c r="EB112" s="7">
        <v>3715502.02</v>
      </c>
      <c r="EC112" s="23">
        <v>2.5000000000000001E-3</v>
      </c>
      <c r="ED112" s="7">
        <v>21.72</v>
      </c>
      <c r="EE112" s="7">
        <v>674.93</v>
      </c>
      <c r="EF112" s="5">
        <v>5505</v>
      </c>
      <c r="EG112" s="23">
        <v>3.2199999999999999E-2</v>
      </c>
      <c r="EH112" s="5">
        <v>54</v>
      </c>
      <c r="EI112" s="7">
        <v>174780043.81</v>
      </c>
      <c r="EJ112" s="23">
        <v>0.1018</v>
      </c>
      <c r="EK112" s="7">
        <v>1021.79</v>
      </c>
      <c r="EL112" s="7">
        <v>1179.8900000000001</v>
      </c>
      <c r="EM112" s="7">
        <v>187168849.50999999</v>
      </c>
      <c r="EN112" s="23">
        <v>0.12820000000000001</v>
      </c>
      <c r="EO112" s="7">
        <v>1094.22</v>
      </c>
      <c r="EP112" s="7">
        <v>1263.52</v>
      </c>
      <c r="EQ112" s="5">
        <v>148133</v>
      </c>
      <c r="ER112" s="23">
        <v>0.86599999999999999</v>
      </c>
      <c r="ES112" s="5">
        <v>16923</v>
      </c>
      <c r="ET112" s="7">
        <v>69026706.25</v>
      </c>
      <c r="EU112" s="23">
        <v>4.02E-2</v>
      </c>
      <c r="EV112" s="7">
        <v>403.54</v>
      </c>
      <c r="EW112" s="7">
        <v>810.77</v>
      </c>
      <c r="EX112" s="7">
        <v>65633768.049999997</v>
      </c>
      <c r="EY112" s="23">
        <v>4.4900000000000002E-2</v>
      </c>
      <c r="EZ112" s="7">
        <v>383.7</v>
      </c>
      <c r="FA112" s="7">
        <v>770.92</v>
      </c>
      <c r="FB112" s="5">
        <v>85137</v>
      </c>
      <c r="FC112" s="23">
        <v>0.49769999999999998</v>
      </c>
      <c r="FD112" s="5">
        <v>3039</v>
      </c>
      <c r="FE112" s="7">
        <v>28977056.91</v>
      </c>
      <c r="FF112" s="23">
        <v>1.6899999999999998E-2</v>
      </c>
      <c r="FG112" s="7">
        <v>169.4</v>
      </c>
      <c r="FH112" s="7">
        <v>273.48</v>
      </c>
      <c r="FI112" s="7">
        <v>27073868.949999999</v>
      </c>
      <c r="FJ112" s="23">
        <v>1.8499999999999999E-2</v>
      </c>
      <c r="FK112" s="7">
        <v>158.28</v>
      </c>
      <c r="FL112" s="7">
        <v>255.52</v>
      </c>
      <c r="FM112" s="5">
        <v>105955</v>
      </c>
      <c r="FN112" s="23">
        <v>0.61939999999999995</v>
      </c>
      <c r="FO112" s="5">
        <v>3620</v>
      </c>
      <c r="FP112" s="7">
        <v>40665715.57</v>
      </c>
      <c r="FQ112" s="23">
        <v>2.3699999999999999E-2</v>
      </c>
      <c r="FR112" s="7">
        <v>237.74</v>
      </c>
      <c r="FS112" s="7">
        <v>893.61</v>
      </c>
      <c r="FT112" s="7">
        <v>40791893.240000002</v>
      </c>
      <c r="FU112" s="23">
        <v>2.7900000000000001E-2</v>
      </c>
      <c r="FV112" s="7">
        <v>238.48</v>
      </c>
      <c r="FW112" s="7">
        <v>896.39</v>
      </c>
      <c r="FX112" s="5">
        <v>45507</v>
      </c>
      <c r="FY112" s="23">
        <v>0.26600000000000001</v>
      </c>
      <c r="FZ112" s="5">
        <v>1861</v>
      </c>
      <c r="GA112" s="7">
        <v>35369320.869999997</v>
      </c>
      <c r="GB112" s="23">
        <v>2.06E-2</v>
      </c>
      <c r="GC112" s="7">
        <v>206.77</v>
      </c>
      <c r="GD112" s="7">
        <v>320.57</v>
      </c>
      <c r="GE112" s="7">
        <v>37121733.640000001</v>
      </c>
      <c r="GF112" s="23">
        <v>2.5399999999999999E-2</v>
      </c>
      <c r="GG112" s="7">
        <v>217.02</v>
      </c>
      <c r="GH112" s="7">
        <v>336.46</v>
      </c>
      <c r="GI112" s="5">
        <v>110330</v>
      </c>
      <c r="GJ112" s="23">
        <v>0.64500000000000002</v>
      </c>
      <c r="GK112" s="5">
        <v>6108</v>
      </c>
      <c r="GL112" s="7">
        <v>40981813.530000001</v>
      </c>
      <c r="GM112" s="23">
        <v>2.3900000000000001E-2</v>
      </c>
      <c r="GN112" s="7">
        <v>239.59</v>
      </c>
      <c r="GO112" s="7">
        <v>1361.39</v>
      </c>
      <c r="GP112" s="7">
        <v>42404107.609999999</v>
      </c>
      <c r="GQ112" s="23">
        <v>2.9000000000000001E-2</v>
      </c>
      <c r="GR112" s="7">
        <v>247.9</v>
      </c>
      <c r="GS112" s="7">
        <v>1408.64</v>
      </c>
      <c r="GT112" s="5">
        <v>30103</v>
      </c>
      <c r="GU112" s="23">
        <v>0.17599999999999999</v>
      </c>
      <c r="GV112" s="8">
        <v>743</v>
      </c>
      <c r="GW112" s="7">
        <v>44255990.810000002</v>
      </c>
      <c r="GX112" s="23">
        <v>2.58E-2</v>
      </c>
      <c r="GY112" s="7">
        <v>258.73</v>
      </c>
      <c r="GZ112" s="7">
        <v>758.87</v>
      </c>
      <c r="HA112" s="7">
        <v>44288018.600000001</v>
      </c>
      <c r="HB112" s="23">
        <v>3.0300000000000001E-2</v>
      </c>
      <c r="HC112" s="7">
        <v>258.91000000000003</v>
      </c>
      <c r="HD112" s="7">
        <v>759.42</v>
      </c>
      <c r="HE112" s="5">
        <v>58318</v>
      </c>
      <c r="HF112" s="23">
        <v>0.34089999999999998</v>
      </c>
      <c r="HG112" s="5">
        <v>215605</v>
      </c>
      <c r="HH112" s="5">
        <v>12902</v>
      </c>
      <c r="HI112" s="23">
        <v>0.2387</v>
      </c>
      <c r="HJ112" s="8">
        <v>1260</v>
      </c>
      <c r="HK112" s="5">
        <v>624</v>
      </c>
      <c r="HL112" s="5">
        <v>1724</v>
      </c>
      <c r="HM112" s="5">
        <v>92</v>
      </c>
      <c r="HN112" s="5">
        <v>626</v>
      </c>
      <c r="HO112" s="5">
        <v>391</v>
      </c>
      <c r="HP112" s="5">
        <v>735</v>
      </c>
      <c r="HQ112" s="5">
        <v>457</v>
      </c>
      <c r="HR112" s="5">
        <v>427</v>
      </c>
      <c r="HS112" s="5">
        <v>72</v>
      </c>
    </row>
    <row r="113" spans="1:227" x14ac:dyDescent="0.25">
      <c r="A113">
        <v>2011</v>
      </c>
      <c r="B113" s="3" t="s">
        <v>519</v>
      </c>
      <c r="C113" s="4">
        <v>12</v>
      </c>
      <c r="D113" s="5">
        <v>462963</v>
      </c>
      <c r="E113" s="5">
        <v>318492</v>
      </c>
      <c r="F113" s="5">
        <v>144471</v>
      </c>
      <c r="G113" s="6" t="s">
        <v>1543</v>
      </c>
      <c r="H113" s="5">
        <v>51</v>
      </c>
      <c r="I113" s="6" t="s">
        <v>2186</v>
      </c>
      <c r="J113" s="6" t="s">
        <v>2187</v>
      </c>
      <c r="K113" s="6" t="s">
        <v>1674</v>
      </c>
      <c r="L113" s="6" t="s">
        <v>1952</v>
      </c>
      <c r="M113" s="6" t="s">
        <v>848</v>
      </c>
      <c r="N113" s="6" t="s">
        <v>315</v>
      </c>
      <c r="O113" s="6" t="s">
        <v>1428</v>
      </c>
      <c r="P113" s="6">
        <v>1.2</v>
      </c>
      <c r="Q113" s="7">
        <v>3657131455.5599999</v>
      </c>
      <c r="R113" s="7">
        <v>3588298138.0999999</v>
      </c>
      <c r="S113" s="7">
        <v>3102084442.8899999</v>
      </c>
      <c r="T113" s="7">
        <v>11482.65</v>
      </c>
      <c r="U113" s="7">
        <v>11266.53</v>
      </c>
      <c r="V113" s="7">
        <v>9739.91</v>
      </c>
      <c r="W113" s="7">
        <v>1339574817.0899999</v>
      </c>
      <c r="X113" s="23">
        <v>0.36630000000000001</v>
      </c>
      <c r="Y113" s="7">
        <v>4205.99</v>
      </c>
      <c r="Z113" s="7">
        <v>19706.87</v>
      </c>
      <c r="AA113" s="7">
        <v>1198047811.02</v>
      </c>
      <c r="AB113" s="23">
        <v>0.33389999999999997</v>
      </c>
      <c r="AC113" s="7">
        <v>3761.63</v>
      </c>
      <c r="AD113" s="7">
        <v>17624.830000000002</v>
      </c>
      <c r="AE113" s="5">
        <v>67975</v>
      </c>
      <c r="AF113" s="23">
        <v>0.21340000000000001</v>
      </c>
      <c r="AG113" s="5">
        <v>441</v>
      </c>
      <c r="AH113" s="5">
        <v>2773</v>
      </c>
      <c r="AI113" s="7">
        <v>57865225.920000002</v>
      </c>
      <c r="AJ113" s="23">
        <v>1.5800000000000002E-2</v>
      </c>
      <c r="AK113" s="7">
        <v>181.69</v>
      </c>
      <c r="AL113" s="7">
        <v>42642.02</v>
      </c>
      <c r="AM113" s="7">
        <v>63671748.350000001</v>
      </c>
      <c r="AN113" s="23">
        <v>1.77E-2</v>
      </c>
      <c r="AO113" s="7">
        <v>199.92</v>
      </c>
      <c r="AP113" s="7">
        <v>46920.959999999999</v>
      </c>
      <c r="AQ113" s="5">
        <v>1357</v>
      </c>
      <c r="AR113" s="23">
        <v>4.3E-3</v>
      </c>
      <c r="AS113" s="5">
        <v>5</v>
      </c>
      <c r="AT113" s="5">
        <v>129</v>
      </c>
      <c r="AU113" s="7">
        <v>35319665.939999998</v>
      </c>
      <c r="AV113" s="23">
        <v>9.7000000000000003E-3</v>
      </c>
      <c r="AW113" s="7">
        <v>110.9</v>
      </c>
      <c r="AX113" s="7">
        <v>19406.41</v>
      </c>
      <c r="AY113" s="7">
        <v>35300436.979999997</v>
      </c>
      <c r="AZ113" s="23">
        <v>9.7999999999999997E-3</v>
      </c>
      <c r="BA113" s="7">
        <v>110.84</v>
      </c>
      <c r="BB113" s="7">
        <v>19395.84</v>
      </c>
      <c r="BC113" s="5">
        <v>1820</v>
      </c>
      <c r="BD113" s="23">
        <v>5.7000000000000002E-3</v>
      </c>
      <c r="BE113" s="5">
        <v>6</v>
      </c>
      <c r="BF113" s="5">
        <v>83</v>
      </c>
      <c r="BG113" s="7">
        <v>174769691.19</v>
      </c>
      <c r="BH113" s="23">
        <v>4.7800000000000002E-2</v>
      </c>
      <c r="BI113" s="7">
        <v>548.74</v>
      </c>
      <c r="BJ113" s="7">
        <v>18122.12</v>
      </c>
      <c r="BK113" s="7">
        <v>189536431.71000001</v>
      </c>
      <c r="BL113" s="23">
        <v>5.28E-2</v>
      </c>
      <c r="BM113" s="7">
        <v>595.11</v>
      </c>
      <c r="BN113" s="7">
        <v>19653.3</v>
      </c>
      <c r="BO113" s="5">
        <v>9644</v>
      </c>
      <c r="BP113" s="23">
        <v>3.0300000000000001E-2</v>
      </c>
      <c r="BQ113" s="5">
        <v>47</v>
      </c>
      <c r="BR113" s="5">
        <v>1284</v>
      </c>
      <c r="BS113" s="7">
        <v>240391544.25</v>
      </c>
      <c r="BT113" s="23">
        <v>6.5699999999999995E-2</v>
      </c>
      <c r="BU113" s="7">
        <v>754.78</v>
      </c>
      <c r="BV113" s="7">
        <v>6639.18</v>
      </c>
      <c r="BW113" s="7">
        <v>253280352.47999999</v>
      </c>
      <c r="BX113" s="23">
        <v>7.0599999999999996E-2</v>
      </c>
      <c r="BY113" s="7">
        <v>795.25</v>
      </c>
      <c r="BZ113" s="7">
        <v>6995.15</v>
      </c>
      <c r="CA113" s="5">
        <v>36208</v>
      </c>
      <c r="CB113" s="23">
        <v>0.1137</v>
      </c>
      <c r="CC113" s="5">
        <v>251</v>
      </c>
      <c r="CD113" s="5">
        <v>5137</v>
      </c>
      <c r="CE113" s="7">
        <v>47172393.039999999</v>
      </c>
      <c r="CF113" s="23">
        <v>1.29E-2</v>
      </c>
      <c r="CG113" s="7">
        <v>148.11000000000001</v>
      </c>
      <c r="CH113" s="7">
        <v>12404</v>
      </c>
      <c r="CI113" s="7">
        <v>49256641.270000003</v>
      </c>
      <c r="CJ113" s="23">
        <v>1.37E-2</v>
      </c>
      <c r="CK113" s="7">
        <v>154.66</v>
      </c>
      <c r="CL113" s="7">
        <v>12952.05</v>
      </c>
      <c r="CM113" s="5">
        <v>3803</v>
      </c>
      <c r="CN113" s="23">
        <v>1.1900000000000001E-2</v>
      </c>
      <c r="CO113" s="5">
        <v>13</v>
      </c>
      <c r="CP113" s="5">
        <v>779</v>
      </c>
      <c r="CQ113" s="7">
        <v>318483582.83999997</v>
      </c>
      <c r="CR113" s="23">
        <v>8.7099999999999997E-2</v>
      </c>
      <c r="CS113" s="7">
        <v>999.97</v>
      </c>
      <c r="CT113" s="7">
        <v>1783.67</v>
      </c>
      <c r="CU113" s="7">
        <v>329553517</v>
      </c>
      <c r="CV113" s="23">
        <v>9.1800000000000007E-2</v>
      </c>
      <c r="CW113" s="7">
        <v>1034.73</v>
      </c>
      <c r="CX113" s="7">
        <v>1845.67</v>
      </c>
      <c r="CY113" s="5">
        <v>178555</v>
      </c>
      <c r="CZ113" s="23">
        <v>0.56059999999999999</v>
      </c>
      <c r="DA113" s="5">
        <v>3381</v>
      </c>
      <c r="DB113" s="7">
        <v>9796914.2899999991</v>
      </c>
      <c r="DC113" s="23">
        <v>2.7000000000000001E-3</v>
      </c>
      <c r="DD113" s="7">
        <v>30.76</v>
      </c>
      <c r="DE113" s="7">
        <v>356.85</v>
      </c>
      <c r="DF113" s="7">
        <v>10637036.83</v>
      </c>
      <c r="DG113" s="23">
        <v>3.0000000000000001E-3</v>
      </c>
      <c r="DH113" s="7">
        <v>33.4</v>
      </c>
      <c r="DI113" s="7">
        <v>387.45</v>
      </c>
      <c r="DJ113" s="5">
        <v>27454</v>
      </c>
      <c r="DK113" s="23">
        <v>8.6199999999999999E-2</v>
      </c>
      <c r="DL113" s="5">
        <v>403</v>
      </c>
      <c r="DM113" s="7">
        <v>240200776.69999999</v>
      </c>
      <c r="DN113" s="23">
        <v>6.5699999999999995E-2</v>
      </c>
      <c r="DO113" s="7">
        <v>754.18</v>
      </c>
      <c r="DP113" s="7">
        <v>22744.13</v>
      </c>
      <c r="DQ113" s="7">
        <v>247728684.47999999</v>
      </c>
      <c r="DR113" s="23">
        <v>6.9000000000000006E-2</v>
      </c>
      <c r="DS113" s="7">
        <v>777.82</v>
      </c>
      <c r="DT113" s="7">
        <v>23456.93</v>
      </c>
      <c r="DU113" s="5">
        <v>10561</v>
      </c>
      <c r="DV113" s="23">
        <v>3.32E-2</v>
      </c>
      <c r="DW113" s="5">
        <v>4447</v>
      </c>
      <c r="DX113" s="7">
        <v>26949495.739999998</v>
      </c>
      <c r="DY113" s="23">
        <v>7.4000000000000003E-3</v>
      </c>
      <c r="DZ113" s="7">
        <v>84.62</v>
      </c>
      <c r="EA113" s="7">
        <v>861.45</v>
      </c>
      <c r="EB113" s="7">
        <v>28613066.379999999</v>
      </c>
      <c r="EC113" s="23">
        <v>8.0000000000000002E-3</v>
      </c>
      <c r="ED113" s="7">
        <v>89.84</v>
      </c>
      <c r="EE113" s="7">
        <v>914.62</v>
      </c>
      <c r="EF113" s="5">
        <v>31284</v>
      </c>
      <c r="EG113" s="23">
        <v>9.8199999999999996E-2</v>
      </c>
      <c r="EH113" s="5">
        <v>185</v>
      </c>
      <c r="EI113" s="7">
        <v>394252523.26999998</v>
      </c>
      <c r="EJ113" s="23">
        <v>0.10780000000000001</v>
      </c>
      <c r="EK113" s="7">
        <v>1237.8699999999999</v>
      </c>
      <c r="EL113" s="7">
        <v>1478.95</v>
      </c>
      <c r="EM113" s="7">
        <v>404564568.50999999</v>
      </c>
      <c r="EN113" s="23">
        <v>0.11269999999999999</v>
      </c>
      <c r="EO113" s="7">
        <v>1270.25</v>
      </c>
      <c r="EP113" s="7">
        <v>1517.63</v>
      </c>
      <c r="EQ113" s="5">
        <v>266576</v>
      </c>
      <c r="ER113" s="23">
        <v>0.83699999999999997</v>
      </c>
      <c r="ES113" s="5">
        <v>17712</v>
      </c>
      <c r="ET113" s="7">
        <v>231193005.74000001</v>
      </c>
      <c r="EU113" s="23">
        <v>6.3200000000000006E-2</v>
      </c>
      <c r="EV113" s="7">
        <v>725.9</v>
      </c>
      <c r="EW113" s="7">
        <v>1359.94</v>
      </c>
      <c r="EX113" s="7">
        <v>224342134.88</v>
      </c>
      <c r="EY113" s="23">
        <v>6.25E-2</v>
      </c>
      <c r="EZ113" s="7">
        <v>704.39</v>
      </c>
      <c r="FA113" s="7">
        <v>1319.64</v>
      </c>
      <c r="FB113" s="5">
        <v>170002</v>
      </c>
      <c r="FC113" s="23">
        <v>0.53380000000000005</v>
      </c>
      <c r="FD113" s="5">
        <v>4478</v>
      </c>
      <c r="FE113" s="7">
        <v>97488142.159999996</v>
      </c>
      <c r="FF113" s="23">
        <v>2.6700000000000002E-2</v>
      </c>
      <c r="FG113" s="7">
        <v>306.08999999999997</v>
      </c>
      <c r="FH113" s="7">
        <v>483.46</v>
      </c>
      <c r="FI113" s="7">
        <v>97939419.930000007</v>
      </c>
      <c r="FJ113" s="23">
        <v>2.7300000000000001E-2</v>
      </c>
      <c r="FK113" s="7">
        <v>307.51</v>
      </c>
      <c r="FL113" s="7">
        <v>485.69</v>
      </c>
      <c r="FM113" s="5">
        <v>201648</v>
      </c>
      <c r="FN113" s="23">
        <v>0.6331</v>
      </c>
      <c r="FO113" s="5">
        <v>4507</v>
      </c>
      <c r="FP113" s="7">
        <v>111484114.56</v>
      </c>
      <c r="FQ113" s="23">
        <v>3.0499999999999999E-2</v>
      </c>
      <c r="FR113" s="7">
        <v>350.04</v>
      </c>
      <c r="FS113" s="7">
        <v>1237.56</v>
      </c>
      <c r="FT113" s="7">
        <v>114301109.54000001</v>
      </c>
      <c r="FU113" s="23">
        <v>3.1899999999999998E-2</v>
      </c>
      <c r="FV113" s="7">
        <v>358.88</v>
      </c>
      <c r="FW113" s="7">
        <v>1268.83</v>
      </c>
      <c r="FX113" s="5">
        <v>90084</v>
      </c>
      <c r="FY113" s="23">
        <v>0.2828</v>
      </c>
      <c r="FZ113" s="5">
        <v>2116</v>
      </c>
      <c r="GA113" s="7">
        <v>123432919.37</v>
      </c>
      <c r="GB113" s="23">
        <v>3.3799999999999997E-2</v>
      </c>
      <c r="GC113" s="7">
        <v>387.55</v>
      </c>
      <c r="GD113" s="7">
        <v>542.02</v>
      </c>
      <c r="GE113" s="7">
        <v>128661460.15000001</v>
      </c>
      <c r="GF113" s="23">
        <v>3.5900000000000001E-2</v>
      </c>
      <c r="GG113" s="7">
        <v>403.97</v>
      </c>
      <c r="GH113" s="7">
        <v>564.98</v>
      </c>
      <c r="GI113" s="5">
        <v>227729</v>
      </c>
      <c r="GJ113" s="23">
        <v>0.71499999999999997</v>
      </c>
      <c r="GK113" s="5">
        <v>10305</v>
      </c>
      <c r="GL113" s="7">
        <v>44539132.240000002</v>
      </c>
      <c r="GM113" s="23">
        <v>1.2200000000000001E-2</v>
      </c>
      <c r="GN113" s="7">
        <v>139.84</v>
      </c>
      <c r="GO113" s="7">
        <v>1075.33</v>
      </c>
      <c r="GP113" s="7">
        <v>48071710.670000002</v>
      </c>
      <c r="GQ113" s="23">
        <v>1.34E-2</v>
      </c>
      <c r="GR113" s="7">
        <v>150.94</v>
      </c>
      <c r="GS113" s="7">
        <v>1160.6199999999999</v>
      </c>
      <c r="GT113" s="5">
        <v>41419</v>
      </c>
      <c r="GU113" s="23">
        <v>0.13</v>
      </c>
      <c r="GV113" s="8">
        <v>428</v>
      </c>
      <c r="GW113" s="7">
        <v>122123894.78</v>
      </c>
      <c r="GX113" s="23">
        <v>3.3399999999999999E-2</v>
      </c>
      <c r="GY113" s="7">
        <v>383.44</v>
      </c>
      <c r="GZ113" s="7">
        <v>1038.0999999999999</v>
      </c>
      <c r="HA113" s="7">
        <v>122343388.51000001</v>
      </c>
      <c r="HB113" s="23">
        <v>3.4099999999999998E-2</v>
      </c>
      <c r="HC113" s="7">
        <v>384.13</v>
      </c>
      <c r="HD113" s="7">
        <v>1039.96</v>
      </c>
      <c r="HE113" s="5">
        <v>117642</v>
      </c>
      <c r="HF113" s="23">
        <v>0.36940000000000001</v>
      </c>
      <c r="HG113" s="5">
        <v>333404</v>
      </c>
      <c r="HH113" s="5">
        <v>31407</v>
      </c>
      <c r="HI113" s="23">
        <v>0.25119999999999998</v>
      </c>
      <c r="HJ113" s="8">
        <v>1047</v>
      </c>
      <c r="HK113" s="5">
        <v>921</v>
      </c>
      <c r="HL113" s="5">
        <v>1721</v>
      </c>
      <c r="HM113" s="5">
        <v>206</v>
      </c>
      <c r="HN113" s="5">
        <v>1092</v>
      </c>
      <c r="HO113" s="5">
        <v>331</v>
      </c>
      <c r="HP113" s="5">
        <v>727</v>
      </c>
      <c r="HQ113" s="5">
        <v>504</v>
      </c>
      <c r="HR113" s="5">
        <v>394</v>
      </c>
      <c r="HS113" s="5">
        <v>105</v>
      </c>
    </row>
    <row r="114" spans="1:227" x14ac:dyDescent="0.25">
      <c r="A114">
        <v>2014</v>
      </c>
      <c r="B114" s="3" t="s">
        <v>979</v>
      </c>
      <c r="C114" s="4">
        <v>40</v>
      </c>
      <c r="D114" s="5">
        <v>120763</v>
      </c>
      <c r="E114" s="5">
        <v>101379</v>
      </c>
      <c r="F114" s="5">
        <v>19384</v>
      </c>
      <c r="G114" s="6" t="s">
        <v>2684</v>
      </c>
      <c r="H114" s="5">
        <v>51</v>
      </c>
      <c r="I114" s="6" t="s">
        <v>2046</v>
      </c>
      <c r="J114" s="6" t="s">
        <v>1663</v>
      </c>
      <c r="K114" s="6" t="s">
        <v>2685</v>
      </c>
      <c r="L114" s="6" t="s">
        <v>1729</v>
      </c>
      <c r="M114" s="6" t="s">
        <v>414</v>
      </c>
      <c r="N114" s="6" t="s">
        <v>2615</v>
      </c>
      <c r="O114" s="6" t="s">
        <v>391</v>
      </c>
      <c r="P114" s="6">
        <v>1.1100000000000001</v>
      </c>
      <c r="Q114" s="7">
        <v>986631712.13999999</v>
      </c>
      <c r="R114" s="7">
        <v>1011115775.1799999</v>
      </c>
      <c r="S114" s="7">
        <v>963996168.01999998</v>
      </c>
      <c r="T114" s="7">
        <v>9732.11</v>
      </c>
      <c r="U114" s="7">
        <v>9973.6200000000008</v>
      </c>
      <c r="V114" s="7">
        <v>9508.83</v>
      </c>
      <c r="W114" s="7">
        <v>344832844.06</v>
      </c>
      <c r="X114" s="23">
        <v>0.34949999999999998</v>
      </c>
      <c r="Y114" s="7">
        <v>3401.42</v>
      </c>
      <c r="Z114" s="7">
        <v>18454.07</v>
      </c>
      <c r="AA114" s="7">
        <v>318662450.83999997</v>
      </c>
      <c r="AB114" s="23">
        <v>0.31519999999999998</v>
      </c>
      <c r="AC114" s="7">
        <v>3143.28</v>
      </c>
      <c r="AD114" s="7">
        <v>17053.54</v>
      </c>
      <c r="AE114" s="5">
        <v>18686</v>
      </c>
      <c r="AF114" s="23">
        <v>0.18429999999999999</v>
      </c>
      <c r="AG114" s="5">
        <v>327</v>
      </c>
      <c r="AH114" s="5">
        <v>1897</v>
      </c>
      <c r="AI114" s="7">
        <v>40085322.549999997</v>
      </c>
      <c r="AJ114" s="23">
        <v>4.0599999999999997E-2</v>
      </c>
      <c r="AK114" s="7">
        <v>395.4</v>
      </c>
      <c r="AL114" s="7">
        <v>40945.17</v>
      </c>
      <c r="AM114" s="7">
        <v>45400424.259999998</v>
      </c>
      <c r="AN114" s="23">
        <v>4.4900000000000002E-2</v>
      </c>
      <c r="AO114" s="7">
        <v>447.83</v>
      </c>
      <c r="AP114" s="7">
        <v>46374.28</v>
      </c>
      <c r="AQ114" s="5">
        <v>979</v>
      </c>
      <c r="AR114" s="23">
        <v>9.7000000000000003E-3</v>
      </c>
      <c r="AS114" s="5">
        <v>11</v>
      </c>
      <c r="AT114" s="5">
        <v>306</v>
      </c>
      <c r="AU114" s="7">
        <v>12476268.189999999</v>
      </c>
      <c r="AV114" s="23">
        <v>1.26E-2</v>
      </c>
      <c r="AW114" s="7">
        <v>123.07</v>
      </c>
      <c r="AX114" s="7">
        <v>17671.77</v>
      </c>
      <c r="AY114" s="7">
        <v>13969413.060000001</v>
      </c>
      <c r="AZ114" s="23">
        <v>1.38E-2</v>
      </c>
      <c r="BA114" s="7">
        <v>137.79</v>
      </c>
      <c r="BB114" s="7">
        <v>19786.7</v>
      </c>
      <c r="BC114" s="5">
        <v>706</v>
      </c>
      <c r="BD114" s="23">
        <v>7.0000000000000001E-3</v>
      </c>
      <c r="BE114" s="5">
        <v>8</v>
      </c>
      <c r="BF114" s="5">
        <v>85</v>
      </c>
      <c r="BG114" s="7">
        <v>28263212.789999999</v>
      </c>
      <c r="BH114" s="23">
        <v>2.86E-2</v>
      </c>
      <c r="BI114" s="7">
        <v>278.79000000000002</v>
      </c>
      <c r="BJ114" s="7">
        <v>12817.78</v>
      </c>
      <c r="BK114" s="7">
        <v>33547794.699999999</v>
      </c>
      <c r="BL114" s="23">
        <v>3.32E-2</v>
      </c>
      <c r="BM114" s="7">
        <v>330.91</v>
      </c>
      <c r="BN114" s="7">
        <v>15214.42</v>
      </c>
      <c r="BO114" s="5">
        <v>2205</v>
      </c>
      <c r="BP114" s="23">
        <v>2.18E-2</v>
      </c>
      <c r="BQ114" s="5">
        <v>31</v>
      </c>
      <c r="BR114" s="5">
        <v>788</v>
      </c>
      <c r="BS114" s="7">
        <v>62491919.350000001</v>
      </c>
      <c r="BT114" s="23">
        <v>6.3299999999999995E-2</v>
      </c>
      <c r="BU114" s="7">
        <v>616.41999999999996</v>
      </c>
      <c r="BV114" s="7">
        <v>6526.57</v>
      </c>
      <c r="BW114" s="7">
        <v>73462327.930000007</v>
      </c>
      <c r="BX114" s="23">
        <v>7.2700000000000001E-2</v>
      </c>
      <c r="BY114" s="7">
        <v>724.63</v>
      </c>
      <c r="BZ114" s="7">
        <v>7672.31</v>
      </c>
      <c r="CA114" s="5">
        <v>9575</v>
      </c>
      <c r="CB114" s="23">
        <v>9.4399999999999998E-2</v>
      </c>
      <c r="CC114" s="5">
        <v>289</v>
      </c>
      <c r="CD114" s="5">
        <v>4207</v>
      </c>
      <c r="CE114" s="7">
        <v>11831481.689999999</v>
      </c>
      <c r="CF114" s="23">
        <v>1.2E-2</v>
      </c>
      <c r="CG114" s="7">
        <v>116.71</v>
      </c>
      <c r="CH114" s="7">
        <v>10824.78</v>
      </c>
      <c r="CI114" s="7">
        <v>13340646.24</v>
      </c>
      <c r="CJ114" s="23">
        <v>1.32E-2</v>
      </c>
      <c r="CK114" s="7">
        <v>131.59</v>
      </c>
      <c r="CL114" s="7">
        <v>12205.53</v>
      </c>
      <c r="CM114" s="5">
        <v>1093</v>
      </c>
      <c r="CN114" s="23">
        <v>1.0800000000000001E-2</v>
      </c>
      <c r="CO114" s="5">
        <v>12</v>
      </c>
      <c r="CP114" s="5">
        <v>835</v>
      </c>
      <c r="CQ114" s="7">
        <v>155328348.72</v>
      </c>
      <c r="CR114" s="23">
        <v>0.15740000000000001</v>
      </c>
      <c r="CS114" s="7">
        <v>1532.16</v>
      </c>
      <c r="CT114" s="7">
        <v>2325.69</v>
      </c>
      <c r="CU114" s="7">
        <v>164674788.37</v>
      </c>
      <c r="CV114" s="23">
        <v>0.16289999999999999</v>
      </c>
      <c r="CW114" s="7">
        <v>1624.35</v>
      </c>
      <c r="CX114" s="7">
        <v>2465.63</v>
      </c>
      <c r="CY114" s="5">
        <v>66788</v>
      </c>
      <c r="CZ114" s="23">
        <v>0.65880000000000005</v>
      </c>
      <c r="DA114" s="5">
        <v>4321</v>
      </c>
      <c r="DB114" s="7">
        <v>4573507.6900000004</v>
      </c>
      <c r="DC114" s="23">
        <v>4.5999999999999999E-3</v>
      </c>
      <c r="DD114" s="7">
        <v>45.11</v>
      </c>
      <c r="DE114" s="7">
        <v>423.08</v>
      </c>
      <c r="DF114" s="7">
        <v>5283984.42</v>
      </c>
      <c r="DG114" s="23">
        <v>5.1999999999999998E-3</v>
      </c>
      <c r="DH114" s="7">
        <v>52.12</v>
      </c>
      <c r="DI114" s="7">
        <v>488.81</v>
      </c>
      <c r="DJ114" s="5">
        <v>10810</v>
      </c>
      <c r="DK114" s="23">
        <v>0.1066</v>
      </c>
      <c r="DL114" s="5">
        <v>524</v>
      </c>
      <c r="DM114" s="7">
        <v>55883151.600000001</v>
      </c>
      <c r="DN114" s="23">
        <v>5.6599999999999998E-2</v>
      </c>
      <c r="DO114" s="7">
        <v>551.23</v>
      </c>
      <c r="DP114" s="7">
        <v>22488.19</v>
      </c>
      <c r="DQ114" s="7">
        <v>60297330.729999997</v>
      </c>
      <c r="DR114" s="23">
        <v>5.96E-2</v>
      </c>
      <c r="DS114" s="7">
        <v>594.77</v>
      </c>
      <c r="DT114" s="7">
        <v>24264.52</v>
      </c>
      <c r="DU114" s="5">
        <v>2485</v>
      </c>
      <c r="DV114" s="23">
        <v>2.4500000000000001E-2</v>
      </c>
      <c r="DW114" s="5">
        <v>3406</v>
      </c>
      <c r="DX114" s="7">
        <v>4517994.58</v>
      </c>
      <c r="DY114" s="23">
        <v>4.5999999999999999E-3</v>
      </c>
      <c r="DZ114" s="7">
        <v>44.57</v>
      </c>
      <c r="EA114" s="7">
        <v>909.42</v>
      </c>
      <c r="EB114" s="7">
        <v>4989859.83</v>
      </c>
      <c r="EC114" s="23">
        <v>4.8999999999999998E-3</v>
      </c>
      <c r="ED114" s="7">
        <v>49.22</v>
      </c>
      <c r="EE114" s="7">
        <v>1004.4</v>
      </c>
      <c r="EF114" s="5">
        <v>4968</v>
      </c>
      <c r="EG114" s="23">
        <v>4.9000000000000002E-2</v>
      </c>
      <c r="EH114" s="5">
        <v>81</v>
      </c>
      <c r="EI114" s="7">
        <v>81308839.829999998</v>
      </c>
      <c r="EJ114" s="23">
        <v>8.2400000000000001E-2</v>
      </c>
      <c r="EK114" s="7">
        <v>802.03</v>
      </c>
      <c r="EL114" s="7">
        <v>952.04</v>
      </c>
      <c r="EM114" s="7">
        <v>89809476.450000003</v>
      </c>
      <c r="EN114" s="23">
        <v>8.8800000000000004E-2</v>
      </c>
      <c r="EO114" s="7">
        <v>885.88</v>
      </c>
      <c r="EP114" s="7">
        <v>1051.57</v>
      </c>
      <c r="EQ114" s="5">
        <v>85405</v>
      </c>
      <c r="ER114" s="23">
        <v>0.84240000000000004</v>
      </c>
      <c r="ES114" s="5">
        <v>12837</v>
      </c>
      <c r="ET114" s="7">
        <v>46715261.369999997</v>
      </c>
      <c r="EU114" s="23">
        <v>4.7300000000000002E-2</v>
      </c>
      <c r="EV114" s="7">
        <v>460.8</v>
      </c>
      <c r="EW114" s="7">
        <v>927.66</v>
      </c>
      <c r="EX114" s="7">
        <v>49638998.060000002</v>
      </c>
      <c r="EY114" s="23">
        <v>4.9099999999999998E-2</v>
      </c>
      <c r="EZ114" s="7">
        <v>489.64</v>
      </c>
      <c r="FA114" s="7">
        <v>985.72</v>
      </c>
      <c r="FB114" s="5">
        <v>50358</v>
      </c>
      <c r="FC114" s="23">
        <v>0.49669999999999997</v>
      </c>
      <c r="FD114" s="5">
        <v>3302</v>
      </c>
      <c r="FE114" s="7">
        <v>13244259.26</v>
      </c>
      <c r="FF114" s="23">
        <v>1.34E-2</v>
      </c>
      <c r="FG114" s="7">
        <v>130.63999999999999</v>
      </c>
      <c r="FH114" s="7">
        <v>212.54</v>
      </c>
      <c r="FI114" s="7">
        <v>14527796.98</v>
      </c>
      <c r="FJ114" s="23">
        <v>1.44E-2</v>
      </c>
      <c r="FK114" s="7">
        <v>143.30000000000001</v>
      </c>
      <c r="FL114" s="7">
        <v>233.14</v>
      </c>
      <c r="FM114" s="5">
        <v>62314</v>
      </c>
      <c r="FN114" s="23">
        <v>0.61470000000000002</v>
      </c>
      <c r="FO114" s="5">
        <v>3739</v>
      </c>
      <c r="FP114" s="7">
        <v>32857441.57</v>
      </c>
      <c r="FQ114" s="23">
        <v>3.3300000000000003E-2</v>
      </c>
      <c r="FR114" s="7">
        <v>324.11</v>
      </c>
      <c r="FS114" s="7">
        <v>1121.76</v>
      </c>
      <c r="FT114" s="7">
        <v>35659486.100000001</v>
      </c>
      <c r="FU114" s="23">
        <v>3.5299999999999998E-2</v>
      </c>
      <c r="FV114" s="7">
        <v>351.74</v>
      </c>
      <c r="FW114" s="7">
        <v>1217.42</v>
      </c>
      <c r="FX114" s="5">
        <v>29291</v>
      </c>
      <c r="FY114" s="23">
        <v>0.28889999999999999</v>
      </c>
      <c r="FZ114" s="5">
        <v>2089</v>
      </c>
      <c r="GA114" s="7">
        <v>43474231.729999997</v>
      </c>
      <c r="GB114" s="23">
        <v>4.41E-2</v>
      </c>
      <c r="GC114" s="7">
        <v>428.83</v>
      </c>
      <c r="GD114" s="7">
        <v>629.03</v>
      </c>
      <c r="GE114" s="7">
        <v>38102430.619999997</v>
      </c>
      <c r="GF114" s="23">
        <v>3.7699999999999997E-2</v>
      </c>
      <c r="GG114" s="7">
        <v>375.84</v>
      </c>
      <c r="GH114" s="7">
        <v>551.30999999999995</v>
      </c>
      <c r="GI114" s="5">
        <v>69112</v>
      </c>
      <c r="GJ114" s="23">
        <v>0.68169999999999997</v>
      </c>
      <c r="GK114" s="5">
        <v>7763</v>
      </c>
      <c r="GL114" s="7">
        <v>15106702.09</v>
      </c>
      <c r="GM114" s="23">
        <v>1.5299999999999999E-2</v>
      </c>
      <c r="GN114" s="7">
        <v>149.01</v>
      </c>
      <c r="GO114" s="7">
        <v>1214.55</v>
      </c>
      <c r="GP114" s="7">
        <v>15713158.16</v>
      </c>
      <c r="GQ114" s="23">
        <v>1.55E-2</v>
      </c>
      <c r="GR114" s="7">
        <v>154.99</v>
      </c>
      <c r="GS114" s="7">
        <v>1263.31</v>
      </c>
      <c r="GT114" s="5">
        <v>12438</v>
      </c>
      <c r="GU114" s="23">
        <v>0.1227</v>
      </c>
      <c r="GV114" s="8">
        <v>329</v>
      </c>
      <c r="GW114" s="7">
        <v>26248854.300000001</v>
      </c>
      <c r="GX114" s="23">
        <v>2.6599999999999999E-2</v>
      </c>
      <c r="GY114" s="7">
        <v>258.92</v>
      </c>
      <c r="GZ114" s="7">
        <v>641.45000000000005</v>
      </c>
      <c r="HA114" s="7">
        <v>26385490.059999999</v>
      </c>
      <c r="HB114" s="23">
        <v>2.6100000000000002E-2</v>
      </c>
      <c r="HC114" s="7">
        <v>260.27</v>
      </c>
      <c r="HD114" s="7">
        <v>644.79</v>
      </c>
      <c r="HE114" s="5">
        <v>40921</v>
      </c>
      <c r="HF114" s="23">
        <v>0.40360000000000001</v>
      </c>
      <c r="HG114" s="5">
        <v>123037</v>
      </c>
      <c r="HH114" s="5">
        <v>5910</v>
      </c>
      <c r="HI114" s="23">
        <v>0.19539999999999999</v>
      </c>
      <c r="HJ114" s="8">
        <v>1214</v>
      </c>
      <c r="HK114" s="5">
        <v>605</v>
      </c>
      <c r="HL114" s="5">
        <v>1716</v>
      </c>
      <c r="HM114" s="5">
        <v>128</v>
      </c>
      <c r="HN114" s="5">
        <v>839</v>
      </c>
      <c r="HO114" s="5">
        <v>349</v>
      </c>
      <c r="HP114" s="5">
        <v>858</v>
      </c>
      <c r="HQ114" s="5">
        <v>429</v>
      </c>
      <c r="HR114" s="5">
        <v>284</v>
      </c>
      <c r="HS114" s="5">
        <v>152</v>
      </c>
    </row>
    <row r="115" spans="1:227" x14ac:dyDescent="0.25">
      <c r="A115">
        <v>2008</v>
      </c>
      <c r="B115" s="3" t="s">
        <v>519</v>
      </c>
      <c r="C115" s="4">
        <v>12</v>
      </c>
      <c r="D115" s="5">
        <v>398643</v>
      </c>
      <c r="E115" s="5">
        <v>287264</v>
      </c>
      <c r="F115" s="5">
        <v>111379</v>
      </c>
      <c r="G115" s="6" t="s">
        <v>1269</v>
      </c>
      <c r="H115" s="5">
        <v>51</v>
      </c>
      <c r="I115" s="6" t="s">
        <v>1084</v>
      </c>
      <c r="J115" s="6" t="s">
        <v>1270</v>
      </c>
      <c r="K115" s="6" t="s">
        <v>1271</v>
      </c>
      <c r="L115" s="6" t="s">
        <v>1272</v>
      </c>
      <c r="M115" s="6" t="s">
        <v>525</v>
      </c>
      <c r="N115" s="6" t="s">
        <v>375</v>
      </c>
      <c r="O115" s="6" t="s">
        <v>1249</v>
      </c>
      <c r="P115" s="6">
        <v>1.2</v>
      </c>
      <c r="Q115" s="7">
        <v>3069637805.4499998</v>
      </c>
      <c r="R115" s="7">
        <v>3042166467.8800001</v>
      </c>
      <c r="S115" s="7">
        <v>2680246013.0900002</v>
      </c>
      <c r="T115" s="7">
        <v>10685.77</v>
      </c>
      <c r="U115" s="7">
        <v>10590.14</v>
      </c>
      <c r="V115" s="7">
        <v>9330.25</v>
      </c>
      <c r="W115" s="7">
        <v>1105294505.49</v>
      </c>
      <c r="X115" s="23">
        <v>0.36009999999999998</v>
      </c>
      <c r="Y115" s="7">
        <v>3847.66</v>
      </c>
      <c r="Z115" s="7">
        <v>17934.07</v>
      </c>
      <c r="AA115" s="7">
        <v>994165242.25999999</v>
      </c>
      <c r="AB115" s="23">
        <v>0.32679999999999998</v>
      </c>
      <c r="AC115" s="7">
        <v>3460.81</v>
      </c>
      <c r="AD115" s="7">
        <v>16130.93</v>
      </c>
      <c r="AE115" s="5">
        <v>61631</v>
      </c>
      <c r="AF115" s="23">
        <v>0.2145</v>
      </c>
      <c r="AG115" s="5">
        <v>435</v>
      </c>
      <c r="AH115" s="5">
        <v>2860</v>
      </c>
      <c r="AI115" s="7">
        <v>36164239.649999999</v>
      </c>
      <c r="AJ115" s="23">
        <v>1.18E-2</v>
      </c>
      <c r="AK115" s="7">
        <v>125.89</v>
      </c>
      <c r="AL115" s="7">
        <v>39394.6</v>
      </c>
      <c r="AM115" s="7">
        <v>38447310.25</v>
      </c>
      <c r="AN115" s="23">
        <v>1.26E-2</v>
      </c>
      <c r="AO115" s="7">
        <v>133.84</v>
      </c>
      <c r="AP115" s="7">
        <v>41881.599999999999</v>
      </c>
      <c r="AQ115" s="5">
        <v>918</v>
      </c>
      <c r="AR115" s="23">
        <v>3.2000000000000002E-3</v>
      </c>
      <c r="AS115" s="5">
        <v>4</v>
      </c>
      <c r="AT115" s="5">
        <v>107</v>
      </c>
      <c r="AU115" s="7">
        <v>29643226.010000002</v>
      </c>
      <c r="AV115" s="23">
        <v>9.7000000000000003E-3</v>
      </c>
      <c r="AW115" s="7">
        <v>103.19</v>
      </c>
      <c r="AX115" s="7">
        <v>18480.810000000001</v>
      </c>
      <c r="AY115" s="7">
        <v>28902423.989999998</v>
      </c>
      <c r="AZ115" s="23">
        <v>9.4999999999999998E-3</v>
      </c>
      <c r="BA115" s="7">
        <v>100.61</v>
      </c>
      <c r="BB115" s="7">
        <v>18018.97</v>
      </c>
      <c r="BC115" s="5">
        <v>1604</v>
      </c>
      <c r="BD115" s="23">
        <v>5.5999999999999999E-3</v>
      </c>
      <c r="BE115" s="5">
        <v>6</v>
      </c>
      <c r="BF115" s="5">
        <v>86</v>
      </c>
      <c r="BG115" s="7">
        <v>123014097.78</v>
      </c>
      <c r="BH115" s="23">
        <v>4.0099999999999997E-2</v>
      </c>
      <c r="BI115" s="7">
        <v>428.23</v>
      </c>
      <c r="BJ115" s="7">
        <v>14767.6</v>
      </c>
      <c r="BK115" s="7">
        <v>134104768.73999999</v>
      </c>
      <c r="BL115" s="23">
        <v>4.41E-2</v>
      </c>
      <c r="BM115" s="7">
        <v>466.83</v>
      </c>
      <c r="BN115" s="7">
        <v>16099.01</v>
      </c>
      <c r="BO115" s="5">
        <v>8330</v>
      </c>
      <c r="BP115" s="23">
        <v>2.9000000000000001E-2</v>
      </c>
      <c r="BQ115" s="5">
        <v>45</v>
      </c>
      <c r="BR115" s="5">
        <v>1201</v>
      </c>
      <c r="BS115" s="7">
        <v>249311564.37</v>
      </c>
      <c r="BT115" s="23">
        <v>8.1199999999999994E-2</v>
      </c>
      <c r="BU115" s="7">
        <v>867.88</v>
      </c>
      <c r="BV115" s="7">
        <v>9087.69</v>
      </c>
      <c r="BW115" s="7">
        <v>253442764.94</v>
      </c>
      <c r="BX115" s="23">
        <v>8.3299999999999999E-2</v>
      </c>
      <c r="BY115" s="7">
        <v>882.26</v>
      </c>
      <c r="BZ115" s="7">
        <v>9238.27</v>
      </c>
      <c r="CA115" s="5">
        <v>27434</v>
      </c>
      <c r="CB115" s="23">
        <v>9.5500000000000002E-2</v>
      </c>
      <c r="CC115" s="5">
        <v>209</v>
      </c>
      <c r="CD115" s="5">
        <v>9533</v>
      </c>
      <c r="CE115" s="7">
        <v>42612017.399999999</v>
      </c>
      <c r="CF115" s="23">
        <v>1.3899999999999999E-2</v>
      </c>
      <c r="CG115" s="7">
        <v>148.34</v>
      </c>
      <c r="CH115" s="7">
        <v>12716.21</v>
      </c>
      <c r="CI115" s="7">
        <v>43362350.729999997</v>
      </c>
      <c r="CJ115" s="23">
        <v>1.43E-2</v>
      </c>
      <c r="CK115" s="7">
        <v>150.94999999999999</v>
      </c>
      <c r="CL115" s="7">
        <v>12940.12</v>
      </c>
      <c r="CM115" s="5">
        <v>3351</v>
      </c>
      <c r="CN115" s="23">
        <v>1.17E-2</v>
      </c>
      <c r="CO115" s="5">
        <v>13</v>
      </c>
      <c r="CP115" s="5">
        <v>818</v>
      </c>
      <c r="CQ115" s="7">
        <v>225093783.25</v>
      </c>
      <c r="CR115" s="23">
        <v>7.3300000000000004E-2</v>
      </c>
      <c r="CS115" s="7">
        <v>783.58</v>
      </c>
      <c r="CT115" s="7">
        <v>1436.3</v>
      </c>
      <c r="CU115" s="7">
        <v>237540442.75999999</v>
      </c>
      <c r="CV115" s="23">
        <v>7.8100000000000003E-2</v>
      </c>
      <c r="CW115" s="7">
        <v>826.91</v>
      </c>
      <c r="CX115" s="7">
        <v>1515.72</v>
      </c>
      <c r="CY115" s="5">
        <v>156718</v>
      </c>
      <c r="CZ115" s="23">
        <v>0.54559999999999997</v>
      </c>
      <c r="DA115" s="5">
        <v>3133</v>
      </c>
      <c r="DB115" s="7">
        <v>7518356.8700000001</v>
      </c>
      <c r="DC115" s="23">
        <v>2.3999999999999998E-3</v>
      </c>
      <c r="DD115" s="7">
        <v>26.17</v>
      </c>
      <c r="DE115" s="7">
        <v>334.34</v>
      </c>
      <c r="DF115" s="7">
        <v>7666823.8300000001</v>
      </c>
      <c r="DG115" s="23">
        <v>2.5000000000000001E-3</v>
      </c>
      <c r="DH115" s="7">
        <v>26.69</v>
      </c>
      <c r="DI115" s="7">
        <v>340.94</v>
      </c>
      <c r="DJ115" s="5">
        <v>22487</v>
      </c>
      <c r="DK115" s="23">
        <v>7.8299999999999995E-2</v>
      </c>
      <c r="DL115" s="5">
        <v>368</v>
      </c>
      <c r="DM115" s="7">
        <v>203746266.59999999</v>
      </c>
      <c r="DN115" s="23">
        <v>6.6400000000000001E-2</v>
      </c>
      <c r="DO115" s="7">
        <v>709.26</v>
      </c>
      <c r="DP115" s="7">
        <v>22316.13</v>
      </c>
      <c r="DQ115" s="7">
        <v>210563380.71000001</v>
      </c>
      <c r="DR115" s="23">
        <v>6.9199999999999998E-2</v>
      </c>
      <c r="DS115" s="7">
        <v>733</v>
      </c>
      <c r="DT115" s="7">
        <v>23062.799999999999</v>
      </c>
      <c r="DU115" s="5">
        <v>9130</v>
      </c>
      <c r="DV115" s="23">
        <v>3.1800000000000002E-2</v>
      </c>
      <c r="DW115" s="5">
        <v>4099</v>
      </c>
      <c r="DX115" s="7">
        <v>20714879.68</v>
      </c>
      <c r="DY115" s="23">
        <v>6.7000000000000002E-3</v>
      </c>
      <c r="DZ115" s="7">
        <v>72.11</v>
      </c>
      <c r="EA115" s="7">
        <v>761.46</v>
      </c>
      <c r="EB115" s="7">
        <v>24343561.460000001</v>
      </c>
      <c r="EC115" s="23">
        <v>8.0000000000000002E-3</v>
      </c>
      <c r="ED115" s="7">
        <v>84.74</v>
      </c>
      <c r="EE115" s="7">
        <v>894.85</v>
      </c>
      <c r="EF115" s="5">
        <v>27204</v>
      </c>
      <c r="EG115" s="23">
        <v>9.4700000000000006E-2</v>
      </c>
      <c r="EH115" s="5">
        <v>178</v>
      </c>
      <c r="EI115" s="7">
        <v>301914933.66000003</v>
      </c>
      <c r="EJ115" s="23">
        <v>9.8400000000000001E-2</v>
      </c>
      <c r="EK115" s="7">
        <v>1051</v>
      </c>
      <c r="EL115" s="7">
        <v>1260.55</v>
      </c>
      <c r="EM115" s="7">
        <v>318296820.98000002</v>
      </c>
      <c r="EN115" s="23">
        <v>0.1046</v>
      </c>
      <c r="EO115" s="7">
        <v>1108.03</v>
      </c>
      <c r="EP115" s="7">
        <v>1328.95</v>
      </c>
      <c r="EQ115" s="5">
        <v>239510</v>
      </c>
      <c r="ER115" s="23">
        <v>0.83379999999999999</v>
      </c>
      <c r="ES115" s="5">
        <v>17117</v>
      </c>
      <c r="ET115" s="7">
        <v>179494783.96000001</v>
      </c>
      <c r="EU115" s="23">
        <v>5.8500000000000003E-2</v>
      </c>
      <c r="EV115" s="7">
        <v>624.84</v>
      </c>
      <c r="EW115" s="7">
        <v>1193.31</v>
      </c>
      <c r="EX115" s="7">
        <v>183627565.81</v>
      </c>
      <c r="EY115" s="23">
        <v>6.0400000000000002E-2</v>
      </c>
      <c r="EZ115" s="7">
        <v>639.23</v>
      </c>
      <c r="FA115" s="7">
        <v>1220.78</v>
      </c>
      <c r="FB115" s="5">
        <v>150418</v>
      </c>
      <c r="FC115" s="23">
        <v>0.52359999999999995</v>
      </c>
      <c r="FD115" s="5">
        <v>4380</v>
      </c>
      <c r="FE115" s="7">
        <v>98030300.269999996</v>
      </c>
      <c r="FF115" s="23">
        <v>3.1899999999999998E-2</v>
      </c>
      <c r="FG115" s="7">
        <v>341.26</v>
      </c>
      <c r="FH115" s="7">
        <v>541.79</v>
      </c>
      <c r="FI115" s="7">
        <v>107019203.78</v>
      </c>
      <c r="FJ115" s="23">
        <v>3.5200000000000002E-2</v>
      </c>
      <c r="FK115" s="7">
        <v>372.55</v>
      </c>
      <c r="FL115" s="7">
        <v>591.47</v>
      </c>
      <c r="FM115" s="5">
        <v>180939</v>
      </c>
      <c r="FN115" s="23">
        <v>0.62990000000000002</v>
      </c>
      <c r="FO115" s="5">
        <v>4457</v>
      </c>
      <c r="FP115" s="7">
        <v>122105695.68000001</v>
      </c>
      <c r="FQ115" s="23">
        <v>3.9800000000000002E-2</v>
      </c>
      <c r="FR115" s="7">
        <v>425.06</v>
      </c>
      <c r="FS115" s="7">
        <v>1451.36</v>
      </c>
      <c r="FT115" s="7">
        <v>123706930.05</v>
      </c>
      <c r="FU115" s="23">
        <v>4.07E-2</v>
      </c>
      <c r="FV115" s="7">
        <v>430.64</v>
      </c>
      <c r="FW115" s="7">
        <v>1470.39</v>
      </c>
      <c r="FX115" s="5">
        <v>84132</v>
      </c>
      <c r="FY115" s="23">
        <v>0.29289999999999999</v>
      </c>
      <c r="FZ115" s="5">
        <v>2502</v>
      </c>
      <c r="GA115" s="7">
        <v>94430980.219999999</v>
      </c>
      <c r="GB115" s="23">
        <v>3.0800000000000001E-2</v>
      </c>
      <c r="GC115" s="7">
        <v>328.73</v>
      </c>
      <c r="GD115" s="7">
        <v>471.35</v>
      </c>
      <c r="GE115" s="7">
        <v>99388314.280000001</v>
      </c>
      <c r="GF115" s="23">
        <v>3.27E-2</v>
      </c>
      <c r="GG115" s="7">
        <v>345.98</v>
      </c>
      <c r="GH115" s="7">
        <v>496.09</v>
      </c>
      <c r="GI115" s="5">
        <v>200343</v>
      </c>
      <c r="GJ115" s="23">
        <v>0.69740000000000002</v>
      </c>
      <c r="GK115" s="5">
        <v>9934</v>
      </c>
      <c r="GL115" s="7">
        <v>33330918.699999999</v>
      </c>
      <c r="GM115" s="23">
        <v>1.09E-2</v>
      </c>
      <c r="GN115" s="7">
        <v>116.03</v>
      </c>
      <c r="GO115" s="7">
        <v>944.99</v>
      </c>
      <c r="GP115" s="7">
        <v>34748863.609999999</v>
      </c>
      <c r="GQ115" s="23">
        <v>1.14E-2</v>
      </c>
      <c r="GR115" s="7">
        <v>120.96</v>
      </c>
      <c r="GS115" s="7">
        <v>985.19</v>
      </c>
      <c r="GT115" s="5">
        <v>35271</v>
      </c>
      <c r="GU115" s="23">
        <v>0.12280000000000001</v>
      </c>
      <c r="GV115" s="8">
        <v>386</v>
      </c>
      <c r="GW115" s="7">
        <v>92209254.810000002</v>
      </c>
      <c r="GX115" s="23">
        <v>0.03</v>
      </c>
      <c r="GY115" s="7">
        <v>320.99</v>
      </c>
      <c r="GZ115" s="7">
        <v>904.75</v>
      </c>
      <c r="HA115" s="7">
        <v>92209254.810000002</v>
      </c>
      <c r="HB115" s="23">
        <v>3.0300000000000001E-2</v>
      </c>
      <c r="HC115" s="7">
        <v>320.99</v>
      </c>
      <c r="HD115" s="7">
        <v>904.75</v>
      </c>
      <c r="HE115" s="5">
        <v>101917</v>
      </c>
      <c r="HF115" s="23">
        <v>0.3548</v>
      </c>
      <c r="HG115" s="5">
        <v>264050</v>
      </c>
      <c r="HH115" s="5">
        <v>26662</v>
      </c>
      <c r="HI115" s="23">
        <v>0.24390000000000001</v>
      </c>
      <c r="HJ115" s="8">
        <v>919</v>
      </c>
      <c r="HK115" s="5">
        <v>924</v>
      </c>
      <c r="HL115" s="5">
        <v>1714</v>
      </c>
      <c r="HM115" s="5">
        <v>203</v>
      </c>
      <c r="HN115" s="5">
        <v>1272</v>
      </c>
      <c r="HO115" s="5">
        <v>380</v>
      </c>
      <c r="HP115" s="5">
        <v>717</v>
      </c>
      <c r="HQ115" s="5">
        <v>479</v>
      </c>
      <c r="HR115" s="5">
        <v>411</v>
      </c>
      <c r="HS115" s="5">
        <v>90</v>
      </c>
    </row>
    <row r="116" spans="1:227" x14ac:dyDescent="0.25">
      <c r="A116">
        <v>2008</v>
      </c>
      <c r="B116" s="3" t="s">
        <v>847</v>
      </c>
      <c r="C116" s="4">
        <v>37</v>
      </c>
      <c r="D116" s="5">
        <v>267095</v>
      </c>
      <c r="E116" s="5">
        <v>227411</v>
      </c>
      <c r="F116" s="5">
        <v>39684</v>
      </c>
      <c r="G116" s="6" t="s">
        <v>1414</v>
      </c>
      <c r="H116" s="5">
        <v>51</v>
      </c>
      <c r="I116" s="6" t="s">
        <v>1415</v>
      </c>
      <c r="J116" s="6" t="s">
        <v>1416</v>
      </c>
      <c r="K116" s="6" t="s">
        <v>1417</v>
      </c>
      <c r="L116" s="6" t="s">
        <v>1418</v>
      </c>
      <c r="M116" s="6" t="s">
        <v>629</v>
      </c>
      <c r="N116" s="6" t="s">
        <v>738</v>
      </c>
      <c r="O116" s="6" t="s">
        <v>1419</v>
      </c>
      <c r="P116" s="6">
        <v>1.1200000000000001</v>
      </c>
      <c r="Q116" s="7">
        <v>1967525790.1900001</v>
      </c>
      <c r="R116" s="7">
        <v>1918521494.03</v>
      </c>
      <c r="S116" s="7">
        <v>1827163232.1300001</v>
      </c>
      <c r="T116" s="7">
        <v>8651.85</v>
      </c>
      <c r="U116" s="7">
        <v>8436.36</v>
      </c>
      <c r="V116" s="7">
        <v>8034.63</v>
      </c>
      <c r="W116" s="7">
        <v>782264921.64999998</v>
      </c>
      <c r="X116" s="23">
        <v>0.39760000000000001</v>
      </c>
      <c r="Y116" s="7">
        <v>3439.87</v>
      </c>
      <c r="Z116" s="7">
        <v>17390.62</v>
      </c>
      <c r="AA116" s="7">
        <v>657241638.26999998</v>
      </c>
      <c r="AB116" s="23">
        <v>0.34260000000000002</v>
      </c>
      <c r="AC116" s="7">
        <v>2890.1</v>
      </c>
      <c r="AD116" s="7">
        <v>14611.21</v>
      </c>
      <c r="AE116" s="5">
        <v>44982</v>
      </c>
      <c r="AF116" s="23">
        <v>0.1978</v>
      </c>
      <c r="AG116" s="5">
        <v>359</v>
      </c>
      <c r="AH116" s="5">
        <v>2116</v>
      </c>
      <c r="AI116" s="7">
        <v>24683400.719999999</v>
      </c>
      <c r="AJ116" s="23">
        <v>1.2500000000000001E-2</v>
      </c>
      <c r="AK116" s="7">
        <v>108.54</v>
      </c>
      <c r="AL116" s="7">
        <v>43152.800000000003</v>
      </c>
      <c r="AM116" s="7">
        <v>26286637.649999999</v>
      </c>
      <c r="AN116" s="23">
        <v>1.37E-2</v>
      </c>
      <c r="AO116" s="7">
        <v>115.59</v>
      </c>
      <c r="AP116" s="7">
        <v>45955.66</v>
      </c>
      <c r="AQ116" s="5">
        <v>572</v>
      </c>
      <c r="AR116" s="23">
        <v>2.5000000000000001E-3</v>
      </c>
      <c r="AS116" s="5">
        <v>3</v>
      </c>
      <c r="AT116" s="5">
        <v>84</v>
      </c>
      <c r="AU116" s="7">
        <v>25326661.010000002</v>
      </c>
      <c r="AV116" s="23">
        <v>1.29E-2</v>
      </c>
      <c r="AW116" s="7">
        <v>111.37</v>
      </c>
      <c r="AX116" s="7">
        <v>19989.47</v>
      </c>
      <c r="AY116" s="7">
        <v>22961620.93</v>
      </c>
      <c r="AZ116" s="23">
        <v>1.2E-2</v>
      </c>
      <c r="BA116" s="7">
        <v>100.97</v>
      </c>
      <c r="BB116" s="7">
        <v>18122.830000000002</v>
      </c>
      <c r="BC116" s="5">
        <v>1267</v>
      </c>
      <c r="BD116" s="23">
        <v>5.5999999999999999E-3</v>
      </c>
      <c r="BE116" s="5">
        <v>6</v>
      </c>
      <c r="BF116" s="5">
        <v>80</v>
      </c>
      <c r="BG116" s="7">
        <v>52957491.859999999</v>
      </c>
      <c r="BH116" s="23">
        <v>2.69E-2</v>
      </c>
      <c r="BI116" s="7">
        <v>232.87</v>
      </c>
      <c r="BJ116" s="7">
        <v>12267.2</v>
      </c>
      <c r="BK116" s="7">
        <v>57925373.060000002</v>
      </c>
      <c r="BL116" s="23">
        <v>3.0200000000000001E-2</v>
      </c>
      <c r="BM116" s="7">
        <v>254.72</v>
      </c>
      <c r="BN116" s="7">
        <v>13417.97</v>
      </c>
      <c r="BO116" s="5">
        <v>4317</v>
      </c>
      <c r="BP116" s="23">
        <v>1.9E-2</v>
      </c>
      <c r="BQ116" s="5">
        <v>27</v>
      </c>
      <c r="BR116" s="5">
        <v>774</v>
      </c>
      <c r="BS116" s="7">
        <v>54854450.109999999</v>
      </c>
      <c r="BT116" s="23">
        <v>2.7900000000000001E-2</v>
      </c>
      <c r="BU116" s="7">
        <v>241.21</v>
      </c>
      <c r="BV116" s="7">
        <v>4226.7299999999996</v>
      </c>
      <c r="BW116" s="7">
        <v>58042373.299999997</v>
      </c>
      <c r="BX116" s="23">
        <v>3.0300000000000001E-2</v>
      </c>
      <c r="BY116" s="7">
        <v>255.23</v>
      </c>
      <c r="BZ116" s="7">
        <v>4472.37</v>
      </c>
      <c r="CA116" s="5">
        <v>12978</v>
      </c>
      <c r="CB116" s="23">
        <v>5.7099999999999998E-2</v>
      </c>
      <c r="CC116" s="5">
        <v>105</v>
      </c>
      <c r="CD116" s="5">
        <v>1442</v>
      </c>
      <c r="CE116" s="7">
        <v>21476348</v>
      </c>
      <c r="CF116" s="23">
        <v>1.09E-2</v>
      </c>
      <c r="CG116" s="7">
        <v>94.44</v>
      </c>
      <c r="CH116" s="7">
        <v>11185.6</v>
      </c>
      <c r="CI116" s="7">
        <v>22296929.890000001</v>
      </c>
      <c r="CJ116" s="23">
        <v>1.1599999999999999E-2</v>
      </c>
      <c r="CK116" s="7">
        <v>98.05</v>
      </c>
      <c r="CL116" s="7">
        <v>11612.98</v>
      </c>
      <c r="CM116" s="5">
        <v>1920</v>
      </c>
      <c r="CN116" s="23">
        <v>8.3999999999999995E-3</v>
      </c>
      <c r="CO116" s="5">
        <v>9</v>
      </c>
      <c r="CP116" s="5">
        <v>625</v>
      </c>
      <c r="CQ116" s="7">
        <v>238441423.99000001</v>
      </c>
      <c r="CR116" s="23">
        <v>0.1212</v>
      </c>
      <c r="CS116" s="7">
        <v>1048.5</v>
      </c>
      <c r="CT116" s="7">
        <v>1605.08</v>
      </c>
      <c r="CU116" s="7">
        <v>253704966.84999999</v>
      </c>
      <c r="CV116" s="23">
        <v>0.13220000000000001</v>
      </c>
      <c r="CW116" s="7">
        <v>1115.6199999999999</v>
      </c>
      <c r="CX116" s="7">
        <v>1707.83</v>
      </c>
      <c r="CY116" s="5">
        <v>148553</v>
      </c>
      <c r="CZ116" s="23">
        <v>0.6532</v>
      </c>
      <c r="DA116" s="5">
        <v>4318</v>
      </c>
      <c r="DB116" s="7">
        <v>7736406.0099999998</v>
      </c>
      <c r="DC116" s="23">
        <v>3.8999999999999998E-3</v>
      </c>
      <c r="DD116" s="7">
        <v>34.020000000000003</v>
      </c>
      <c r="DE116" s="7">
        <v>306.83</v>
      </c>
      <c r="DF116" s="7">
        <v>8680471.0399999991</v>
      </c>
      <c r="DG116" s="23">
        <v>4.4999999999999997E-3</v>
      </c>
      <c r="DH116" s="7">
        <v>38.17</v>
      </c>
      <c r="DI116" s="7">
        <v>344.27</v>
      </c>
      <c r="DJ116" s="5">
        <v>25214</v>
      </c>
      <c r="DK116" s="23">
        <v>0.1109</v>
      </c>
      <c r="DL116" s="5">
        <v>498</v>
      </c>
      <c r="DM116" s="7">
        <v>165386129.16</v>
      </c>
      <c r="DN116" s="23">
        <v>8.4099999999999994E-2</v>
      </c>
      <c r="DO116" s="7">
        <v>727.26</v>
      </c>
      <c r="DP116" s="7">
        <v>23356.32</v>
      </c>
      <c r="DQ116" s="7">
        <v>170741713.74000001</v>
      </c>
      <c r="DR116" s="23">
        <v>8.8999999999999996E-2</v>
      </c>
      <c r="DS116" s="7">
        <v>750.81</v>
      </c>
      <c r="DT116" s="7">
        <v>24112.66</v>
      </c>
      <c r="DU116" s="5">
        <v>7081</v>
      </c>
      <c r="DV116" s="23">
        <v>3.1099999999999999E-2</v>
      </c>
      <c r="DW116" s="5">
        <v>4263</v>
      </c>
      <c r="DX116" s="7">
        <v>5739240.5700000003</v>
      </c>
      <c r="DY116" s="23">
        <v>2.8999999999999998E-3</v>
      </c>
      <c r="DZ116" s="7">
        <v>25.24</v>
      </c>
      <c r="EA116" s="7">
        <v>564.83000000000004</v>
      </c>
      <c r="EB116" s="7">
        <v>6933459.29</v>
      </c>
      <c r="EC116" s="23">
        <v>3.5999999999999999E-3</v>
      </c>
      <c r="ED116" s="7">
        <v>30.49</v>
      </c>
      <c r="EE116" s="7">
        <v>682.36</v>
      </c>
      <c r="EF116" s="5">
        <v>10161</v>
      </c>
      <c r="EG116" s="23">
        <v>4.4699999999999997E-2</v>
      </c>
      <c r="EH116" s="5">
        <v>68</v>
      </c>
      <c r="EI116" s="7">
        <v>161156739.44999999</v>
      </c>
      <c r="EJ116" s="23">
        <v>8.1900000000000001E-2</v>
      </c>
      <c r="EK116" s="7">
        <v>708.66</v>
      </c>
      <c r="EL116" s="7">
        <v>817.69</v>
      </c>
      <c r="EM116" s="7">
        <v>180702267.21000001</v>
      </c>
      <c r="EN116" s="23">
        <v>9.4200000000000006E-2</v>
      </c>
      <c r="EO116" s="7">
        <v>794.61</v>
      </c>
      <c r="EP116" s="7">
        <v>916.86</v>
      </c>
      <c r="EQ116" s="5">
        <v>197089</v>
      </c>
      <c r="ER116" s="23">
        <v>0.86670000000000003</v>
      </c>
      <c r="ES116" s="5">
        <v>12978</v>
      </c>
      <c r="ET116" s="7">
        <v>106010730.18000001</v>
      </c>
      <c r="EU116" s="23">
        <v>5.3900000000000003E-2</v>
      </c>
      <c r="EV116" s="7">
        <v>466.16</v>
      </c>
      <c r="EW116" s="7">
        <v>886.92</v>
      </c>
      <c r="EX116" s="7">
        <v>116890002.28</v>
      </c>
      <c r="EY116" s="23">
        <v>6.0900000000000003E-2</v>
      </c>
      <c r="EZ116" s="7">
        <v>514</v>
      </c>
      <c r="FA116" s="7">
        <v>977.94</v>
      </c>
      <c r="FB116" s="5">
        <v>119526</v>
      </c>
      <c r="FC116" s="23">
        <v>0.52559999999999996</v>
      </c>
      <c r="FD116" s="5">
        <v>3564</v>
      </c>
      <c r="FE116" s="7">
        <v>48512341.729999997</v>
      </c>
      <c r="FF116" s="23">
        <v>2.47E-2</v>
      </c>
      <c r="FG116" s="7">
        <v>213.32</v>
      </c>
      <c r="FH116" s="7">
        <v>329.72</v>
      </c>
      <c r="FI116" s="7">
        <v>54776268.350000001</v>
      </c>
      <c r="FJ116" s="23">
        <v>2.86E-2</v>
      </c>
      <c r="FK116" s="7">
        <v>240.87</v>
      </c>
      <c r="FL116" s="7">
        <v>372.29</v>
      </c>
      <c r="FM116" s="5">
        <v>147133</v>
      </c>
      <c r="FN116" s="23">
        <v>0.64700000000000002</v>
      </c>
      <c r="FO116" s="5">
        <v>4051</v>
      </c>
      <c r="FP116" s="7">
        <v>96124344.280000001</v>
      </c>
      <c r="FQ116" s="23">
        <v>4.8899999999999999E-2</v>
      </c>
      <c r="FR116" s="7">
        <v>422.69</v>
      </c>
      <c r="FS116" s="7">
        <v>1233.76</v>
      </c>
      <c r="FT116" s="7">
        <v>97776312.489999995</v>
      </c>
      <c r="FU116" s="23">
        <v>5.0999999999999997E-2</v>
      </c>
      <c r="FV116" s="7">
        <v>429.95</v>
      </c>
      <c r="FW116" s="7">
        <v>1254.96</v>
      </c>
      <c r="FX116" s="5">
        <v>77912</v>
      </c>
      <c r="FY116" s="23">
        <v>0.34260000000000002</v>
      </c>
      <c r="FZ116" s="5">
        <v>2863</v>
      </c>
      <c r="GA116" s="7">
        <v>55025919.990000002</v>
      </c>
      <c r="GB116" s="23">
        <v>2.8000000000000001E-2</v>
      </c>
      <c r="GC116" s="7">
        <v>241.97</v>
      </c>
      <c r="GD116" s="7">
        <v>331.86</v>
      </c>
      <c r="GE116" s="7">
        <v>58941763.630000003</v>
      </c>
      <c r="GF116" s="23">
        <v>3.0700000000000002E-2</v>
      </c>
      <c r="GG116" s="7">
        <v>259.19</v>
      </c>
      <c r="GH116" s="7">
        <v>355.48</v>
      </c>
      <c r="GI116" s="5">
        <v>165811</v>
      </c>
      <c r="GJ116" s="23">
        <v>0.72909999999999997</v>
      </c>
      <c r="GK116" s="5">
        <v>8935</v>
      </c>
      <c r="GL116" s="7">
        <v>34635992.68</v>
      </c>
      <c r="GM116" s="23">
        <v>1.7600000000000001E-2</v>
      </c>
      <c r="GN116" s="7">
        <v>152.31</v>
      </c>
      <c r="GO116" s="7">
        <v>1114.3499999999999</v>
      </c>
      <c r="GP116" s="7">
        <v>36839799.850000001</v>
      </c>
      <c r="GQ116" s="23">
        <v>1.9199999999999998E-2</v>
      </c>
      <c r="GR116" s="7">
        <v>162</v>
      </c>
      <c r="GS116" s="7">
        <v>1185.26</v>
      </c>
      <c r="GT116" s="5">
        <v>31082</v>
      </c>
      <c r="GU116" s="23">
        <v>0.13669999999999999</v>
      </c>
      <c r="GV116" s="8">
        <v>508</v>
      </c>
      <c r="GW116" s="7">
        <v>73268780.400000006</v>
      </c>
      <c r="GX116" s="23">
        <v>3.7199999999999997E-2</v>
      </c>
      <c r="GY116" s="7">
        <v>322.19</v>
      </c>
      <c r="GZ116" s="7">
        <v>786.26</v>
      </c>
      <c r="HA116" s="7">
        <v>73268780.400000006</v>
      </c>
      <c r="HB116" s="23">
        <v>3.8199999999999998E-2</v>
      </c>
      <c r="HC116" s="7">
        <v>322.19</v>
      </c>
      <c r="HD116" s="7">
        <v>786.26</v>
      </c>
      <c r="HE116" s="5">
        <v>93186</v>
      </c>
      <c r="HF116" s="23">
        <v>0.4098</v>
      </c>
      <c r="HG116" s="5">
        <v>251781</v>
      </c>
      <c r="HH116" s="5">
        <v>16030</v>
      </c>
      <c r="HI116" s="23">
        <v>0.21240000000000001</v>
      </c>
      <c r="HJ116" s="8">
        <v>1107</v>
      </c>
      <c r="HK116" s="5">
        <v>831</v>
      </c>
      <c r="HL116" s="5">
        <v>1712</v>
      </c>
      <c r="HM116" s="5">
        <v>162</v>
      </c>
      <c r="HN116" s="5">
        <v>1236</v>
      </c>
      <c r="HO116" s="5">
        <v>465</v>
      </c>
      <c r="HP116" s="5">
        <v>785</v>
      </c>
      <c r="HQ116" s="5">
        <v>374</v>
      </c>
      <c r="HR116" s="5">
        <v>474</v>
      </c>
      <c r="HS116" s="5">
        <v>139</v>
      </c>
    </row>
    <row r="117" spans="1:227" x14ac:dyDescent="0.25">
      <c r="A117">
        <v>2011</v>
      </c>
      <c r="B117" s="3" t="s">
        <v>809</v>
      </c>
      <c r="C117" s="4">
        <v>29</v>
      </c>
      <c r="D117" s="5">
        <v>188230</v>
      </c>
      <c r="E117" s="5">
        <v>158356</v>
      </c>
      <c r="F117" s="5">
        <v>29874</v>
      </c>
      <c r="G117" s="6" t="s">
        <v>743</v>
      </c>
      <c r="H117" s="5">
        <v>51</v>
      </c>
      <c r="I117" s="6" t="s">
        <v>2118</v>
      </c>
      <c r="J117" s="6" t="s">
        <v>1088</v>
      </c>
      <c r="K117" s="6" t="s">
        <v>2236</v>
      </c>
      <c r="L117" s="6" t="s">
        <v>814</v>
      </c>
      <c r="M117" s="6" t="s">
        <v>305</v>
      </c>
      <c r="N117" s="6" t="s">
        <v>310</v>
      </c>
      <c r="O117" s="6" t="s">
        <v>2237</v>
      </c>
      <c r="P117" s="6">
        <v>1.07</v>
      </c>
      <c r="Q117" s="7">
        <v>1478481816.0899999</v>
      </c>
      <c r="R117" s="7">
        <v>1477866465.01</v>
      </c>
      <c r="S117" s="7">
        <v>1417419161.8099999</v>
      </c>
      <c r="T117" s="7">
        <v>9336.44</v>
      </c>
      <c r="U117" s="7">
        <v>9332.56</v>
      </c>
      <c r="V117" s="7">
        <v>8950.84</v>
      </c>
      <c r="W117" s="7">
        <v>575033970.26999998</v>
      </c>
      <c r="X117" s="23">
        <v>0.38890000000000002</v>
      </c>
      <c r="Y117" s="7">
        <v>3631.27</v>
      </c>
      <c r="Z117" s="7">
        <v>17936.18</v>
      </c>
      <c r="AA117" s="7">
        <v>526685236.27999997</v>
      </c>
      <c r="AB117" s="23">
        <v>0.35639999999999999</v>
      </c>
      <c r="AC117" s="7">
        <v>3325.96</v>
      </c>
      <c r="AD117" s="7">
        <v>16428.11</v>
      </c>
      <c r="AE117" s="5">
        <v>32060</v>
      </c>
      <c r="AF117" s="23">
        <v>0.20250000000000001</v>
      </c>
      <c r="AG117" s="5">
        <v>386</v>
      </c>
      <c r="AH117" s="5">
        <v>2114</v>
      </c>
      <c r="AI117" s="7">
        <v>27819669.460000001</v>
      </c>
      <c r="AJ117" s="23">
        <v>1.8800000000000001E-2</v>
      </c>
      <c r="AK117" s="7">
        <v>175.68</v>
      </c>
      <c r="AL117" s="7">
        <v>40672.03</v>
      </c>
      <c r="AM117" s="7">
        <v>30373544.609999999</v>
      </c>
      <c r="AN117" s="23">
        <v>2.06E-2</v>
      </c>
      <c r="AO117" s="7">
        <v>191.81</v>
      </c>
      <c r="AP117" s="7">
        <v>44405.77</v>
      </c>
      <c r="AQ117" s="5">
        <v>684</v>
      </c>
      <c r="AR117" s="23">
        <v>4.3E-3</v>
      </c>
      <c r="AS117" s="5">
        <v>5</v>
      </c>
      <c r="AT117" s="5">
        <v>135</v>
      </c>
      <c r="AU117" s="7">
        <v>21488286.32</v>
      </c>
      <c r="AV117" s="23">
        <v>1.4500000000000001E-2</v>
      </c>
      <c r="AW117" s="7">
        <v>135.69999999999999</v>
      </c>
      <c r="AX117" s="7">
        <v>18999.37</v>
      </c>
      <c r="AY117" s="7">
        <v>21646111.920000002</v>
      </c>
      <c r="AZ117" s="23">
        <v>1.46E-2</v>
      </c>
      <c r="BA117" s="7">
        <v>136.69</v>
      </c>
      <c r="BB117" s="7">
        <v>19138.91</v>
      </c>
      <c r="BC117" s="5">
        <v>1131</v>
      </c>
      <c r="BD117" s="23">
        <v>7.1000000000000004E-3</v>
      </c>
      <c r="BE117" s="5">
        <v>8</v>
      </c>
      <c r="BF117" s="5">
        <v>103</v>
      </c>
      <c r="BG117" s="7">
        <v>55580977.119999997</v>
      </c>
      <c r="BH117" s="23">
        <v>3.7600000000000001E-2</v>
      </c>
      <c r="BI117" s="7">
        <v>350.99</v>
      </c>
      <c r="BJ117" s="7">
        <v>13325.58</v>
      </c>
      <c r="BK117" s="7">
        <v>62740026.270000003</v>
      </c>
      <c r="BL117" s="23">
        <v>4.2500000000000003E-2</v>
      </c>
      <c r="BM117" s="7">
        <v>396.2</v>
      </c>
      <c r="BN117" s="7">
        <v>15041.96</v>
      </c>
      <c r="BO117" s="5">
        <v>4171</v>
      </c>
      <c r="BP117" s="23">
        <v>2.63E-2</v>
      </c>
      <c r="BQ117" s="5">
        <v>42</v>
      </c>
      <c r="BR117" s="5">
        <v>1008</v>
      </c>
      <c r="BS117" s="7">
        <v>40924792.5</v>
      </c>
      <c r="BT117" s="23">
        <v>2.7699999999999999E-2</v>
      </c>
      <c r="BU117" s="7">
        <v>258.44</v>
      </c>
      <c r="BV117" s="7">
        <v>4195.6899999999996</v>
      </c>
      <c r="BW117" s="7">
        <v>45674494.200000003</v>
      </c>
      <c r="BX117" s="23">
        <v>3.09E-2</v>
      </c>
      <c r="BY117" s="7">
        <v>288.43</v>
      </c>
      <c r="BZ117" s="7">
        <v>4682.6400000000003</v>
      </c>
      <c r="CA117" s="5">
        <v>9754</v>
      </c>
      <c r="CB117" s="23">
        <v>6.1600000000000002E-2</v>
      </c>
      <c r="CC117" s="5">
        <v>109</v>
      </c>
      <c r="CD117" s="5">
        <v>1578</v>
      </c>
      <c r="CE117" s="7">
        <v>13957678.57</v>
      </c>
      <c r="CF117" s="23">
        <v>9.4000000000000004E-3</v>
      </c>
      <c r="CG117" s="7">
        <v>88.14</v>
      </c>
      <c r="CH117" s="7">
        <v>10323.73</v>
      </c>
      <c r="CI117" s="7">
        <v>14956515.35</v>
      </c>
      <c r="CJ117" s="23">
        <v>1.01E-2</v>
      </c>
      <c r="CK117" s="7">
        <v>94.45</v>
      </c>
      <c r="CL117" s="7">
        <v>11062.51</v>
      </c>
      <c r="CM117" s="5">
        <v>1352</v>
      </c>
      <c r="CN117" s="23">
        <v>8.5000000000000006E-3</v>
      </c>
      <c r="CO117" s="5">
        <v>9</v>
      </c>
      <c r="CP117" s="5">
        <v>613</v>
      </c>
      <c r="CQ117" s="7">
        <v>226058992.91</v>
      </c>
      <c r="CR117" s="23">
        <v>0.15290000000000001</v>
      </c>
      <c r="CS117" s="7">
        <v>1427.54</v>
      </c>
      <c r="CT117" s="7">
        <v>2091.16</v>
      </c>
      <c r="CU117" s="7">
        <v>233348158.86000001</v>
      </c>
      <c r="CV117" s="23">
        <v>0.15790000000000001</v>
      </c>
      <c r="CW117" s="7">
        <v>1473.57</v>
      </c>
      <c r="CX117" s="7">
        <v>2158.59</v>
      </c>
      <c r="CY117" s="5">
        <v>108101</v>
      </c>
      <c r="CZ117" s="23">
        <v>0.68269999999999997</v>
      </c>
      <c r="DA117" s="5">
        <v>5502</v>
      </c>
      <c r="DB117" s="7">
        <v>21669983.09</v>
      </c>
      <c r="DC117" s="23">
        <v>1.47E-2</v>
      </c>
      <c r="DD117" s="7">
        <v>136.84</v>
      </c>
      <c r="DE117" s="7">
        <v>446.07</v>
      </c>
      <c r="DF117" s="7">
        <v>25317534.300000001</v>
      </c>
      <c r="DG117" s="23">
        <v>1.7100000000000001E-2</v>
      </c>
      <c r="DH117" s="7">
        <v>159.88</v>
      </c>
      <c r="DI117" s="7">
        <v>521.15</v>
      </c>
      <c r="DJ117" s="5">
        <v>48580</v>
      </c>
      <c r="DK117" s="23">
        <v>0.30680000000000002</v>
      </c>
      <c r="DL117" s="5">
        <v>1771</v>
      </c>
      <c r="DM117" s="7">
        <v>81389794.459999993</v>
      </c>
      <c r="DN117" s="23">
        <v>5.5E-2</v>
      </c>
      <c r="DO117" s="7">
        <v>513.97</v>
      </c>
      <c r="DP117" s="7">
        <v>22920.25</v>
      </c>
      <c r="DQ117" s="7">
        <v>84708656.959999993</v>
      </c>
      <c r="DR117" s="23">
        <v>5.7299999999999997E-2</v>
      </c>
      <c r="DS117" s="7">
        <v>534.92999999999995</v>
      </c>
      <c r="DT117" s="7">
        <v>23854.87</v>
      </c>
      <c r="DU117" s="5">
        <v>3551</v>
      </c>
      <c r="DV117" s="23">
        <v>2.24E-2</v>
      </c>
      <c r="DW117" s="5">
        <v>3094</v>
      </c>
      <c r="DX117" s="7">
        <v>6945652.46</v>
      </c>
      <c r="DY117" s="23">
        <v>4.7000000000000002E-3</v>
      </c>
      <c r="DZ117" s="7">
        <v>43.86</v>
      </c>
      <c r="EA117" s="7">
        <v>835.32</v>
      </c>
      <c r="EB117" s="7">
        <v>7556214.5499999998</v>
      </c>
      <c r="EC117" s="23">
        <v>5.1000000000000004E-3</v>
      </c>
      <c r="ED117" s="7">
        <v>47.72</v>
      </c>
      <c r="EE117" s="7">
        <v>908.74</v>
      </c>
      <c r="EF117" s="5">
        <v>8315</v>
      </c>
      <c r="EG117" s="23">
        <v>5.2499999999999998E-2</v>
      </c>
      <c r="EH117" s="5">
        <v>89</v>
      </c>
      <c r="EI117" s="7">
        <v>122141258.68000001</v>
      </c>
      <c r="EJ117" s="23">
        <v>8.2600000000000007E-2</v>
      </c>
      <c r="EK117" s="7">
        <v>771.31</v>
      </c>
      <c r="EL117" s="7">
        <v>943.61</v>
      </c>
      <c r="EM117" s="7">
        <v>135083168.87</v>
      </c>
      <c r="EN117" s="23">
        <v>9.1399999999999995E-2</v>
      </c>
      <c r="EO117" s="7">
        <v>853.03</v>
      </c>
      <c r="EP117" s="7">
        <v>1043.5999999999999</v>
      </c>
      <c r="EQ117" s="5">
        <v>129439</v>
      </c>
      <c r="ER117" s="23">
        <v>0.81740000000000002</v>
      </c>
      <c r="ES117" s="5">
        <v>12704</v>
      </c>
      <c r="ET117" s="7">
        <v>77051073.370000005</v>
      </c>
      <c r="EU117" s="23">
        <v>5.21E-2</v>
      </c>
      <c r="EV117" s="7">
        <v>486.57</v>
      </c>
      <c r="EW117" s="7">
        <v>985.8</v>
      </c>
      <c r="EX117" s="7">
        <v>80365775.370000005</v>
      </c>
      <c r="EY117" s="23">
        <v>5.4399999999999997E-2</v>
      </c>
      <c r="EZ117" s="7">
        <v>507.5</v>
      </c>
      <c r="FA117" s="7">
        <v>1028.21</v>
      </c>
      <c r="FB117" s="5">
        <v>78161</v>
      </c>
      <c r="FC117" s="23">
        <v>0.49359999999999998</v>
      </c>
      <c r="FD117" s="5">
        <v>3351</v>
      </c>
      <c r="FE117" s="7">
        <v>25947297.710000001</v>
      </c>
      <c r="FF117" s="23">
        <v>1.7500000000000002E-2</v>
      </c>
      <c r="FG117" s="7">
        <v>163.85</v>
      </c>
      <c r="FH117" s="7">
        <v>262.89</v>
      </c>
      <c r="FI117" s="7">
        <v>27334571.079999998</v>
      </c>
      <c r="FJ117" s="23">
        <v>1.8499999999999999E-2</v>
      </c>
      <c r="FK117" s="7">
        <v>172.61</v>
      </c>
      <c r="FL117" s="7">
        <v>276.94</v>
      </c>
      <c r="FM117" s="5">
        <v>98700</v>
      </c>
      <c r="FN117" s="23">
        <v>0.62329999999999997</v>
      </c>
      <c r="FO117" s="5">
        <v>4043</v>
      </c>
      <c r="FP117" s="7">
        <v>63613770.039999999</v>
      </c>
      <c r="FQ117" s="23">
        <v>4.2999999999999997E-2</v>
      </c>
      <c r="FR117" s="7">
        <v>401.71</v>
      </c>
      <c r="FS117" s="7">
        <v>1224.5899999999999</v>
      </c>
      <c r="FT117" s="7">
        <v>65084527.359999999</v>
      </c>
      <c r="FU117" s="23">
        <v>4.3999999999999997E-2</v>
      </c>
      <c r="FV117" s="7">
        <v>411</v>
      </c>
      <c r="FW117" s="7">
        <v>1252.9000000000001</v>
      </c>
      <c r="FX117" s="5">
        <v>51947</v>
      </c>
      <c r="FY117" s="23">
        <v>0.32800000000000001</v>
      </c>
      <c r="FZ117" s="5">
        <v>2928</v>
      </c>
      <c r="GA117" s="7">
        <v>31783122.300000001</v>
      </c>
      <c r="GB117" s="23">
        <v>2.1499999999999998E-2</v>
      </c>
      <c r="GC117" s="7">
        <v>200.71</v>
      </c>
      <c r="GD117" s="7">
        <v>290.77999999999997</v>
      </c>
      <c r="GE117" s="7">
        <v>33228751.859999999</v>
      </c>
      <c r="GF117" s="23">
        <v>2.2499999999999999E-2</v>
      </c>
      <c r="GG117" s="7">
        <v>209.84</v>
      </c>
      <c r="GH117" s="7">
        <v>304</v>
      </c>
      <c r="GI117" s="5">
        <v>109303</v>
      </c>
      <c r="GJ117" s="23">
        <v>0.69020000000000004</v>
      </c>
      <c r="GK117" s="5">
        <v>7391</v>
      </c>
      <c r="GL117" s="7">
        <v>23328916.109999999</v>
      </c>
      <c r="GM117" s="23">
        <v>1.5800000000000002E-2</v>
      </c>
      <c r="GN117" s="7">
        <v>147.32</v>
      </c>
      <c r="GO117" s="7">
        <v>1204.69</v>
      </c>
      <c r="GP117" s="7">
        <v>19343290.899999999</v>
      </c>
      <c r="GQ117" s="23">
        <v>1.3100000000000001E-2</v>
      </c>
      <c r="GR117" s="7">
        <v>122.15</v>
      </c>
      <c r="GS117" s="7">
        <v>998.88</v>
      </c>
      <c r="GT117" s="5">
        <v>19365</v>
      </c>
      <c r="GU117" s="23">
        <v>0.12230000000000001</v>
      </c>
      <c r="GV117" s="8">
        <v>333</v>
      </c>
      <c r="GW117" s="7">
        <v>45205393.25</v>
      </c>
      <c r="GX117" s="23">
        <v>3.0599999999999999E-2</v>
      </c>
      <c r="GY117" s="7">
        <v>285.47000000000003</v>
      </c>
      <c r="GZ117" s="7">
        <v>819.5</v>
      </c>
      <c r="HA117" s="7">
        <v>45325872.909999996</v>
      </c>
      <c r="HB117" s="23">
        <v>3.0700000000000002E-2</v>
      </c>
      <c r="HC117" s="7">
        <v>286.23</v>
      </c>
      <c r="HD117" s="7">
        <v>821.69</v>
      </c>
      <c r="HE117" s="5">
        <v>55162</v>
      </c>
      <c r="HF117" s="23">
        <v>0.3483</v>
      </c>
      <c r="HG117" s="5">
        <v>184845</v>
      </c>
      <c r="HH117" s="5">
        <v>12969</v>
      </c>
      <c r="HI117" s="23">
        <v>0.2276</v>
      </c>
      <c r="HJ117" s="8">
        <v>1167</v>
      </c>
      <c r="HK117" s="5">
        <v>709</v>
      </c>
      <c r="HL117" s="5">
        <v>1704</v>
      </c>
      <c r="HM117" s="5">
        <v>148</v>
      </c>
      <c r="HN117" s="5">
        <v>1031</v>
      </c>
      <c r="HO117" s="5">
        <v>389</v>
      </c>
      <c r="HP117" s="5">
        <v>1008</v>
      </c>
      <c r="HQ117" s="5">
        <v>420</v>
      </c>
      <c r="HR117" s="5">
        <v>323</v>
      </c>
      <c r="HS117" s="5">
        <v>123</v>
      </c>
    </row>
    <row r="118" spans="1:227" x14ac:dyDescent="0.25">
      <c r="A118">
        <v>2014</v>
      </c>
      <c r="B118" s="3" t="s">
        <v>822</v>
      </c>
      <c r="C118" s="4">
        <v>28</v>
      </c>
      <c r="D118" s="5">
        <v>131054</v>
      </c>
      <c r="E118" s="5">
        <v>109745</v>
      </c>
      <c r="F118" s="5">
        <v>21309</v>
      </c>
      <c r="G118" s="6" t="s">
        <v>2657</v>
      </c>
      <c r="H118" s="5">
        <v>52</v>
      </c>
      <c r="I118" s="6" t="s">
        <v>2658</v>
      </c>
      <c r="J118" s="6" t="s">
        <v>1873</v>
      </c>
      <c r="K118" s="6" t="s">
        <v>2093</v>
      </c>
      <c r="L118" s="6" t="s">
        <v>431</v>
      </c>
      <c r="M118" s="6" t="s">
        <v>386</v>
      </c>
      <c r="N118" s="6" t="s">
        <v>347</v>
      </c>
      <c r="O118" s="6" t="s">
        <v>2255</v>
      </c>
      <c r="P118" s="6">
        <v>1.1200000000000001</v>
      </c>
      <c r="Q118" s="7">
        <v>1096196024.1900001</v>
      </c>
      <c r="R118" s="7">
        <v>1145028527.1300001</v>
      </c>
      <c r="S118" s="7">
        <v>1093090147.3</v>
      </c>
      <c r="T118" s="7">
        <v>9988.57</v>
      </c>
      <c r="U118" s="7">
        <v>10433.540000000001</v>
      </c>
      <c r="V118" s="7">
        <v>9960.27</v>
      </c>
      <c r="W118" s="7">
        <v>362175811.44</v>
      </c>
      <c r="X118" s="23">
        <v>0.33040000000000003</v>
      </c>
      <c r="Y118" s="7">
        <v>3300.16</v>
      </c>
      <c r="Z118" s="7">
        <v>17868.46</v>
      </c>
      <c r="AA118" s="7">
        <v>341488071.42000002</v>
      </c>
      <c r="AB118" s="23">
        <v>0.29820000000000002</v>
      </c>
      <c r="AC118" s="7">
        <v>3111.65</v>
      </c>
      <c r="AD118" s="7">
        <v>16847.8</v>
      </c>
      <c r="AE118" s="5">
        <v>20269</v>
      </c>
      <c r="AF118" s="23">
        <v>0.1847</v>
      </c>
      <c r="AG118" s="5">
        <v>333</v>
      </c>
      <c r="AH118" s="5">
        <v>1971</v>
      </c>
      <c r="AI118" s="7">
        <v>44676023.740000002</v>
      </c>
      <c r="AJ118" s="23">
        <v>4.0800000000000003E-2</v>
      </c>
      <c r="AK118" s="7">
        <v>407.09</v>
      </c>
      <c r="AL118" s="7">
        <v>45127.3</v>
      </c>
      <c r="AM118" s="7">
        <v>52228638.710000001</v>
      </c>
      <c r="AN118" s="23">
        <v>4.5600000000000002E-2</v>
      </c>
      <c r="AO118" s="7">
        <v>475.91</v>
      </c>
      <c r="AP118" s="7">
        <v>52756.2</v>
      </c>
      <c r="AQ118" s="5">
        <v>990</v>
      </c>
      <c r="AR118" s="23">
        <v>8.9999999999999993E-3</v>
      </c>
      <c r="AS118" s="5">
        <v>11</v>
      </c>
      <c r="AT118" s="5">
        <v>293</v>
      </c>
      <c r="AU118" s="7">
        <v>10049982.23</v>
      </c>
      <c r="AV118" s="23">
        <v>9.1999999999999998E-3</v>
      </c>
      <c r="AW118" s="7">
        <v>91.58</v>
      </c>
      <c r="AX118" s="7">
        <v>18998.080000000002</v>
      </c>
      <c r="AY118" s="7">
        <v>11004391.710000001</v>
      </c>
      <c r="AZ118" s="23">
        <v>9.5999999999999992E-3</v>
      </c>
      <c r="BA118" s="7">
        <v>100.27</v>
      </c>
      <c r="BB118" s="7">
        <v>20802.25</v>
      </c>
      <c r="BC118" s="5">
        <v>529</v>
      </c>
      <c r="BD118" s="23">
        <v>4.7999999999999996E-3</v>
      </c>
      <c r="BE118" s="5">
        <v>5</v>
      </c>
      <c r="BF118" s="5">
        <v>66</v>
      </c>
      <c r="BG118" s="7">
        <v>41114062.020000003</v>
      </c>
      <c r="BH118" s="23">
        <v>3.7499999999999999E-2</v>
      </c>
      <c r="BI118" s="7">
        <v>374.63</v>
      </c>
      <c r="BJ118" s="7">
        <v>16432.48</v>
      </c>
      <c r="BK118" s="7">
        <v>50385733.640000001</v>
      </c>
      <c r="BL118" s="23">
        <v>4.3999999999999997E-2</v>
      </c>
      <c r="BM118" s="7">
        <v>459.12</v>
      </c>
      <c r="BN118" s="7">
        <v>20138.18</v>
      </c>
      <c r="BO118" s="5">
        <v>2502</v>
      </c>
      <c r="BP118" s="23">
        <v>2.2800000000000001E-2</v>
      </c>
      <c r="BQ118" s="5">
        <v>33</v>
      </c>
      <c r="BR118" s="5">
        <v>948</v>
      </c>
      <c r="BS118" s="7">
        <v>44941964.270000003</v>
      </c>
      <c r="BT118" s="23">
        <v>4.1000000000000002E-2</v>
      </c>
      <c r="BU118" s="7">
        <v>409.51</v>
      </c>
      <c r="BV118" s="7">
        <v>5404.28</v>
      </c>
      <c r="BW118" s="7">
        <v>53902075.579999998</v>
      </c>
      <c r="BX118" s="23">
        <v>4.7100000000000003E-2</v>
      </c>
      <c r="BY118" s="7">
        <v>491.16</v>
      </c>
      <c r="BZ118" s="7">
        <v>6481.73</v>
      </c>
      <c r="CA118" s="5">
        <v>8316</v>
      </c>
      <c r="CB118" s="23">
        <v>7.5800000000000006E-2</v>
      </c>
      <c r="CC118" s="5">
        <v>186</v>
      </c>
      <c r="CD118" s="5">
        <v>2489</v>
      </c>
      <c r="CE118" s="7">
        <v>13447608.18</v>
      </c>
      <c r="CF118" s="23">
        <v>1.23E-2</v>
      </c>
      <c r="CG118" s="7">
        <v>122.54</v>
      </c>
      <c r="CH118" s="7">
        <v>11150.59</v>
      </c>
      <c r="CI118" s="7">
        <v>15416045.210000001</v>
      </c>
      <c r="CJ118" s="23">
        <v>1.35E-2</v>
      </c>
      <c r="CK118" s="7">
        <v>140.47</v>
      </c>
      <c r="CL118" s="7">
        <v>12782.79</v>
      </c>
      <c r="CM118" s="5">
        <v>1206</v>
      </c>
      <c r="CN118" s="23">
        <v>1.0999999999999999E-2</v>
      </c>
      <c r="CO118" s="5">
        <v>13</v>
      </c>
      <c r="CP118" s="5">
        <v>857</v>
      </c>
      <c r="CQ118" s="7">
        <v>178481304.91</v>
      </c>
      <c r="CR118" s="23">
        <v>0.1628</v>
      </c>
      <c r="CS118" s="7">
        <v>1626.33</v>
      </c>
      <c r="CT118" s="7">
        <v>2425.81</v>
      </c>
      <c r="CU118" s="7">
        <v>190078794.81</v>
      </c>
      <c r="CV118" s="23">
        <v>0.16600000000000001</v>
      </c>
      <c r="CW118" s="7">
        <v>1732</v>
      </c>
      <c r="CX118" s="7">
        <v>2583.4299999999998</v>
      </c>
      <c r="CY118" s="5">
        <v>73576</v>
      </c>
      <c r="CZ118" s="23">
        <v>0.6704</v>
      </c>
      <c r="DA118" s="5">
        <v>4851</v>
      </c>
      <c r="DB118" s="7">
        <v>10162011.43</v>
      </c>
      <c r="DC118" s="23">
        <v>9.2999999999999992E-3</v>
      </c>
      <c r="DD118" s="7">
        <v>92.6</v>
      </c>
      <c r="DE118" s="7">
        <v>334.46</v>
      </c>
      <c r="DF118" s="7">
        <v>12182787.15</v>
      </c>
      <c r="DG118" s="23">
        <v>1.06E-2</v>
      </c>
      <c r="DH118" s="7">
        <v>111.01</v>
      </c>
      <c r="DI118" s="7">
        <v>400.97</v>
      </c>
      <c r="DJ118" s="5">
        <v>30383</v>
      </c>
      <c r="DK118" s="23">
        <v>0.27689999999999998</v>
      </c>
      <c r="DL118" s="5">
        <v>1205</v>
      </c>
      <c r="DM118" s="7">
        <v>92487386.099999994</v>
      </c>
      <c r="DN118" s="23">
        <v>8.4400000000000003E-2</v>
      </c>
      <c r="DO118" s="7">
        <v>842.75</v>
      </c>
      <c r="DP118" s="7">
        <v>23599.74</v>
      </c>
      <c r="DQ118" s="7">
        <v>101168437.09999999</v>
      </c>
      <c r="DR118" s="23">
        <v>8.8400000000000006E-2</v>
      </c>
      <c r="DS118" s="7">
        <v>921.85</v>
      </c>
      <c r="DT118" s="7">
        <v>25814.86</v>
      </c>
      <c r="DU118" s="5">
        <v>3919</v>
      </c>
      <c r="DV118" s="23">
        <v>3.5700000000000003E-2</v>
      </c>
      <c r="DW118" s="5">
        <v>5164</v>
      </c>
      <c r="DX118" s="7">
        <v>9849217.9600000009</v>
      </c>
      <c r="DY118" s="23">
        <v>8.9999999999999993E-3</v>
      </c>
      <c r="DZ118" s="7">
        <v>89.75</v>
      </c>
      <c r="EA118" s="7">
        <v>780.07</v>
      </c>
      <c r="EB118" s="7">
        <v>11330999.300000001</v>
      </c>
      <c r="EC118" s="23">
        <v>9.9000000000000008E-3</v>
      </c>
      <c r="ED118" s="7">
        <v>103.25</v>
      </c>
      <c r="EE118" s="7">
        <v>897.43</v>
      </c>
      <c r="EF118" s="5">
        <v>12626</v>
      </c>
      <c r="EG118" s="23">
        <v>0.115</v>
      </c>
      <c r="EH118" s="5">
        <v>214</v>
      </c>
      <c r="EI118" s="7">
        <v>81979561.400000006</v>
      </c>
      <c r="EJ118" s="23">
        <v>7.4800000000000005E-2</v>
      </c>
      <c r="EK118" s="7">
        <v>747</v>
      </c>
      <c r="EL118" s="7">
        <v>873.36</v>
      </c>
      <c r="EM118" s="7">
        <v>91316140.760000005</v>
      </c>
      <c r="EN118" s="23">
        <v>7.9799999999999996E-2</v>
      </c>
      <c r="EO118" s="7">
        <v>832.08</v>
      </c>
      <c r="EP118" s="7">
        <v>972.82</v>
      </c>
      <c r="EQ118" s="5">
        <v>93866</v>
      </c>
      <c r="ER118" s="23">
        <v>0.85529999999999995</v>
      </c>
      <c r="ES118" s="5">
        <v>11954</v>
      </c>
      <c r="ET118" s="7">
        <v>53164224.740000002</v>
      </c>
      <c r="EU118" s="23">
        <v>4.8500000000000001E-2</v>
      </c>
      <c r="EV118" s="7">
        <v>484.43</v>
      </c>
      <c r="EW118" s="7">
        <v>897.45</v>
      </c>
      <c r="EX118" s="7">
        <v>56957843.159999996</v>
      </c>
      <c r="EY118" s="23">
        <v>4.9700000000000001E-2</v>
      </c>
      <c r="EZ118" s="7">
        <v>519</v>
      </c>
      <c r="FA118" s="7">
        <v>961.49</v>
      </c>
      <c r="FB118" s="5">
        <v>59239</v>
      </c>
      <c r="FC118" s="23">
        <v>0.53979999999999995</v>
      </c>
      <c r="FD118" s="5">
        <v>3778</v>
      </c>
      <c r="FE118" s="7">
        <v>17133645.170000002</v>
      </c>
      <c r="FF118" s="23">
        <v>1.5599999999999999E-2</v>
      </c>
      <c r="FG118" s="7">
        <v>156.12</v>
      </c>
      <c r="FH118" s="7">
        <v>241.63</v>
      </c>
      <c r="FI118" s="7">
        <v>19028583.27</v>
      </c>
      <c r="FJ118" s="23">
        <v>1.66E-2</v>
      </c>
      <c r="FK118" s="7">
        <v>173.39</v>
      </c>
      <c r="FL118" s="7">
        <v>268.36</v>
      </c>
      <c r="FM118" s="5">
        <v>70908</v>
      </c>
      <c r="FN118" s="23">
        <v>0.64610000000000001</v>
      </c>
      <c r="FO118" s="5">
        <v>4022</v>
      </c>
      <c r="FP118" s="7">
        <v>39950861.359999999</v>
      </c>
      <c r="FQ118" s="23">
        <v>3.6400000000000002E-2</v>
      </c>
      <c r="FR118" s="7">
        <v>364.03</v>
      </c>
      <c r="FS118" s="7">
        <v>1166.79</v>
      </c>
      <c r="FT118" s="7">
        <v>42358862.719999999</v>
      </c>
      <c r="FU118" s="23">
        <v>3.6999999999999998E-2</v>
      </c>
      <c r="FV118" s="7">
        <v>385.98</v>
      </c>
      <c r="FW118" s="7">
        <v>1237.1199999999999</v>
      </c>
      <c r="FX118" s="5">
        <v>34240</v>
      </c>
      <c r="FY118" s="23">
        <v>0.312</v>
      </c>
      <c r="FZ118" s="5">
        <v>2294</v>
      </c>
      <c r="GA118" s="7">
        <v>34713829</v>
      </c>
      <c r="GB118" s="23">
        <v>3.1699999999999999E-2</v>
      </c>
      <c r="GC118" s="7">
        <v>316.31</v>
      </c>
      <c r="GD118" s="7">
        <v>427.53</v>
      </c>
      <c r="GE118" s="7">
        <v>32793441.870000001</v>
      </c>
      <c r="GF118" s="23">
        <v>2.86E-2</v>
      </c>
      <c r="GG118" s="7">
        <v>298.81</v>
      </c>
      <c r="GH118" s="7">
        <v>403.88</v>
      </c>
      <c r="GI118" s="5">
        <v>81196</v>
      </c>
      <c r="GJ118" s="23">
        <v>0.7399</v>
      </c>
      <c r="GK118" s="5">
        <v>8248</v>
      </c>
      <c r="GL118" s="7">
        <v>15014761.02</v>
      </c>
      <c r="GM118" s="23">
        <v>1.37E-2</v>
      </c>
      <c r="GN118" s="7">
        <v>136.81</v>
      </c>
      <c r="GO118" s="7">
        <v>1269.48</v>
      </c>
      <c r="GP118" s="7">
        <v>15158002.539999999</v>
      </c>
      <c r="GQ118" s="23">
        <v>1.32E-2</v>
      </c>
      <c r="GR118" s="7">
        <v>138.12</v>
      </c>
      <c r="GS118" s="7">
        <v>1281.5899999999999</v>
      </c>
      <c r="GT118" s="5">
        <v>11828</v>
      </c>
      <c r="GU118" s="23">
        <v>0.10780000000000001</v>
      </c>
      <c r="GV118" s="8">
        <v>333</v>
      </c>
      <c r="GW118" s="7">
        <v>31682717.170000002</v>
      </c>
      <c r="GX118" s="23">
        <v>2.8899999999999999E-2</v>
      </c>
      <c r="GY118" s="7">
        <v>288.69</v>
      </c>
      <c r="GZ118" s="7">
        <v>674.33</v>
      </c>
      <c r="HA118" s="7">
        <v>31842222.219999999</v>
      </c>
      <c r="HB118" s="23">
        <v>2.7799999999999998E-2</v>
      </c>
      <c r="HC118" s="7">
        <v>290.14999999999998</v>
      </c>
      <c r="HD118" s="7">
        <v>677.72</v>
      </c>
      <c r="HE118" s="5">
        <v>46984</v>
      </c>
      <c r="HF118" s="23">
        <v>0.42809999999999998</v>
      </c>
      <c r="HG118" s="5">
        <v>142368</v>
      </c>
      <c r="HH118" s="5">
        <v>7024</v>
      </c>
      <c r="HI118" s="23">
        <v>0.20680000000000001</v>
      </c>
      <c r="HJ118" s="8">
        <v>1297</v>
      </c>
      <c r="HK118" s="5">
        <v>833</v>
      </c>
      <c r="HL118" s="5">
        <v>1703</v>
      </c>
      <c r="HM118" s="5">
        <v>167</v>
      </c>
      <c r="HN118" s="5">
        <v>1453</v>
      </c>
      <c r="HO118" s="5">
        <v>366</v>
      </c>
      <c r="HP118" s="5">
        <v>849</v>
      </c>
      <c r="HQ118" s="5">
        <v>438</v>
      </c>
      <c r="HR118" s="5">
        <v>317</v>
      </c>
      <c r="HS118" s="5">
        <v>180</v>
      </c>
    </row>
    <row r="119" spans="1:227" x14ac:dyDescent="0.25">
      <c r="A119">
        <v>2010</v>
      </c>
      <c r="B119" s="3" t="s">
        <v>822</v>
      </c>
      <c r="C119" s="4">
        <v>28</v>
      </c>
      <c r="D119" s="5">
        <v>121277</v>
      </c>
      <c r="E119" s="5">
        <v>107924</v>
      </c>
      <c r="F119" s="5">
        <v>13353</v>
      </c>
      <c r="G119" s="6" t="s">
        <v>422</v>
      </c>
      <c r="H119" s="5">
        <v>51</v>
      </c>
      <c r="I119" s="6" t="s">
        <v>2025</v>
      </c>
      <c r="J119" s="6" t="s">
        <v>2026</v>
      </c>
      <c r="K119" s="6" t="s">
        <v>2027</v>
      </c>
      <c r="L119" s="6" t="s">
        <v>2028</v>
      </c>
      <c r="M119" s="6" t="s">
        <v>829</v>
      </c>
      <c r="N119" s="6" t="s">
        <v>1139</v>
      </c>
      <c r="O119" s="6" t="s">
        <v>2029</v>
      </c>
      <c r="P119" s="6">
        <v>1.05</v>
      </c>
      <c r="Q119" s="7">
        <v>1013093808.64</v>
      </c>
      <c r="R119" s="7">
        <v>1055876731.12</v>
      </c>
      <c r="S119" s="7">
        <v>1050259394.47</v>
      </c>
      <c r="T119" s="7">
        <v>9387.1</v>
      </c>
      <c r="U119" s="7">
        <v>9783.52</v>
      </c>
      <c r="V119" s="7">
        <v>9731.4699999999993</v>
      </c>
      <c r="W119" s="7">
        <v>360866799</v>
      </c>
      <c r="X119" s="23">
        <v>0.35620000000000002</v>
      </c>
      <c r="Y119" s="7">
        <v>3343.71</v>
      </c>
      <c r="Z119" s="7">
        <v>16501.29</v>
      </c>
      <c r="AA119" s="7">
        <v>335640169.80000001</v>
      </c>
      <c r="AB119" s="23">
        <v>0.31790000000000002</v>
      </c>
      <c r="AC119" s="7">
        <v>3109.97</v>
      </c>
      <c r="AD119" s="7">
        <v>15347.76</v>
      </c>
      <c r="AE119" s="5">
        <v>21869</v>
      </c>
      <c r="AF119" s="23">
        <v>0.2026</v>
      </c>
      <c r="AG119" s="5">
        <v>376</v>
      </c>
      <c r="AH119" s="5">
        <v>2235</v>
      </c>
      <c r="AI119" s="7">
        <v>35481454.969999999</v>
      </c>
      <c r="AJ119" s="23">
        <v>3.5000000000000003E-2</v>
      </c>
      <c r="AK119" s="7">
        <v>328.76</v>
      </c>
      <c r="AL119" s="7">
        <v>43322.9</v>
      </c>
      <c r="AM119" s="7">
        <v>42167215.130000003</v>
      </c>
      <c r="AN119" s="23">
        <v>3.9899999999999998E-2</v>
      </c>
      <c r="AO119" s="7">
        <v>390.71</v>
      </c>
      <c r="AP119" s="7">
        <v>51486.22</v>
      </c>
      <c r="AQ119" s="5">
        <v>819</v>
      </c>
      <c r="AR119" s="23">
        <v>7.6E-3</v>
      </c>
      <c r="AS119" s="5">
        <v>8</v>
      </c>
      <c r="AT119" s="5">
        <v>237</v>
      </c>
      <c r="AU119" s="7">
        <v>9273611.4000000004</v>
      </c>
      <c r="AV119" s="23">
        <v>9.1999999999999998E-3</v>
      </c>
      <c r="AW119" s="7">
        <v>85.93</v>
      </c>
      <c r="AX119" s="7">
        <v>18291.150000000001</v>
      </c>
      <c r="AY119" s="7">
        <v>9602455.4800000004</v>
      </c>
      <c r="AZ119" s="23">
        <v>9.1000000000000004E-3</v>
      </c>
      <c r="BA119" s="7">
        <v>88.97</v>
      </c>
      <c r="BB119" s="7">
        <v>18939.75</v>
      </c>
      <c r="BC119" s="5">
        <v>507</v>
      </c>
      <c r="BD119" s="23">
        <v>4.7000000000000002E-3</v>
      </c>
      <c r="BE119" s="5">
        <v>5</v>
      </c>
      <c r="BF119" s="5">
        <v>66</v>
      </c>
      <c r="BG119" s="7">
        <v>31354762.829999998</v>
      </c>
      <c r="BH119" s="23">
        <v>3.09E-2</v>
      </c>
      <c r="BI119" s="7">
        <v>290.52999999999997</v>
      </c>
      <c r="BJ119" s="7">
        <v>14343.44</v>
      </c>
      <c r="BK119" s="7">
        <v>38094672.600000001</v>
      </c>
      <c r="BL119" s="23">
        <v>3.61E-2</v>
      </c>
      <c r="BM119" s="7">
        <v>352.98</v>
      </c>
      <c r="BN119" s="7">
        <v>17426.66</v>
      </c>
      <c r="BO119" s="5">
        <v>2186</v>
      </c>
      <c r="BP119" s="23">
        <v>2.0299999999999999E-2</v>
      </c>
      <c r="BQ119" s="5">
        <v>29</v>
      </c>
      <c r="BR119" s="5">
        <v>852</v>
      </c>
      <c r="BS119" s="7">
        <v>50068550.829999998</v>
      </c>
      <c r="BT119" s="23">
        <v>4.9399999999999999E-2</v>
      </c>
      <c r="BU119" s="7">
        <v>463.92</v>
      </c>
      <c r="BV119" s="7">
        <v>6273.47</v>
      </c>
      <c r="BW119" s="7">
        <v>58914601.740000002</v>
      </c>
      <c r="BX119" s="23">
        <v>5.5800000000000002E-2</v>
      </c>
      <c r="BY119" s="7">
        <v>545.89</v>
      </c>
      <c r="BZ119" s="7">
        <v>7381.86</v>
      </c>
      <c r="CA119" s="5">
        <v>7981</v>
      </c>
      <c r="CB119" s="23">
        <v>7.3999999999999996E-2</v>
      </c>
      <c r="CC119" s="5">
        <v>190</v>
      </c>
      <c r="CD119" s="5">
        <v>2817</v>
      </c>
      <c r="CE119" s="7">
        <v>14575213.789999999</v>
      </c>
      <c r="CF119" s="23">
        <v>1.44E-2</v>
      </c>
      <c r="CG119" s="7">
        <v>135.05000000000001</v>
      </c>
      <c r="CH119" s="7">
        <v>12608.32</v>
      </c>
      <c r="CI119" s="7">
        <v>16513714.76</v>
      </c>
      <c r="CJ119" s="23">
        <v>1.5599999999999999E-2</v>
      </c>
      <c r="CK119" s="7">
        <v>153.01</v>
      </c>
      <c r="CL119" s="7">
        <v>14285.22</v>
      </c>
      <c r="CM119" s="5">
        <v>1156</v>
      </c>
      <c r="CN119" s="23">
        <v>1.0699999999999999E-2</v>
      </c>
      <c r="CO119" s="5">
        <v>13</v>
      </c>
      <c r="CP119" s="5">
        <v>1014</v>
      </c>
      <c r="CQ119" s="7">
        <v>134888435.63999999</v>
      </c>
      <c r="CR119" s="23">
        <v>0.1331</v>
      </c>
      <c r="CS119" s="7">
        <v>1249.8499999999999</v>
      </c>
      <c r="CT119" s="7">
        <v>1868.18</v>
      </c>
      <c r="CU119" s="7">
        <v>150274718.28999999</v>
      </c>
      <c r="CV119" s="23">
        <v>0.14230000000000001</v>
      </c>
      <c r="CW119" s="7">
        <v>1392.41</v>
      </c>
      <c r="CX119" s="7">
        <v>2081.2800000000002</v>
      </c>
      <c r="CY119" s="5">
        <v>72203</v>
      </c>
      <c r="CZ119" s="23">
        <v>0.66900000000000004</v>
      </c>
      <c r="DA119" s="5">
        <v>4600</v>
      </c>
      <c r="DB119" s="7">
        <v>9001881.5299999993</v>
      </c>
      <c r="DC119" s="23">
        <v>8.8999999999999999E-3</v>
      </c>
      <c r="DD119" s="7">
        <v>83.41</v>
      </c>
      <c r="DE119" s="7">
        <v>310.43</v>
      </c>
      <c r="DF119" s="7">
        <v>9860707.7300000004</v>
      </c>
      <c r="DG119" s="23">
        <v>9.2999999999999992E-3</v>
      </c>
      <c r="DH119" s="7">
        <v>91.37</v>
      </c>
      <c r="DI119" s="7">
        <v>340.05</v>
      </c>
      <c r="DJ119" s="5">
        <v>28998</v>
      </c>
      <c r="DK119" s="23">
        <v>0.26869999999999999</v>
      </c>
      <c r="DL119" s="5">
        <v>1198</v>
      </c>
      <c r="DM119" s="7">
        <v>82099146.980000004</v>
      </c>
      <c r="DN119" s="23">
        <v>8.1000000000000003E-2</v>
      </c>
      <c r="DO119" s="7">
        <v>760.71</v>
      </c>
      <c r="DP119" s="7">
        <v>22971.22</v>
      </c>
      <c r="DQ119" s="7">
        <v>88584584.040000007</v>
      </c>
      <c r="DR119" s="23">
        <v>8.3900000000000002E-2</v>
      </c>
      <c r="DS119" s="7">
        <v>820.81</v>
      </c>
      <c r="DT119" s="7">
        <v>24785.84</v>
      </c>
      <c r="DU119" s="5">
        <v>3574</v>
      </c>
      <c r="DV119" s="23">
        <v>3.3099999999999997E-2</v>
      </c>
      <c r="DW119" s="5">
        <v>4629</v>
      </c>
      <c r="DX119" s="7">
        <v>8040443.9100000001</v>
      </c>
      <c r="DY119" s="23">
        <v>7.9000000000000008E-3</v>
      </c>
      <c r="DZ119" s="7">
        <v>74.5</v>
      </c>
      <c r="EA119" s="7">
        <v>682.72</v>
      </c>
      <c r="EB119" s="7">
        <v>9526479.5</v>
      </c>
      <c r="EC119" s="23">
        <v>8.9999999999999993E-3</v>
      </c>
      <c r="ED119" s="7">
        <v>88.27</v>
      </c>
      <c r="EE119" s="7">
        <v>808.91</v>
      </c>
      <c r="EF119" s="5">
        <v>11777</v>
      </c>
      <c r="EG119" s="23">
        <v>0.1091</v>
      </c>
      <c r="EH119" s="5">
        <v>221</v>
      </c>
      <c r="EI119" s="7">
        <v>71975784.469999999</v>
      </c>
      <c r="EJ119" s="23">
        <v>7.0999999999999994E-2</v>
      </c>
      <c r="EK119" s="7">
        <v>666.91</v>
      </c>
      <c r="EL119" s="7">
        <v>788.67</v>
      </c>
      <c r="EM119" s="7">
        <v>79701636.5</v>
      </c>
      <c r="EN119" s="23">
        <v>7.5499999999999998E-2</v>
      </c>
      <c r="EO119" s="7">
        <v>738.5</v>
      </c>
      <c r="EP119" s="7">
        <v>873.33</v>
      </c>
      <c r="EQ119" s="5">
        <v>91262</v>
      </c>
      <c r="ER119" s="23">
        <v>0.84560000000000002</v>
      </c>
      <c r="ES119" s="5">
        <v>11415</v>
      </c>
      <c r="ET119" s="7">
        <v>53362775.020000003</v>
      </c>
      <c r="EU119" s="23">
        <v>5.2699999999999997E-2</v>
      </c>
      <c r="EV119" s="7">
        <v>494.45</v>
      </c>
      <c r="EW119" s="7">
        <v>963.44</v>
      </c>
      <c r="EX119" s="7">
        <v>58495563.840000004</v>
      </c>
      <c r="EY119" s="23">
        <v>5.5399999999999998E-2</v>
      </c>
      <c r="EZ119" s="7">
        <v>542.01</v>
      </c>
      <c r="FA119" s="7">
        <v>1056.1099999999999</v>
      </c>
      <c r="FB119" s="5">
        <v>55388</v>
      </c>
      <c r="FC119" s="23">
        <v>0.51319999999999999</v>
      </c>
      <c r="FD119" s="5">
        <v>3582</v>
      </c>
      <c r="FE119" s="7">
        <v>21310078.27</v>
      </c>
      <c r="FF119" s="23">
        <v>2.1000000000000001E-2</v>
      </c>
      <c r="FG119" s="7">
        <v>197.45</v>
      </c>
      <c r="FH119" s="7">
        <v>308.45</v>
      </c>
      <c r="FI119" s="7">
        <v>23837098.899999999</v>
      </c>
      <c r="FJ119" s="23">
        <v>2.2599999999999999E-2</v>
      </c>
      <c r="FK119" s="7">
        <v>220.87</v>
      </c>
      <c r="FL119" s="7">
        <v>345.03</v>
      </c>
      <c r="FM119" s="5">
        <v>69087</v>
      </c>
      <c r="FN119" s="23">
        <v>0.6401</v>
      </c>
      <c r="FO119" s="5">
        <v>4056</v>
      </c>
      <c r="FP119" s="7">
        <v>47018757.630000003</v>
      </c>
      <c r="FQ119" s="23">
        <v>4.6399999999999997E-2</v>
      </c>
      <c r="FR119" s="7">
        <v>435.67</v>
      </c>
      <c r="FS119" s="7">
        <v>1244.77</v>
      </c>
      <c r="FT119" s="7">
        <v>47525706.170000002</v>
      </c>
      <c r="FU119" s="23">
        <v>4.4999999999999998E-2</v>
      </c>
      <c r="FV119" s="7">
        <v>440.36</v>
      </c>
      <c r="FW119" s="7">
        <v>1258.19</v>
      </c>
      <c r="FX119" s="5">
        <v>37773</v>
      </c>
      <c r="FY119" s="23">
        <v>0.35</v>
      </c>
      <c r="FZ119" s="5">
        <v>2858</v>
      </c>
      <c r="GA119" s="7">
        <v>27514612.920000002</v>
      </c>
      <c r="GB119" s="23">
        <v>2.7199999999999998E-2</v>
      </c>
      <c r="GC119" s="7">
        <v>254.94</v>
      </c>
      <c r="GD119" s="7">
        <v>353.88</v>
      </c>
      <c r="GE119" s="7">
        <v>29324251.82</v>
      </c>
      <c r="GF119" s="23">
        <v>2.7799999999999998E-2</v>
      </c>
      <c r="GG119" s="7">
        <v>271.70999999999998</v>
      </c>
      <c r="GH119" s="7">
        <v>377.15</v>
      </c>
      <c r="GI119" s="5">
        <v>77751</v>
      </c>
      <c r="GJ119" s="23">
        <v>0.72040000000000004</v>
      </c>
      <c r="GK119" s="5">
        <v>8364</v>
      </c>
      <c r="GL119" s="7">
        <v>11918957.130000001</v>
      </c>
      <c r="GM119" s="23">
        <v>1.18E-2</v>
      </c>
      <c r="GN119" s="7">
        <v>110.44</v>
      </c>
      <c r="GO119" s="7">
        <v>1199.3</v>
      </c>
      <c r="GP119" s="7">
        <v>12432101.779999999</v>
      </c>
      <c r="GQ119" s="23">
        <v>1.18E-2</v>
      </c>
      <c r="GR119" s="7">
        <v>115.19</v>
      </c>
      <c r="GS119" s="7">
        <v>1250.93</v>
      </c>
      <c r="GT119" s="5">
        <v>9938</v>
      </c>
      <c r="GU119" s="23">
        <v>9.2100000000000001E-2</v>
      </c>
      <c r="GV119" s="8">
        <v>287</v>
      </c>
      <c r="GW119" s="7">
        <v>29565709.879999999</v>
      </c>
      <c r="GX119" s="23">
        <v>2.92E-2</v>
      </c>
      <c r="GY119" s="7">
        <v>273.95</v>
      </c>
      <c r="GZ119" s="7">
        <v>650.48</v>
      </c>
      <c r="HA119" s="7">
        <v>29565709.879999999</v>
      </c>
      <c r="HB119" s="23">
        <v>2.8000000000000001E-2</v>
      </c>
      <c r="HC119" s="7">
        <v>273.95</v>
      </c>
      <c r="HD119" s="7">
        <v>650.48</v>
      </c>
      <c r="HE119" s="5">
        <v>45452</v>
      </c>
      <c r="HF119" s="23">
        <v>0.42109999999999997</v>
      </c>
      <c r="HG119" s="5">
        <v>130411</v>
      </c>
      <c r="HH119" s="5">
        <v>8263</v>
      </c>
      <c r="HI119" s="23">
        <v>0.21970000000000001</v>
      </c>
      <c r="HJ119" s="8">
        <v>1208</v>
      </c>
      <c r="HK119" s="5">
        <v>920</v>
      </c>
      <c r="HL119" s="5">
        <v>1703</v>
      </c>
      <c r="HM119" s="5">
        <v>191</v>
      </c>
      <c r="HN119" s="5">
        <v>1369</v>
      </c>
      <c r="HO119" s="5">
        <v>454</v>
      </c>
      <c r="HP119" s="5">
        <v>1031</v>
      </c>
      <c r="HQ119" s="5">
        <v>531</v>
      </c>
      <c r="HR119" s="5">
        <v>431</v>
      </c>
      <c r="HS119" s="5">
        <v>118</v>
      </c>
    </row>
    <row r="120" spans="1:227" x14ac:dyDescent="0.25">
      <c r="A120">
        <v>2008</v>
      </c>
      <c r="B120" s="3" t="s">
        <v>676</v>
      </c>
      <c r="C120" s="4">
        <v>20</v>
      </c>
      <c r="D120" s="5">
        <v>55921</v>
      </c>
      <c r="E120" s="5">
        <v>51552</v>
      </c>
      <c r="F120" s="5">
        <v>4369</v>
      </c>
      <c r="G120" s="6" t="s">
        <v>1274</v>
      </c>
      <c r="H120" s="5">
        <v>50</v>
      </c>
      <c r="I120" s="6" t="s">
        <v>1331</v>
      </c>
      <c r="J120" s="6" t="s">
        <v>1332</v>
      </c>
      <c r="K120" s="6" t="s">
        <v>1333</v>
      </c>
      <c r="L120" s="6" t="s">
        <v>1334</v>
      </c>
      <c r="M120" s="6" t="s">
        <v>330</v>
      </c>
      <c r="N120" s="6" t="s">
        <v>1121</v>
      </c>
      <c r="O120" s="6" t="s">
        <v>1335</v>
      </c>
      <c r="P120" s="6">
        <v>1.06</v>
      </c>
      <c r="Q120" s="7">
        <v>410643668.38999999</v>
      </c>
      <c r="R120" s="7">
        <v>431195977.06999999</v>
      </c>
      <c r="S120" s="7">
        <v>429793045.88999999</v>
      </c>
      <c r="T120" s="7">
        <v>7965.62</v>
      </c>
      <c r="U120" s="7">
        <v>8364.2900000000009</v>
      </c>
      <c r="V120" s="7">
        <v>8337.08</v>
      </c>
      <c r="W120" s="7">
        <v>154054067.28</v>
      </c>
      <c r="X120" s="23">
        <v>0.37519999999999998</v>
      </c>
      <c r="Y120" s="7">
        <v>2988.32</v>
      </c>
      <c r="Z120" s="7">
        <v>14698.41</v>
      </c>
      <c r="AA120" s="7">
        <v>150526074.77000001</v>
      </c>
      <c r="AB120" s="23">
        <v>0.34910000000000002</v>
      </c>
      <c r="AC120" s="7">
        <v>2919.89</v>
      </c>
      <c r="AD120" s="7">
        <v>14361.8</v>
      </c>
      <c r="AE120" s="5">
        <v>10481</v>
      </c>
      <c r="AF120" s="23">
        <v>0.20330000000000001</v>
      </c>
      <c r="AG120" s="5">
        <v>367</v>
      </c>
      <c r="AH120" s="5">
        <v>2095</v>
      </c>
      <c r="AI120" s="7">
        <v>10069136.48</v>
      </c>
      <c r="AJ120" s="23">
        <v>2.4500000000000001E-2</v>
      </c>
      <c r="AK120" s="7">
        <v>195.32</v>
      </c>
      <c r="AL120" s="7">
        <v>34962.28</v>
      </c>
      <c r="AM120" s="7">
        <v>10827688.65</v>
      </c>
      <c r="AN120" s="23">
        <v>2.5100000000000001E-2</v>
      </c>
      <c r="AO120" s="7">
        <v>210.03</v>
      </c>
      <c r="AP120" s="7">
        <v>37596.14</v>
      </c>
      <c r="AQ120" s="5">
        <v>288</v>
      </c>
      <c r="AR120" s="23">
        <v>5.5999999999999999E-3</v>
      </c>
      <c r="AS120" s="5">
        <v>6</v>
      </c>
      <c r="AT120" s="5">
        <v>167</v>
      </c>
      <c r="AU120" s="7">
        <v>6381486.2000000002</v>
      </c>
      <c r="AV120" s="23">
        <v>1.55E-2</v>
      </c>
      <c r="AW120" s="7">
        <v>123.79</v>
      </c>
      <c r="AX120" s="7">
        <v>16404.849999999999</v>
      </c>
      <c r="AY120" s="7">
        <v>6562690.4400000004</v>
      </c>
      <c r="AZ120" s="23">
        <v>1.52E-2</v>
      </c>
      <c r="BA120" s="7">
        <v>127.3</v>
      </c>
      <c r="BB120" s="7">
        <v>16870.669999999998</v>
      </c>
      <c r="BC120" s="5">
        <v>389</v>
      </c>
      <c r="BD120" s="23">
        <v>7.4999999999999997E-3</v>
      </c>
      <c r="BE120" s="5">
        <v>9</v>
      </c>
      <c r="BF120" s="5">
        <v>103</v>
      </c>
      <c r="BG120" s="7">
        <v>16093116.23</v>
      </c>
      <c r="BH120" s="23">
        <v>3.9199999999999999E-2</v>
      </c>
      <c r="BI120" s="7">
        <v>312.17</v>
      </c>
      <c r="BJ120" s="7">
        <v>11293.41</v>
      </c>
      <c r="BK120" s="7">
        <v>18221699.02</v>
      </c>
      <c r="BL120" s="23">
        <v>4.2299999999999997E-2</v>
      </c>
      <c r="BM120" s="7">
        <v>353.46</v>
      </c>
      <c r="BN120" s="7">
        <v>12787.16</v>
      </c>
      <c r="BO120" s="5">
        <v>1425</v>
      </c>
      <c r="BP120" s="23">
        <v>2.76E-2</v>
      </c>
      <c r="BQ120" s="5">
        <v>40</v>
      </c>
      <c r="BR120" s="5">
        <v>931</v>
      </c>
      <c r="BS120" s="7">
        <v>9255307.3399999999</v>
      </c>
      <c r="BT120" s="23">
        <v>2.2499999999999999E-2</v>
      </c>
      <c r="BU120" s="7">
        <v>179.53</v>
      </c>
      <c r="BV120" s="7">
        <v>4390.5600000000004</v>
      </c>
      <c r="BW120" s="7">
        <v>9963590.2100000009</v>
      </c>
      <c r="BX120" s="23">
        <v>2.3099999999999999E-2</v>
      </c>
      <c r="BY120" s="7">
        <v>193.27</v>
      </c>
      <c r="BZ120" s="7">
        <v>4726.5600000000004</v>
      </c>
      <c r="CA120" s="5">
        <v>2108</v>
      </c>
      <c r="CB120" s="23">
        <v>4.0899999999999999E-2</v>
      </c>
      <c r="CC120" s="5">
        <v>75</v>
      </c>
      <c r="CD120" s="5">
        <v>1292</v>
      </c>
      <c r="CE120" s="7">
        <v>6136838.3700000001</v>
      </c>
      <c r="CF120" s="23">
        <v>1.49E-2</v>
      </c>
      <c r="CG120" s="7">
        <v>119.04</v>
      </c>
      <c r="CH120" s="7">
        <v>10544.4</v>
      </c>
      <c r="CI120" s="7">
        <v>6455832.9500000002</v>
      </c>
      <c r="CJ120" s="23">
        <v>1.4999999999999999E-2</v>
      </c>
      <c r="CK120" s="7">
        <v>125.23</v>
      </c>
      <c r="CL120" s="7">
        <v>11092.5</v>
      </c>
      <c r="CM120" s="5">
        <v>582</v>
      </c>
      <c r="CN120" s="23">
        <v>1.1299999999999999E-2</v>
      </c>
      <c r="CO120" s="5">
        <v>12</v>
      </c>
      <c r="CP120" s="5">
        <v>851</v>
      </c>
      <c r="CQ120" s="7">
        <v>53809822.869999997</v>
      </c>
      <c r="CR120" s="23">
        <v>0.13100000000000001</v>
      </c>
      <c r="CS120" s="7">
        <v>1043.8</v>
      </c>
      <c r="CT120" s="7">
        <v>1646.06</v>
      </c>
      <c r="CU120" s="7">
        <v>59127018.859999999</v>
      </c>
      <c r="CV120" s="23">
        <v>0.1371</v>
      </c>
      <c r="CW120" s="7">
        <v>1146.94</v>
      </c>
      <c r="CX120" s="7">
        <v>1808.72</v>
      </c>
      <c r="CY120" s="5">
        <v>32690</v>
      </c>
      <c r="CZ120" s="23">
        <v>0.6341</v>
      </c>
      <c r="DA120" s="5">
        <v>4703</v>
      </c>
      <c r="DB120" s="7">
        <v>4187436.34</v>
      </c>
      <c r="DC120" s="23">
        <v>1.0200000000000001E-2</v>
      </c>
      <c r="DD120" s="7">
        <v>81.23</v>
      </c>
      <c r="DE120" s="7">
        <v>367.67</v>
      </c>
      <c r="DF120" s="7">
        <v>4611051.45</v>
      </c>
      <c r="DG120" s="23">
        <v>1.0699999999999999E-2</v>
      </c>
      <c r="DH120" s="7">
        <v>89.44</v>
      </c>
      <c r="DI120" s="7">
        <v>404.87</v>
      </c>
      <c r="DJ120" s="5">
        <v>11389</v>
      </c>
      <c r="DK120" s="23">
        <v>0.22090000000000001</v>
      </c>
      <c r="DL120" s="5">
        <v>1199</v>
      </c>
      <c r="DM120" s="7">
        <v>24597013.030000001</v>
      </c>
      <c r="DN120" s="23">
        <v>5.9900000000000002E-2</v>
      </c>
      <c r="DO120" s="7">
        <v>477.13</v>
      </c>
      <c r="DP120" s="7">
        <v>21167.83</v>
      </c>
      <c r="DQ120" s="7">
        <v>25790253.059999999</v>
      </c>
      <c r="DR120" s="23">
        <v>5.9799999999999999E-2</v>
      </c>
      <c r="DS120" s="7">
        <v>500.28</v>
      </c>
      <c r="DT120" s="7">
        <v>22194.71</v>
      </c>
      <c r="DU120" s="5">
        <v>1162</v>
      </c>
      <c r="DV120" s="23">
        <v>2.2499999999999999E-2</v>
      </c>
      <c r="DW120" s="5">
        <v>3067</v>
      </c>
      <c r="DX120" s="7">
        <v>2138850.6800000002</v>
      </c>
      <c r="DY120" s="23">
        <v>5.1999999999999998E-3</v>
      </c>
      <c r="DZ120" s="7">
        <v>41.49</v>
      </c>
      <c r="EA120" s="7">
        <v>666.72</v>
      </c>
      <c r="EB120" s="7">
        <v>2723419.17</v>
      </c>
      <c r="EC120" s="23">
        <v>6.3E-3</v>
      </c>
      <c r="ED120" s="7">
        <v>52.83</v>
      </c>
      <c r="EE120" s="7">
        <v>848.95</v>
      </c>
      <c r="EF120" s="5">
        <v>3208</v>
      </c>
      <c r="EG120" s="23">
        <v>6.2199999999999998E-2</v>
      </c>
      <c r="EH120" s="5">
        <v>110</v>
      </c>
      <c r="EI120" s="7">
        <v>33012254.920000002</v>
      </c>
      <c r="EJ120" s="23">
        <v>8.0399999999999999E-2</v>
      </c>
      <c r="EK120" s="7">
        <v>640.37</v>
      </c>
      <c r="EL120" s="7">
        <v>767.21</v>
      </c>
      <c r="EM120" s="7">
        <v>38996260.07</v>
      </c>
      <c r="EN120" s="23">
        <v>9.0399999999999994E-2</v>
      </c>
      <c r="EO120" s="7">
        <v>756.45</v>
      </c>
      <c r="EP120" s="7">
        <v>906.28</v>
      </c>
      <c r="EQ120" s="5">
        <v>43029</v>
      </c>
      <c r="ER120" s="23">
        <v>0.8347</v>
      </c>
      <c r="ES120" s="5">
        <v>12747</v>
      </c>
      <c r="ET120" s="7">
        <v>21718814.859999999</v>
      </c>
      <c r="EU120" s="23">
        <v>5.2900000000000003E-2</v>
      </c>
      <c r="EV120" s="7">
        <v>421.3</v>
      </c>
      <c r="EW120" s="7">
        <v>858.65</v>
      </c>
      <c r="EX120" s="7">
        <v>24451831.969999999</v>
      </c>
      <c r="EY120" s="23">
        <v>5.67E-2</v>
      </c>
      <c r="EZ120" s="7">
        <v>474.31</v>
      </c>
      <c r="FA120" s="7">
        <v>966.7</v>
      </c>
      <c r="FB120" s="5">
        <v>25294</v>
      </c>
      <c r="FC120" s="23">
        <v>0.49070000000000003</v>
      </c>
      <c r="FD120" s="5">
        <v>3352</v>
      </c>
      <c r="FE120" s="7">
        <v>9866490.8599999994</v>
      </c>
      <c r="FF120" s="23">
        <v>2.4E-2</v>
      </c>
      <c r="FG120" s="7">
        <v>191.39</v>
      </c>
      <c r="FH120" s="7">
        <v>315.62</v>
      </c>
      <c r="FI120" s="7">
        <v>11466530.49</v>
      </c>
      <c r="FJ120" s="23">
        <v>2.6599999999999999E-2</v>
      </c>
      <c r="FK120" s="7">
        <v>222.43</v>
      </c>
      <c r="FL120" s="7">
        <v>366.8</v>
      </c>
      <c r="FM120" s="5">
        <v>31261</v>
      </c>
      <c r="FN120" s="23">
        <v>0.60640000000000005</v>
      </c>
      <c r="FO120" s="5">
        <v>3701</v>
      </c>
      <c r="FP120" s="7">
        <v>20714911.420000002</v>
      </c>
      <c r="FQ120" s="23">
        <v>5.04E-2</v>
      </c>
      <c r="FR120" s="7">
        <v>401.83</v>
      </c>
      <c r="FS120" s="7">
        <v>1272.4100000000001</v>
      </c>
      <c r="FT120" s="7">
        <v>20932214.93</v>
      </c>
      <c r="FU120" s="23">
        <v>4.8500000000000001E-2</v>
      </c>
      <c r="FV120" s="7">
        <v>406.04</v>
      </c>
      <c r="FW120" s="7">
        <v>1285.76</v>
      </c>
      <c r="FX120" s="5">
        <v>16280</v>
      </c>
      <c r="FY120" s="23">
        <v>0.31580000000000003</v>
      </c>
      <c r="FZ120" s="5">
        <v>2918</v>
      </c>
      <c r="GA120" s="7">
        <v>9293451.1099999994</v>
      </c>
      <c r="GB120" s="23">
        <v>2.2599999999999999E-2</v>
      </c>
      <c r="GC120" s="7">
        <v>180.27</v>
      </c>
      <c r="GD120" s="7">
        <v>271.70999999999998</v>
      </c>
      <c r="GE120" s="7">
        <v>10228318.689999999</v>
      </c>
      <c r="GF120" s="23">
        <v>2.3699999999999999E-2</v>
      </c>
      <c r="GG120" s="7">
        <v>198.41</v>
      </c>
      <c r="GH120" s="7">
        <v>299.05</v>
      </c>
      <c r="GI120" s="5">
        <v>34203</v>
      </c>
      <c r="GJ120" s="23">
        <v>0.66349999999999998</v>
      </c>
      <c r="GK120" s="5">
        <v>8091</v>
      </c>
      <c r="GL120" s="7">
        <v>5887916.8200000003</v>
      </c>
      <c r="GM120" s="23">
        <v>1.43E-2</v>
      </c>
      <c r="GN120" s="7">
        <v>114.21</v>
      </c>
      <c r="GO120" s="7">
        <v>1073.02</v>
      </c>
      <c r="GP120" s="7">
        <v>6198097.5099999998</v>
      </c>
      <c r="GQ120" s="23">
        <v>1.44E-2</v>
      </c>
      <c r="GR120" s="7">
        <v>120.23</v>
      </c>
      <c r="GS120" s="7">
        <v>1129.55</v>
      </c>
      <c r="GT120" s="5">
        <v>5487</v>
      </c>
      <c r="GU120" s="23">
        <v>0.10639999999999999</v>
      </c>
      <c r="GV120" s="8">
        <v>269</v>
      </c>
      <c r="GW120" s="7">
        <v>18954257.149999999</v>
      </c>
      <c r="GX120" s="23">
        <v>4.6199999999999998E-2</v>
      </c>
      <c r="GY120" s="7">
        <v>367.67</v>
      </c>
      <c r="GZ120" s="7">
        <v>965.04</v>
      </c>
      <c r="HA120" s="7">
        <v>18954257.149999999</v>
      </c>
      <c r="HB120" s="23">
        <v>4.3999999999999997E-2</v>
      </c>
      <c r="HC120" s="7">
        <v>367.67</v>
      </c>
      <c r="HD120" s="7">
        <v>965.04</v>
      </c>
      <c r="HE120" s="5">
        <v>19641</v>
      </c>
      <c r="HF120" s="23">
        <v>0.38100000000000001</v>
      </c>
      <c r="HG120" s="5">
        <v>53707</v>
      </c>
      <c r="HH120" s="5">
        <v>3430</v>
      </c>
      <c r="HI120" s="23">
        <v>0.19719999999999999</v>
      </c>
      <c r="HJ120" s="8">
        <v>1042</v>
      </c>
      <c r="HK120" s="5">
        <v>671</v>
      </c>
      <c r="HL120" s="5">
        <v>1703</v>
      </c>
      <c r="HM120" s="5">
        <v>147</v>
      </c>
      <c r="HN120" s="5">
        <v>830</v>
      </c>
      <c r="HO120" s="5">
        <v>594</v>
      </c>
      <c r="HP120" s="5">
        <v>1191</v>
      </c>
      <c r="HQ120" s="5">
        <v>423</v>
      </c>
      <c r="HR120" s="5">
        <v>374</v>
      </c>
      <c r="HS120" s="5">
        <v>74</v>
      </c>
    </row>
    <row r="121" spans="1:227" x14ac:dyDescent="0.25">
      <c r="A121">
        <v>2009</v>
      </c>
      <c r="B121" s="3" t="s">
        <v>935</v>
      </c>
      <c r="C121" s="4">
        <v>32</v>
      </c>
      <c r="D121" s="5">
        <v>44953</v>
      </c>
      <c r="E121" s="5">
        <v>34409</v>
      </c>
      <c r="F121" s="5">
        <v>10544</v>
      </c>
      <c r="G121" s="6" t="s">
        <v>1803</v>
      </c>
      <c r="H121" s="5">
        <v>51</v>
      </c>
      <c r="I121" s="6" t="s">
        <v>1804</v>
      </c>
      <c r="J121" s="6" t="s">
        <v>1805</v>
      </c>
      <c r="K121" s="6" t="s">
        <v>468</v>
      </c>
      <c r="L121" s="6" t="s">
        <v>1806</v>
      </c>
      <c r="M121" s="6" t="s">
        <v>467</v>
      </c>
      <c r="N121" s="6" t="s">
        <v>1807</v>
      </c>
      <c r="O121" s="6" t="s">
        <v>1808</v>
      </c>
      <c r="P121" s="6">
        <v>1.07</v>
      </c>
      <c r="Q121" s="7">
        <v>348702795.12</v>
      </c>
      <c r="R121" s="7">
        <v>321385700.00999999</v>
      </c>
      <c r="S121" s="7">
        <v>325364760.14999998</v>
      </c>
      <c r="T121" s="7">
        <v>10134.06</v>
      </c>
      <c r="U121" s="7">
        <v>9340.16</v>
      </c>
      <c r="V121" s="7">
        <v>9455.7999999999993</v>
      </c>
      <c r="W121" s="7">
        <v>133513791.42</v>
      </c>
      <c r="X121" s="23">
        <v>0.38290000000000002</v>
      </c>
      <c r="Y121" s="7">
        <v>3880.2</v>
      </c>
      <c r="Z121" s="7">
        <v>20287.77</v>
      </c>
      <c r="AA121" s="7">
        <v>109608121.64</v>
      </c>
      <c r="AB121" s="23">
        <v>0.34100000000000003</v>
      </c>
      <c r="AC121" s="7">
        <v>3185.45</v>
      </c>
      <c r="AD121" s="7">
        <v>16655.240000000002</v>
      </c>
      <c r="AE121" s="5">
        <v>6581</v>
      </c>
      <c r="AF121" s="23">
        <v>0.1913</v>
      </c>
      <c r="AG121" s="5">
        <v>372</v>
      </c>
      <c r="AH121" s="5">
        <v>2393</v>
      </c>
      <c r="AI121" s="7">
        <v>15631833.439999999</v>
      </c>
      <c r="AJ121" s="23">
        <v>4.48E-2</v>
      </c>
      <c r="AK121" s="7">
        <v>454.29</v>
      </c>
      <c r="AL121" s="7">
        <v>40921.03</v>
      </c>
      <c r="AM121" s="7">
        <v>13960891.449999999</v>
      </c>
      <c r="AN121" s="23">
        <v>4.3400000000000001E-2</v>
      </c>
      <c r="AO121" s="7">
        <v>405.73</v>
      </c>
      <c r="AP121" s="7">
        <v>36546.839999999997</v>
      </c>
      <c r="AQ121" s="5">
        <v>382</v>
      </c>
      <c r="AR121" s="23">
        <v>1.11E-2</v>
      </c>
      <c r="AS121" s="5">
        <v>13</v>
      </c>
      <c r="AT121" s="5">
        <v>362</v>
      </c>
      <c r="AU121" s="7">
        <v>9665564.9499999993</v>
      </c>
      <c r="AV121" s="23">
        <v>2.7699999999999999E-2</v>
      </c>
      <c r="AW121" s="7">
        <v>280.89999999999998</v>
      </c>
      <c r="AX121" s="7">
        <v>19970.18</v>
      </c>
      <c r="AY121" s="7">
        <v>8341056.6799999997</v>
      </c>
      <c r="AZ121" s="23">
        <v>2.5999999999999999E-2</v>
      </c>
      <c r="BA121" s="7">
        <v>242.41</v>
      </c>
      <c r="BB121" s="7">
        <v>17233.59</v>
      </c>
      <c r="BC121" s="5">
        <v>484</v>
      </c>
      <c r="BD121" s="23">
        <v>1.41E-2</v>
      </c>
      <c r="BE121" s="5">
        <v>16</v>
      </c>
      <c r="BF121" s="5">
        <v>193</v>
      </c>
      <c r="BG121" s="7">
        <v>12235624.310000001</v>
      </c>
      <c r="BH121" s="23">
        <v>3.5099999999999999E-2</v>
      </c>
      <c r="BI121" s="7">
        <v>355.59</v>
      </c>
      <c r="BJ121" s="7">
        <v>16738.2</v>
      </c>
      <c r="BK121" s="7">
        <v>11167466.539999999</v>
      </c>
      <c r="BL121" s="23">
        <v>3.4700000000000002E-2</v>
      </c>
      <c r="BM121" s="7">
        <v>324.55</v>
      </c>
      <c r="BN121" s="7">
        <v>15276.97</v>
      </c>
      <c r="BO121" s="5">
        <v>731</v>
      </c>
      <c r="BP121" s="23">
        <v>2.12E-2</v>
      </c>
      <c r="BQ121" s="5">
        <v>31</v>
      </c>
      <c r="BR121" s="5">
        <v>817</v>
      </c>
      <c r="BS121" s="7">
        <v>18894593.149999999</v>
      </c>
      <c r="BT121" s="23">
        <v>5.4199999999999998E-2</v>
      </c>
      <c r="BU121" s="7">
        <v>549.12</v>
      </c>
      <c r="BV121" s="7">
        <v>6683.62</v>
      </c>
      <c r="BW121" s="7">
        <v>16854534.5</v>
      </c>
      <c r="BX121" s="23">
        <v>5.2400000000000002E-2</v>
      </c>
      <c r="BY121" s="7">
        <v>489.83</v>
      </c>
      <c r="BZ121" s="7">
        <v>5961.99</v>
      </c>
      <c r="CA121" s="5">
        <v>2827</v>
      </c>
      <c r="CB121" s="23">
        <v>8.2199999999999995E-2</v>
      </c>
      <c r="CC121" s="5">
        <v>173</v>
      </c>
      <c r="CD121" s="5">
        <v>3418</v>
      </c>
      <c r="CE121" s="7">
        <v>2344619.7200000002</v>
      </c>
      <c r="CF121" s="23">
        <v>6.7000000000000002E-3</v>
      </c>
      <c r="CG121" s="7">
        <v>68.14</v>
      </c>
      <c r="CH121" s="7">
        <v>10106.120000000001</v>
      </c>
      <c r="CI121" s="7">
        <v>2179485.5699999998</v>
      </c>
      <c r="CJ121" s="23">
        <v>6.7999999999999996E-3</v>
      </c>
      <c r="CK121" s="7">
        <v>63.34</v>
      </c>
      <c r="CL121" s="7">
        <v>9394.33</v>
      </c>
      <c r="CM121" s="5">
        <v>232</v>
      </c>
      <c r="CN121" s="23">
        <v>6.7000000000000002E-3</v>
      </c>
      <c r="CO121" s="5">
        <v>7</v>
      </c>
      <c r="CP121" s="5">
        <v>356</v>
      </c>
      <c r="CQ121" s="7">
        <v>28552470.57</v>
      </c>
      <c r="CR121" s="23">
        <v>8.1900000000000001E-2</v>
      </c>
      <c r="CS121" s="7">
        <v>829.8</v>
      </c>
      <c r="CT121" s="7">
        <v>1587.57</v>
      </c>
      <c r="CU121" s="7">
        <v>28090145.100000001</v>
      </c>
      <c r="CV121" s="23">
        <v>8.7400000000000005E-2</v>
      </c>
      <c r="CW121" s="7">
        <v>816.36</v>
      </c>
      <c r="CX121" s="7">
        <v>1561.87</v>
      </c>
      <c r="CY121" s="5">
        <v>17985</v>
      </c>
      <c r="CZ121" s="23">
        <v>0.52270000000000005</v>
      </c>
      <c r="DA121" s="5">
        <v>3522</v>
      </c>
      <c r="DB121" s="7">
        <v>1043184.33</v>
      </c>
      <c r="DC121" s="23">
        <v>3.0000000000000001E-3</v>
      </c>
      <c r="DD121" s="7">
        <v>30.32</v>
      </c>
      <c r="DE121" s="7">
        <v>461.59</v>
      </c>
      <c r="DF121" s="7">
        <v>1074822.06</v>
      </c>
      <c r="DG121" s="23">
        <v>3.3E-3</v>
      </c>
      <c r="DH121" s="7">
        <v>31.24</v>
      </c>
      <c r="DI121" s="7">
        <v>475.58</v>
      </c>
      <c r="DJ121" s="5">
        <v>2260</v>
      </c>
      <c r="DK121" s="23">
        <v>6.5699999999999995E-2</v>
      </c>
      <c r="DL121" s="5">
        <v>294</v>
      </c>
      <c r="DM121" s="7">
        <v>21136664.739999998</v>
      </c>
      <c r="DN121" s="23">
        <v>6.0600000000000001E-2</v>
      </c>
      <c r="DO121" s="7">
        <v>614.28</v>
      </c>
      <c r="DP121" s="7">
        <v>22249.119999999999</v>
      </c>
      <c r="DQ121" s="7">
        <v>20019159.760000002</v>
      </c>
      <c r="DR121" s="23">
        <v>6.2300000000000001E-2</v>
      </c>
      <c r="DS121" s="7">
        <v>581.79999999999995</v>
      </c>
      <c r="DT121" s="7">
        <v>21072.799999999999</v>
      </c>
      <c r="DU121" s="5">
        <v>950</v>
      </c>
      <c r="DV121" s="23">
        <v>2.76E-2</v>
      </c>
      <c r="DW121" s="5">
        <v>3453</v>
      </c>
      <c r="DX121" s="7">
        <v>3106309.03</v>
      </c>
      <c r="DY121" s="23">
        <v>8.8999999999999999E-3</v>
      </c>
      <c r="DZ121" s="7">
        <v>90.28</v>
      </c>
      <c r="EA121" s="7">
        <v>1160.3699999999999</v>
      </c>
      <c r="EB121" s="7">
        <v>3211596.55</v>
      </c>
      <c r="EC121" s="23">
        <v>0.01</v>
      </c>
      <c r="ED121" s="7">
        <v>93.34</v>
      </c>
      <c r="EE121" s="7">
        <v>1199.7</v>
      </c>
      <c r="EF121" s="5">
        <v>2677</v>
      </c>
      <c r="EG121" s="23">
        <v>7.7799999999999994E-2</v>
      </c>
      <c r="EH121" s="5">
        <v>165</v>
      </c>
      <c r="EI121" s="7">
        <v>33008847.25</v>
      </c>
      <c r="EJ121" s="23">
        <v>9.4700000000000006E-2</v>
      </c>
      <c r="EK121" s="7">
        <v>959.31</v>
      </c>
      <c r="EL121" s="7">
        <v>1224</v>
      </c>
      <c r="EM121" s="7">
        <v>35258655.740000002</v>
      </c>
      <c r="EN121" s="23">
        <v>0.10970000000000001</v>
      </c>
      <c r="EO121" s="7">
        <v>1024.69</v>
      </c>
      <c r="EP121" s="7">
        <v>1307.43</v>
      </c>
      <c r="EQ121" s="5">
        <v>26968</v>
      </c>
      <c r="ER121" s="23">
        <v>0.78369999999999995</v>
      </c>
      <c r="ES121" s="5">
        <v>14906</v>
      </c>
      <c r="ET121" s="7">
        <v>18428960.25</v>
      </c>
      <c r="EU121" s="23">
        <v>5.2900000000000003E-2</v>
      </c>
      <c r="EV121" s="7">
        <v>535.59</v>
      </c>
      <c r="EW121" s="7">
        <v>1148.6500000000001</v>
      </c>
      <c r="EX121" s="7">
        <v>19230328.609999999</v>
      </c>
      <c r="EY121" s="23">
        <v>5.9799999999999999E-2</v>
      </c>
      <c r="EZ121" s="7">
        <v>558.87</v>
      </c>
      <c r="FA121" s="7">
        <v>1198.5999999999999</v>
      </c>
      <c r="FB121" s="5">
        <v>16044</v>
      </c>
      <c r="FC121" s="23">
        <v>0.46629999999999999</v>
      </c>
      <c r="FD121" s="5">
        <v>3753</v>
      </c>
      <c r="FE121" s="7">
        <v>10797740.210000001</v>
      </c>
      <c r="FF121" s="23">
        <v>3.1E-2</v>
      </c>
      <c r="FG121" s="7">
        <v>313.81</v>
      </c>
      <c r="FH121" s="7">
        <v>543.20000000000005</v>
      </c>
      <c r="FI121" s="7">
        <v>11793059.789999999</v>
      </c>
      <c r="FJ121" s="23">
        <v>3.6700000000000003E-2</v>
      </c>
      <c r="FK121" s="7">
        <v>342.73</v>
      </c>
      <c r="FL121" s="7">
        <v>593.27</v>
      </c>
      <c r="FM121" s="5">
        <v>19878</v>
      </c>
      <c r="FN121" s="23">
        <v>0.57769999999999999</v>
      </c>
      <c r="FO121" s="5">
        <v>4102</v>
      </c>
      <c r="FP121" s="7">
        <v>13117998.630000001</v>
      </c>
      <c r="FQ121" s="23">
        <v>3.7600000000000001E-2</v>
      </c>
      <c r="FR121" s="7">
        <v>381.24</v>
      </c>
      <c r="FS121" s="7">
        <v>1431</v>
      </c>
      <c r="FT121" s="7">
        <v>13131743.35</v>
      </c>
      <c r="FU121" s="23">
        <v>4.0899999999999999E-2</v>
      </c>
      <c r="FV121" s="7">
        <v>381.64</v>
      </c>
      <c r="FW121" s="7">
        <v>1432.5</v>
      </c>
      <c r="FX121" s="5">
        <v>9167</v>
      </c>
      <c r="FY121" s="23">
        <v>0.26640000000000003</v>
      </c>
      <c r="FZ121" s="5">
        <v>2156</v>
      </c>
      <c r="GA121" s="7">
        <v>10042892.210000001</v>
      </c>
      <c r="GB121" s="23">
        <v>2.8799999999999999E-2</v>
      </c>
      <c r="GC121" s="7">
        <v>291.87</v>
      </c>
      <c r="GD121" s="7">
        <v>476.01</v>
      </c>
      <c r="GE121" s="7">
        <v>10454431.49</v>
      </c>
      <c r="GF121" s="23">
        <v>3.2500000000000001E-2</v>
      </c>
      <c r="GG121" s="7">
        <v>303.83</v>
      </c>
      <c r="GH121" s="7">
        <v>495.52</v>
      </c>
      <c r="GI121" s="5">
        <v>21098</v>
      </c>
      <c r="GJ121" s="23">
        <v>0.61319999999999997</v>
      </c>
      <c r="GK121" s="5">
        <v>7490</v>
      </c>
      <c r="GL121" s="7">
        <v>5304088.37</v>
      </c>
      <c r="GM121" s="23">
        <v>1.52E-2</v>
      </c>
      <c r="GN121" s="7">
        <v>154.15</v>
      </c>
      <c r="GO121" s="7">
        <v>1103.5999999999999</v>
      </c>
      <c r="GP121" s="7">
        <v>5141685.7</v>
      </c>
      <c r="GQ121" s="23">
        <v>1.6E-2</v>
      </c>
      <c r="GR121" s="7">
        <v>149.43</v>
      </c>
      <c r="GS121" s="7">
        <v>1069.81</v>
      </c>
      <c r="GT121" s="5">
        <v>4806</v>
      </c>
      <c r="GU121" s="23">
        <v>0.13969999999999999</v>
      </c>
      <c r="GV121" s="8">
        <v>370</v>
      </c>
      <c r="GW121" s="7">
        <v>8746585.1500000004</v>
      </c>
      <c r="GX121" s="23">
        <v>2.5100000000000001E-2</v>
      </c>
      <c r="GY121" s="7">
        <v>254.19</v>
      </c>
      <c r="GZ121" s="7">
        <v>793.27</v>
      </c>
      <c r="HA121" s="7">
        <v>8746585.1500000004</v>
      </c>
      <c r="HB121" s="23">
        <v>2.7199999999999998E-2</v>
      </c>
      <c r="HC121" s="7">
        <v>254.19</v>
      </c>
      <c r="HD121" s="7">
        <v>793.27</v>
      </c>
      <c r="HE121" s="5">
        <v>11026</v>
      </c>
      <c r="HF121" s="23">
        <v>0.32040000000000002</v>
      </c>
      <c r="HG121" s="5">
        <v>33113</v>
      </c>
      <c r="HH121" s="5">
        <v>2717</v>
      </c>
      <c r="HI121" s="23">
        <v>0.2329</v>
      </c>
      <c r="HJ121" s="8">
        <v>962</v>
      </c>
      <c r="HK121" s="5">
        <v>666</v>
      </c>
      <c r="HL121" s="5">
        <v>1702</v>
      </c>
      <c r="HM121" s="5">
        <v>192</v>
      </c>
      <c r="HN121" s="5">
        <v>1069</v>
      </c>
      <c r="HO121" s="5">
        <v>346</v>
      </c>
      <c r="HP121" s="5">
        <v>947</v>
      </c>
      <c r="HQ121" s="5">
        <v>404</v>
      </c>
      <c r="HR121" s="5">
        <v>427</v>
      </c>
      <c r="HS121" s="5">
        <v>58</v>
      </c>
    </row>
    <row r="122" spans="1:227" x14ac:dyDescent="0.25">
      <c r="A122">
        <v>2007</v>
      </c>
      <c r="B122" s="3" t="s">
        <v>226</v>
      </c>
      <c r="C122" s="4" t="s">
        <v>227</v>
      </c>
      <c r="D122" s="5">
        <v>6630739</v>
      </c>
      <c r="E122" s="5">
        <v>5568562</v>
      </c>
      <c r="F122" s="5">
        <v>1062177</v>
      </c>
      <c r="G122" s="6" t="s">
        <v>228</v>
      </c>
      <c r="H122" s="5">
        <v>50</v>
      </c>
      <c r="I122" s="6" t="s">
        <v>229</v>
      </c>
      <c r="J122" s="6" t="s">
        <v>230</v>
      </c>
      <c r="K122" s="6" t="s">
        <v>231</v>
      </c>
      <c r="L122" s="6" t="s">
        <v>232</v>
      </c>
      <c r="M122" s="6" t="s">
        <v>233</v>
      </c>
      <c r="N122" s="6" t="s">
        <v>234</v>
      </c>
      <c r="O122" s="6" t="s">
        <v>235</v>
      </c>
      <c r="P122" s="6">
        <v>1.08</v>
      </c>
      <c r="Q122" s="7">
        <v>46645193204.400002</v>
      </c>
      <c r="R122" s="7">
        <v>44759973967.790001</v>
      </c>
      <c r="S122" s="7">
        <v>42655369746.620003</v>
      </c>
      <c r="T122" s="7">
        <v>8376.52</v>
      </c>
      <c r="U122" s="7">
        <v>8037.98</v>
      </c>
      <c r="V122" s="7">
        <v>7660.03</v>
      </c>
      <c r="W122" s="7">
        <v>18787327633.860001</v>
      </c>
      <c r="X122" s="23">
        <v>0.40279999999999999</v>
      </c>
      <c r="Y122" s="7">
        <v>3373.82</v>
      </c>
      <c r="Z122" s="7">
        <v>17233.5</v>
      </c>
      <c r="AA122" s="7">
        <v>15741069686.370001</v>
      </c>
      <c r="AB122" s="23">
        <v>0.35170000000000001</v>
      </c>
      <c r="AC122" s="7">
        <v>2826.77</v>
      </c>
      <c r="AD122" s="7">
        <v>14439.19</v>
      </c>
      <c r="AE122" s="5">
        <v>1090163</v>
      </c>
      <c r="AF122" s="23">
        <v>0.1958</v>
      </c>
      <c r="AG122" s="5">
        <v>373</v>
      </c>
      <c r="AH122" s="5">
        <v>2343</v>
      </c>
      <c r="AI122" s="7">
        <v>912242956.71000004</v>
      </c>
      <c r="AJ122" s="23">
        <v>1.9599999999999999E-2</v>
      </c>
      <c r="AK122" s="7">
        <v>163.82</v>
      </c>
      <c r="AL122" s="7">
        <v>38271.65</v>
      </c>
      <c r="AM122" s="7">
        <v>934986332.13</v>
      </c>
      <c r="AN122" s="23">
        <v>2.0899999999999998E-2</v>
      </c>
      <c r="AO122" s="7">
        <v>167.9</v>
      </c>
      <c r="AP122" s="7">
        <v>39225.81</v>
      </c>
      <c r="AQ122" s="5">
        <v>23836</v>
      </c>
      <c r="AR122" s="23">
        <v>4.3E-3</v>
      </c>
      <c r="AS122" s="5">
        <v>5</v>
      </c>
      <c r="AT122" s="5">
        <v>141</v>
      </c>
      <c r="AU122" s="7">
        <v>611957099.03999996</v>
      </c>
      <c r="AV122" s="23">
        <v>1.3100000000000001E-2</v>
      </c>
      <c r="AW122" s="7">
        <v>109.89</v>
      </c>
      <c r="AX122" s="7">
        <v>18889.900000000001</v>
      </c>
      <c r="AY122" s="7">
        <v>573133247.37</v>
      </c>
      <c r="AZ122" s="23">
        <v>1.2800000000000001E-2</v>
      </c>
      <c r="BA122" s="7">
        <v>102.92</v>
      </c>
      <c r="BB122" s="7">
        <v>17691.48</v>
      </c>
      <c r="BC122" s="5">
        <v>32396</v>
      </c>
      <c r="BD122" s="23">
        <v>5.7999999999999996E-3</v>
      </c>
      <c r="BE122" s="5">
        <v>6</v>
      </c>
      <c r="BF122" s="5">
        <v>86</v>
      </c>
      <c r="BG122" s="7">
        <v>1511343434.9300001</v>
      </c>
      <c r="BH122" s="23">
        <v>3.2399999999999998E-2</v>
      </c>
      <c r="BI122" s="7">
        <v>271.41000000000003</v>
      </c>
      <c r="BJ122" s="7">
        <v>12090.75</v>
      </c>
      <c r="BK122" s="7">
        <v>1556344389.8199999</v>
      </c>
      <c r="BL122" s="23">
        <v>3.4799999999999998E-2</v>
      </c>
      <c r="BM122" s="7">
        <v>279.49</v>
      </c>
      <c r="BN122" s="7">
        <v>12450.76</v>
      </c>
      <c r="BO122" s="5">
        <v>125000</v>
      </c>
      <c r="BP122" s="23">
        <v>2.24E-2</v>
      </c>
      <c r="BQ122" s="5">
        <v>33</v>
      </c>
      <c r="BR122" s="5">
        <v>875</v>
      </c>
      <c r="BS122" s="7">
        <v>1733567468.6500001</v>
      </c>
      <c r="BT122" s="23">
        <v>3.7199999999999997E-2</v>
      </c>
      <c r="BU122" s="7">
        <v>311.31</v>
      </c>
      <c r="BV122" s="7">
        <v>5408.91</v>
      </c>
      <c r="BW122" s="7">
        <v>1820138682.5</v>
      </c>
      <c r="BX122" s="23">
        <v>4.07E-2</v>
      </c>
      <c r="BY122" s="7">
        <v>326.86</v>
      </c>
      <c r="BZ122" s="7">
        <v>5679.02</v>
      </c>
      <c r="CA122" s="5">
        <v>320502</v>
      </c>
      <c r="CB122" s="23">
        <v>5.7599999999999998E-2</v>
      </c>
      <c r="CC122" s="5">
        <v>118</v>
      </c>
      <c r="CD122" s="5">
        <v>2404</v>
      </c>
      <c r="CE122" s="7">
        <v>426924817.30000001</v>
      </c>
      <c r="CF122" s="23">
        <v>9.1999999999999998E-3</v>
      </c>
      <c r="CG122" s="7">
        <v>76.67</v>
      </c>
      <c r="CH122" s="7">
        <v>10183.06</v>
      </c>
      <c r="CI122" s="7">
        <v>431799836.75999999</v>
      </c>
      <c r="CJ122" s="23">
        <v>9.5999999999999992E-3</v>
      </c>
      <c r="CK122" s="7">
        <v>77.540000000000006</v>
      </c>
      <c r="CL122" s="7">
        <v>10299.34</v>
      </c>
      <c r="CM122" s="5">
        <v>41925</v>
      </c>
      <c r="CN122" s="23">
        <v>7.4999999999999997E-3</v>
      </c>
      <c r="CO122" s="5">
        <v>8</v>
      </c>
      <c r="CP122" s="5">
        <v>517</v>
      </c>
      <c r="CQ122" s="7">
        <v>5007180827.2799997</v>
      </c>
      <c r="CR122" s="23">
        <v>0.10730000000000001</v>
      </c>
      <c r="CS122" s="7">
        <v>899.19</v>
      </c>
      <c r="CT122" s="7">
        <v>1440.18</v>
      </c>
      <c r="CU122" s="7">
        <v>5250221566.6300001</v>
      </c>
      <c r="CV122" s="23">
        <v>0.1173</v>
      </c>
      <c r="CW122" s="7">
        <v>942.83</v>
      </c>
      <c r="CX122" s="7">
        <v>1510.09</v>
      </c>
      <c r="CY122" s="5">
        <v>3476765</v>
      </c>
      <c r="CZ122" s="23">
        <v>0.62439999999999996</v>
      </c>
      <c r="DA122" s="5">
        <v>4453</v>
      </c>
      <c r="DB122" s="7">
        <v>227982333.46000001</v>
      </c>
      <c r="DC122" s="23">
        <v>4.8999999999999998E-3</v>
      </c>
      <c r="DD122" s="7">
        <v>40.94</v>
      </c>
      <c r="DE122" s="7">
        <v>355.49</v>
      </c>
      <c r="DF122" s="7">
        <v>237685857.96000001</v>
      </c>
      <c r="DG122" s="23">
        <v>5.3E-3</v>
      </c>
      <c r="DH122" s="7">
        <v>42.68</v>
      </c>
      <c r="DI122" s="7">
        <v>370.62</v>
      </c>
      <c r="DJ122" s="5">
        <v>641313</v>
      </c>
      <c r="DK122" s="23">
        <v>0.1152</v>
      </c>
      <c r="DL122" s="5">
        <v>571</v>
      </c>
      <c r="DM122" s="7">
        <v>3437224284.27</v>
      </c>
      <c r="DN122" s="23">
        <v>7.3700000000000002E-2</v>
      </c>
      <c r="DO122" s="7">
        <v>617.26</v>
      </c>
      <c r="DP122" s="7">
        <v>22196.12</v>
      </c>
      <c r="DQ122" s="7">
        <v>3477774513.8200002</v>
      </c>
      <c r="DR122" s="23">
        <v>7.7700000000000005E-2</v>
      </c>
      <c r="DS122" s="7">
        <v>624.54</v>
      </c>
      <c r="DT122" s="7">
        <v>22457.97</v>
      </c>
      <c r="DU122" s="5">
        <v>154857</v>
      </c>
      <c r="DV122" s="23">
        <v>2.7799999999999998E-2</v>
      </c>
      <c r="DW122" s="5">
        <v>3047</v>
      </c>
      <c r="DX122" s="7">
        <v>191678645.28999999</v>
      </c>
      <c r="DY122" s="23">
        <v>4.1000000000000003E-3</v>
      </c>
      <c r="DZ122" s="7">
        <v>34.42</v>
      </c>
      <c r="EA122" s="7">
        <v>668.19</v>
      </c>
      <c r="EB122" s="7">
        <v>216948304.68000001</v>
      </c>
      <c r="EC122" s="23">
        <v>4.7999999999999996E-3</v>
      </c>
      <c r="ED122" s="7">
        <v>38.96</v>
      </c>
      <c r="EE122" s="7">
        <v>756.28</v>
      </c>
      <c r="EF122" s="5">
        <v>286862</v>
      </c>
      <c r="EG122" s="23">
        <v>5.1499999999999997E-2</v>
      </c>
      <c r="EH122" s="5">
        <v>89</v>
      </c>
      <c r="EI122" s="7">
        <v>4133129782.5700002</v>
      </c>
      <c r="EJ122" s="23">
        <v>8.8599999999999998E-2</v>
      </c>
      <c r="EK122" s="7">
        <v>742.23</v>
      </c>
      <c r="EL122" s="7">
        <v>906.14</v>
      </c>
      <c r="EM122" s="7">
        <v>4488078056.5799999</v>
      </c>
      <c r="EN122" s="23">
        <v>0.1003</v>
      </c>
      <c r="EO122" s="7">
        <v>805.97</v>
      </c>
      <c r="EP122" s="7">
        <v>983.95</v>
      </c>
      <c r="EQ122" s="5">
        <v>4561270</v>
      </c>
      <c r="ER122" s="23">
        <v>0.81910000000000005</v>
      </c>
      <c r="ES122" s="5">
        <v>13288</v>
      </c>
      <c r="ET122" s="7">
        <v>2503901932.8699999</v>
      </c>
      <c r="EU122" s="23">
        <v>5.3699999999999998E-2</v>
      </c>
      <c r="EV122" s="7">
        <v>449.65</v>
      </c>
      <c r="EW122" s="7">
        <v>942.43</v>
      </c>
      <c r="EX122" s="7">
        <v>2622785864.8499999</v>
      </c>
      <c r="EY122" s="23">
        <v>5.8599999999999999E-2</v>
      </c>
      <c r="EZ122" s="7">
        <v>471</v>
      </c>
      <c r="FA122" s="7">
        <v>987.18</v>
      </c>
      <c r="FB122" s="5">
        <v>2656858</v>
      </c>
      <c r="FC122" s="23">
        <v>0.47710000000000002</v>
      </c>
      <c r="FD122" s="5">
        <v>3431</v>
      </c>
      <c r="FE122" s="7">
        <v>1174119676.01</v>
      </c>
      <c r="FF122" s="23">
        <v>2.52E-2</v>
      </c>
      <c r="FG122" s="7">
        <v>210.85</v>
      </c>
      <c r="FH122" s="7">
        <v>357.58</v>
      </c>
      <c r="FI122" s="7">
        <v>1304377919.8399999</v>
      </c>
      <c r="FJ122" s="23">
        <v>2.9100000000000001E-2</v>
      </c>
      <c r="FK122" s="7">
        <v>234.24</v>
      </c>
      <c r="FL122" s="7">
        <v>397.25</v>
      </c>
      <c r="FM122" s="5">
        <v>3283494</v>
      </c>
      <c r="FN122" s="23">
        <v>0.58960000000000001</v>
      </c>
      <c r="FO122" s="5">
        <v>3576</v>
      </c>
      <c r="FP122" s="7">
        <v>1895530397.5999999</v>
      </c>
      <c r="FQ122" s="23">
        <v>4.0599999999999997E-2</v>
      </c>
      <c r="FR122" s="7">
        <v>340.4</v>
      </c>
      <c r="FS122" s="7">
        <v>1202.24</v>
      </c>
      <c r="FT122" s="7">
        <v>1909711188.3</v>
      </c>
      <c r="FU122" s="23">
        <v>4.2700000000000002E-2</v>
      </c>
      <c r="FV122" s="7">
        <v>342.95</v>
      </c>
      <c r="FW122" s="7">
        <v>1211.23</v>
      </c>
      <c r="FX122" s="5">
        <v>1576667</v>
      </c>
      <c r="FY122" s="23">
        <v>0.28310000000000002</v>
      </c>
      <c r="FZ122" s="5">
        <v>2292</v>
      </c>
      <c r="GA122" s="7">
        <v>1152760622.1600001</v>
      </c>
      <c r="GB122" s="23">
        <v>2.47E-2</v>
      </c>
      <c r="GC122" s="7">
        <v>207.01</v>
      </c>
      <c r="GD122" s="7">
        <v>320.52999999999997</v>
      </c>
      <c r="GE122" s="7">
        <v>1214207645.5799999</v>
      </c>
      <c r="GF122" s="23">
        <v>2.7099999999999999E-2</v>
      </c>
      <c r="GG122" s="7">
        <v>218.05</v>
      </c>
      <c r="GH122" s="7">
        <v>337.62</v>
      </c>
      <c r="GI122" s="5">
        <v>3596383</v>
      </c>
      <c r="GJ122" s="23">
        <v>0.64580000000000004</v>
      </c>
      <c r="GK122" s="5">
        <v>7439</v>
      </c>
      <c r="GL122" s="7">
        <v>812495474.52999997</v>
      </c>
      <c r="GM122" s="23">
        <v>1.7399999999999999E-2</v>
      </c>
      <c r="GN122" s="7">
        <v>145.91</v>
      </c>
      <c r="GO122" s="7">
        <v>1233.1400000000001</v>
      </c>
      <c r="GP122" s="7">
        <v>820690489.79999995</v>
      </c>
      <c r="GQ122" s="23">
        <v>1.83E-2</v>
      </c>
      <c r="GR122" s="7">
        <v>147.38</v>
      </c>
      <c r="GS122" s="7">
        <v>1245.57</v>
      </c>
      <c r="GT122" s="5">
        <v>658885</v>
      </c>
      <c r="GU122" s="23">
        <v>0.1183</v>
      </c>
      <c r="GV122" s="8">
        <v>485</v>
      </c>
      <c r="GW122" s="7">
        <v>1542744028.73</v>
      </c>
      <c r="GX122" s="23">
        <v>3.3099999999999997E-2</v>
      </c>
      <c r="GY122" s="7">
        <v>277.05</v>
      </c>
      <c r="GZ122" s="7">
        <v>816.79</v>
      </c>
      <c r="HA122" s="7">
        <v>1542744028.73</v>
      </c>
      <c r="HB122" s="23">
        <v>3.4500000000000003E-2</v>
      </c>
      <c r="HC122" s="7">
        <v>277.05</v>
      </c>
      <c r="HD122" s="7">
        <v>816.79</v>
      </c>
      <c r="HE122" s="5">
        <v>1888799</v>
      </c>
      <c r="HF122" s="23">
        <v>0.3392</v>
      </c>
      <c r="HG122" s="5">
        <v>5516110</v>
      </c>
      <c r="HH122" s="5">
        <v>425615</v>
      </c>
      <c r="HI122" s="23">
        <v>0.22839999999999999</v>
      </c>
      <c r="HJ122" s="8">
        <v>991</v>
      </c>
      <c r="HK122" s="5">
        <v>814</v>
      </c>
      <c r="HL122" s="5">
        <v>1467</v>
      </c>
      <c r="HM122" s="5">
        <v>156</v>
      </c>
      <c r="HN122" s="5">
        <v>1128</v>
      </c>
      <c r="HO122" s="5">
        <v>512</v>
      </c>
      <c r="HP122" s="5">
        <v>964</v>
      </c>
      <c r="HQ122" s="5">
        <v>433</v>
      </c>
      <c r="HR122" s="5">
        <v>416</v>
      </c>
      <c r="HS122" s="5">
        <v>114</v>
      </c>
    </row>
    <row r="123" spans="1:227" x14ac:dyDescent="0.25">
      <c r="A123">
        <v>2015</v>
      </c>
      <c r="B123" s="3" t="s">
        <v>822</v>
      </c>
      <c r="C123" s="4">
        <v>28</v>
      </c>
      <c r="D123" s="5">
        <v>130996</v>
      </c>
      <c r="E123" s="5">
        <v>107524</v>
      </c>
      <c r="F123" s="5">
        <v>23472</v>
      </c>
      <c r="G123" s="6" t="s">
        <v>628</v>
      </c>
      <c r="H123" s="5">
        <v>52</v>
      </c>
      <c r="I123" s="6" t="s">
        <v>1488</v>
      </c>
      <c r="J123" s="6" t="s">
        <v>2663</v>
      </c>
      <c r="K123" s="6" t="s">
        <v>1075</v>
      </c>
      <c r="L123" s="6" t="s">
        <v>2198</v>
      </c>
      <c r="M123" s="6" t="s">
        <v>451</v>
      </c>
      <c r="N123" s="6" t="s">
        <v>744</v>
      </c>
      <c r="O123" s="6" t="s">
        <v>2760</v>
      </c>
      <c r="P123" s="6">
        <v>1.1399999999999999</v>
      </c>
      <c r="Q123" s="7">
        <v>1088096930.5799999</v>
      </c>
      <c r="R123" s="7">
        <v>1153988756.6400001</v>
      </c>
      <c r="S123" s="7">
        <v>1076225930.1500001</v>
      </c>
      <c r="T123" s="7">
        <v>10119.57</v>
      </c>
      <c r="U123" s="7">
        <v>10732.38</v>
      </c>
      <c r="V123" s="7">
        <v>10009.17</v>
      </c>
      <c r="W123" s="7">
        <v>348352835.75</v>
      </c>
      <c r="X123" s="23">
        <v>0.3201</v>
      </c>
      <c r="Y123" s="7">
        <v>3239.77</v>
      </c>
      <c r="Z123" s="7">
        <v>17457.79</v>
      </c>
      <c r="AA123" s="7">
        <v>334910660.89999998</v>
      </c>
      <c r="AB123" s="24">
        <v>0.29020000000000001</v>
      </c>
      <c r="AC123" s="7">
        <v>3114.75</v>
      </c>
      <c r="AD123" s="7">
        <v>16784.14</v>
      </c>
      <c r="AE123" s="5">
        <v>19954</v>
      </c>
      <c r="AF123" s="23">
        <v>0.18559999999999999</v>
      </c>
      <c r="AG123" s="5">
        <v>336</v>
      </c>
      <c r="AH123" s="5">
        <v>1944</v>
      </c>
      <c r="AI123" s="7">
        <v>41813291.539999999</v>
      </c>
      <c r="AJ123" s="23">
        <v>3.8399999999999997E-2</v>
      </c>
      <c r="AK123" s="7">
        <v>388.87</v>
      </c>
      <c r="AL123" s="7">
        <v>43875.44</v>
      </c>
      <c r="AM123" s="7">
        <v>49645759.479999997</v>
      </c>
      <c r="AN123" s="24">
        <v>4.2999999999999997E-2</v>
      </c>
      <c r="AO123" s="7">
        <v>461.72</v>
      </c>
      <c r="AP123" s="7">
        <v>52094.19</v>
      </c>
      <c r="AQ123" s="5">
        <v>953</v>
      </c>
      <c r="AR123" s="23">
        <v>8.8999999999999999E-3</v>
      </c>
      <c r="AS123" s="5">
        <v>10</v>
      </c>
      <c r="AT123" s="5">
        <v>284</v>
      </c>
      <c r="AU123" s="7">
        <v>9813217.4600000009</v>
      </c>
      <c r="AV123" s="23">
        <v>8.9999999999999993E-3</v>
      </c>
      <c r="AW123" s="7">
        <v>91.27</v>
      </c>
      <c r="AX123" s="7">
        <v>20150.34</v>
      </c>
      <c r="AY123" s="7">
        <v>10805413.23</v>
      </c>
      <c r="AZ123" s="24">
        <v>9.4000000000000004E-3</v>
      </c>
      <c r="BA123" s="7">
        <v>100.49</v>
      </c>
      <c r="BB123" s="7">
        <v>22187.71</v>
      </c>
      <c r="BC123" s="5">
        <v>487</v>
      </c>
      <c r="BD123" s="23">
        <v>4.4999999999999997E-3</v>
      </c>
      <c r="BE123" s="5">
        <v>5</v>
      </c>
      <c r="BF123" s="5">
        <v>64</v>
      </c>
      <c r="BG123" s="7">
        <v>41197433.299999997</v>
      </c>
      <c r="BH123" s="23">
        <v>3.7900000000000003E-2</v>
      </c>
      <c r="BI123" s="7">
        <v>383.15</v>
      </c>
      <c r="BJ123" s="7">
        <v>16787.87</v>
      </c>
      <c r="BK123" s="7">
        <v>50817170.390000001</v>
      </c>
      <c r="BL123" s="24">
        <v>4.3999999999999997E-2</v>
      </c>
      <c r="BM123" s="7">
        <v>472.61</v>
      </c>
      <c r="BN123" s="7">
        <v>20707.89</v>
      </c>
      <c r="BO123" s="5">
        <v>2454</v>
      </c>
      <c r="BP123" s="23">
        <v>2.2800000000000001E-2</v>
      </c>
      <c r="BQ123" s="5">
        <v>33</v>
      </c>
      <c r="BR123" s="5">
        <v>934</v>
      </c>
      <c r="BS123" s="7">
        <v>43885348.93</v>
      </c>
      <c r="BT123" s="23">
        <v>4.0300000000000002E-2</v>
      </c>
      <c r="BU123" s="7">
        <v>408.14</v>
      </c>
      <c r="BV123" s="7">
        <v>5220.1000000000004</v>
      </c>
      <c r="BW123" s="7">
        <v>52990739.049999997</v>
      </c>
      <c r="BX123" s="24">
        <v>4.5900000000000003E-2</v>
      </c>
      <c r="BY123" s="7">
        <v>492.83</v>
      </c>
      <c r="BZ123" s="7">
        <v>6303.17</v>
      </c>
      <c r="CA123" s="5">
        <v>8407</v>
      </c>
      <c r="CB123" s="23">
        <v>7.8200000000000006E-2</v>
      </c>
      <c r="CC123" s="5">
        <v>188</v>
      </c>
      <c r="CD123" s="5">
        <v>2503</v>
      </c>
      <c r="CE123" s="7">
        <v>12079005.140000001</v>
      </c>
      <c r="CF123" s="23">
        <v>1.11E-2</v>
      </c>
      <c r="CG123" s="7">
        <v>112.34</v>
      </c>
      <c r="CH123" s="7">
        <v>11761.45</v>
      </c>
      <c r="CI123" s="7">
        <v>13879442.52</v>
      </c>
      <c r="CJ123" s="24">
        <v>1.2E-2</v>
      </c>
      <c r="CK123" s="7">
        <v>129.08000000000001</v>
      </c>
      <c r="CL123" s="7">
        <v>13514.55</v>
      </c>
      <c r="CM123" s="5">
        <v>1027</v>
      </c>
      <c r="CN123" s="23">
        <v>9.5999999999999992E-3</v>
      </c>
      <c r="CO123" s="5">
        <v>11</v>
      </c>
      <c r="CP123" s="5">
        <v>768</v>
      </c>
      <c r="CQ123" s="7">
        <v>186211393.28</v>
      </c>
      <c r="CR123" s="23">
        <v>0.1711</v>
      </c>
      <c r="CS123" s="7">
        <v>1731.81</v>
      </c>
      <c r="CT123" s="7">
        <v>2514.16</v>
      </c>
      <c r="CU123" s="7">
        <v>198637260.25999999</v>
      </c>
      <c r="CV123" s="24">
        <v>0.1721</v>
      </c>
      <c r="CW123" s="7">
        <v>1847.38</v>
      </c>
      <c r="CX123" s="7">
        <v>2681.93</v>
      </c>
      <c r="CY123" s="5">
        <v>74065</v>
      </c>
      <c r="CZ123" s="23">
        <v>0.68879999999999997</v>
      </c>
      <c r="DA123" s="5">
        <v>5271</v>
      </c>
      <c r="DB123" s="7">
        <v>11436515.35</v>
      </c>
      <c r="DC123" s="23">
        <v>1.0500000000000001E-2</v>
      </c>
      <c r="DD123" s="7">
        <v>106.36</v>
      </c>
      <c r="DE123" s="7">
        <v>364.78</v>
      </c>
      <c r="DF123" s="7">
        <v>13750222.390000001</v>
      </c>
      <c r="DG123" s="24">
        <v>1.1900000000000001E-2</v>
      </c>
      <c r="DH123" s="7">
        <v>127.88</v>
      </c>
      <c r="DI123" s="7">
        <v>438.58</v>
      </c>
      <c r="DJ123" s="5">
        <v>31352</v>
      </c>
      <c r="DK123" s="23">
        <v>0.29160000000000003</v>
      </c>
      <c r="DL123" s="5">
        <v>1279</v>
      </c>
      <c r="DM123" s="7">
        <v>92664254.489999995</v>
      </c>
      <c r="DN123" s="23">
        <v>8.5199999999999998E-2</v>
      </c>
      <c r="DO123" s="7">
        <v>861.8</v>
      </c>
      <c r="DP123" s="7">
        <v>23195.06</v>
      </c>
      <c r="DQ123" s="7">
        <v>103084298.62</v>
      </c>
      <c r="DR123" s="24">
        <v>8.9300000000000004E-2</v>
      </c>
      <c r="DS123" s="7">
        <v>958.71</v>
      </c>
      <c r="DT123" s="7">
        <v>25803.33</v>
      </c>
      <c r="DU123" s="5">
        <v>3995</v>
      </c>
      <c r="DV123" s="23">
        <v>3.7199999999999997E-2</v>
      </c>
      <c r="DW123" s="5">
        <v>5372</v>
      </c>
      <c r="DX123" s="7">
        <v>10134726.32</v>
      </c>
      <c r="DY123" s="23">
        <v>9.2999999999999992E-3</v>
      </c>
      <c r="DZ123" s="7">
        <v>94.26</v>
      </c>
      <c r="EA123" s="7">
        <v>801.04</v>
      </c>
      <c r="EB123" s="7">
        <v>11709790.41</v>
      </c>
      <c r="EC123" s="24">
        <v>1.01E-2</v>
      </c>
      <c r="ED123" s="7">
        <v>108.9</v>
      </c>
      <c r="EE123" s="7">
        <v>925.53</v>
      </c>
      <c r="EF123" s="5">
        <v>12652</v>
      </c>
      <c r="EG123" s="23">
        <v>0.1177</v>
      </c>
      <c r="EH123" s="5">
        <v>222</v>
      </c>
      <c r="EI123" s="7">
        <v>83127601.959999993</v>
      </c>
      <c r="EJ123" s="23">
        <v>7.6399999999999996E-2</v>
      </c>
      <c r="EK123" s="7">
        <v>773.11</v>
      </c>
      <c r="EL123" s="7">
        <v>896.92</v>
      </c>
      <c r="EM123" s="7">
        <v>94677133.209999993</v>
      </c>
      <c r="EN123" s="24">
        <v>8.2000000000000003E-2</v>
      </c>
      <c r="EO123" s="7">
        <v>880.52</v>
      </c>
      <c r="EP123" s="7">
        <v>1021.54</v>
      </c>
      <c r="EQ123" s="5">
        <v>92680</v>
      </c>
      <c r="ER123" s="23">
        <v>0.86199999999999999</v>
      </c>
      <c r="ES123" s="5">
        <v>12296</v>
      </c>
      <c r="ET123" s="7">
        <v>53998981.68</v>
      </c>
      <c r="EU123" s="23">
        <v>4.9599999999999998E-2</v>
      </c>
      <c r="EV123" s="7">
        <v>502.2</v>
      </c>
      <c r="EW123" s="7">
        <v>913.46</v>
      </c>
      <c r="EX123" s="7">
        <v>59759014.090000004</v>
      </c>
      <c r="EY123" s="24">
        <v>5.1799999999999999E-2</v>
      </c>
      <c r="EZ123" s="7">
        <v>555.77</v>
      </c>
      <c r="FA123" s="7">
        <v>1010.89</v>
      </c>
      <c r="FB123" s="5">
        <v>59115</v>
      </c>
      <c r="FC123" s="23">
        <v>0.54979999999999996</v>
      </c>
      <c r="FD123" s="5">
        <v>3951</v>
      </c>
      <c r="FE123" s="7">
        <v>16342284.73</v>
      </c>
      <c r="FF123" s="23">
        <v>1.4999999999999999E-2</v>
      </c>
      <c r="FG123" s="7">
        <v>151.99</v>
      </c>
      <c r="FH123" s="7">
        <v>232.58</v>
      </c>
      <c r="FI123" s="7">
        <v>18231228.629999999</v>
      </c>
      <c r="FJ123" s="24">
        <v>1.5800000000000002E-2</v>
      </c>
      <c r="FK123" s="7">
        <v>169.55</v>
      </c>
      <c r="FL123" s="7">
        <v>259.45999999999998</v>
      </c>
      <c r="FM123" s="5">
        <v>70265</v>
      </c>
      <c r="FN123" s="23">
        <v>0.65349999999999997</v>
      </c>
      <c r="FO123" s="5">
        <v>4036</v>
      </c>
      <c r="FP123" s="7">
        <v>42294795.420000002</v>
      </c>
      <c r="FQ123" s="23">
        <v>3.8899999999999997E-2</v>
      </c>
      <c r="FR123" s="7">
        <v>393.35</v>
      </c>
      <c r="FS123" s="7">
        <v>1250.8399999999999</v>
      </c>
      <c r="FT123" s="7">
        <v>44888019.729999997</v>
      </c>
      <c r="FU123" s="24">
        <v>3.8899999999999997E-2</v>
      </c>
      <c r="FV123" s="7">
        <v>417.47</v>
      </c>
      <c r="FW123" s="7">
        <v>1327.54</v>
      </c>
      <c r="FX123" s="5">
        <v>33813</v>
      </c>
      <c r="FY123" s="23">
        <v>0.3145</v>
      </c>
      <c r="FZ123" s="5">
        <v>2285</v>
      </c>
      <c r="GA123" s="7">
        <v>36690004.310000002</v>
      </c>
      <c r="GB123" s="23">
        <v>3.3700000000000001E-2</v>
      </c>
      <c r="GC123" s="7">
        <v>341.23</v>
      </c>
      <c r="GD123" s="7">
        <v>457.48</v>
      </c>
      <c r="GE123" s="7">
        <v>37122918.030000001</v>
      </c>
      <c r="GF123" s="24">
        <v>3.2199999999999999E-2</v>
      </c>
      <c r="GG123" s="7">
        <v>345.25</v>
      </c>
      <c r="GH123" s="7">
        <v>462.88</v>
      </c>
      <c r="GI123" s="5">
        <v>80199</v>
      </c>
      <c r="GJ123" s="23">
        <v>0.74590000000000001</v>
      </c>
      <c r="GK123" s="5">
        <v>8347</v>
      </c>
      <c r="GL123" s="7">
        <v>15288266.26</v>
      </c>
      <c r="GM123" s="23">
        <v>1.41E-2</v>
      </c>
      <c r="GN123" s="7">
        <v>142.18</v>
      </c>
      <c r="GO123" s="7">
        <v>1309.52</v>
      </c>
      <c r="GP123" s="7">
        <v>15478866.85</v>
      </c>
      <c r="GQ123" s="24">
        <v>1.34E-2</v>
      </c>
      <c r="GR123" s="7">
        <v>143.96</v>
      </c>
      <c r="GS123" s="7">
        <v>1325.85</v>
      </c>
      <c r="GT123" s="5">
        <v>11675</v>
      </c>
      <c r="GU123" s="23">
        <v>0.1086</v>
      </c>
      <c r="GV123" s="8">
        <v>343</v>
      </c>
      <c r="GW123" s="7">
        <v>31828321.620000001</v>
      </c>
      <c r="GX123" s="23">
        <v>2.93E-2</v>
      </c>
      <c r="GY123" s="7">
        <v>296.01</v>
      </c>
      <c r="GZ123" s="7">
        <v>698.57</v>
      </c>
      <c r="HA123" s="7">
        <v>31993310.600000001</v>
      </c>
      <c r="HB123" s="24">
        <v>2.7699999999999999E-2</v>
      </c>
      <c r="HC123" s="7">
        <v>297.55</v>
      </c>
      <c r="HD123" s="7">
        <v>702.19</v>
      </c>
      <c r="HE123" s="5">
        <v>45562</v>
      </c>
      <c r="HF123" s="23">
        <v>0.42370000000000002</v>
      </c>
      <c r="HG123" s="5">
        <v>144384</v>
      </c>
      <c r="HH123" s="5">
        <v>7045</v>
      </c>
      <c r="HI123" s="23">
        <v>0.21</v>
      </c>
      <c r="HJ123" s="8">
        <v>1343</v>
      </c>
      <c r="HK123" s="5">
        <v>653</v>
      </c>
      <c r="HL123" s="5">
        <v>1698</v>
      </c>
      <c r="HM123" s="5">
        <v>170</v>
      </c>
      <c r="HN123" s="5">
        <v>1466</v>
      </c>
      <c r="HO123" s="5">
        <v>409</v>
      </c>
      <c r="HP123" s="5">
        <v>743</v>
      </c>
      <c r="HQ123" s="5">
        <v>401</v>
      </c>
      <c r="HR123" s="5">
        <v>280</v>
      </c>
      <c r="HS123" s="5">
        <v>167</v>
      </c>
    </row>
    <row r="124" spans="1:227" x14ac:dyDescent="0.25">
      <c r="A124">
        <v>2013</v>
      </c>
      <c r="B124" s="3" t="s">
        <v>297</v>
      </c>
      <c r="C124" s="4">
        <v>1</v>
      </c>
      <c r="D124" s="5">
        <v>219444</v>
      </c>
      <c r="E124" s="5">
        <v>157026</v>
      </c>
      <c r="F124" s="5">
        <v>62418</v>
      </c>
      <c r="G124" s="6" t="s">
        <v>2416</v>
      </c>
      <c r="H124" s="5">
        <v>51</v>
      </c>
      <c r="I124" s="6" t="s">
        <v>2498</v>
      </c>
      <c r="J124" s="6" t="s">
        <v>757</v>
      </c>
      <c r="K124" s="6" t="s">
        <v>1643</v>
      </c>
      <c r="L124" s="6" t="s">
        <v>910</v>
      </c>
      <c r="M124" s="6" t="s">
        <v>418</v>
      </c>
      <c r="N124" s="6" t="s">
        <v>487</v>
      </c>
      <c r="O124" s="6" t="s">
        <v>2499</v>
      </c>
      <c r="P124" s="6">
        <v>1.03</v>
      </c>
      <c r="Q124" s="7">
        <v>1266011370</v>
      </c>
      <c r="R124" s="7">
        <v>1385606089.96</v>
      </c>
      <c r="S124" s="7">
        <v>1457542874.6199999</v>
      </c>
      <c r="T124" s="7">
        <v>8062.43</v>
      </c>
      <c r="U124" s="7">
        <v>8824.06</v>
      </c>
      <c r="V124" s="7">
        <v>9282.18</v>
      </c>
      <c r="W124" s="7">
        <v>429810888.38</v>
      </c>
      <c r="X124" s="23">
        <v>0.33950000000000002</v>
      </c>
      <c r="Y124" s="7">
        <v>2737.2</v>
      </c>
      <c r="Z124" s="7">
        <v>15774.61</v>
      </c>
      <c r="AA124" s="7">
        <v>447636612.43000001</v>
      </c>
      <c r="AB124" s="23">
        <v>0.3231</v>
      </c>
      <c r="AC124" s="7">
        <v>2850.72</v>
      </c>
      <c r="AD124" s="7">
        <v>16428.84</v>
      </c>
      <c r="AE124" s="5">
        <v>27247</v>
      </c>
      <c r="AF124" s="23">
        <v>0.17349999999999999</v>
      </c>
      <c r="AG124" s="5">
        <v>305</v>
      </c>
      <c r="AH124" s="5">
        <v>1787</v>
      </c>
      <c r="AI124" s="7">
        <v>23932237.039999999</v>
      </c>
      <c r="AJ124" s="23">
        <v>1.89E-2</v>
      </c>
      <c r="AK124" s="7">
        <v>152.41</v>
      </c>
      <c r="AL124" s="7">
        <v>37807.64</v>
      </c>
      <c r="AM124" s="7">
        <v>28324033.350000001</v>
      </c>
      <c r="AN124" s="23">
        <v>2.0400000000000001E-2</v>
      </c>
      <c r="AO124" s="7">
        <v>180.38</v>
      </c>
      <c r="AP124" s="7">
        <v>44745.71</v>
      </c>
      <c r="AQ124" s="5">
        <v>633</v>
      </c>
      <c r="AR124" s="23">
        <v>4.0000000000000001E-3</v>
      </c>
      <c r="AS124" s="5">
        <v>5</v>
      </c>
      <c r="AT124" s="5">
        <v>125</v>
      </c>
      <c r="AU124" s="7">
        <v>19195406.559999999</v>
      </c>
      <c r="AV124" s="23">
        <v>1.52E-2</v>
      </c>
      <c r="AW124" s="7">
        <v>122.24</v>
      </c>
      <c r="AX124" s="7">
        <v>19448.23</v>
      </c>
      <c r="AY124" s="7">
        <v>22443894.239999998</v>
      </c>
      <c r="AZ124" s="23">
        <v>1.6199999999999999E-2</v>
      </c>
      <c r="BA124" s="7">
        <v>142.93</v>
      </c>
      <c r="BB124" s="7">
        <v>22739.51</v>
      </c>
      <c r="BC124" s="5">
        <v>987</v>
      </c>
      <c r="BD124" s="23">
        <v>6.3E-3</v>
      </c>
      <c r="BE124" s="5">
        <v>7</v>
      </c>
      <c r="BF124" s="5">
        <v>93</v>
      </c>
      <c r="BG124" s="7">
        <v>33242819.789999999</v>
      </c>
      <c r="BH124" s="23">
        <v>2.63E-2</v>
      </c>
      <c r="BI124" s="7">
        <v>211.7</v>
      </c>
      <c r="BJ124" s="7">
        <v>11095.73</v>
      </c>
      <c r="BK124" s="7">
        <v>40876288.560000002</v>
      </c>
      <c r="BL124" s="23">
        <v>2.9499999999999998E-2</v>
      </c>
      <c r="BM124" s="7">
        <v>260.32</v>
      </c>
      <c r="BN124" s="7">
        <v>13643.62</v>
      </c>
      <c r="BO124" s="5">
        <v>2996</v>
      </c>
      <c r="BP124" s="23">
        <v>1.9099999999999999E-2</v>
      </c>
      <c r="BQ124" s="5">
        <v>26</v>
      </c>
      <c r="BR124" s="5">
        <v>653</v>
      </c>
      <c r="BS124" s="7">
        <v>42168890.880000003</v>
      </c>
      <c r="BT124" s="23">
        <v>3.3300000000000003E-2</v>
      </c>
      <c r="BU124" s="7">
        <v>268.55</v>
      </c>
      <c r="BV124" s="7">
        <v>4436.96</v>
      </c>
      <c r="BW124" s="7">
        <v>52125770.789999999</v>
      </c>
      <c r="BX124" s="23">
        <v>3.7600000000000001E-2</v>
      </c>
      <c r="BY124" s="7">
        <v>331.96</v>
      </c>
      <c r="BZ124" s="7">
        <v>5484.61</v>
      </c>
      <c r="CA124" s="5">
        <v>9504</v>
      </c>
      <c r="CB124" s="23">
        <v>6.0499999999999998E-2</v>
      </c>
      <c r="CC124" s="5">
        <v>127</v>
      </c>
      <c r="CD124" s="5">
        <v>1790</v>
      </c>
      <c r="CE124" s="7">
        <v>17169922.219999999</v>
      </c>
      <c r="CF124" s="23">
        <v>1.3599999999999999E-2</v>
      </c>
      <c r="CG124" s="7">
        <v>109.34</v>
      </c>
      <c r="CH124" s="7">
        <v>11500.28</v>
      </c>
      <c r="CI124" s="7">
        <v>19627978.109999999</v>
      </c>
      <c r="CJ124" s="23">
        <v>1.4200000000000001E-2</v>
      </c>
      <c r="CK124" s="7">
        <v>125</v>
      </c>
      <c r="CL124" s="7">
        <v>13146.67</v>
      </c>
      <c r="CM124" s="5">
        <v>1493</v>
      </c>
      <c r="CN124" s="23">
        <v>9.4999999999999998E-3</v>
      </c>
      <c r="CO124" s="5">
        <v>11</v>
      </c>
      <c r="CP124" s="5">
        <v>791</v>
      </c>
      <c r="CQ124" s="7">
        <v>175290226.46000001</v>
      </c>
      <c r="CR124" s="23">
        <v>0.13850000000000001</v>
      </c>
      <c r="CS124" s="7">
        <v>1116.31</v>
      </c>
      <c r="CT124" s="7">
        <v>1772.06</v>
      </c>
      <c r="CU124" s="7">
        <v>196529593.78999999</v>
      </c>
      <c r="CV124" s="23">
        <v>0.14180000000000001</v>
      </c>
      <c r="CW124" s="7">
        <v>1251.57</v>
      </c>
      <c r="CX124" s="7">
        <v>1986.77</v>
      </c>
      <c r="CY124" s="5">
        <v>98918</v>
      </c>
      <c r="CZ124" s="23">
        <v>0.63</v>
      </c>
      <c r="DA124" s="5">
        <v>3424</v>
      </c>
      <c r="DB124" s="7">
        <v>7290455.5499999998</v>
      </c>
      <c r="DC124" s="23">
        <v>5.7999999999999996E-3</v>
      </c>
      <c r="DD124" s="7">
        <v>46.43</v>
      </c>
      <c r="DE124" s="7">
        <v>317.58</v>
      </c>
      <c r="DF124" s="7">
        <v>8682062.1099999994</v>
      </c>
      <c r="DG124" s="23">
        <v>6.3E-3</v>
      </c>
      <c r="DH124" s="7">
        <v>55.29</v>
      </c>
      <c r="DI124" s="7">
        <v>378.2</v>
      </c>
      <c r="DJ124" s="5">
        <v>22956</v>
      </c>
      <c r="DK124" s="23">
        <v>0.1462</v>
      </c>
      <c r="DL124" s="5">
        <v>598</v>
      </c>
      <c r="DM124" s="7">
        <v>98954029.439999998</v>
      </c>
      <c r="DN124" s="23">
        <v>7.8200000000000006E-2</v>
      </c>
      <c r="DO124" s="7">
        <v>630.17999999999995</v>
      </c>
      <c r="DP124" s="7">
        <v>23437.71</v>
      </c>
      <c r="DQ124" s="7">
        <v>107133743.42</v>
      </c>
      <c r="DR124" s="23">
        <v>7.7299999999999994E-2</v>
      </c>
      <c r="DS124" s="7">
        <v>682.27</v>
      </c>
      <c r="DT124" s="7">
        <v>25375.119999999999</v>
      </c>
      <c r="DU124" s="5">
        <v>4222</v>
      </c>
      <c r="DV124" s="23">
        <v>2.69E-2</v>
      </c>
      <c r="DW124" s="5">
        <v>3782</v>
      </c>
      <c r="DX124" s="7">
        <v>7193703.7699999996</v>
      </c>
      <c r="DY124" s="23">
        <v>5.7000000000000002E-3</v>
      </c>
      <c r="DZ124" s="7">
        <v>45.81</v>
      </c>
      <c r="EA124" s="7">
        <v>692.97</v>
      </c>
      <c r="EB124" s="7">
        <v>8653445.5099999998</v>
      </c>
      <c r="EC124" s="23">
        <v>6.1999999999999998E-3</v>
      </c>
      <c r="ED124" s="7">
        <v>55.11</v>
      </c>
      <c r="EE124" s="7">
        <v>833.58</v>
      </c>
      <c r="EF124" s="5">
        <v>10381</v>
      </c>
      <c r="EG124" s="23">
        <v>6.6100000000000006E-2</v>
      </c>
      <c r="EH124" s="5">
        <v>109</v>
      </c>
      <c r="EI124" s="7">
        <v>116689111.95999999</v>
      </c>
      <c r="EJ124" s="23">
        <v>9.2200000000000004E-2</v>
      </c>
      <c r="EK124" s="7">
        <v>743.12</v>
      </c>
      <c r="EL124" s="7">
        <v>887.11</v>
      </c>
      <c r="EM124" s="7">
        <v>136596146.36000001</v>
      </c>
      <c r="EN124" s="23">
        <v>9.8599999999999993E-2</v>
      </c>
      <c r="EO124" s="7">
        <v>869.9</v>
      </c>
      <c r="EP124" s="7">
        <v>1038.45</v>
      </c>
      <c r="EQ124" s="5">
        <v>131537</v>
      </c>
      <c r="ER124" s="23">
        <v>0.8377</v>
      </c>
      <c r="ES124" s="5">
        <v>11964</v>
      </c>
      <c r="ET124" s="7">
        <v>76647994.239999995</v>
      </c>
      <c r="EU124" s="23">
        <v>6.0499999999999998E-2</v>
      </c>
      <c r="EV124" s="7">
        <v>488.12</v>
      </c>
      <c r="EW124" s="7">
        <v>881.63</v>
      </c>
      <c r="EX124" s="7">
        <v>87763157.349999994</v>
      </c>
      <c r="EY124" s="23">
        <v>6.3299999999999995E-2</v>
      </c>
      <c r="EZ124" s="7">
        <v>558.91</v>
      </c>
      <c r="FA124" s="7">
        <v>1009.48</v>
      </c>
      <c r="FB124" s="5">
        <v>86939</v>
      </c>
      <c r="FC124" s="23">
        <v>0.55369999999999997</v>
      </c>
      <c r="FD124" s="5">
        <v>4121</v>
      </c>
      <c r="FE124" s="7">
        <v>29070352.449999999</v>
      </c>
      <c r="FF124" s="23">
        <v>2.3E-2</v>
      </c>
      <c r="FG124" s="7">
        <v>185.13</v>
      </c>
      <c r="FH124" s="7">
        <v>288.61</v>
      </c>
      <c r="FI124" s="7">
        <v>33162829.960000001</v>
      </c>
      <c r="FJ124" s="23">
        <v>2.3900000000000001E-2</v>
      </c>
      <c r="FK124" s="7">
        <v>211.19</v>
      </c>
      <c r="FL124" s="7">
        <v>329.24</v>
      </c>
      <c r="FM124" s="5">
        <v>100724</v>
      </c>
      <c r="FN124" s="23">
        <v>0.64149999999999996</v>
      </c>
      <c r="FO124" s="5">
        <v>3919</v>
      </c>
      <c r="FP124" s="7">
        <v>48236783.960000001</v>
      </c>
      <c r="FQ124" s="23">
        <v>3.8100000000000002E-2</v>
      </c>
      <c r="FR124" s="7">
        <v>307.19</v>
      </c>
      <c r="FS124" s="7">
        <v>1040.9100000000001</v>
      </c>
      <c r="FT124" s="7">
        <v>50135324.630000003</v>
      </c>
      <c r="FU124" s="23">
        <v>3.6200000000000003E-2</v>
      </c>
      <c r="FV124" s="7">
        <v>319.27999999999997</v>
      </c>
      <c r="FW124" s="7">
        <v>1081.8800000000001</v>
      </c>
      <c r="FX124" s="5">
        <v>46341</v>
      </c>
      <c r="FY124" s="23">
        <v>0.29509999999999997</v>
      </c>
      <c r="FZ124" s="5">
        <v>2019</v>
      </c>
      <c r="GA124" s="7">
        <v>52260555.119999997</v>
      </c>
      <c r="GB124" s="23">
        <v>4.1300000000000003E-2</v>
      </c>
      <c r="GC124" s="7">
        <v>332.81</v>
      </c>
      <c r="GD124" s="7">
        <v>454.33</v>
      </c>
      <c r="GE124" s="7">
        <v>56028753.030000001</v>
      </c>
      <c r="GF124" s="23">
        <v>4.0399999999999998E-2</v>
      </c>
      <c r="GG124" s="7">
        <v>356.81</v>
      </c>
      <c r="GH124" s="7">
        <v>487.08</v>
      </c>
      <c r="GI124" s="5">
        <v>115028</v>
      </c>
      <c r="GJ124" s="23">
        <v>0.73250000000000004</v>
      </c>
      <c r="GK124" s="5">
        <v>8777</v>
      </c>
      <c r="GL124" s="7">
        <v>23688411.440000001</v>
      </c>
      <c r="GM124" s="23">
        <v>1.8700000000000001E-2</v>
      </c>
      <c r="GN124" s="7">
        <v>150.86000000000001</v>
      </c>
      <c r="GO124" s="7">
        <v>1229.67</v>
      </c>
      <c r="GP124" s="7">
        <v>23845673.960000001</v>
      </c>
      <c r="GQ124" s="23">
        <v>1.72E-2</v>
      </c>
      <c r="GR124" s="7">
        <v>151.86000000000001</v>
      </c>
      <c r="GS124" s="7">
        <v>1237.83</v>
      </c>
      <c r="GT124" s="5">
        <v>19264</v>
      </c>
      <c r="GU124" s="23">
        <v>0.1227</v>
      </c>
      <c r="GV124" s="8">
        <v>458</v>
      </c>
      <c r="GW124" s="7">
        <v>55802956.200000003</v>
      </c>
      <c r="GX124" s="23">
        <v>4.41E-2</v>
      </c>
      <c r="GY124" s="7">
        <v>355.37</v>
      </c>
      <c r="GZ124" s="7">
        <v>763.1</v>
      </c>
      <c r="HA124" s="7">
        <v>56032586.619999997</v>
      </c>
      <c r="HB124" s="23">
        <v>4.0399999999999998E-2</v>
      </c>
      <c r="HC124" s="7">
        <v>356.84</v>
      </c>
      <c r="HD124" s="7">
        <v>766.24</v>
      </c>
      <c r="HE124" s="5">
        <v>73127</v>
      </c>
      <c r="HF124" s="23">
        <v>0.4657</v>
      </c>
      <c r="HG124" s="5">
        <v>167415</v>
      </c>
      <c r="HH124" s="5">
        <v>9169</v>
      </c>
      <c r="HI124" s="23">
        <v>0.19589999999999999</v>
      </c>
      <c r="HJ124" s="8">
        <v>1066</v>
      </c>
      <c r="HK124" s="5">
        <v>680</v>
      </c>
      <c r="HL124" s="5">
        <v>1697</v>
      </c>
      <c r="HM124" s="5">
        <v>169</v>
      </c>
      <c r="HN124" s="5">
        <v>1015</v>
      </c>
      <c r="HO124" s="5">
        <v>353</v>
      </c>
      <c r="HP124" s="5">
        <v>784</v>
      </c>
      <c r="HQ124" s="5">
        <v>362</v>
      </c>
      <c r="HR124" s="5">
        <v>284</v>
      </c>
      <c r="HS124" s="5">
        <v>134</v>
      </c>
    </row>
    <row r="125" spans="1:227" x14ac:dyDescent="0.25">
      <c r="A125">
        <v>2013</v>
      </c>
      <c r="B125" s="3" t="s">
        <v>730</v>
      </c>
      <c r="C125" s="4">
        <v>25</v>
      </c>
      <c r="D125" s="5">
        <v>192073</v>
      </c>
      <c r="E125" s="5">
        <v>177313</v>
      </c>
      <c r="F125" s="5">
        <v>14760</v>
      </c>
      <c r="G125" s="6" t="s">
        <v>2195</v>
      </c>
      <c r="H125" s="5">
        <v>50</v>
      </c>
      <c r="I125" s="6" t="s">
        <v>1096</v>
      </c>
      <c r="J125" s="6" t="s">
        <v>1953</v>
      </c>
      <c r="K125" s="6" t="s">
        <v>898</v>
      </c>
      <c r="L125" s="6" t="s">
        <v>1377</v>
      </c>
      <c r="M125" s="6" t="s">
        <v>919</v>
      </c>
      <c r="N125" s="6" t="s">
        <v>538</v>
      </c>
      <c r="O125" s="6" t="s">
        <v>2539</v>
      </c>
      <c r="P125" s="6">
        <v>1.02</v>
      </c>
      <c r="Q125" s="7">
        <v>1820323206.5</v>
      </c>
      <c r="R125" s="7">
        <v>1533042227.1199999</v>
      </c>
      <c r="S125" s="7">
        <v>1508077107.49</v>
      </c>
      <c r="T125" s="7">
        <v>10266.16</v>
      </c>
      <c r="U125" s="7">
        <v>8645.9699999999993</v>
      </c>
      <c r="V125" s="7">
        <v>8505.17</v>
      </c>
      <c r="W125" s="7">
        <v>764293028.98000002</v>
      </c>
      <c r="X125" s="23">
        <v>0.4199</v>
      </c>
      <c r="Y125" s="7">
        <v>4310.42</v>
      </c>
      <c r="Z125" s="7">
        <v>23890.880000000001</v>
      </c>
      <c r="AA125" s="7">
        <v>508037568.44</v>
      </c>
      <c r="AB125" s="23">
        <v>0.33139999999999997</v>
      </c>
      <c r="AC125" s="7">
        <v>2865.2</v>
      </c>
      <c r="AD125" s="7">
        <v>15880.64</v>
      </c>
      <c r="AE125" s="5">
        <v>31991</v>
      </c>
      <c r="AF125" s="23">
        <v>0.1804</v>
      </c>
      <c r="AG125" s="5">
        <v>355</v>
      </c>
      <c r="AH125" s="5">
        <v>2306</v>
      </c>
      <c r="AI125" s="7">
        <v>41440582.219999999</v>
      </c>
      <c r="AJ125" s="23">
        <v>2.2800000000000001E-2</v>
      </c>
      <c r="AK125" s="7">
        <v>233.71</v>
      </c>
      <c r="AL125" s="7">
        <v>39131.81</v>
      </c>
      <c r="AM125" s="7">
        <v>38292983.380000003</v>
      </c>
      <c r="AN125" s="23">
        <v>2.5000000000000001E-2</v>
      </c>
      <c r="AO125" s="7">
        <v>215.96</v>
      </c>
      <c r="AP125" s="7">
        <v>36159.57</v>
      </c>
      <c r="AQ125" s="5">
        <v>1059</v>
      </c>
      <c r="AR125" s="23">
        <v>6.0000000000000001E-3</v>
      </c>
      <c r="AS125" s="5">
        <v>7</v>
      </c>
      <c r="AT125" s="5">
        <v>189</v>
      </c>
      <c r="AU125" s="7">
        <v>21489779.690000001</v>
      </c>
      <c r="AV125" s="23">
        <v>1.18E-2</v>
      </c>
      <c r="AW125" s="7">
        <v>121.2</v>
      </c>
      <c r="AX125" s="7">
        <v>22131.599999999999</v>
      </c>
      <c r="AY125" s="7">
        <v>18800735.539999999</v>
      </c>
      <c r="AZ125" s="23">
        <v>1.23E-2</v>
      </c>
      <c r="BA125" s="7">
        <v>106.03</v>
      </c>
      <c r="BB125" s="7">
        <v>19362.240000000002</v>
      </c>
      <c r="BC125" s="5">
        <v>971</v>
      </c>
      <c r="BD125" s="23">
        <v>5.4999999999999997E-3</v>
      </c>
      <c r="BE125" s="5">
        <v>6</v>
      </c>
      <c r="BF125" s="5">
        <v>81</v>
      </c>
      <c r="BG125" s="7">
        <v>70642041.900000006</v>
      </c>
      <c r="BH125" s="23">
        <v>3.8800000000000001E-2</v>
      </c>
      <c r="BI125" s="7">
        <v>398.4</v>
      </c>
      <c r="BJ125" s="7">
        <v>14631.74</v>
      </c>
      <c r="BK125" s="7">
        <v>64698951.549999997</v>
      </c>
      <c r="BL125" s="23">
        <v>4.2200000000000001E-2</v>
      </c>
      <c r="BM125" s="7">
        <v>364.89</v>
      </c>
      <c r="BN125" s="7">
        <v>13400.78</v>
      </c>
      <c r="BO125" s="5">
        <v>4828</v>
      </c>
      <c r="BP125" s="23">
        <v>2.7199999999999998E-2</v>
      </c>
      <c r="BQ125" s="5">
        <v>40</v>
      </c>
      <c r="BR125" s="5">
        <v>936</v>
      </c>
      <c r="BS125" s="7">
        <v>56790067.890000001</v>
      </c>
      <c r="BT125" s="23">
        <v>3.1199999999999999E-2</v>
      </c>
      <c r="BU125" s="7">
        <v>320.27999999999997</v>
      </c>
      <c r="BV125" s="7">
        <v>4819.66</v>
      </c>
      <c r="BW125" s="7">
        <v>52294745.219999999</v>
      </c>
      <c r="BX125" s="23">
        <v>3.4099999999999998E-2</v>
      </c>
      <c r="BY125" s="7">
        <v>294.93</v>
      </c>
      <c r="BZ125" s="7">
        <v>4438.1499999999996</v>
      </c>
      <c r="CA125" s="5">
        <v>11783</v>
      </c>
      <c r="CB125" s="23">
        <v>6.6500000000000004E-2</v>
      </c>
      <c r="CC125" s="5">
        <v>118</v>
      </c>
      <c r="CD125" s="5">
        <v>1932</v>
      </c>
      <c r="CE125" s="7">
        <v>10881733.720000001</v>
      </c>
      <c r="CF125" s="23">
        <v>6.0000000000000001E-3</v>
      </c>
      <c r="CG125" s="7">
        <v>61.37</v>
      </c>
      <c r="CH125" s="7">
        <v>10503.6</v>
      </c>
      <c r="CI125" s="7">
        <v>9800952.0099999998</v>
      </c>
      <c r="CJ125" s="23">
        <v>6.4000000000000003E-3</v>
      </c>
      <c r="CK125" s="7">
        <v>55.27</v>
      </c>
      <c r="CL125" s="7">
        <v>9460.3799999999992</v>
      </c>
      <c r="CM125" s="5">
        <v>1036</v>
      </c>
      <c r="CN125" s="23">
        <v>5.7999999999999996E-3</v>
      </c>
      <c r="CO125" s="5">
        <v>6</v>
      </c>
      <c r="CP125" s="5">
        <v>330</v>
      </c>
      <c r="CQ125" s="7">
        <v>322372276.33999997</v>
      </c>
      <c r="CR125" s="23">
        <v>0.17710000000000001</v>
      </c>
      <c r="CS125" s="7">
        <v>1818.1</v>
      </c>
      <c r="CT125" s="7">
        <v>2360.3000000000002</v>
      </c>
      <c r="CU125" s="7">
        <v>292205200.88999999</v>
      </c>
      <c r="CV125" s="23">
        <v>0.19059999999999999</v>
      </c>
      <c r="CW125" s="7">
        <v>1647.96</v>
      </c>
      <c r="CX125" s="7">
        <v>2139.4299999999998</v>
      </c>
      <c r="CY125" s="5">
        <v>136580</v>
      </c>
      <c r="CZ125" s="23">
        <v>0.77029999999999998</v>
      </c>
      <c r="DA125" s="5">
        <v>7720</v>
      </c>
      <c r="DB125" s="7">
        <v>13915409.140000001</v>
      </c>
      <c r="DC125" s="23">
        <v>7.6E-3</v>
      </c>
      <c r="DD125" s="7">
        <v>78.48</v>
      </c>
      <c r="DE125" s="7">
        <v>623.05999999999995</v>
      </c>
      <c r="DF125" s="7">
        <v>13358088.539999999</v>
      </c>
      <c r="DG125" s="23">
        <v>8.6999999999999994E-3</v>
      </c>
      <c r="DH125" s="7">
        <v>75.34</v>
      </c>
      <c r="DI125" s="7">
        <v>598.11</v>
      </c>
      <c r="DJ125" s="5">
        <v>22334</v>
      </c>
      <c r="DK125" s="23">
        <v>0.126</v>
      </c>
      <c r="DL125" s="5">
        <v>843</v>
      </c>
      <c r="DM125" s="7">
        <v>51436652.810000002</v>
      </c>
      <c r="DN125" s="23">
        <v>2.8299999999999999E-2</v>
      </c>
      <c r="DO125" s="7">
        <v>290.08999999999997</v>
      </c>
      <c r="DP125" s="7">
        <v>26123.24</v>
      </c>
      <c r="DQ125" s="7">
        <v>48200881.450000003</v>
      </c>
      <c r="DR125" s="23">
        <v>3.1399999999999997E-2</v>
      </c>
      <c r="DS125" s="7">
        <v>271.83999999999997</v>
      </c>
      <c r="DT125" s="7">
        <v>24479.88</v>
      </c>
      <c r="DU125" s="5">
        <v>1969</v>
      </c>
      <c r="DV125" s="23">
        <v>1.11E-2</v>
      </c>
      <c r="DW125" s="5">
        <v>1517</v>
      </c>
      <c r="DX125" s="7">
        <v>4314799.66</v>
      </c>
      <c r="DY125" s="23">
        <v>2.3999999999999998E-3</v>
      </c>
      <c r="DZ125" s="7">
        <v>24.33</v>
      </c>
      <c r="EA125" s="7">
        <v>782.52</v>
      </c>
      <c r="EB125" s="7">
        <v>4191703.42</v>
      </c>
      <c r="EC125" s="23">
        <v>2.7000000000000001E-3</v>
      </c>
      <c r="ED125" s="7">
        <v>23.64</v>
      </c>
      <c r="EE125" s="7">
        <v>760.19</v>
      </c>
      <c r="EF125" s="5">
        <v>5514</v>
      </c>
      <c r="EG125" s="23">
        <v>3.1099999999999999E-2</v>
      </c>
      <c r="EH125" s="5">
        <v>51</v>
      </c>
      <c r="EI125" s="7">
        <v>189264306.56</v>
      </c>
      <c r="EJ125" s="23">
        <v>0.104</v>
      </c>
      <c r="EK125" s="7">
        <v>1067.4000000000001</v>
      </c>
      <c r="EL125" s="7">
        <v>1232.53</v>
      </c>
      <c r="EM125" s="7">
        <v>203797816.59999999</v>
      </c>
      <c r="EN125" s="23">
        <v>0.13289999999999999</v>
      </c>
      <c r="EO125" s="7">
        <v>1149.3699999999999</v>
      </c>
      <c r="EP125" s="7">
        <v>1327.17</v>
      </c>
      <c r="EQ125" s="5">
        <v>153558</v>
      </c>
      <c r="ER125" s="23">
        <v>0.86599999999999999</v>
      </c>
      <c r="ES125" s="5">
        <v>17186</v>
      </c>
      <c r="ET125" s="7">
        <v>70713416.239999995</v>
      </c>
      <c r="EU125" s="23">
        <v>3.8800000000000001E-2</v>
      </c>
      <c r="EV125" s="7">
        <v>398.81</v>
      </c>
      <c r="EW125" s="7">
        <v>804.39</v>
      </c>
      <c r="EX125" s="7">
        <v>70173150.079999998</v>
      </c>
      <c r="EY125" s="23">
        <v>4.58E-2</v>
      </c>
      <c r="EZ125" s="7">
        <v>395.76</v>
      </c>
      <c r="FA125" s="7">
        <v>798.25</v>
      </c>
      <c r="FB125" s="5">
        <v>87909</v>
      </c>
      <c r="FC125" s="23">
        <v>0.49580000000000002</v>
      </c>
      <c r="FD125" s="5">
        <v>3135</v>
      </c>
      <c r="FE125" s="7">
        <v>27394983.59</v>
      </c>
      <c r="FF125" s="23">
        <v>1.4999999999999999E-2</v>
      </c>
      <c r="FG125" s="7">
        <v>154.5</v>
      </c>
      <c r="FH125" s="7">
        <v>249.14</v>
      </c>
      <c r="FI125" s="7">
        <v>26800023.329999998</v>
      </c>
      <c r="FJ125" s="23">
        <v>1.7500000000000002E-2</v>
      </c>
      <c r="FK125" s="7">
        <v>151.15</v>
      </c>
      <c r="FL125" s="7">
        <v>243.73</v>
      </c>
      <c r="FM125" s="5">
        <v>109959</v>
      </c>
      <c r="FN125" s="23">
        <v>0.62009999999999998</v>
      </c>
      <c r="FO125" s="5">
        <v>3612</v>
      </c>
      <c r="FP125" s="7">
        <v>38173714.390000001</v>
      </c>
      <c r="FQ125" s="23">
        <v>2.1000000000000001E-2</v>
      </c>
      <c r="FR125" s="7">
        <v>215.29</v>
      </c>
      <c r="FS125" s="7">
        <v>791.33</v>
      </c>
      <c r="FT125" s="7">
        <v>41037802.710000001</v>
      </c>
      <c r="FU125" s="23">
        <v>2.6800000000000001E-2</v>
      </c>
      <c r="FV125" s="7">
        <v>231.44</v>
      </c>
      <c r="FW125" s="7">
        <v>850.7</v>
      </c>
      <c r="FX125" s="5">
        <v>48240</v>
      </c>
      <c r="FY125" s="23">
        <v>0.27210000000000001</v>
      </c>
      <c r="FZ125" s="5">
        <v>1830</v>
      </c>
      <c r="GA125" s="7">
        <v>38072062.259999998</v>
      </c>
      <c r="GB125" s="23">
        <v>2.0899999999999998E-2</v>
      </c>
      <c r="GC125" s="7">
        <v>214.72</v>
      </c>
      <c r="GD125" s="7">
        <v>320.60000000000002</v>
      </c>
      <c r="GE125" s="7">
        <v>39715485.979999997</v>
      </c>
      <c r="GF125" s="23">
        <v>2.5899999999999999E-2</v>
      </c>
      <c r="GG125" s="7">
        <v>223.99</v>
      </c>
      <c r="GH125" s="7">
        <v>334.43</v>
      </c>
      <c r="GI125" s="5">
        <v>118753</v>
      </c>
      <c r="GJ125" s="23">
        <v>0.66969999999999996</v>
      </c>
      <c r="GK125" s="5">
        <v>6594</v>
      </c>
      <c r="GL125" s="7">
        <v>41684165.229999997</v>
      </c>
      <c r="GM125" s="23">
        <v>2.29E-2</v>
      </c>
      <c r="GN125" s="7">
        <v>235.09</v>
      </c>
      <c r="GO125" s="7">
        <v>1337.98</v>
      </c>
      <c r="GP125" s="7">
        <v>44461226.590000004</v>
      </c>
      <c r="GQ125" s="23">
        <v>2.9000000000000001E-2</v>
      </c>
      <c r="GR125" s="7">
        <v>250.75</v>
      </c>
      <c r="GS125" s="7">
        <v>1427.12</v>
      </c>
      <c r="GT125" s="5">
        <v>31155</v>
      </c>
      <c r="GU125" s="23">
        <v>0.1757</v>
      </c>
      <c r="GV125" s="8">
        <v>738</v>
      </c>
      <c r="GW125" s="7">
        <v>40831110.439999998</v>
      </c>
      <c r="GX125" s="23">
        <v>2.24E-2</v>
      </c>
      <c r="GY125" s="7">
        <v>230.28</v>
      </c>
      <c r="GZ125" s="7">
        <v>627.79</v>
      </c>
      <c r="HA125" s="7">
        <v>40986365.630000003</v>
      </c>
      <c r="HB125" s="23">
        <v>2.6700000000000002E-2</v>
      </c>
      <c r="HC125" s="7">
        <v>231.15</v>
      </c>
      <c r="HD125" s="7">
        <v>630.17999999999995</v>
      </c>
      <c r="HE125" s="5">
        <v>65039</v>
      </c>
      <c r="HF125" s="23">
        <v>0.36680000000000001</v>
      </c>
      <c r="HG125" s="5">
        <v>222199</v>
      </c>
      <c r="HH125" s="5">
        <v>11366</v>
      </c>
      <c r="HI125" s="23">
        <v>0.222</v>
      </c>
      <c r="HJ125" s="8">
        <v>1253</v>
      </c>
      <c r="HK125" s="5">
        <v>552</v>
      </c>
      <c r="HL125" s="5">
        <v>1692</v>
      </c>
      <c r="HM125" s="5">
        <v>69</v>
      </c>
      <c r="HN125" s="5">
        <v>695</v>
      </c>
      <c r="HO125" s="5">
        <v>328</v>
      </c>
      <c r="HP125" s="5">
        <v>667</v>
      </c>
      <c r="HQ125" s="5">
        <v>358</v>
      </c>
      <c r="HR125" s="5">
        <v>378</v>
      </c>
      <c r="HS125" s="5">
        <v>68</v>
      </c>
    </row>
    <row r="126" spans="1:227" x14ac:dyDescent="0.25">
      <c r="A126">
        <v>2009</v>
      </c>
      <c r="B126" s="3" t="s">
        <v>710</v>
      </c>
      <c r="C126" s="4">
        <v>22</v>
      </c>
      <c r="D126" s="5">
        <v>136327</v>
      </c>
      <c r="E126" s="5">
        <v>114072</v>
      </c>
      <c r="F126" s="5">
        <v>22255</v>
      </c>
      <c r="G126" s="6" t="s">
        <v>1574</v>
      </c>
      <c r="H126" s="5">
        <v>50</v>
      </c>
      <c r="I126" s="6" t="s">
        <v>1720</v>
      </c>
      <c r="J126" s="6" t="s">
        <v>884</v>
      </c>
      <c r="K126" s="6" t="s">
        <v>1721</v>
      </c>
      <c r="L126" s="6" t="s">
        <v>1407</v>
      </c>
      <c r="M126" s="6" t="s">
        <v>310</v>
      </c>
      <c r="N126" s="6" t="s">
        <v>645</v>
      </c>
      <c r="O126" s="6" t="s">
        <v>1722</v>
      </c>
      <c r="P126" s="6">
        <v>1.1000000000000001</v>
      </c>
      <c r="Q126" s="7">
        <v>1177657141.48</v>
      </c>
      <c r="R126" s="7">
        <v>1233607967.7</v>
      </c>
      <c r="S126" s="7">
        <v>1158045123.1900001</v>
      </c>
      <c r="T126" s="7">
        <v>10323.81</v>
      </c>
      <c r="U126" s="7">
        <v>10814.29</v>
      </c>
      <c r="V126" s="7">
        <v>10151.879999999999</v>
      </c>
      <c r="W126" s="7">
        <v>414290160.50999999</v>
      </c>
      <c r="X126" s="23">
        <v>0.3518</v>
      </c>
      <c r="Y126" s="7">
        <v>3631.83</v>
      </c>
      <c r="Z126" s="7">
        <v>17345.2</v>
      </c>
      <c r="AA126" s="7">
        <v>389712234.19</v>
      </c>
      <c r="AB126" s="23">
        <v>0.31590000000000001</v>
      </c>
      <c r="AC126" s="7">
        <v>3416.37</v>
      </c>
      <c r="AD126" s="7">
        <v>16316.19</v>
      </c>
      <c r="AE126" s="5">
        <v>23885</v>
      </c>
      <c r="AF126" s="23">
        <v>0.2094</v>
      </c>
      <c r="AG126" s="5">
        <v>401</v>
      </c>
      <c r="AH126" s="5">
        <v>2582</v>
      </c>
      <c r="AI126" s="7">
        <v>61946098.840000004</v>
      </c>
      <c r="AJ126" s="23">
        <v>5.2600000000000001E-2</v>
      </c>
      <c r="AK126" s="7">
        <v>543.04</v>
      </c>
      <c r="AL126" s="7">
        <v>36654.5</v>
      </c>
      <c r="AM126" s="7">
        <v>72935981.370000005</v>
      </c>
      <c r="AN126" s="23">
        <v>5.91E-2</v>
      </c>
      <c r="AO126" s="7">
        <v>639.39</v>
      </c>
      <c r="AP126" s="7">
        <v>43157.39</v>
      </c>
      <c r="AQ126" s="5">
        <v>1690</v>
      </c>
      <c r="AR126" s="23">
        <v>1.4800000000000001E-2</v>
      </c>
      <c r="AS126" s="5">
        <v>18</v>
      </c>
      <c r="AT126" s="5">
        <v>482</v>
      </c>
      <c r="AU126" s="7">
        <v>21145505.75</v>
      </c>
      <c r="AV126" s="23">
        <v>1.7999999999999999E-2</v>
      </c>
      <c r="AW126" s="7">
        <v>185.37</v>
      </c>
      <c r="AX126" s="7">
        <v>19929.79</v>
      </c>
      <c r="AY126" s="7">
        <v>21478929.27</v>
      </c>
      <c r="AZ126" s="23">
        <v>1.7399999999999999E-2</v>
      </c>
      <c r="BA126" s="7">
        <v>188.29</v>
      </c>
      <c r="BB126" s="7">
        <v>20244.04</v>
      </c>
      <c r="BC126" s="5">
        <v>1061</v>
      </c>
      <c r="BD126" s="23">
        <v>9.2999999999999992E-3</v>
      </c>
      <c r="BE126" s="5">
        <v>11</v>
      </c>
      <c r="BF126" s="5">
        <v>143</v>
      </c>
      <c r="BG126" s="7">
        <v>29911238.640000001</v>
      </c>
      <c r="BH126" s="23">
        <v>2.5399999999999999E-2</v>
      </c>
      <c r="BI126" s="7">
        <v>262.20999999999998</v>
      </c>
      <c r="BJ126" s="7">
        <v>12578.32</v>
      </c>
      <c r="BK126" s="7">
        <v>36362004.390000001</v>
      </c>
      <c r="BL126" s="23">
        <v>2.9499999999999998E-2</v>
      </c>
      <c r="BM126" s="7">
        <v>318.76</v>
      </c>
      <c r="BN126" s="7">
        <v>15291</v>
      </c>
      <c r="BO126" s="5">
        <v>2378</v>
      </c>
      <c r="BP126" s="23">
        <v>2.0799999999999999E-2</v>
      </c>
      <c r="BQ126" s="5">
        <v>32</v>
      </c>
      <c r="BR126" s="5">
        <v>906</v>
      </c>
      <c r="BS126" s="7">
        <v>76533731.659999996</v>
      </c>
      <c r="BT126" s="23">
        <v>6.5000000000000002E-2</v>
      </c>
      <c r="BU126" s="7">
        <v>670.92</v>
      </c>
      <c r="BV126" s="7">
        <v>6744.84</v>
      </c>
      <c r="BW126" s="7">
        <v>89450401</v>
      </c>
      <c r="BX126" s="23">
        <v>7.2499999999999995E-2</v>
      </c>
      <c r="BY126" s="7">
        <v>784.16</v>
      </c>
      <c r="BZ126" s="7">
        <v>7883.18</v>
      </c>
      <c r="CA126" s="5">
        <v>11347</v>
      </c>
      <c r="CB126" s="23">
        <v>9.9500000000000005E-2</v>
      </c>
      <c r="CC126" s="5">
        <v>309</v>
      </c>
      <c r="CD126" s="5">
        <v>4602</v>
      </c>
      <c r="CE126" s="7">
        <v>9758213.8699999992</v>
      </c>
      <c r="CF126" s="23">
        <v>8.3000000000000001E-3</v>
      </c>
      <c r="CG126" s="7">
        <v>85.54</v>
      </c>
      <c r="CH126" s="7">
        <v>10282.629999999999</v>
      </c>
      <c r="CI126" s="7">
        <v>10814188.640000001</v>
      </c>
      <c r="CJ126" s="23">
        <v>8.8000000000000005E-3</v>
      </c>
      <c r="CK126" s="7">
        <v>94.8</v>
      </c>
      <c r="CL126" s="7">
        <v>11395.35</v>
      </c>
      <c r="CM126" s="5">
        <v>949</v>
      </c>
      <c r="CN126" s="23">
        <v>8.3000000000000001E-3</v>
      </c>
      <c r="CO126" s="5">
        <v>9</v>
      </c>
      <c r="CP126" s="5">
        <v>621</v>
      </c>
      <c r="CQ126" s="7">
        <v>134047213.63</v>
      </c>
      <c r="CR126" s="23">
        <v>0.1138</v>
      </c>
      <c r="CS126" s="7">
        <v>1175.1099999999999</v>
      </c>
      <c r="CT126" s="7">
        <v>1738.59</v>
      </c>
      <c r="CU126" s="7">
        <v>152206514.75999999</v>
      </c>
      <c r="CV126" s="23">
        <v>0.1234</v>
      </c>
      <c r="CW126" s="7">
        <v>1334.3</v>
      </c>
      <c r="CX126" s="7">
        <v>1974.12</v>
      </c>
      <c r="CY126" s="5">
        <v>77101</v>
      </c>
      <c r="CZ126" s="23">
        <v>0.67589999999999995</v>
      </c>
      <c r="DA126" s="5">
        <v>5153</v>
      </c>
      <c r="DB126" s="7">
        <v>4066428.94</v>
      </c>
      <c r="DC126" s="23">
        <v>3.5000000000000001E-3</v>
      </c>
      <c r="DD126" s="7">
        <v>35.65</v>
      </c>
      <c r="DE126" s="7">
        <v>320.37</v>
      </c>
      <c r="DF126" s="7">
        <v>4005579.35</v>
      </c>
      <c r="DG126" s="23">
        <v>3.2000000000000002E-3</v>
      </c>
      <c r="DH126" s="7">
        <v>35.11</v>
      </c>
      <c r="DI126" s="7">
        <v>315.57</v>
      </c>
      <c r="DJ126" s="5">
        <v>12693</v>
      </c>
      <c r="DK126" s="23">
        <v>0.1113</v>
      </c>
      <c r="DL126" s="5">
        <v>462</v>
      </c>
      <c r="DM126" s="7">
        <v>95260317.140000001</v>
      </c>
      <c r="DN126" s="23">
        <v>8.09E-2</v>
      </c>
      <c r="DO126" s="7">
        <v>835.09</v>
      </c>
      <c r="DP126" s="7">
        <v>22546.82</v>
      </c>
      <c r="DQ126" s="7">
        <v>101480427.58</v>
      </c>
      <c r="DR126" s="23">
        <v>8.2299999999999998E-2</v>
      </c>
      <c r="DS126" s="7">
        <v>889.62</v>
      </c>
      <c r="DT126" s="7">
        <v>24019.040000000001</v>
      </c>
      <c r="DU126" s="5">
        <v>4225</v>
      </c>
      <c r="DV126" s="23">
        <v>3.6999999999999998E-2</v>
      </c>
      <c r="DW126" s="5">
        <v>4649</v>
      </c>
      <c r="DX126" s="7">
        <v>5924458.4900000002</v>
      </c>
      <c r="DY126" s="23">
        <v>5.0000000000000001E-3</v>
      </c>
      <c r="DZ126" s="7">
        <v>51.94</v>
      </c>
      <c r="EA126" s="7">
        <v>750.79</v>
      </c>
      <c r="EB126" s="7">
        <v>6853605.21</v>
      </c>
      <c r="EC126" s="23">
        <v>5.5999999999999999E-3</v>
      </c>
      <c r="ED126" s="7">
        <v>60.08</v>
      </c>
      <c r="EE126" s="7">
        <v>868.53</v>
      </c>
      <c r="EF126" s="5">
        <v>7891</v>
      </c>
      <c r="EG126" s="23">
        <v>6.9199999999999998E-2</v>
      </c>
      <c r="EH126" s="5">
        <v>144</v>
      </c>
      <c r="EI126" s="7">
        <v>82905419.829999998</v>
      </c>
      <c r="EJ126" s="23">
        <v>7.0400000000000004E-2</v>
      </c>
      <c r="EK126" s="7">
        <v>726.78</v>
      </c>
      <c r="EL126" s="7">
        <v>862.61</v>
      </c>
      <c r="EM126" s="7">
        <v>90515192.930000007</v>
      </c>
      <c r="EN126" s="23">
        <v>7.3400000000000007E-2</v>
      </c>
      <c r="EO126" s="7">
        <v>793.49</v>
      </c>
      <c r="EP126" s="7">
        <v>941.79</v>
      </c>
      <c r="EQ126" s="5">
        <v>96109</v>
      </c>
      <c r="ER126" s="23">
        <v>0.84250000000000003</v>
      </c>
      <c r="ES126" s="5">
        <v>12756</v>
      </c>
      <c r="ET126" s="7">
        <v>57141777.439999998</v>
      </c>
      <c r="EU126" s="23">
        <v>4.8500000000000001E-2</v>
      </c>
      <c r="EV126" s="7">
        <v>500.93</v>
      </c>
      <c r="EW126" s="7">
        <v>1043.69</v>
      </c>
      <c r="EX126" s="7">
        <v>61510184.869999997</v>
      </c>
      <c r="EY126" s="23">
        <v>4.99E-2</v>
      </c>
      <c r="EZ126" s="7">
        <v>539.22</v>
      </c>
      <c r="FA126" s="7">
        <v>1123.47</v>
      </c>
      <c r="FB126" s="5">
        <v>54750</v>
      </c>
      <c r="FC126" s="23">
        <v>0.48</v>
      </c>
      <c r="FD126" s="5">
        <v>3561</v>
      </c>
      <c r="FE126" s="7">
        <v>27361470.210000001</v>
      </c>
      <c r="FF126" s="23">
        <v>2.3199999999999998E-2</v>
      </c>
      <c r="FG126" s="7">
        <v>239.86</v>
      </c>
      <c r="FH126" s="7">
        <v>382.13</v>
      </c>
      <c r="FI126" s="7">
        <v>31167396.5</v>
      </c>
      <c r="FJ126" s="23">
        <v>2.53E-2</v>
      </c>
      <c r="FK126" s="7">
        <v>273.23</v>
      </c>
      <c r="FL126" s="7">
        <v>435.29</v>
      </c>
      <c r="FM126" s="5">
        <v>71602</v>
      </c>
      <c r="FN126" s="23">
        <v>0.62770000000000004</v>
      </c>
      <c r="FO126" s="5">
        <v>4012</v>
      </c>
      <c r="FP126" s="7">
        <v>39515432.649999999</v>
      </c>
      <c r="FQ126" s="23">
        <v>3.3599999999999998E-2</v>
      </c>
      <c r="FR126" s="7">
        <v>346.41</v>
      </c>
      <c r="FS126" s="7">
        <v>1215.93</v>
      </c>
      <c r="FT126" s="7">
        <v>39690415.399999999</v>
      </c>
      <c r="FU126" s="23">
        <v>3.2199999999999999E-2</v>
      </c>
      <c r="FV126" s="7">
        <v>347.94</v>
      </c>
      <c r="FW126" s="7">
        <v>1221.32</v>
      </c>
      <c r="FX126" s="5">
        <v>32498</v>
      </c>
      <c r="FY126" s="23">
        <v>0.28489999999999999</v>
      </c>
      <c r="FZ126" s="5">
        <v>2105</v>
      </c>
      <c r="GA126" s="7">
        <v>26794070.280000001</v>
      </c>
      <c r="GB126" s="23">
        <v>2.2800000000000001E-2</v>
      </c>
      <c r="GC126" s="7">
        <v>234.89</v>
      </c>
      <c r="GD126" s="7">
        <v>360.67</v>
      </c>
      <c r="GE126" s="7">
        <v>28758134</v>
      </c>
      <c r="GF126" s="23">
        <v>2.3300000000000001E-2</v>
      </c>
      <c r="GG126" s="7">
        <v>252.11</v>
      </c>
      <c r="GH126" s="7">
        <v>387.11</v>
      </c>
      <c r="GI126" s="5">
        <v>74289</v>
      </c>
      <c r="GJ126" s="23">
        <v>0.65129999999999999</v>
      </c>
      <c r="GK126" s="5">
        <v>7123</v>
      </c>
      <c r="GL126" s="7">
        <v>16684625.33</v>
      </c>
      <c r="GM126" s="23">
        <v>1.4200000000000001E-2</v>
      </c>
      <c r="GN126" s="7">
        <v>146.26</v>
      </c>
      <c r="GO126" s="7">
        <v>1211.22</v>
      </c>
      <c r="GP126" s="7">
        <v>17531302.940000001</v>
      </c>
      <c r="GQ126" s="23">
        <v>1.4200000000000001E-2</v>
      </c>
      <c r="GR126" s="7">
        <v>153.69</v>
      </c>
      <c r="GS126" s="7">
        <v>1272.68</v>
      </c>
      <c r="GT126" s="5">
        <v>13775</v>
      </c>
      <c r="GU126" s="23">
        <v>0.1208</v>
      </c>
      <c r="GV126" s="8">
        <v>421</v>
      </c>
      <c r="GW126" s="7">
        <v>27481780.32</v>
      </c>
      <c r="GX126" s="23">
        <v>2.3300000000000001E-2</v>
      </c>
      <c r="GY126" s="7">
        <v>240.92</v>
      </c>
      <c r="GZ126" s="7">
        <v>721.42</v>
      </c>
      <c r="HA126" s="7">
        <v>27481780.32</v>
      </c>
      <c r="HB126" s="23">
        <v>2.23E-2</v>
      </c>
      <c r="HC126" s="7">
        <v>240.92</v>
      </c>
      <c r="HD126" s="7">
        <v>721.42</v>
      </c>
      <c r="HE126" s="5">
        <v>38094</v>
      </c>
      <c r="HF126" s="23">
        <v>0.33389999999999997</v>
      </c>
      <c r="HG126" s="5">
        <v>128626</v>
      </c>
      <c r="HH126" s="5">
        <v>8543</v>
      </c>
      <c r="HI126" s="23">
        <v>0.21909999999999999</v>
      </c>
      <c r="HJ126" s="8">
        <v>1128</v>
      </c>
      <c r="HK126" s="5">
        <v>823</v>
      </c>
      <c r="HL126" s="5">
        <v>1692</v>
      </c>
      <c r="HM126" s="5">
        <v>228</v>
      </c>
      <c r="HN126" s="5">
        <v>1597</v>
      </c>
      <c r="HO126" s="5">
        <v>448</v>
      </c>
      <c r="HP126" s="5">
        <v>999</v>
      </c>
      <c r="HQ126" s="5">
        <v>546</v>
      </c>
      <c r="HR126" s="5">
        <v>334</v>
      </c>
      <c r="HS126" s="5">
        <v>109</v>
      </c>
    </row>
    <row r="127" spans="1:227" x14ac:dyDescent="0.25">
      <c r="A127">
        <v>2015</v>
      </c>
      <c r="B127" s="3" t="s">
        <v>635</v>
      </c>
      <c r="C127" s="4">
        <v>17</v>
      </c>
      <c r="D127" s="5">
        <v>284476</v>
      </c>
      <c r="E127" s="5">
        <v>202502</v>
      </c>
      <c r="F127" s="5">
        <v>81974</v>
      </c>
      <c r="G127" s="6" t="s">
        <v>1566</v>
      </c>
      <c r="H127" s="5">
        <v>52</v>
      </c>
      <c r="I127" s="6" t="s">
        <v>299</v>
      </c>
      <c r="J127" s="6" t="s">
        <v>300</v>
      </c>
      <c r="K127" s="6" t="s">
        <v>2743</v>
      </c>
      <c r="L127" s="6" t="s">
        <v>1351</v>
      </c>
      <c r="M127" s="6" t="s">
        <v>2744</v>
      </c>
      <c r="N127" s="6" t="s">
        <v>1014</v>
      </c>
      <c r="O127" s="6" t="s">
        <v>632</v>
      </c>
      <c r="P127" s="6">
        <v>1.1599999999999999</v>
      </c>
      <c r="Q127" s="7">
        <v>2173361756.3600001</v>
      </c>
      <c r="R127" s="7">
        <v>2071653614.9100001</v>
      </c>
      <c r="S127" s="7">
        <v>1829671070.1700001</v>
      </c>
      <c r="T127" s="7">
        <v>10732.54</v>
      </c>
      <c r="U127" s="7">
        <v>10230.290000000001</v>
      </c>
      <c r="V127" s="7">
        <v>9035.32</v>
      </c>
      <c r="W127" s="7">
        <v>780423701.45000005</v>
      </c>
      <c r="X127" s="23">
        <v>0.35909999999999997</v>
      </c>
      <c r="Y127" s="7">
        <v>3853.91</v>
      </c>
      <c r="Z127" s="7">
        <v>21383.23</v>
      </c>
      <c r="AA127" s="7">
        <v>658968627.5</v>
      </c>
      <c r="AB127" s="24">
        <v>0.31809999999999999</v>
      </c>
      <c r="AC127" s="7">
        <v>3254.13</v>
      </c>
      <c r="AD127" s="7">
        <v>18055.419999999998</v>
      </c>
      <c r="AE127" s="5">
        <v>36497</v>
      </c>
      <c r="AF127" s="23">
        <v>0.1802</v>
      </c>
      <c r="AG127" s="5">
        <v>349</v>
      </c>
      <c r="AH127" s="5">
        <v>1894</v>
      </c>
      <c r="AI127" s="7">
        <v>33156930.68</v>
      </c>
      <c r="AJ127" s="23">
        <v>1.5299999999999999E-2</v>
      </c>
      <c r="AK127" s="7">
        <v>163.74</v>
      </c>
      <c r="AL127" s="7">
        <v>48904.03</v>
      </c>
      <c r="AM127" s="7">
        <v>33654508.950000003</v>
      </c>
      <c r="AN127" s="24">
        <v>1.6199999999999999E-2</v>
      </c>
      <c r="AO127" s="7">
        <v>166.19</v>
      </c>
      <c r="AP127" s="7">
        <v>49637.919999999998</v>
      </c>
      <c r="AQ127" s="5">
        <v>678</v>
      </c>
      <c r="AR127" s="23">
        <v>3.3E-3</v>
      </c>
      <c r="AS127" s="5">
        <v>4</v>
      </c>
      <c r="AT127" s="5">
        <v>110</v>
      </c>
      <c r="AU127" s="7">
        <v>33561003.899999999</v>
      </c>
      <c r="AV127" s="23">
        <v>1.54E-2</v>
      </c>
      <c r="AW127" s="7">
        <v>165.73</v>
      </c>
      <c r="AX127" s="7">
        <v>23002.74</v>
      </c>
      <c r="AY127" s="7">
        <v>31673009.690000001</v>
      </c>
      <c r="AZ127" s="24">
        <v>1.5299999999999999E-2</v>
      </c>
      <c r="BA127" s="7">
        <v>156.41</v>
      </c>
      <c r="BB127" s="7">
        <v>21708.71</v>
      </c>
      <c r="BC127" s="5">
        <v>1459</v>
      </c>
      <c r="BD127" s="23">
        <v>7.1999999999999998E-3</v>
      </c>
      <c r="BE127" s="5">
        <v>8</v>
      </c>
      <c r="BF127" s="5">
        <v>105</v>
      </c>
      <c r="BG127" s="7">
        <v>97402635.079999998</v>
      </c>
      <c r="BH127" s="23">
        <v>4.48E-2</v>
      </c>
      <c r="BI127" s="7">
        <v>481</v>
      </c>
      <c r="BJ127" s="7">
        <v>16601.78</v>
      </c>
      <c r="BK127" s="7">
        <v>101648197.15000001</v>
      </c>
      <c r="BL127" s="24">
        <v>4.9099999999999998E-2</v>
      </c>
      <c r="BM127" s="7">
        <v>501.96</v>
      </c>
      <c r="BN127" s="7">
        <v>17325.41</v>
      </c>
      <c r="BO127" s="5">
        <v>5867</v>
      </c>
      <c r="BP127" s="23">
        <v>2.9000000000000001E-2</v>
      </c>
      <c r="BQ127" s="5">
        <v>43</v>
      </c>
      <c r="BR127" s="5">
        <v>1143</v>
      </c>
      <c r="BS127" s="7">
        <v>100544273.09999999</v>
      </c>
      <c r="BT127" s="23">
        <v>4.6300000000000001E-2</v>
      </c>
      <c r="BU127" s="7">
        <v>496.51</v>
      </c>
      <c r="BV127" s="7">
        <v>6002.28</v>
      </c>
      <c r="BW127" s="7">
        <v>101659651.17</v>
      </c>
      <c r="BX127" s="24">
        <v>4.9099999999999998E-2</v>
      </c>
      <c r="BY127" s="7">
        <v>502.02</v>
      </c>
      <c r="BZ127" s="7">
        <v>6068.87</v>
      </c>
      <c r="CA127" s="5">
        <v>16751</v>
      </c>
      <c r="CB127" s="23">
        <v>8.2699999999999996E-2</v>
      </c>
      <c r="CC127" s="5">
        <v>197</v>
      </c>
      <c r="CD127" s="5">
        <v>2649</v>
      </c>
      <c r="CE127" s="7">
        <v>14395071.210000001</v>
      </c>
      <c r="CF127" s="23">
        <v>6.6E-3</v>
      </c>
      <c r="CG127" s="7">
        <v>71.09</v>
      </c>
      <c r="CH127" s="7">
        <v>8578.7099999999991</v>
      </c>
      <c r="CI127" s="7">
        <v>14710667.85</v>
      </c>
      <c r="CJ127" s="24">
        <v>7.1000000000000004E-3</v>
      </c>
      <c r="CK127" s="7">
        <v>72.64</v>
      </c>
      <c r="CL127" s="7">
        <v>8766.7900000000009</v>
      </c>
      <c r="CM127" s="5">
        <v>1678</v>
      </c>
      <c r="CN127" s="23">
        <v>8.3000000000000001E-3</v>
      </c>
      <c r="CO127" s="5">
        <v>9</v>
      </c>
      <c r="CP127" s="5">
        <v>411</v>
      </c>
      <c r="CQ127" s="7">
        <v>349384368.87</v>
      </c>
      <c r="CR127" s="23">
        <v>0.1608</v>
      </c>
      <c r="CS127" s="7">
        <v>1725.34</v>
      </c>
      <c r="CT127" s="7">
        <v>2507.2399999999998</v>
      </c>
      <c r="CU127" s="7">
        <v>351094202.24000001</v>
      </c>
      <c r="CV127" s="24">
        <v>0.16950000000000001</v>
      </c>
      <c r="CW127" s="7">
        <v>1733.78</v>
      </c>
      <c r="CX127" s="7">
        <v>2519.5100000000002</v>
      </c>
      <c r="CY127" s="5">
        <v>139349</v>
      </c>
      <c r="CZ127" s="23">
        <v>0.68810000000000004</v>
      </c>
      <c r="DA127" s="5">
        <v>5682</v>
      </c>
      <c r="DB127" s="7">
        <v>17886226.879999999</v>
      </c>
      <c r="DC127" s="23">
        <v>8.2000000000000007E-3</v>
      </c>
      <c r="DD127" s="7">
        <v>88.33</v>
      </c>
      <c r="DE127" s="7">
        <v>442.47</v>
      </c>
      <c r="DF127" s="7">
        <v>19975608.989999998</v>
      </c>
      <c r="DG127" s="24">
        <v>9.5999999999999992E-3</v>
      </c>
      <c r="DH127" s="7">
        <v>98.64</v>
      </c>
      <c r="DI127" s="7">
        <v>494.15</v>
      </c>
      <c r="DJ127" s="5">
        <v>40424</v>
      </c>
      <c r="DK127" s="23">
        <v>0.1996</v>
      </c>
      <c r="DL127" s="5">
        <v>926</v>
      </c>
      <c r="DM127" s="7">
        <v>144574015.84999999</v>
      </c>
      <c r="DN127" s="23">
        <v>6.6500000000000004E-2</v>
      </c>
      <c r="DO127" s="7">
        <v>713.94</v>
      </c>
      <c r="DP127" s="7">
        <v>24667.119999999999</v>
      </c>
      <c r="DQ127" s="7">
        <v>145137548.68000001</v>
      </c>
      <c r="DR127" s="24">
        <v>7.0099999999999996E-2</v>
      </c>
      <c r="DS127" s="7">
        <v>716.72</v>
      </c>
      <c r="DT127" s="7">
        <v>24763.27</v>
      </c>
      <c r="DU127" s="5">
        <v>5861</v>
      </c>
      <c r="DV127" s="23">
        <v>2.8899999999999999E-2</v>
      </c>
      <c r="DW127" s="5">
        <v>4042</v>
      </c>
      <c r="DX127" s="7">
        <v>8251846.1699999999</v>
      </c>
      <c r="DY127" s="23">
        <v>3.8E-3</v>
      </c>
      <c r="DZ127" s="7">
        <v>40.75</v>
      </c>
      <c r="EA127" s="7">
        <v>988.01</v>
      </c>
      <c r="EB127" s="7">
        <v>8774214.9199999999</v>
      </c>
      <c r="EC127" s="24">
        <v>4.1999999999999997E-3</v>
      </c>
      <c r="ED127" s="7">
        <v>43.33</v>
      </c>
      <c r="EE127" s="7">
        <v>1050.55</v>
      </c>
      <c r="EF127" s="5">
        <v>8352</v>
      </c>
      <c r="EG127" s="23">
        <v>4.1200000000000001E-2</v>
      </c>
      <c r="EH127" s="5">
        <v>74</v>
      </c>
      <c r="EI127" s="7">
        <v>204026674.47</v>
      </c>
      <c r="EJ127" s="23">
        <v>9.3899999999999997E-2</v>
      </c>
      <c r="EK127" s="7">
        <v>1007.53</v>
      </c>
      <c r="EL127" s="7">
        <v>1228.53</v>
      </c>
      <c r="EM127" s="7">
        <v>207783590.59999999</v>
      </c>
      <c r="EN127" s="24">
        <v>0.1003</v>
      </c>
      <c r="EO127" s="7">
        <v>1026.08</v>
      </c>
      <c r="EP127" s="7">
        <v>1251.1500000000001</v>
      </c>
      <c r="EQ127" s="5">
        <v>166074</v>
      </c>
      <c r="ER127" s="23">
        <v>0.82010000000000005</v>
      </c>
      <c r="ES127" s="5">
        <v>13896</v>
      </c>
      <c r="ET127" s="7">
        <v>110725871.95999999</v>
      </c>
      <c r="EU127" s="23">
        <v>5.0900000000000001E-2</v>
      </c>
      <c r="EV127" s="7">
        <v>546.79</v>
      </c>
      <c r="EW127" s="7">
        <v>1109.76</v>
      </c>
      <c r="EX127" s="7">
        <v>108949764.36</v>
      </c>
      <c r="EY127" s="24">
        <v>5.2600000000000001E-2</v>
      </c>
      <c r="EZ127" s="7">
        <v>538.02</v>
      </c>
      <c r="FA127" s="7">
        <v>1091.95</v>
      </c>
      <c r="FB127" s="5">
        <v>99774</v>
      </c>
      <c r="FC127" s="23">
        <v>0.49270000000000003</v>
      </c>
      <c r="FD127" s="5">
        <v>3908</v>
      </c>
      <c r="FE127" s="7">
        <v>31158947.84</v>
      </c>
      <c r="FF127" s="23">
        <v>1.43E-2</v>
      </c>
      <c r="FG127" s="7">
        <v>153.87</v>
      </c>
      <c r="FH127" s="7">
        <v>255.44</v>
      </c>
      <c r="FI127" s="7">
        <v>31608725.170000002</v>
      </c>
      <c r="FJ127" s="24">
        <v>1.5299999999999999E-2</v>
      </c>
      <c r="FK127" s="7">
        <v>156.09</v>
      </c>
      <c r="FL127" s="7">
        <v>259.12</v>
      </c>
      <c r="FM127" s="5">
        <v>121982</v>
      </c>
      <c r="FN127" s="23">
        <v>0.60240000000000005</v>
      </c>
      <c r="FO127" s="5">
        <v>3794</v>
      </c>
      <c r="FP127" s="7">
        <v>59699265.280000001</v>
      </c>
      <c r="FQ127" s="23">
        <v>2.75E-2</v>
      </c>
      <c r="FR127" s="7">
        <v>294.81</v>
      </c>
      <c r="FS127" s="7">
        <v>1048.74</v>
      </c>
      <c r="FT127" s="7">
        <v>65869647.009999998</v>
      </c>
      <c r="FU127" s="24">
        <v>3.1800000000000002E-2</v>
      </c>
      <c r="FV127" s="7">
        <v>325.27999999999997</v>
      </c>
      <c r="FW127" s="7">
        <v>1157.1300000000001</v>
      </c>
      <c r="FX127" s="5">
        <v>56925</v>
      </c>
      <c r="FY127" s="23">
        <v>0.28110000000000002</v>
      </c>
      <c r="FZ127" s="5">
        <v>2005</v>
      </c>
      <c r="GA127" s="7">
        <v>43945641.82</v>
      </c>
      <c r="GB127" s="23">
        <v>2.0199999999999999E-2</v>
      </c>
      <c r="GC127" s="7">
        <v>217.01</v>
      </c>
      <c r="GD127" s="7">
        <v>332.31</v>
      </c>
      <c r="GE127" s="7">
        <v>43926666.130000003</v>
      </c>
      <c r="GF127" s="24">
        <v>2.12E-2</v>
      </c>
      <c r="GG127" s="7">
        <v>216.92</v>
      </c>
      <c r="GH127" s="7">
        <v>332.17</v>
      </c>
      <c r="GI127" s="5">
        <v>132241</v>
      </c>
      <c r="GJ127" s="23">
        <v>0.65300000000000002</v>
      </c>
      <c r="GK127" s="5">
        <v>6227</v>
      </c>
      <c r="GL127" s="7">
        <v>33249517.190000001</v>
      </c>
      <c r="GM127" s="23">
        <v>1.5299999999999999E-2</v>
      </c>
      <c r="GN127" s="7">
        <v>164.19</v>
      </c>
      <c r="GO127" s="7">
        <v>1331.51</v>
      </c>
      <c r="GP127" s="7">
        <v>34745037.270000003</v>
      </c>
      <c r="GQ127" s="24">
        <v>1.6799999999999999E-2</v>
      </c>
      <c r="GR127" s="7">
        <v>171.58</v>
      </c>
      <c r="GS127" s="7">
        <v>1391.4</v>
      </c>
      <c r="GT127" s="5">
        <v>24971</v>
      </c>
      <c r="GU127" s="23">
        <v>0.12330000000000001</v>
      </c>
      <c r="GV127" s="8">
        <v>471</v>
      </c>
      <c r="GW127" s="7">
        <v>87676018.489999995</v>
      </c>
      <c r="GX127" s="23">
        <v>4.0300000000000002E-2</v>
      </c>
      <c r="GY127" s="7">
        <v>432.96</v>
      </c>
      <c r="GZ127" s="7">
        <v>1264.55</v>
      </c>
      <c r="HA127" s="7">
        <v>88003775.920000002</v>
      </c>
      <c r="HB127" s="24">
        <v>4.2500000000000003E-2</v>
      </c>
      <c r="HC127" s="7">
        <v>434.58</v>
      </c>
      <c r="HD127" s="7">
        <v>1269.27</v>
      </c>
      <c r="HE127" s="5">
        <v>69334</v>
      </c>
      <c r="HF127" s="23">
        <v>0.34239999999999998</v>
      </c>
      <c r="HG127" s="5">
        <v>223668</v>
      </c>
      <c r="HH127" s="5">
        <v>16125</v>
      </c>
      <c r="HI127" s="23">
        <v>0.23949999999999999</v>
      </c>
      <c r="HJ127" s="8">
        <v>1105</v>
      </c>
      <c r="HK127" s="5">
        <v>663</v>
      </c>
      <c r="HL127" s="5">
        <v>1690</v>
      </c>
      <c r="HM127" s="5">
        <v>103</v>
      </c>
      <c r="HN127" s="5">
        <v>1133</v>
      </c>
      <c r="HO127" s="5">
        <v>334</v>
      </c>
      <c r="HP127" s="5">
        <v>698</v>
      </c>
      <c r="HQ127" s="5">
        <v>366</v>
      </c>
      <c r="HR127" s="5">
        <v>276</v>
      </c>
      <c r="HS127" s="5">
        <v>120</v>
      </c>
    </row>
    <row r="128" spans="1:227" x14ac:dyDescent="0.25">
      <c r="A128">
        <v>2009</v>
      </c>
      <c r="B128" s="3" t="s">
        <v>1007</v>
      </c>
      <c r="C128" s="4">
        <v>42</v>
      </c>
      <c r="D128" s="5">
        <v>323460</v>
      </c>
      <c r="E128" s="5">
        <v>209931</v>
      </c>
      <c r="F128" s="5">
        <v>113529</v>
      </c>
      <c r="G128" s="6" t="s">
        <v>1233</v>
      </c>
      <c r="H128" s="5">
        <v>50</v>
      </c>
      <c r="I128" s="6" t="s">
        <v>1840</v>
      </c>
      <c r="J128" s="6" t="s">
        <v>1196</v>
      </c>
      <c r="K128" s="6" t="s">
        <v>1841</v>
      </c>
      <c r="L128" s="6" t="s">
        <v>1169</v>
      </c>
      <c r="M128" s="6" t="s">
        <v>1343</v>
      </c>
      <c r="N128" s="6" t="s">
        <v>476</v>
      </c>
      <c r="O128" s="6" t="s">
        <v>1842</v>
      </c>
      <c r="P128" s="6">
        <v>1.03</v>
      </c>
      <c r="Q128" s="7">
        <v>1862173714.71</v>
      </c>
      <c r="R128" s="7">
        <v>1760961974.99</v>
      </c>
      <c r="S128" s="7">
        <v>1705272877.76</v>
      </c>
      <c r="T128" s="7">
        <v>8870.41</v>
      </c>
      <c r="U128" s="7">
        <v>8388.2900000000009</v>
      </c>
      <c r="V128" s="7">
        <v>8123.02</v>
      </c>
      <c r="W128" s="7">
        <v>780584516.44000006</v>
      </c>
      <c r="X128" s="23">
        <v>0.41920000000000002</v>
      </c>
      <c r="Y128" s="7">
        <v>3718.29</v>
      </c>
      <c r="Z128" s="7">
        <v>19476.63</v>
      </c>
      <c r="AA128" s="7">
        <v>636331972.64999998</v>
      </c>
      <c r="AB128" s="23">
        <v>0.3614</v>
      </c>
      <c r="AC128" s="7">
        <v>3031.15</v>
      </c>
      <c r="AD128" s="7">
        <v>15877.34</v>
      </c>
      <c r="AE128" s="5">
        <v>40078</v>
      </c>
      <c r="AF128" s="23">
        <v>0.19089999999999999</v>
      </c>
      <c r="AG128" s="5">
        <v>363</v>
      </c>
      <c r="AH128" s="5">
        <v>2262</v>
      </c>
      <c r="AI128" s="7">
        <v>36264678.43</v>
      </c>
      <c r="AJ128" s="23">
        <v>1.95E-2</v>
      </c>
      <c r="AK128" s="7">
        <v>172.75</v>
      </c>
      <c r="AL128" s="7">
        <v>34472.129999999997</v>
      </c>
      <c r="AM128" s="7">
        <v>39071371.689999998</v>
      </c>
      <c r="AN128" s="23">
        <v>2.2200000000000001E-2</v>
      </c>
      <c r="AO128" s="7">
        <v>186.12</v>
      </c>
      <c r="AP128" s="7">
        <v>37140.089999999997</v>
      </c>
      <c r="AQ128" s="5">
        <v>1052</v>
      </c>
      <c r="AR128" s="23">
        <v>5.0000000000000001E-3</v>
      </c>
      <c r="AS128" s="5">
        <v>6</v>
      </c>
      <c r="AT128" s="5">
        <v>160</v>
      </c>
      <c r="AU128" s="7">
        <v>35892134.350000001</v>
      </c>
      <c r="AV128" s="23">
        <v>1.9300000000000001E-2</v>
      </c>
      <c r="AW128" s="7">
        <v>170.97</v>
      </c>
      <c r="AX128" s="7">
        <v>17602.810000000001</v>
      </c>
      <c r="AY128" s="7">
        <v>35573252.68</v>
      </c>
      <c r="AZ128" s="23">
        <v>2.0199999999999999E-2</v>
      </c>
      <c r="BA128" s="7">
        <v>169.45</v>
      </c>
      <c r="BB128" s="7">
        <v>17446.419999999998</v>
      </c>
      <c r="BC128" s="5">
        <v>2039</v>
      </c>
      <c r="BD128" s="23">
        <v>9.7000000000000003E-3</v>
      </c>
      <c r="BE128" s="5">
        <v>11</v>
      </c>
      <c r="BF128" s="5">
        <v>142</v>
      </c>
      <c r="BG128" s="7">
        <v>62397671.920000002</v>
      </c>
      <c r="BH128" s="23">
        <v>3.3500000000000002E-2</v>
      </c>
      <c r="BI128" s="7">
        <v>297.23</v>
      </c>
      <c r="BJ128" s="7">
        <v>13253.54</v>
      </c>
      <c r="BK128" s="7">
        <v>66529720.479999997</v>
      </c>
      <c r="BL128" s="23">
        <v>3.78E-2</v>
      </c>
      <c r="BM128" s="7">
        <v>316.91000000000003</v>
      </c>
      <c r="BN128" s="7">
        <v>14131.21</v>
      </c>
      <c r="BO128" s="5">
        <v>4708</v>
      </c>
      <c r="BP128" s="23">
        <v>2.24E-2</v>
      </c>
      <c r="BQ128" s="5">
        <v>35</v>
      </c>
      <c r="BR128" s="5">
        <v>892</v>
      </c>
      <c r="BS128" s="7">
        <v>50039997.950000003</v>
      </c>
      <c r="BT128" s="23">
        <v>2.69E-2</v>
      </c>
      <c r="BU128" s="7">
        <v>238.36</v>
      </c>
      <c r="BV128" s="7">
        <v>3898.41</v>
      </c>
      <c r="BW128" s="7">
        <v>52810904.43</v>
      </c>
      <c r="BX128" s="23">
        <v>0.03</v>
      </c>
      <c r="BY128" s="7">
        <v>251.56</v>
      </c>
      <c r="BZ128" s="7">
        <v>4114.28</v>
      </c>
      <c r="CA128" s="5">
        <v>12836</v>
      </c>
      <c r="CB128" s="23">
        <v>6.1100000000000002E-2</v>
      </c>
      <c r="CC128" s="5">
        <v>105</v>
      </c>
      <c r="CD128" s="5">
        <v>1462</v>
      </c>
      <c r="CE128" s="7">
        <v>14397459.880000001</v>
      </c>
      <c r="CF128" s="23">
        <v>7.7000000000000002E-3</v>
      </c>
      <c r="CG128" s="7">
        <v>68.58</v>
      </c>
      <c r="CH128" s="7">
        <v>9379.4500000000007</v>
      </c>
      <c r="CI128" s="7">
        <v>14573449.779999999</v>
      </c>
      <c r="CJ128" s="23">
        <v>8.3000000000000001E-3</v>
      </c>
      <c r="CK128" s="7">
        <v>69.42</v>
      </c>
      <c r="CL128" s="7">
        <v>9494.1</v>
      </c>
      <c r="CM128" s="5">
        <v>1535</v>
      </c>
      <c r="CN128" s="23">
        <v>7.3000000000000001E-3</v>
      </c>
      <c r="CO128" s="5">
        <v>8</v>
      </c>
      <c r="CP128" s="5">
        <v>430</v>
      </c>
      <c r="CQ128" s="7">
        <v>217181985.56999999</v>
      </c>
      <c r="CR128" s="23">
        <v>0.1166</v>
      </c>
      <c r="CS128" s="7">
        <v>1034.54</v>
      </c>
      <c r="CT128" s="7">
        <v>1568.01</v>
      </c>
      <c r="CU128" s="7">
        <v>227838997.00999999</v>
      </c>
      <c r="CV128" s="23">
        <v>0.12939999999999999</v>
      </c>
      <c r="CW128" s="7">
        <v>1085.3</v>
      </c>
      <c r="CX128" s="7">
        <v>1644.95</v>
      </c>
      <c r="CY128" s="5">
        <v>138507</v>
      </c>
      <c r="CZ128" s="23">
        <v>0.65980000000000005</v>
      </c>
      <c r="DA128" s="5">
        <v>5080</v>
      </c>
      <c r="DB128" s="7">
        <v>5669640.9500000002</v>
      </c>
      <c r="DC128" s="23">
        <v>3.0000000000000001E-3</v>
      </c>
      <c r="DD128" s="7">
        <v>27.01</v>
      </c>
      <c r="DE128" s="7">
        <v>374.63</v>
      </c>
      <c r="DF128" s="7">
        <v>6012890.8099999996</v>
      </c>
      <c r="DG128" s="23">
        <v>3.3999999999999998E-3</v>
      </c>
      <c r="DH128" s="7">
        <v>28.64</v>
      </c>
      <c r="DI128" s="7">
        <v>397.31</v>
      </c>
      <c r="DJ128" s="5">
        <v>15134</v>
      </c>
      <c r="DK128" s="23">
        <v>7.2099999999999997E-2</v>
      </c>
      <c r="DL128" s="5">
        <v>358</v>
      </c>
      <c r="DM128" s="7">
        <v>117069116.78</v>
      </c>
      <c r="DN128" s="23">
        <v>6.2899999999999998E-2</v>
      </c>
      <c r="DO128" s="7">
        <v>557.66</v>
      </c>
      <c r="DP128" s="7">
        <v>23423.19</v>
      </c>
      <c r="DQ128" s="7">
        <v>118313902.44</v>
      </c>
      <c r="DR128" s="23">
        <v>6.7199999999999996E-2</v>
      </c>
      <c r="DS128" s="7">
        <v>563.58000000000004</v>
      </c>
      <c r="DT128" s="7">
        <v>23672.25</v>
      </c>
      <c r="DU128" s="5">
        <v>4998</v>
      </c>
      <c r="DV128" s="23">
        <v>2.3800000000000002E-2</v>
      </c>
      <c r="DW128" s="5">
        <v>3097</v>
      </c>
      <c r="DX128" s="7">
        <v>8090561.0899999999</v>
      </c>
      <c r="DY128" s="23">
        <v>4.3E-3</v>
      </c>
      <c r="DZ128" s="7">
        <v>38.54</v>
      </c>
      <c r="EA128" s="7">
        <v>654.74</v>
      </c>
      <c r="EB128" s="7">
        <v>8851463.8699999992</v>
      </c>
      <c r="EC128" s="23">
        <v>5.0000000000000001E-3</v>
      </c>
      <c r="ED128" s="7">
        <v>42.16</v>
      </c>
      <c r="EE128" s="7">
        <v>716.31</v>
      </c>
      <c r="EF128" s="5">
        <v>12357</v>
      </c>
      <c r="EG128" s="23">
        <v>5.8900000000000001E-2</v>
      </c>
      <c r="EH128" s="5">
        <v>103</v>
      </c>
      <c r="EI128" s="7">
        <v>165411249.21000001</v>
      </c>
      <c r="EJ128" s="23">
        <v>8.8800000000000004E-2</v>
      </c>
      <c r="EK128" s="7">
        <v>787.93</v>
      </c>
      <c r="EL128" s="7">
        <v>984</v>
      </c>
      <c r="EM128" s="7">
        <v>177566310.75</v>
      </c>
      <c r="EN128" s="23">
        <v>0.1008</v>
      </c>
      <c r="EO128" s="7">
        <v>845.83</v>
      </c>
      <c r="EP128" s="7">
        <v>1056.31</v>
      </c>
      <c r="EQ128" s="5">
        <v>168101</v>
      </c>
      <c r="ER128" s="23">
        <v>0.80069999999999997</v>
      </c>
      <c r="ES128" s="5">
        <v>13481</v>
      </c>
      <c r="ET128" s="7">
        <v>100730640.28</v>
      </c>
      <c r="EU128" s="23">
        <v>5.4100000000000002E-2</v>
      </c>
      <c r="EV128" s="7">
        <v>479.83</v>
      </c>
      <c r="EW128" s="7">
        <v>998.19</v>
      </c>
      <c r="EX128" s="7">
        <v>103646141.93000001</v>
      </c>
      <c r="EY128" s="23">
        <v>5.8900000000000001E-2</v>
      </c>
      <c r="EZ128" s="7">
        <v>493.72</v>
      </c>
      <c r="FA128" s="7">
        <v>1027.08</v>
      </c>
      <c r="FB128" s="5">
        <v>100912</v>
      </c>
      <c r="FC128" s="23">
        <v>0.48070000000000002</v>
      </c>
      <c r="FD128" s="5">
        <v>3835</v>
      </c>
      <c r="FE128" s="7">
        <v>40411406.490000002</v>
      </c>
      <c r="FF128" s="23">
        <v>2.1700000000000001E-2</v>
      </c>
      <c r="FG128" s="7">
        <v>192.5</v>
      </c>
      <c r="FH128" s="7">
        <v>338.64</v>
      </c>
      <c r="FI128" s="7">
        <v>43417717.130000003</v>
      </c>
      <c r="FJ128" s="23">
        <v>2.47E-2</v>
      </c>
      <c r="FK128" s="7">
        <v>206.82</v>
      </c>
      <c r="FL128" s="7">
        <v>363.84</v>
      </c>
      <c r="FM128" s="5">
        <v>119332</v>
      </c>
      <c r="FN128" s="23">
        <v>0.56840000000000002</v>
      </c>
      <c r="FO128" s="5">
        <v>3610</v>
      </c>
      <c r="FP128" s="7">
        <v>58400098.979999997</v>
      </c>
      <c r="FQ128" s="23">
        <v>3.1399999999999997E-2</v>
      </c>
      <c r="FR128" s="7">
        <v>278.19</v>
      </c>
      <c r="FS128" s="7">
        <v>1094.8</v>
      </c>
      <c r="FT128" s="7">
        <v>59368327.219999999</v>
      </c>
      <c r="FU128" s="23">
        <v>3.3700000000000001E-2</v>
      </c>
      <c r="FV128" s="7">
        <v>282.8</v>
      </c>
      <c r="FW128" s="7">
        <v>1112.95</v>
      </c>
      <c r="FX128" s="5">
        <v>53343</v>
      </c>
      <c r="FY128" s="23">
        <v>0.25409999999999999</v>
      </c>
      <c r="FZ128" s="5">
        <v>1922</v>
      </c>
      <c r="GA128" s="7">
        <v>38396812.57</v>
      </c>
      <c r="GB128" s="23">
        <v>2.06E-2</v>
      </c>
      <c r="GC128" s="7">
        <v>182.9</v>
      </c>
      <c r="GD128" s="7">
        <v>312.43</v>
      </c>
      <c r="GE128" s="7">
        <v>39548616.280000001</v>
      </c>
      <c r="GF128" s="23">
        <v>2.2499999999999999E-2</v>
      </c>
      <c r="GG128" s="7">
        <v>188.39</v>
      </c>
      <c r="GH128" s="7">
        <v>321.8</v>
      </c>
      <c r="GI128" s="5">
        <v>122897</v>
      </c>
      <c r="GJ128" s="23">
        <v>0.58540000000000003</v>
      </c>
      <c r="GK128" s="5">
        <v>5830</v>
      </c>
      <c r="GL128" s="7">
        <v>45838587.259999998</v>
      </c>
      <c r="GM128" s="23">
        <v>2.46E-2</v>
      </c>
      <c r="GN128" s="7">
        <v>218.35</v>
      </c>
      <c r="GO128" s="7">
        <v>1758.55</v>
      </c>
      <c r="GP128" s="7">
        <v>45864569.060000002</v>
      </c>
      <c r="GQ128" s="23">
        <v>2.5999999999999999E-2</v>
      </c>
      <c r="GR128" s="7">
        <v>218.47</v>
      </c>
      <c r="GS128" s="7">
        <v>1759.55</v>
      </c>
      <c r="GT128" s="5">
        <v>26066</v>
      </c>
      <c r="GU128" s="23">
        <v>0.1242</v>
      </c>
      <c r="GV128" s="8">
        <v>658</v>
      </c>
      <c r="GW128" s="7">
        <v>61165635.539999999</v>
      </c>
      <c r="GX128" s="23">
        <v>3.2800000000000003E-2</v>
      </c>
      <c r="GY128" s="7">
        <v>291.36</v>
      </c>
      <c r="GZ128" s="7">
        <v>906.68</v>
      </c>
      <c r="HA128" s="7">
        <v>61165635.539999999</v>
      </c>
      <c r="HB128" s="23">
        <v>3.4700000000000002E-2</v>
      </c>
      <c r="HC128" s="7">
        <v>291.36</v>
      </c>
      <c r="HD128" s="7">
        <v>906.68</v>
      </c>
      <c r="HE128" s="5">
        <v>67461</v>
      </c>
      <c r="HF128" s="23">
        <v>0.32129999999999997</v>
      </c>
      <c r="HG128" s="5">
        <v>203549</v>
      </c>
      <c r="HH128" s="5">
        <v>15753</v>
      </c>
      <c r="HI128" s="23">
        <v>0.22900000000000001</v>
      </c>
      <c r="HJ128" s="8">
        <v>970</v>
      </c>
      <c r="HK128" s="5">
        <v>758</v>
      </c>
      <c r="HL128" s="5">
        <v>1686</v>
      </c>
      <c r="HM128" s="5">
        <v>120</v>
      </c>
      <c r="HN128" s="5">
        <v>1022</v>
      </c>
      <c r="HO128" s="5">
        <v>349</v>
      </c>
      <c r="HP128" s="5">
        <v>783</v>
      </c>
      <c r="HQ128" s="5">
        <v>381</v>
      </c>
      <c r="HR128" s="5">
        <v>450</v>
      </c>
      <c r="HS128" s="5">
        <v>94</v>
      </c>
    </row>
    <row r="129" spans="1:227" x14ac:dyDescent="0.25">
      <c r="A129">
        <v>2013</v>
      </c>
      <c r="B129" s="3" t="s">
        <v>543</v>
      </c>
      <c r="C129" s="4">
        <v>13</v>
      </c>
      <c r="D129" s="5">
        <v>265380</v>
      </c>
      <c r="E129" s="5">
        <v>193755</v>
      </c>
      <c r="F129" s="5">
        <v>71625</v>
      </c>
      <c r="G129" s="6" t="s">
        <v>2516</v>
      </c>
      <c r="H129" s="5">
        <v>51</v>
      </c>
      <c r="I129" s="6" t="s">
        <v>1464</v>
      </c>
      <c r="J129" s="6" t="s">
        <v>1465</v>
      </c>
      <c r="K129" s="6" t="s">
        <v>2517</v>
      </c>
      <c r="L129" s="6" t="s">
        <v>1599</v>
      </c>
      <c r="M129" s="6" t="s">
        <v>454</v>
      </c>
      <c r="N129" s="6" t="s">
        <v>1237</v>
      </c>
      <c r="O129" s="6" t="s">
        <v>2518</v>
      </c>
      <c r="P129" s="6">
        <v>1.23</v>
      </c>
      <c r="Q129" s="7">
        <v>1993294480.2</v>
      </c>
      <c r="R129" s="7">
        <v>2047407694.8199999</v>
      </c>
      <c r="S129" s="7">
        <v>1756432124.21</v>
      </c>
      <c r="T129" s="7">
        <v>10287.709999999999</v>
      </c>
      <c r="U129" s="7">
        <v>10566.99</v>
      </c>
      <c r="V129" s="7">
        <v>9065.2199999999993</v>
      </c>
      <c r="W129" s="7">
        <v>693283340.64999998</v>
      </c>
      <c r="X129" s="23">
        <v>0.3478</v>
      </c>
      <c r="Y129" s="7">
        <v>3578.14</v>
      </c>
      <c r="Z129" s="7">
        <v>19518.11</v>
      </c>
      <c r="AA129" s="7">
        <v>653101467.66999996</v>
      </c>
      <c r="AB129" s="23">
        <v>0.31900000000000001</v>
      </c>
      <c r="AC129" s="7">
        <v>3370.76</v>
      </c>
      <c r="AD129" s="7">
        <v>18386.87</v>
      </c>
      <c r="AE129" s="5">
        <v>35520</v>
      </c>
      <c r="AF129" s="23">
        <v>0.18329999999999999</v>
      </c>
      <c r="AG129" s="5">
        <v>340</v>
      </c>
      <c r="AH129" s="5">
        <v>2090</v>
      </c>
      <c r="AI129" s="7">
        <v>43844133.869999997</v>
      </c>
      <c r="AJ129" s="23">
        <v>2.1999999999999999E-2</v>
      </c>
      <c r="AK129" s="7">
        <v>226.29</v>
      </c>
      <c r="AL129" s="7">
        <v>45060.77</v>
      </c>
      <c r="AM129" s="7">
        <v>48784984.399999999</v>
      </c>
      <c r="AN129" s="23">
        <v>2.3800000000000002E-2</v>
      </c>
      <c r="AO129" s="7">
        <v>251.79</v>
      </c>
      <c r="AP129" s="7">
        <v>50138.73</v>
      </c>
      <c r="AQ129" s="5">
        <v>973</v>
      </c>
      <c r="AR129" s="23">
        <v>5.0000000000000001E-3</v>
      </c>
      <c r="AS129" s="5">
        <v>6</v>
      </c>
      <c r="AT129" s="5">
        <v>162</v>
      </c>
      <c r="AU129" s="7">
        <v>18794963.129999999</v>
      </c>
      <c r="AV129" s="23">
        <v>9.4000000000000004E-3</v>
      </c>
      <c r="AW129" s="7">
        <v>97</v>
      </c>
      <c r="AX129" s="7">
        <v>20166.27</v>
      </c>
      <c r="AY129" s="7">
        <v>19816159.25</v>
      </c>
      <c r="AZ129" s="23">
        <v>9.7000000000000003E-3</v>
      </c>
      <c r="BA129" s="7">
        <v>102.27</v>
      </c>
      <c r="BB129" s="7">
        <v>21261.97</v>
      </c>
      <c r="BC129" s="5">
        <v>932</v>
      </c>
      <c r="BD129" s="23">
        <v>4.7999999999999996E-3</v>
      </c>
      <c r="BE129" s="5">
        <v>5</v>
      </c>
      <c r="BF129" s="5">
        <v>68</v>
      </c>
      <c r="BG129" s="7">
        <v>54463371.789999999</v>
      </c>
      <c r="BH129" s="23">
        <v>2.7300000000000001E-2</v>
      </c>
      <c r="BI129" s="7">
        <v>281.08999999999997</v>
      </c>
      <c r="BJ129" s="7">
        <v>14261.16</v>
      </c>
      <c r="BK129" s="7">
        <v>62244252.25</v>
      </c>
      <c r="BL129" s="23">
        <v>3.04E-2</v>
      </c>
      <c r="BM129" s="7">
        <v>321.25</v>
      </c>
      <c r="BN129" s="7">
        <v>16298.57</v>
      </c>
      <c r="BO129" s="5">
        <v>3819</v>
      </c>
      <c r="BP129" s="23">
        <v>1.9699999999999999E-2</v>
      </c>
      <c r="BQ129" s="5">
        <v>29</v>
      </c>
      <c r="BR129" s="5">
        <v>775</v>
      </c>
      <c r="BS129" s="7">
        <v>49877339.420000002</v>
      </c>
      <c r="BT129" s="23">
        <v>2.5000000000000001E-2</v>
      </c>
      <c r="BU129" s="7">
        <v>257.42</v>
      </c>
      <c r="BV129" s="7">
        <v>4411.58</v>
      </c>
      <c r="BW129" s="7">
        <v>56038923.770000003</v>
      </c>
      <c r="BX129" s="23">
        <v>2.7400000000000001E-2</v>
      </c>
      <c r="BY129" s="7">
        <v>289.23</v>
      </c>
      <c r="BZ129" s="7">
        <v>4956.5600000000004</v>
      </c>
      <c r="CA129" s="5">
        <v>11306</v>
      </c>
      <c r="CB129" s="23">
        <v>5.8400000000000001E-2</v>
      </c>
      <c r="CC129" s="5">
        <v>108</v>
      </c>
      <c r="CD129" s="5">
        <v>1598</v>
      </c>
      <c r="CE129" s="7">
        <v>28177473.219999999</v>
      </c>
      <c r="CF129" s="23">
        <v>1.41E-2</v>
      </c>
      <c r="CG129" s="7">
        <v>145.43</v>
      </c>
      <c r="CH129" s="7">
        <v>12077.79</v>
      </c>
      <c r="CI129" s="7">
        <v>30183161.440000001</v>
      </c>
      <c r="CJ129" s="23">
        <v>1.47E-2</v>
      </c>
      <c r="CK129" s="7">
        <v>155.78</v>
      </c>
      <c r="CL129" s="7">
        <v>12937.49</v>
      </c>
      <c r="CM129" s="5">
        <v>2333</v>
      </c>
      <c r="CN129" s="23">
        <v>1.2E-2</v>
      </c>
      <c r="CO129" s="5">
        <v>13</v>
      </c>
      <c r="CP129" s="5">
        <v>902</v>
      </c>
      <c r="CQ129" s="7">
        <v>264481801.62</v>
      </c>
      <c r="CR129" s="23">
        <v>0.13270000000000001</v>
      </c>
      <c r="CS129" s="7">
        <v>1365.03</v>
      </c>
      <c r="CT129" s="7">
        <v>2142.6799999999998</v>
      </c>
      <c r="CU129" s="7">
        <v>279244440.75</v>
      </c>
      <c r="CV129" s="23">
        <v>0.13639999999999999</v>
      </c>
      <c r="CW129" s="7">
        <v>1441.22</v>
      </c>
      <c r="CX129" s="7">
        <v>2262.2800000000002</v>
      </c>
      <c r="CY129" s="5">
        <v>123434</v>
      </c>
      <c r="CZ129" s="23">
        <v>0.6371</v>
      </c>
      <c r="DA129" s="5">
        <v>4092</v>
      </c>
      <c r="DB129" s="7">
        <v>5919746.1600000001</v>
      </c>
      <c r="DC129" s="23">
        <v>3.0000000000000001E-3</v>
      </c>
      <c r="DD129" s="7">
        <v>30.55</v>
      </c>
      <c r="DE129" s="7">
        <v>323.62</v>
      </c>
      <c r="DF129" s="7">
        <v>7060651.9100000001</v>
      </c>
      <c r="DG129" s="23">
        <v>3.3999999999999998E-3</v>
      </c>
      <c r="DH129" s="7">
        <v>36.44</v>
      </c>
      <c r="DI129" s="7">
        <v>386</v>
      </c>
      <c r="DJ129" s="5">
        <v>18292</v>
      </c>
      <c r="DK129" s="23">
        <v>9.4399999999999998E-2</v>
      </c>
      <c r="DL129" s="5">
        <v>370</v>
      </c>
      <c r="DM129" s="7">
        <v>226365909.03999999</v>
      </c>
      <c r="DN129" s="23">
        <v>0.11360000000000001</v>
      </c>
      <c r="DO129" s="7">
        <v>1168.31</v>
      </c>
      <c r="DP129" s="7">
        <v>24482.58</v>
      </c>
      <c r="DQ129" s="7">
        <v>235136167.12</v>
      </c>
      <c r="DR129" s="23">
        <v>0.1148</v>
      </c>
      <c r="DS129" s="7">
        <v>1213.57</v>
      </c>
      <c r="DT129" s="7">
        <v>25431.119999999999</v>
      </c>
      <c r="DU129" s="5">
        <v>9246</v>
      </c>
      <c r="DV129" s="23">
        <v>4.7699999999999999E-2</v>
      </c>
      <c r="DW129" s="5">
        <v>6847</v>
      </c>
      <c r="DX129" s="7">
        <v>13654272.640000001</v>
      </c>
      <c r="DY129" s="23">
        <v>6.8999999999999999E-3</v>
      </c>
      <c r="DZ129" s="7">
        <v>70.47</v>
      </c>
      <c r="EA129" s="7">
        <v>852.49</v>
      </c>
      <c r="EB129" s="7">
        <v>15126307.609999999</v>
      </c>
      <c r="EC129" s="23">
        <v>7.4000000000000003E-3</v>
      </c>
      <c r="ED129" s="7">
        <v>78.069999999999993</v>
      </c>
      <c r="EE129" s="7">
        <v>944.39</v>
      </c>
      <c r="EF129" s="5">
        <v>16017</v>
      </c>
      <c r="EG129" s="23">
        <v>8.2699999999999996E-2</v>
      </c>
      <c r="EH129" s="5">
        <v>162</v>
      </c>
      <c r="EI129" s="7">
        <v>176605067.25</v>
      </c>
      <c r="EJ129" s="23">
        <v>8.8599999999999998E-2</v>
      </c>
      <c r="EK129" s="7">
        <v>911.49</v>
      </c>
      <c r="EL129" s="7">
        <v>1080.25</v>
      </c>
      <c r="EM129" s="7">
        <v>196376803.05000001</v>
      </c>
      <c r="EN129" s="23">
        <v>9.5899999999999999E-2</v>
      </c>
      <c r="EO129" s="7">
        <v>1013.53</v>
      </c>
      <c r="EP129" s="7">
        <v>1201.19</v>
      </c>
      <c r="EQ129" s="5">
        <v>163485</v>
      </c>
      <c r="ER129" s="23">
        <v>0.84379999999999999</v>
      </c>
      <c r="ES129" s="5">
        <v>13842</v>
      </c>
      <c r="ET129" s="7">
        <v>121158727.09999999</v>
      </c>
      <c r="EU129" s="23">
        <v>6.08E-2</v>
      </c>
      <c r="EV129" s="7">
        <v>625.32000000000005</v>
      </c>
      <c r="EW129" s="7">
        <v>1186.69</v>
      </c>
      <c r="EX129" s="7">
        <v>130436730.84</v>
      </c>
      <c r="EY129" s="23">
        <v>6.3700000000000007E-2</v>
      </c>
      <c r="EZ129" s="7">
        <v>673.2</v>
      </c>
      <c r="FA129" s="7">
        <v>1277.56</v>
      </c>
      <c r="FB129" s="5">
        <v>102097</v>
      </c>
      <c r="FC129" s="23">
        <v>0.52690000000000003</v>
      </c>
      <c r="FD129" s="5">
        <v>4098</v>
      </c>
      <c r="FE129" s="7">
        <v>36027967.439999998</v>
      </c>
      <c r="FF129" s="23">
        <v>1.8100000000000002E-2</v>
      </c>
      <c r="FG129" s="7">
        <v>185.95</v>
      </c>
      <c r="FH129" s="7">
        <v>298.45</v>
      </c>
      <c r="FI129" s="7">
        <v>39055670.060000002</v>
      </c>
      <c r="FJ129" s="23">
        <v>1.9099999999999999E-2</v>
      </c>
      <c r="FK129" s="7">
        <v>201.57</v>
      </c>
      <c r="FL129" s="7">
        <v>323.52999999999997</v>
      </c>
      <c r="FM129" s="5">
        <v>120716</v>
      </c>
      <c r="FN129" s="23">
        <v>0.623</v>
      </c>
      <c r="FO129" s="5">
        <v>3971</v>
      </c>
      <c r="FP129" s="7">
        <v>65110265.759999998</v>
      </c>
      <c r="FQ129" s="23">
        <v>3.27E-2</v>
      </c>
      <c r="FR129" s="7">
        <v>336.04</v>
      </c>
      <c r="FS129" s="7">
        <v>1151.9000000000001</v>
      </c>
      <c r="FT129" s="7">
        <v>68415825.829999998</v>
      </c>
      <c r="FU129" s="23">
        <v>3.3399999999999999E-2</v>
      </c>
      <c r="FV129" s="7">
        <v>353.1</v>
      </c>
      <c r="FW129" s="7">
        <v>1210.3900000000001</v>
      </c>
      <c r="FX129" s="5">
        <v>56524</v>
      </c>
      <c r="FY129" s="23">
        <v>0.29170000000000001</v>
      </c>
      <c r="FZ129" s="5">
        <v>2102</v>
      </c>
      <c r="GA129" s="7">
        <v>81628856.459999993</v>
      </c>
      <c r="GB129" s="23">
        <v>4.1000000000000002E-2</v>
      </c>
      <c r="GC129" s="7">
        <v>421.3</v>
      </c>
      <c r="GD129" s="7">
        <v>584.71</v>
      </c>
      <c r="GE129" s="7">
        <v>88019338.170000002</v>
      </c>
      <c r="GF129" s="23">
        <v>4.2999999999999997E-2</v>
      </c>
      <c r="GG129" s="7">
        <v>454.28</v>
      </c>
      <c r="GH129" s="7">
        <v>630.48</v>
      </c>
      <c r="GI129" s="5">
        <v>139606</v>
      </c>
      <c r="GJ129" s="23">
        <v>0.72050000000000003</v>
      </c>
      <c r="GK129" s="5">
        <v>9207</v>
      </c>
      <c r="GL129" s="7">
        <v>50784941.359999999</v>
      </c>
      <c r="GM129" s="23">
        <v>2.5499999999999998E-2</v>
      </c>
      <c r="GN129" s="7">
        <v>262.11</v>
      </c>
      <c r="GO129" s="7">
        <v>1889.25</v>
      </c>
      <c r="GP129" s="7">
        <v>54051089.310000002</v>
      </c>
      <c r="GQ129" s="23">
        <v>2.64E-2</v>
      </c>
      <c r="GR129" s="7">
        <v>278.97000000000003</v>
      </c>
      <c r="GS129" s="7">
        <v>2010.75</v>
      </c>
      <c r="GT129" s="5">
        <v>26881</v>
      </c>
      <c r="GU129" s="23">
        <v>0.13869999999999999</v>
      </c>
      <c r="GV129" s="8">
        <v>911</v>
      </c>
      <c r="GW129" s="7">
        <v>48964482.600000001</v>
      </c>
      <c r="GX129" s="23">
        <v>2.46E-2</v>
      </c>
      <c r="GY129" s="7">
        <v>252.71</v>
      </c>
      <c r="GZ129" s="7">
        <v>635.49</v>
      </c>
      <c r="HA129" s="7">
        <v>49199258.390000001</v>
      </c>
      <c r="HB129" s="23">
        <v>2.4E-2</v>
      </c>
      <c r="HC129" s="7">
        <v>253.93</v>
      </c>
      <c r="HD129" s="7">
        <v>638.54</v>
      </c>
      <c r="HE129" s="5">
        <v>77050</v>
      </c>
      <c r="HF129" s="23">
        <v>0.3977</v>
      </c>
      <c r="HG129" s="5">
        <v>234750</v>
      </c>
      <c r="HH129" s="5">
        <v>13225</v>
      </c>
      <c r="HI129" s="23">
        <v>0.2175</v>
      </c>
      <c r="HJ129" s="8">
        <v>1212</v>
      </c>
      <c r="HK129" s="5">
        <v>794</v>
      </c>
      <c r="HL129" s="5">
        <v>1685</v>
      </c>
      <c r="HM129" s="5">
        <v>172</v>
      </c>
      <c r="HN129" s="5">
        <v>1347</v>
      </c>
      <c r="HO129" s="5">
        <v>306</v>
      </c>
      <c r="HP129" s="5">
        <v>756</v>
      </c>
      <c r="HQ129" s="5">
        <v>360</v>
      </c>
      <c r="HR129" s="5">
        <v>281</v>
      </c>
      <c r="HS129" s="5">
        <v>168</v>
      </c>
    </row>
    <row r="130" spans="1:227" x14ac:dyDescent="0.25">
      <c r="A130">
        <v>2008</v>
      </c>
      <c r="B130" s="3" t="s">
        <v>1110</v>
      </c>
      <c r="C130" s="4">
        <v>51</v>
      </c>
      <c r="D130" s="5">
        <v>168872</v>
      </c>
      <c r="E130" s="5">
        <v>141612</v>
      </c>
      <c r="F130" s="5">
        <v>27260</v>
      </c>
      <c r="G130" s="6" t="s">
        <v>1553</v>
      </c>
      <c r="H130" s="5">
        <v>51</v>
      </c>
      <c r="I130" s="6" t="s">
        <v>811</v>
      </c>
      <c r="J130" s="6" t="s">
        <v>812</v>
      </c>
      <c r="K130" s="6" t="s">
        <v>1513</v>
      </c>
      <c r="L130" s="6" t="s">
        <v>1174</v>
      </c>
      <c r="M130" s="6" t="s">
        <v>327</v>
      </c>
      <c r="N130" s="6" t="s">
        <v>341</v>
      </c>
      <c r="O130" s="6" t="s">
        <v>923</v>
      </c>
      <c r="P130" s="6">
        <v>1.1200000000000001</v>
      </c>
      <c r="Q130" s="7">
        <v>1117008406.46</v>
      </c>
      <c r="R130" s="7">
        <v>1123668195.78</v>
      </c>
      <c r="S130" s="7">
        <v>1044132334.74</v>
      </c>
      <c r="T130" s="7">
        <v>7887.81</v>
      </c>
      <c r="U130" s="7">
        <v>7934.84</v>
      </c>
      <c r="V130" s="7">
        <v>7373.19</v>
      </c>
      <c r="W130" s="7">
        <v>444174265.13</v>
      </c>
      <c r="X130" s="23">
        <v>0.39760000000000001</v>
      </c>
      <c r="Y130" s="7">
        <v>3136.56</v>
      </c>
      <c r="Z130" s="7">
        <v>16649.46</v>
      </c>
      <c r="AA130" s="7">
        <v>405184738.20999998</v>
      </c>
      <c r="AB130" s="23">
        <v>0.36059999999999998</v>
      </c>
      <c r="AC130" s="7">
        <v>2861.23</v>
      </c>
      <c r="AD130" s="7">
        <v>15187.97</v>
      </c>
      <c r="AE130" s="5">
        <v>26678</v>
      </c>
      <c r="AF130" s="23">
        <v>0.18840000000000001</v>
      </c>
      <c r="AG130" s="5">
        <v>353</v>
      </c>
      <c r="AH130" s="5">
        <v>2171</v>
      </c>
      <c r="AI130" s="7">
        <v>9525796.0600000005</v>
      </c>
      <c r="AJ130" s="23">
        <v>8.5000000000000006E-3</v>
      </c>
      <c r="AK130" s="7">
        <v>67.27</v>
      </c>
      <c r="AL130" s="7">
        <v>39856.89</v>
      </c>
      <c r="AM130" s="7">
        <v>10494541.970000001</v>
      </c>
      <c r="AN130" s="23">
        <v>9.2999999999999992E-3</v>
      </c>
      <c r="AO130" s="7">
        <v>74.11</v>
      </c>
      <c r="AP130" s="7">
        <v>43910.22</v>
      </c>
      <c r="AQ130" s="5">
        <v>239</v>
      </c>
      <c r="AR130" s="23">
        <v>1.6999999999999999E-3</v>
      </c>
      <c r="AS130" s="5">
        <v>2</v>
      </c>
      <c r="AT130" s="5">
        <v>59</v>
      </c>
      <c r="AU130" s="7">
        <v>13377641.869999999</v>
      </c>
      <c r="AV130" s="23">
        <v>1.2E-2</v>
      </c>
      <c r="AW130" s="7">
        <v>94.47</v>
      </c>
      <c r="AX130" s="7">
        <v>19789.41</v>
      </c>
      <c r="AY130" s="7">
        <v>13302301.26</v>
      </c>
      <c r="AZ130" s="23">
        <v>1.18E-2</v>
      </c>
      <c r="BA130" s="7">
        <v>93.93</v>
      </c>
      <c r="BB130" s="7">
        <v>19677.96</v>
      </c>
      <c r="BC130" s="5">
        <v>676</v>
      </c>
      <c r="BD130" s="23">
        <v>4.7999999999999996E-3</v>
      </c>
      <c r="BE130" s="5">
        <v>5</v>
      </c>
      <c r="BF130" s="5">
        <v>74</v>
      </c>
      <c r="BG130" s="7">
        <v>37518786.880000003</v>
      </c>
      <c r="BH130" s="23">
        <v>3.3599999999999998E-2</v>
      </c>
      <c r="BI130" s="7">
        <v>264.94</v>
      </c>
      <c r="BJ130" s="7">
        <v>11809.5</v>
      </c>
      <c r="BK130" s="7">
        <v>41511568.689999998</v>
      </c>
      <c r="BL130" s="23">
        <v>3.6900000000000002E-2</v>
      </c>
      <c r="BM130" s="7">
        <v>293.14</v>
      </c>
      <c r="BN130" s="7">
        <v>13066.28</v>
      </c>
      <c r="BO130" s="5">
        <v>3177</v>
      </c>
      <c r="BP130" s="23">
        <v>2.24E-2</v>
      </c>
      <c r="BQ130" s="5">
        <v>33</v>
      </c>
      <c r="BR130" s="5">
        <v>895</v>
      </c>
      <c r="BS130" s="7">
        <v>34513252.710000001</v>
      </c>
      <c r="BT130" s="23">
        <v>3.09E-2</v>
      </c>
      <c r="BU130" s="7">
        <v>243.72</v>
      </c>
      <c r="BV130" s="7">
        <v>4193.59</v>
      </c>
      <c r="BW130" s="7">
        <v>37161174.530000001</v>
      </c>
      <c r="BX130" s="23">
        <v>3.3099999999999997E-2</v>
      </c>
      <c r="BY130" s="7">
        <v>262.42</v>
      </c>
      <c r="BZ130" s="7">
        <v>4515.33</v>
      </c>
      <c r="CA130" s="5">
        <v>8230</v>
      </c>
      <c r="CB130" s="23">
        <v>5.8099999999999999E-2</v>
      </c>
      <c r="CC130" s="5">
        <v>108</v>
      </c>
      <c r="CD130" s="5">
        <v>1617</v>
      </c>
      <c r="CE130" s="7">
        <v>8083934.4500000002</v>
      </c>
      <c r="CF130" s="23">
        <v>7.1999999999999998E-3</v>
      </c>
      <c r="CG130" s="7">
        <v>57.09</v>
      </c>
      <c r="CH130" s="7">
        <v>9155.08</v>
      </c>
      <c r="CI130" s="7">
        <v>8307971.71</v>
      </c>
      <c r="CJ130" s="23">
        <v>7.4000000000000003E-3</v>
      </c>
      <c r="CK130" s="7">
        <v>58.67</v>
      </c>
      <c r="CL130" s="7">
        <v>9408.7999999999993</v>
      </c>
      <c r="CM130" s="5">
        <v>883</v>
      </c>
      <c r="CN130" s="23">
        <v>6.1999999999999998E-3</v>
      </c>
      <c r="CO130" s="5">
        <v>7</v>
      </c>
      <c r="CP130" s="5">
        <v>402</v>
      </c>
      <c r="CQ130" s="7">
        <v>127327821.23999999</v>
      </c>
      <c r="CR130" s="23">
        <v>0.114</v>
      </c>
      <c r="CS130" s="7">
        <v>899.13</v>
      </c>
      <c r="CT130" s="7">
        <v>1425.56</v>
      </c>
      <c r="CU130" s="7">
        <v>137087097.78</v>
      </c>
      <c r="CV130" s="23">
        <v>0.122</v>
      </c>
      <c r="CW130" s="7">
        <v>968.05</v>
      </c>
      <c r="CX130" s="7">
        <v>1534.82</v>
      </c>
      <c r="CY130" s="5">
        <v>89318</v>
      </c>
      <c r="CZ130" s="23">
        <v>0.63070000000000004</v>
      </c>
      <c r="DA130" s="5">
        <v>3988</v>
      </c>
      <c r="DB130" s="7">
        <v>4849667.22</v>
      </c>
      <c r="DC130" s="23">
        <v>4.3E-3</v>
      </c>
      <c r="DD130" s="7">
        <v>34.25</v>
      </c>
      <c r="DE130" s="7">
        <v>319.88</v>
      </c>
      <c r="DF130" s="7">
        <v>5585712.3799999999</v>
      </c>
      <c r="DG130" s="23">
        <v>5.0000000000000001E-3</v>
      </c>
      <c r="DH130" s="7">
        <v>39.44</v>
      </c>
      <c r="DI130" s="7">
        <v>368.43</v>
      </c>
      <c r="DJ130" s="5">
        <v>15161</v>
      </c>
      <c r="DK130" s="23">
        <v>0.1071</v>
      </c>
      <c r="DL130" s="5">
        <v>503</v>
      </c>
      <c r="DM130" s="7">
        <v>104422328.40000001</v>
      </c>
      <c r="DN130" s="23">
        <v>9.35E-2</v>
      </c>
      <c r="DO130" s="7">
        <v>737.38</v>
      </c>
      <c r="DP130" s="7">
        <v>23117.63</v>
      </c>
      <c r="DQ130" s="7">
        <v>107845663.51000001</v>
      </c>
      <c r="DR130" s="23">
        <v>9.6000000000000002E-2</v>
      </c>
      <c r="DS130" s="7">
        <v>761.56</v>
      </c>
      <c r="DT130" s="7">
        <v>23875.51</v>
      </c>
      <c r="DU130" s="5">
        <v>4517</v>
      </c>
      <c r="DV130" s="23">
        <v>3.1899999999999998E-2</v>
      </c>
      <c r="DW130" s="5">
        <v>4272</v>
      </c>
      <c r="DX130" s="7">
        <v>3558353.58</v>
      </c>
      <c r="DY130" s="23">
        <v>3.2000000000000002E-3</v>
      </c>
      <c r="DZ130" s="7">
        <v>25.13</v>
      </c>
      <c r="EA130" s="7">
        <v>687.21</v>
      </c>
      <c r="EB130" s="7">
        <v>4859688.2300000004</v>
      </c>
      <c r="EC130" s="23">
        <v>4.3E-3</v>
      </c>
      <c r="ED130" s="7">
        <v>34.32</v>
      </c>
      <c r="EE130" s="7">
        <v>938.53</v>
      </c>
      <c r="EF130" s="5">
        <v>5178</v>
      </c>
      <c r="EG130" s="23">
        <v>3.6600000000000001E-2</v>
      </c>
      <c r="EH130" s="5">
        <v>63</v>
      </c>
      <c r="EI130" s="7">
        <v>96876819.420000002</v>
      </c>
      <c r="EJ130" s="23">
        <v>8.6699999999999999E-2</v>
      </c>
      <c r="EK130" s="7">
        <v>684.1</v>
      </c>
      <c r="EL130" s="7">
        <v>815.39</v>
      </c>
      <c r="EM130" s="7">
        <v>107220066.8</v>
      </c>
      <c r="EN130" s="23">
        <v>9.5399999999999999E-2</v>
      </c>
      <c r="EO130" s="7">
        <v>757.14</v>
      </c>
      <c r="EP130" s="7">
        <v>902.44</v>
      </c>
      <c r="EQ130" s="5">
        <v>118810</v>
      </c>
      <c r="ER130" s="23">
        <v>0.83899999999999997</v>
      </c>
      <c r="ES130" s="5">
        <v>12715</v>
      </c>
      <c r="ET130" s="7">
        <v>61374389.219999999</v>
      </c>
      <c r="EU130" s="23">
        <v>5.4899999999999997E-2</v>
      </c>
      <c r="EV130" s="7">
        <v>433.4</v>
      </c>
      <c r="EW130" s="7">
        <v>887.28</v>
      </c>
      <c r="EX130" s="7">
        <v>67330829.209999993</v>
      </c>
      <c r="EY130" s="23">
        <v>5.9900000000000002E-2</v>
      </c>
      <c r="EZ130" s="7">
        <v>475.46</v>
      </c>
      <c r="FA130" s="7">
        <v>973.4</v>
      </c>
      <c r="FB130" s="5">
        <v>69171</v>
      </c>
      <c r="FC130" s="23">
        <v>0.48849999999999999</v>
      </c>
      <c r="FD130" s="5">
        <v>3291</v>
      </c>
      <c r="FE130" s="7">
        <v>24859604.449999999</v>
      </c>
      <c r="FF130" s="23">
        <v>2.23E-2</v>
      </c>
      <c r="FG130" s="7">
        <v>175.55</v>
      </c>
      <c r="FH130" s="7">
        <v>291.64</v>
      </c>
      <c r="FI130" s="7">
        <v>27422027.739999998</v>
      </c>
      <c r="FJ130" s="23">
        <v>2.4400000000000002E-2</v>
      </c>
      <c r="FK130" s="7">
        <v>193.64</v>
      </c>
      <c r="FL130" s="7">
        <v>321.7</v>
      </c>
      <c r="FM130" s="5">
        <v>85241</v>
      </c>
      <c r="FN130" s="23">
        <v>0.60189999999999999</v>
      </c>
      <c r="FO130" s="5">
        <v>3620</v>
      </c>
      <c r="FP130" s="7">
        <v>48039565.030000001</v>
      </c>
      <c r="FQ130" s="23">
        <v>4.2999999999999997E-2</v>
      </c>
      <c r="FR130" s="7">
        <v>339.23</v>
      </c>
      <c r="FS130" s="7">
        <v>1163.83</v>
      </c>
      <c r="FT130" s="7">
        <v>48763290.030000001</v>
      </c>
      <c r="FU130" s="23">
        <v>4.3400000000000001E-2</v>
      </c>
      <c r="FV130" s="7">
        <v>344.34</v>
      </c>
      <c r="FW130" s="7">
        <v>1181.3699999999999</v>
      </c>
      <c r="FX130" s="5">
        <v>41277</v>
      </c>
      <c r="FY130" s="23">
        <v>0.29149999999999998</v>
      </c>
      <c r="FZ130" s="5">
        <v>2380</v>
      </c>
      <c r="GA130" s="7">
        <v>27864742.289999999</v>
      </c>
      <c r="GB130" s="23">
        <v>2.4899999999999999E-2</v>
      </c>
      <c r="GC130" s="7">
        <v>196.77</v>
      </c>
      <c r="GD130" s="7">
        <v>283.81</v>
      </c>
      <c r="GE130" s="7">
        <v>29685638.550000001</v>
      </c>
      <c r="GF130" s="23">
        <v>2.64E-2</v>
      </c>
      <c r="GG130" s="7">
        <v>209.63</v>
      </c>
      <c r="GH130" s="7">
        <v>302.35000000000002</v>
      </c>
      <c r="GI130" s="5">
        <v>98181</v>
      </c>
      <c r="GJ130" s="23">
        <v>0.69330000000000003</v>
      </c>
      <c r="GK130" s="5">
        <v>7655</v>
      </c>
      <c r="GL130" s="7">
        <v>21435528.640000001</v>
      </c>
      <c r="GM130" s="23">
        <v>1.9199999999999998E-2</v>
      </c>
      <c r="GN130" s="7">
        <v>151.37</v>
      </c>
      <c r="GO130" s="7">
        <v>1360.38</v>
      </c>
      <c r="GP130" s="7">
        <v>22411662.34</v>
      </c>
      <c r="GQ130" s="23">
        <v>1.9900000000000001E-2</v>
      </c>
      <c r="GR130" s="7">
        <v>158.26</v>
      </c>
      <c r="GS130" s="7">
        <v>1422.33</v>
      </c>
      <c r="GT130" s="5">
        <v>15757</v>
      </c>
      <c r="GU130" s="23">
        <v>0.1113</v>
      </c>
      <c r="GV130" s="8">
        <v>506</v>
      </c>
      <c r="GW130" s="7">
        <v>39391403.969999999</v>
      </c>
      <c r="GX130" s="23">
        <v>3.5299999999999998E-2</v>
      </c>
      <c r="GY130" s="7">
        <v>278.16000000000003</v>
      </c>
      <c r="GZ130" s="7">
        <v>758.58</v>
      </c>
      <c r="HA130" s="7">
        <v>39391403.969999999</v>
      </c>
      <c r="HB130" s="23">
        <v>3.5099999999999999E-2</v>
      </c>
      <c r="HC130" s="7">
        <v>278.16000000000003</v>
      </c>
      <c r="HD130" s="7">
        <v>758.58</v>
      </c>
      <c r="HE130" s="5">
        <v>51928</v>
      </c>
      <c r="HF130" s="23">
        <v>0.36670000000000003</v>
      </c>
      <c r="HG130" s="5">
        <v>153383</v>
      </c>
      <c r="HH130" s="5">
        <v>10458</v>
      </c>
      <c r="HI130" s="23">
        <v>0.22559999999999999</v>
      </c>
      <c r="HJ130" s="8">
        <v>1083</v>
      </c>
      <c r="HK130" s="5">
        <v>900</v>
      </c>
      <c r="HL130" s="5">
        <v>1678</v>
      </c>
      <c r="HM130" s="5">
        <v>173</v>
      </c>
      <c r="HN130" s="5">
        <v>1081</v>
      </c>
      <c r="HO130" s="5">
        <v>393</v>
      </c>
      <c r="HP130" s="5">
        <v>732</v>
      </c>
      <c r="HQ130" s="5">
        <v>397</v>
      </c>
      <c r="HR130" s="5">
        <v>372</v>
      </c>
      <c r="HS130" s="5">
        <v>107</v>
      </c>
    </row>
    <row r="131" spans="1:227" x14ac:dyDescent="0.25">
      <c r="A131">
        <v>2010</v>
      </c>
      <c r="B131" s="3" t="s">
        <v>892</v>
      </c>
      <c r="C131" s="4">
        <v>33</v>
      </c>
      <c r="D131" s="5">
        <v>34401</v>
      </c>
      <c r="E131" s="5">
        <v>32754</v>
      </c>
      <c r="F131" s="5">
        <v>1647</v>
      </c>
      <c r="G131" s="6" t="s">
        <v>1255</v>
      </c>
      <c r="H131" s="5">
        <v>49</v>
      </c>
      <c r="I131" s="6" t="s">
        <v>1736</v>
      </c>
      <c r="J131" s="6" t="s">
        <v>1735</v>
      </c>
      <c r="K131" s="6" t="s">
        <v>2050</v>
      </c>
      <c r="L131" s="6" t="s">
        <v>552</v>
      </c>
      <c r="M131" s="6" t="s">
        <v>472</v>
      </c>
      <c r="N131" s="6" t="s">
        <v>280</v>
      </c>
      <c r="O131" s="6" t="s">
        <v>2051</v>
      </c>
      <c r="P131" s="6">
        <v>0.87</v>
      </c>
      <c r="Q131" s="7">
        <v>245160964.91999999</v>
      </c>
      <c r="R131" s="7">
        <v>230633565.09</v>
      </c>
      <c r="S131" s="7">
        <v>271716274.43000001</v>
      </c>
      <c r="T131" s="7">
        <v>7484.92</v>
      </c>
      <c r="U131" s="7">
        <v>7041.39</v>
      </c>
      <c r="V131" s="7">
        <v>8295.67</v>
      </c>
      <c r="W131" s="7">
        <v>91183179.769999996</v>
      </c>
      <c r="X131" s="23">
        <v>0.37190000000000001</v>
      </c>
      <c r="Y131" s="7">
        <v>2783.88</v>
      </c>
      <c r="Z131" s="7">
        <v>17777.96</v>
      </c>
      <c r="AA131" s="7">
        <v>73675175.930000007</v>
      </c>
      <c r="AB131" s="23">
        <v>0.31940000000000002</v>
      </c>
      <c r="AC131" s="7">
        <v>2249.35</v>
      </c>
      <c r="AD131" s="7">
        <v>14364.43</v>
      </c>
      <c r="AE131" s="5">
        <v>5129</v>
      </c>
      <c r="AF131" s="23">
        <v>0.15659999999999999</v>
      </c>
      <c r="AG131" s="5">
        <v>280</v>
      </c>
      <c r="AH131" s="5">
        <v>1647</v>
      </c>
      <c r="AI131" s="7">
        <v>1922435.82</v>
      </c>
      <c r="AJ131" s="23">
        <v>7.7999999999999996E-3</v>
      </c>
      <c r="AK131" s="7">
        <v>58.69</v>
      </c>
      <c r="AL131" s="7">
        <v>43691.72</v>
      </c>
      <c r="AM131" s="7">
        <v>1809432.1</v>
      </c>
      <c r="AN131" s="23">
        <v>7.7999999999999996E-3</v>
      </c>
      <c r="AO131" s="7">
        <v>55.24</v>
      </c>
      <c r="AP131" s="7">
        <v>41123.46</v>
      </c>
      <c r="AQ131" s="5">
        <v>44</v>
      </c>
      <c r="AR131" s="23">
        <v>1.2999999999999999E-3</v>
      </c>
      <c r="AS131" s="5">
        <v>1</v>
      </c>
      <c r="AT131" s="5">
        <v>44</v>
      </c>
      <c r="AU131" s="7">
        <v>3606157.79</v>
      </c>
      <c r="AV131" s="23">
        <v>1.47E-2</v>
      </c>
      <c r="AW131" s="7">
        <v>110.1</v>
      </c>
      <c r="AX131" s="7">
        <v>19923.52</v>
      </c>
      <c r="AY131" s="7">
        <v>3292771.31</v>
      </c>
      <c r="AZ131" s="23">
        <v>1.43E-2</v>
      </c>
      <c r="BA131" s="7">
        <v>100.53</v>
      </c>
      <c r="BB131" s="7">
        <v>18192.11</v>
      </c>
      <c r="BC131" s="5">
        <v>181</v>
      </c>
      <c r="BD131" s="23">
        <v>5.4999999999999997E-3</v>
      </c>
      <c r="BE131" s="5">
        <v>6</v>
      </c>
      <c r="BF131" s="5">
        <v>84</v>
      </c>
      <c r="BG131" s="7">
        <v>10193866.890000001</v>
      </c>
      <c r="BH131" s="23">
        <v>4.1599999999999998E-2</v>
      </c>
      <c r="BI131" s="7">
        <v>311.23</v>
      </c>
      <c r="BJ131" s="7">
        <v>14217.39</v>
      </c>
      <c r="BK131" s="7">
        <v>10165052.880000001</v>
      </c>
      <c r="BL131" s="23">
        <v>4.41E-2</v>
      </c>
      <c r="BM131" s="7">
        <v>310.35000000000002</v>
      </c>
      <c r="BN131" s="7">
        <v>14177.2</v>
      </c>
      <c r="BO131" s="5">
        <v>717</v>
      </c>
      <c r="BP131" s="23">
        <v>2.1899999999999999E-2</v>
      </c>
      <c r="BQ131" s="5">
        <v>31</v>
      </c>
      <c r="BR131" s="5">
        <v>730</v>
      </c>
      <c r="BS131" s="7">
        <v>9860515.6199999992</v>
      </c>
      <c r="BT131" s="23">
        <v>4.02E-2</v>
      </c>
      <c r="BU131" s="7">
        <v>301.05</v>
      </c>
      <c r="BV131" s="7">
        <v>4957.5200000000004</v>
      </c>
      <c r="BW131" s="7">
        <v>9763632.4499999993</v>
      </c>
      <c r="BX131" s="23">
        <v>4.2299999999999997E-2</v>
      </c>
      <c r="BY131" s="7">
        <v>298.08999999999997</v>
      </c>
      <c r="BZ131" s="7">
        <v>4908.8100000000004</v>
      </c>
      <c r="CA131" s="5">
        <v>1989</v>
      </c>
      <c r="CB131" s="23">
        <v>6.0699999999999997E-2</v>
      </c>
      <c r="CC131" s="5">
        <v>113</v>
      </c>
      <c r="CD131" s="5">
        <v>2168</v>
      </c>
      <c r="CE131" s="7">
        <v>1761120.96</v>
      </c>
      <c r="CF131" s="23">
        <v>7.1999999999999998E-3</v>
      </c>
      <c r="CG131" s="7">
        <v>53.77</v>
      </c>
      <c r="CH131" s="7">
        <v>9269.06</v>
      </c>
      <c r="CI131" s="7">
        <v>1685691.27</v>
      </c>
      <c r="CJ131" s="23">
        <v>7.3000000000000001E-3</v>
      </c>
      <c r="CK131" s="7">
        <v>51.47</v>
      </c>
      <c r="CL131" s="7">
        <v>8872.06</v>
      </c>
      <c r="CM131" s="5">
        <v>190</v>
      </c>
      <c r="CN131" s="23">
        <v>5.7999999999999996E-3</v>
      </c>
      <c r="CO131" s="5">
        <v>6</v>
      </c>
      <c r="CP131" s="5">
        <v>317</v>
      </c>
      <c r="CQ131" s="7">
        <v>53858309.57</v>
      </c>
      <c r="CR131" s="23">
        <v>0.21970000000000001</v>
      </c>
      <c r="CS131" s="7">
        <v>1644.33</v>
      </c>
      <c r="CT131" s="7">
        <v>2235.71</v>
      </c>
      <c r="CU131" s="7">
        <v>53245792.520000003</v>
      </c>
      <c r="CV131" s="23">
        <v>0.23089999999999999</v>
      </c>
      <c r="CW131" s="7">
        <v>1625.63</v>
      </c>
      <c r="CX131" s="7">
        <v>2210.29</v>
      </c>
      <c r="CY131" s="5">
        <v>24090</v>
      </c>
      <c r="CZ131" s="23">
        <v>0.73550000000000004</v>
      </c>
      <c r="DA131" s="5">
        <v>7442</v>
      </c>
      <c r="DB131" s="7">
        <v>2299333.8199999998</v>
      </c>
      <c r="DC131" s="23">
        <v>9.4000000000000004E-3</v>
      </c>
      <c r="DD131" s="7">
        <v>70.2</v>
      </c>
      <c r="DE131" s="7">
        <v>507.02</v>
      </c>
      <c r="DF131" s="7">
        <v>2481568</v>
      </c>
      <c r="DG131" s="23">
        <v>1.0800000000000001E-2</v>
      </c>
      <c r="DH131" s="7">
        <v>75.760000000000005</v>
      </c>
      <c r="DI131" s="7">
        <v>547.20000000000005</v>
      </c>
      <c r="DJ131" s="5">
        <v>4535</v>
      </c>
      <c r="DK131" s="23">
        <v>0.13850000000000001</v>
      </c>
      <c r="DL131" s="5">
        <v>738</v>
      </c>
      <c r="DM131" s="7">
        <v>5772425.9500000002</v>
      </c>
      <c r="DN131" s="23">
        <v>2.35E-2</v>
      </c>
      <c r="DO131" s="7">
        <v>176.24</v>
      </c>
      <c r="DP131" s="7">
        <v>22116.57</v>
      </c>
      <c r="DQ131" s="7">
        <v>5748976.1399999997</v>
      </c>
      <c r="DR131" s="23">
        <v>2.4899999999999999E-2</v>
      </c>
      <c r="DS131" s="7">
        <v>175.52</v>
      </c>
      <c r="DT131" s="7">
        <v>22026.73</v>
      </c>
      <c r="DU131" s="5">
        <v>261</v>
      </c>
      <c r="DV131" s="23">
        <v>8.0000000000000002E-3</v>
      </c>
      <c r="DW131" s="5">
        <v>1027</v>
      </c>
      <c r="DX131" s="7">
        <v>1617423.91</v>
      </c>
      <c r="DY131" s="23">
        <v>6.6E-3</v>
      </c>
      <c r="DZ131" s="7">
        <v>49.38</v>
      </c>
      <c r="EA131" s="7">
        <v>1001.5</v>
      </c>
      <c r="EB131" s="7">
        <v>1650976.51</v>
      </c>
      <c r="EC131" s="23">
        <v>7.1999999999999998E-3</v>
      </c>
      <c r="ED131" s="7">
        <v>50.41</v>
      </c>
      <c r="EE131" s="7">
        <v>1022.28</v>
      </c>
      <c r="EF131" s="5">
        <v>1615</v>
      </c>
      <c r="EG131" s="23">
        <v>4.9299999999999997E-2</v>
      </c>
      <c r="EH131" s="5">
        <v>114</v>
      </c>
      <c r="EI131" s="7">
        <v>23161214.850000001</v>
      </c>
      <c r="EJ131" s="23">
        <v>9.4500000000000001E-2</v>
      </c>
      <c r="EK131" s="7">
        <v>707.13</v>
      </c>
      <c r="EL131" s="7">
        <v>892.19</v>
      </c>
      <c r="EM131" s="7">
        <v>26391482</v>
      </c>
      <c r="EN131" s="23">
        <v>0.1144</v>
      </c>
      <c r="EO131" s="7">
        <v>805.75</v>
      </c>
      <c r="EP131" s="7">
        <v>1016.62</v>
      </c>
      <c r="EQ131" s="5">
        <v>25960</v>
      </c>
      <c r="ER131" s="23">
        <v>0.79259999999999997</v>
      </c>
      <c r="ES131" s="5">
        <v>12887</v>
      </c>
      <c r="ET131" s="7">
        <v>11473388.359999999</v>
      </c>
      <c r="EU131" s="23">
        <v>4.6800000000000001E-2</v>
      </c>
      <c r="EV131" s="7">
        <v>350.29</v>
      </c>
      <c r="EW131" s="7">
        <v>771.32</v>
      </c>
      <c r="EX131" s="7">
        <v>12034985.76</v>
      </c>
      <c r="EY131" s="23">
        <v>5.2200000000000003E-2</v>
      </c>
      <c r="EZ131" s="7">
        <v>367.44</v>
      </c>
      <c r="FA131" s="7">
        <v>809.07</v>
      </c>
      <c r="FB131" s="5">
        <v>14875</v>
      </c>
      <c r="FC131" s="23">
        <v>0.4541</v>
      </c>
      <c r="FD131" s="5">
        <v>2898</v>
      </c>
      <c r="FE131" s="7">
        <v>4148760.5</v>
      </c>
      <c r="FF131" s="23">
        <v>1.6899999999999998E-2</v>
      </c>
      <c r="FG131" s="7">
        <v>126.66</v>
      </c>
      <c r="FH131" s="7">
        <v>224.06</v>
      </c>
      <c r="FI131" s="7">
        <v>4206281.68</v>
      </c>
      <c r="FJ131" s="23">
        <v>1.8200000000000001E-2</v>
      </c>
      <c r="FK131" s="7">
        <v>128.41999999999999</v>
      </c>
      <c r="FL131" s="7">
        <v>227.17</v>
      </c>
      <c r="FM131" s="5">
        <v>18516</v>
      </c>
      <c r="FN131" s="23">
        <v>0.56530000000000002</v>
      </c>
      <c r="FO131" s="5">
        <v>3116</v>
      </c>
      <c r="FP131" s="7">
        <v>9470832.5099999998</v>
      </c>
      <c r="FQ131" s="23">
        <v>3.8600000000000002E-2</v>
      </c>
      <c r="FR131" s="7">
        <v>289.14999999999998</v>
      </c>
      <c r="FS131" s="7">
        <v>1116.71</v>
      </c>
      <c r="FT131" s="7">
        <v>9494833.0299999993</v>
      </c>
      <c r="FU131" s="23">
        <v>4.1200000000000001E-2</v>
      </c>
      <c r="FV131" s="7">
        <v>289.88</v>
      </c>
      <c r="FW131" s="7">
        <v>1119.54</v>
      </c>
      <c r="FX131" s="5">
        <v>8481</v>
      </c>
      <c r="FY131" s="23">
        <v>0.25890000000000002</v>
      </c>
      <c r="FZ131" s="5">
        <v>2030</v>
      </c>
      <c r="GA131" s="7">
        <v>4061436.55</v>
      </c>
      <c r="GB131" s="23">
        <v>1.66E-2</v>
      </c>
      <c r="GC131" s="7">
        <v>124</v>
      </c>
      <c r="GD131" s="7">
        <v>237.54</v>
      </c>
      <c r="GE131" s="7">
        <v>4179856.01</v>
      </c>
      <c r="GF131" s="23">
        <v>1.8100000000000002E-2</v>
      </c>
      <c r="GG131" s="7">
        <v>127.61</v>
      </c>
      <c r="GH131" s="7">
        <v>244.46</v>
      </c>
      <c r="GI131" s="5">
        <v>17098</v>
      </c>
      <c r="GJ131" s="23">
        <v>0.52200000000000002</v>
      </c>
      <c r="GK131" s="5">
        <v>3332</v>
      </c>
      <c r="GL131" s="7">
        <v>4081611.28</v>
      </c>
      <c r="GM131" s="23">
        <v>1.66E-2</v>
      </c>
      <c r="GN131" s="7">
        <v>124.61</v>
      </c>
      <c r="GO131" s="7">
        <v>980.7</v>
      </c>
      <c r="GP131" s="7">
        <v>4001993.71</v>
      </c>
      <c r="GQ131" s="23">
        <v>1.7399999999999999E-2</v>
      </c>
      <c r="GR131" s="7">
        <v>122.18</v>
      </c>
      <c r="GS131" s="7">
        <v>961.57</v>
      </c>
      <c r="GT131" s="5">
        <v>4162</v>
      </c>
      <c r="GU131" s="23">
        <v>0.12709999999999999</v>
      </c>
      <c r="GV131" s="8">
        <v>360</v>
      </c>
      <c r="GW131" s="7">
        <v>4240061.6399999997</v>
      </c>
      <c r="GX131" s="23">
        <v>1.7299999999999999E-2</v>
      </c>
      <c r="GY131" s="7">
        <v>129.44999999999999</v>
      </c>
      <c r="GZ131" s="7">
        <v>458.73</v>
      </c>
      <c r="HA131" s="7">
        <v>4240061.6399999997</v>
      </c>
      <c r="HB131" s="23">
        <v>1.84E-2</v>
      </c>
      <c r="HC131" s="7">
        <v>129.44999999999999</v>
      </c>
      <c r="HD131" s="7">
        <v>458.73</v>
      </c>
      <c r="HE131" s="5">
        <v>9243</v>
      </c>
      <c r="HF131" s="23">
        <v>0.28220000000000001</v>
      </c>
      <c r="HG131" s="5">
        <v>38983</v>
      </c>
      <c r="HH131" s="5">
        <v>1662</v>
      </c>
      <c r="HI131" s="23">
        <v>0.21290000000000001</v>
      </c>
      <c r="HJ131" s="8">
        <v>1190</v>
      </c>
      <c r="HK131" s="5">
        <v>574</v>
      </c>
      <c r="HL131" s="5">
        <v>1676</v>
      </c>
      <c r="HM131" s="5">
        <v>67</v>
      </c>
      <c r="HN131" s="5">
        <v>522</v>
      </c>
      <c r="HO131" s="5">
        <v>229</v>
      </c>
      <c r="HP131" s="5">
        <v>739</v>
      </c>
      <c r="HQ131" s="5">
        <v>385</v>
      </c>
      <c r="HR131" s="5">
        <v>399</v>
      </c>
      <c r="HS131" s="5">
        <v>52</v>
      </c>
    </row>
    <row r="132" spans="1:227" x14ac:dyDescent="0.25">
      <c r="A132">
        <v>2012</v>
      </c>
      <c r="B132" s="3" t="s">
        <v>730</v>
      </c>
      <c r="C132" s="4">
        <v>25</v>
      </c>
      <c r="D132" s="5">
        <v>185390</v>
      </c>
      <c r="E132" s="5">
        <v>176330</v>
      </c>
      <c r="F132" s="5">
        <v>9060</v>
      </c>
      <c r="G132" s="6" t="s">
        <v>1425</v>
      </c>
      <c r="H132" s="5">
        <v>50</v>
      </c>
      <c r="I132" s="6" t="s">
        <v>879</v>
      </c>
      <c r="J132" s="6" t="s">
        <v>880</v>
      </c>
      <c r="K132" s="6" t="s">
        <v>1444</v>
      </c>
      <c r="L132" s="6" t="s">
        <v>1003</v>
      </c>
      <c r="M132" s="6" t="s">
        <v>2278</v>
      </c>
      <c r="N132" s="6" t="s">
        <v>1684</v>
      </c>
      <c r="O132" s="6" t="s">
        <v>2406</v>
      </c>
      <c r="P132" s="6">
        <v>1</v>
      </c>
      <c r="Q132" s="7">
        <v>1814625284.48</v>
      </c>
      <c r="R132" s="7">
        <v>1499075517.1900001</v>
      </c>
      <c r="S132" s="7">
        <v>1548963361.79</v>
      </c>
      <c r="T132" s="7">
        <v>10291.08</v>
      </c>
      <c r="U132" s="7">
        <v>8501.5300000000007</v>
      </c>
      <c r="V132" s="7">
        <v>8784.4599999999991</v>
      </c>
      <c r="W132" s="7">
        <v>770456722.21000004</v>
      </c>
      <c r="X132" s="23">
        <v>0.42459999999999998</v>
      </c>
      <c r="Y132" s="7">
        <v>4369.3999999999996</v>
      </c>
      <c r="Z132" s="7">
        <v>23365.58</v>
      </c>
      <c r="AA132" s="7">
        <v>497886726.5</v>
      </c>
      <c r="AB132" s="23">
        <v>0.33210000000000001</v>
      </c>
      <c r="AC132" s="7">
        <v>2823.61</v>
      </c>
      <c r="AD132" s="7">
        <v>15099.37</v>
      </c>
      <c r="AE132" s="5">
        <v>32974</v>
      </c>
      <c r="AF132" s="23">
        <v>0.187</v>
      </c>
      <c r="AG132" s="5">
        <v>368</v>
      </c>
      <c r="AH132" s="5">
        <v>2334</v>
      </c>
      <c r="AI132" s="7">
        <v>39364987.990000002</v>
      </c>
      <c r="AJ132" s="23">
        <v>2.1700000000000001E-2</v>
      </c>
      <c r="AK132" s="7">
        <v>223.25</v>
      </c>
      <c r="AL132" s="7">
        <v>37814.589999999997</v>
      </c>
      <c r="AM132" s="7">
        <v>35651566.490000002</v>
      </c>
      <c r="AN132" s="23">
        <v>2.3800000000000002E-2</v>
      </c>
      <c r="AO132" s="7">
        <v>202.19</v>
      </c>
      <c r="AP132" s="7">
        <v>34247.42</v>
      </c>
      <c r="AQ132" s="5">
        <v>1041</v>
      </c>
      <c r="AR132" s="23">
        <v>5.8999999999999999E-3</v>
      </c>
      <c r="AS132" s="5">
        <v>7</v>
      </c>
      <c r="AT132" s="5">
        <v>180</v>
      </c>
      <c r="AU132" s="7">
        <v>22364885.359999999</v>
      </c>
      <c r="AV132" s="23">
        <v>1.23E-2</v>
      </c>
      <c r="AW132" s="7">
        <v>126.84</v>
      </c>
      <c r="AX132" s="7">
        <v>24048.26</v>
      </c>
      <c r="AY132" s="7">
        <v>19015727.600000001</v>
      </c>
      <c r="AZ132" s="23">
        <v>1.2699999999999999E-2</v>
      </c>
      <c r="BA132" s="7">
        <v>107.84</v>
      </c>
      <c r="BB132" s="7">
        <v>20447.02</v>
      </c>
      <c r="BC132" s="5">
        <v>930</v>
      </c>
      <c r="BD132" s="23">
        <v>5.3E-3</v>
      </c>
      <c r="BE132" s="5">
        <v>6</v>
      </c>
      <c r="BF132" s="5">
        <v>87</v>
      </c>
      <c r="BG132" s="7">
        <v>67309495.140000001</v>
      </c>
      <c r="BH132" s="23">
        <v>3.7100000000000001E-2</v>
      </c>
      <c r="BI132" s="7">
        <v>381.72</v>
      </c>
      <c r="BJ132" s="7">
        <v>14537.69</v>
      </c>
      <c r="BK132" s="7">
        <v>61951838.670000002</v>
      </c>
      <c r="BL132" s="23">
        <v>4.1300000000000003E-2</v>
      </c>
      <c r="BM132" s="7">
        <v>351.34</v>
      </c>
      <c r="BN132" s="7">
        <v>13380.53</v>
      </c>
      <c r="BO132" s="5">
        <v>4630</v>
      </c>
      <c r="BP132" s="23">
        <v>2.63E-2</v>
      </c>
      <c r="BQ132" s="5">
        <v>38</v>
      </c>
      <c r="BR132" s="5">
        <v>920</v>
      </c>
      <c r="BS132" s="7">
        <v>54835529.030000001</v>
      </c>
      <c r="BT132" s="23">
        <v>3.0200000000000001E-2</v>
      </c>
      <c r="BU132" s="7">
        <v>310.98</v>
      </c>
      <c r="BV132" s="7">
        <v>4779.9399999999996</v>
      </c>
      <c r="BW132" s="7">
        <v>50793268.380000003</v>
      </c>
      <c r="BX132" s="23">
        <v>3.39E-2</v>
      </c>
      <c r="BY132" s="7">
        <v>288.06</v>
      </c>
      <c r="BZ132" s="7">
        <v>4427.59</v>
      </c>
      <c r="CA132" s="5">
        <v>11472</v>
      </c>
      <c r="CB132" s="23">
        <v>6.5100000000000005E-2</v>
      </c>
      <c r="CC132" s="5">
        <v>116</v>
      </c>
      <c r="CD132" s="5">
        <v>1942</v>
      </c>
      <c r="CE132" s="7">
        <v>11665953.789999999</v>
      </c>
      <c r="CF132" s="23">
        <v>6.4000000000000003E-3</v>
      </c>
      <c r="CG132" s="7">
        <v>66.16</v>
      </c>
      <c r="CH132" s="7">
        <v>11293.28</v>
      </c>
      <c r="CI132" s="7">
        <v>10467960.58</v>
      </c>
      <c r="CJ132" s="23">
        <v>7.0000000000000001E-3</v>
      </c>
      <c r="CK132" s="7">
        <v>59.37</v>
      </c>
      <c r="CL132" s="7">
        <v>10133.549999999999</v>
      </c>
      <c r="CM132" s="5">
        <v>1033</v>
      </c>
      <c r="CN132" s="23">
        <v>5.8999999999999999E-3</v>
      </c>
      <c r="CO132" s="5">
        <v>6</v>
      </c>
      <c r="CP132" s="5">
        <v>359</v>
      </c>
      <c r="CQ132" s="7">
        <v>312184581.67000002</v>
      </c>
      <c r="CR132" s="23">
        <v>0.17199999999999999</v>
      </c>
      <c r="CS132" s="7">
        <v>1770.46</v>
      </c>
      <c r="CT132" s="7">
        <v>2313.88</v>
      </c>
      <c r="CU132" s="7">
        <v>276285972.45999998</v>
      </c>
      <c r="CV132" s="23">
        <v>0.18429999999999999</v>
      </c>
      <c r="CW132" s="7">
        <v>1566.87</v>
      </c>
      <c r="CX132" s="7">
        <v>2047.81</v>
      </c>
      <c r="CY132" s="5">
        <v>134917</v>
      </c>
      <c r="CZ132" s="23">
        <v>0.7651</v>
      </c>
      <c r="DA132" s="5">
        <v>7655</v>
      </c>
      <c r="DB132" s="7">
        <v>13363165.76</v>
      </c>
      <c r="DC132" s="23">
        <v>7.4000000000000003E-3</v>
      </c>
      <c r="DD132" s="7">
        <v>75.78</v>
      </c>
      <c r="DE132" s="7">
        <v>603.77</v>
      </c>
      <c r="DF132" s="7">
        <v>12680065.630000001</v>
      </c>
      <c r="DG132" s="23">
        <v>8.5000000000000006E-3</v>
      </c>
      <c r="DH132" s="7">
        <v>71.91</v>
      </c>
      <c r="DI132" s="7">
        <v>572.9</v>
      </c>
      <c r="DJ132" s="5">
        <v>22133</v>
      </c>
      <c r="DK132" s="23">
        <v>0.1255</v>
      </c>
      <c r="DL132" s="5">
        <v>827</v>
      </c>
      <c r="DM132" s="7">
        <v>50440214.890000001</v>
      </c>
      <c r="DN132" s="23">
        <v>2.7799999999999998E-2</v>
      </c>
      <c r="DO132" s="7">
        <v>286.06</v>
      </c>
      <c r="DP132" s="7">
        <v>25813.83</v>
      </c>
      <c r="DQ132" s="7">
        <v>48004819.68</v>
      </c>
      <c r="DR132" s="23">
        <v>3.2000000000000001E-2</v>
      </c>
      <c r="DS132" s="7">
        <v>272.24</v>
      </c>
      <c r="DT132" s="7">
        <v>24567.46</v>
      </c>
      <c r="DU132" s="5">
        <v>1954</v>
      </c>
      <c r="DV132" s="23">
        <v>1.11E-2</v>
      </c>
      <c r="DW132" s="5">
        <v>1515</v>
      </c>
      <c r="DX132" s="7">
        <v>4436815.03</v>
      </c>
      <c r="DY132" s="23">
        <v>2.3999999999999998E-3</v>
      </c>
      <c r="DZ132" s="7">
        <v>25.16</v>
      </c>
      <c r="EA132" s="7">
        <v>765.89</v>
      </c>
      <c r="EB132" s="7">
        <v>4245819.21</v>
      </c>
      <c r="EC132" s="23">
        <v>2.8E-3</v>
      </c>
      <c r="ED132" s="7">
        <v>24.08</v>
      </c>
      <c r="EE132" s="7">
        <v>732.92</v>
      </c>
      <c r="EF132" s="5">
        <v>5793</v>
      </c>
      <c r="EG132" s="23">
        <v>3.2899999999999999E-2</v>
      </c>
      <c r="EH132" s="5">
        <v>55</v>
      </c>
      <c r="EI132" s="7">
        <v>181484557.71000001</v>
      </c>
      <c r="EJ132" s="23">
        <v>0.1</v>
      </c>
      <c r="EK132" s="7">
        <v>1029.23</v>
      </c>
      <c r="EL132" s="7">
        <v>1185.45</v>
      </c>
      <c r="EM132" s="7">
        <v>194263825.46000001</v>
      </c>
      <c r="EN132" s="23">
        <v>0.12959999999999999</v>
      </c>
      <c r="EO132" s="7">
        <v>1101.71</v>
      </c>
      <c r="EP132" s="7">
        <v>1268.92</v>
      </c>
      <c r="EQ132" s="5">
        <v>153094</v>
      </c>
      <c r="ER132" s="23">
        <v>0.86819999999999997</v>
      </c>
      <c r="ES132" s="5">
        <v>16977</v>
      </c>
      <c r="ET132" s="7">
        <v>71665237.469999999</v>
      </c>
      <c r="EU132" s="23">
        <v>3.95E-2</v>
      </c>
      <c r="EV132" s="7">
        <v>406.43</v>
      </c>
      <c r="EW132" s="7">
        <v>814.67</v>
      </c>
      <c r="EX132" s="7">
        <v>69866418.150000006</v>
      </c>
      <c r="EY132" s="23">
        <v>4.6600000000000003E-2</v>
      </c>
      <c r="EZ132" s="7">
        <v>396.23</v>
      </c>
      <c r="FA132" s="7">
        <v>794.23</v>
      </c>
      <c r="FB132" s="5">
        <v>87968</v>
      </c>
      <c r="FC132" s="23">
        <v>0.49890000000000001</v>
      </c>
      <c r="FD132" s="5">
        <v>3111</v>
      </c>
      <c r="FE132" s="7">
        <v>28741400.77</v>
      </c>
      <c r="FF132" s="23">
        <v>1.5800000000000002E-2</v>
      </c>
      <c r="FG132" s="7">
        <v>163</v>
      </c>
      <c r="FH132" s="7">
        <v>262.17</v>
      </c>
      <c r="FI132" s="7">
        <v>27578970.280000001</v>
      </c>
      <c r="FJ132" s="23">
        <v>1.84E-2</v>
      </c>
      <c r="FK132" s="7">
        <v>156.41</v>
      </c>
      <c r="FL132" s="7">
        <v>251.56</v>
      </c>
      <c r="FM132" s="5">
        <v>109629</v>
      </c>
      <c r="FN132" s="23">
        <v>0.62170000000000003</v>
      </c>
      <c r="FO132" s="5">
        <v>3606</v>
      </c>
      <c r="FP132" s="7">
        <v>44479305.770000003</v>
      </c>
      <c r="FQ132" s="23">
        <v>2.4500000000000001E-2</v>
      </c>
      <c r="FR132" s="7">
        <v>252.25</v>
      </c>
      <c r="FS132" s="7">
        <v>918.86</v>
      </c>
      <c r="FT132" s="7">
        <v>44717273.210000001</v>
      </c>
      <c r="FU132" s="23">
        <v>2.98E-2</v>
      </c>
      <c r="FV132" s="7">
        <v>253.6</v>
      </c>
      <c r="FW132" s="7">
        <v>923.78</v>
      </c>
      <c r="FX132" s="5">
        <v>48407</v>
      </c>
      <c r="FY132" s="23">
        <v>0.27450000000000002</v>
      </c>
      <c r="FZ132" s="5">
        <v>1902</v>
      </c>
      <c r="GA132" s="7">
        <v>40614728.299999997</v>
      </c>
      <c r="GB132" s="23">
        <v>2.24E-2</v>
      </c>
      <c r="GC132" s="7">
        <v>230.33</v>
      </c>
      <c r="GD132" s="7">
        <v>352.76</v>
      </c>
      <c r="GE132" s="7">
        <v>42027787.560000002</v>
      </c>
      <c r="GF132" s="23">
        <v>2.8000000000000001E-2</v>
      </c>
      <c r="GG132" s="7">
        <v>238.35</v>
      </c>
      <c r="GH132" s="7">
        <v>365.04</v>
      </c>
      <c r="GI132" s="5">
        <v>115132</v>
      </c>
      <c r="GJ132" s="23">
        <v>0.65290000000000004</v>
      </c>
      <c r="GK132" s="5">
        <v>6235</v>
      </c>
      <c r="GL132" s="7">
        <v>41661049.600000001</v>
      </c>
      <c r="GM132" s="23">
        <v>2.3E-2</v>
      </c>
      <c r="GN132" s="7">
        <v>236.27</v>
      </c>
      <c r="GO132" s="7">
        <v>1339.38</v>
      </c>
      <c r="GP132" s="7">
        <v>44173418.350000001</v>
      </c>
      <c r="GQ132" s="23">
        <v>2.9499999999999998E-2</v>
      </c>
      <c r="GR132" s="7">
        <v>250.52</v>
      </c>
      <c r="GS132" s="7">
        <v>1420.15</v>
      </c>
      <c r="GT132" s="5">
        <v>31105</v>
      </c>
      <c r="GU132" s="23">
        <v>0.1764</v>
      </c>
      <c r="GV132" s="8">
        <v>743</v>
      </c>
      <c r="GW132" s="7">
        <v>37185207.609999999</v>
      </c>
      <c r="GX132" s="23">
        <v>2.0500000000000001E-2</v>
      </c>
      <c r="GY132" s="7">
        <v>210.88</v>
      </c>
      <c r="GZ132" s="7">
        <v>612.4</v>
      </c>
      <c r="HA132" s="7">
        <v>37261623.880000003</v>
      </c>
      <c r="HB132" s="23">
        <v>2.4899999999999999E-2</v>
      </c>
      <c r="HC132" s="7">
        <v>211.32</v>
      </c>
      <c r="HD132" s="7">
        <v>613.66</v>
      </c>
      <c r="HE132" s="5">
        <v>60720</v>
      </c>
      <c r="HF132" s="23">
        <v>0.34439999999999998</v>
      </c>
      <c r="HG132" s="5">
        <v>226760</v>
      </c>
      <c r="HH132" s="5">
        <v>12467</v>
      </c>
      <c r="HI132" s="23">
        <v>0.22989999999999999</v>
      </c>
      <c r="HJ132" s="8">
        <v>1286</v>
      </c>
      <c r="HK132" s="5">
        <v>555</v>
      </c>
      <c r="HL132" s="5">
        <v>1674</v>
      </c>
      <c r="HM132" s="5">
        <v>89</v>
      </c>
      <c r="HN132" s="5">
        <v>595</v>
      </c>
      <c r="HO132" s="5">
        <v>386</v>
      </c>
      <c r="HP132" s="5">
        <v>734</v>
      </c>
      <c r="HQ132" s="5">
        <v>378</v>
      </c>
      <c r="HR132" s="5">
        <v>393</v>
      </c>
      <c r="HS132" s="5">
        <v>62</v>
      </c>
    </row>
    <row r="133" spans="1:227" x14ac:dyDescent="0.25">
      <c r="A133">
        <v>2013</v>
      </c>
      <c r="B133" s="3" t="s">
        <v>1110</v>
      </c>
      <c r="C133" s="4">
        <v>51</v>
      </c>
      <c r="D133" s="5">
        <v>196783</v>
      </c>
      <c r="E133" s="5">
        <v>156583</v>
      </c>
      <c r="F133" s="5">
        <v>40200</v>
      </c>
      <c r="G133" s="6" t="s">
        <v>1506</v>
      </c>
      <c r="H133" s="5">
        <v>51</v>
      </c>
      <c r="I133" s="6" t="s">
        <v>1279</v>
      </c>
      <c r="J133" s="6" t="s">
        <v>950</v>
      </c>
      <c r="K133" s="6" t="s">
        <v>2233</v>
      </c>
      <c r="L133" s="6" t="s">
        <v>2075</v>
      </c>
      <c r="M133" s="6" t="s">
        <v>596</v>
      </c>
      <c r="N133" s="6" t="s">
        <v>747</v>
      </c>
      <c r="O133" s="6" t="s">
        <v>2595</v>
      </c>
      <c r="P133" s="6">
        <v>1.1200000000000001</v>
      </c>
      <c r="Q133" s="7">
        <v>1436137602.3499999</v>
      </c>
      <c r="R133" s="7">
        <v>1425108178.5899999</v>
      </c>
      <c r="S133" s="7">
        <v>1314307502.1400001</v>
      </c>
      <c r="T133" s="7">
        <v>9171.73</v>
      </c>
      <c r="U133" s="7">
        <v>9101.2999999999993</v>
      </c>
      <c r="V133" s="7">
        <v>8393.68</v>
      </c>
      <c r="W133" s="7">
        <v>556026461.45000005</v>
      </c>
      <c r="X133" s="23">
        <v>0.38719999999999999</v>
      </c>
      <c r="Y133" s="7">
        <v>3551</v>
      </c>
      <c r="Z133" s="7">
        <v>20018.23</v>
      </c>
      <c r="AA133" s="7">
        <v>490626195.54000002</v>
      </c>
      <c r="AB133" s="23">
        <v>0.34429999999999999</v>
      </c>
      <c r="AC133" s="7">
        <v>3133.33</v>
      </c>
      <c r="AD133" s="7">
        <v>17663.669999999998</v>
      </c>
      <c r="AE133" s="5">
        <v>27776</v>
      </c>
      <c r="AF133" s="23">
        <v>0.1774</v>
      </c>
      <c r="AG133" s="5">
        <v>335</v>
      </c>
      <c r="AH133" s="5">
        <v>1937</v>
      </c>
      <c r="AI133" s="7">
        <v>14550647.619999999</v>
      </c>
      <c r="AJ133" s="23">
        <v>1.01E-2</v>
      </c>
      <c r="AK133" s="7">
        <v>92.93</v>
      </c>
      <c r="AL133" s="7">
        <v>42545.75</v>
      </c>
      <c r="AM133" s="7">
        <v>15953117.380000001</v>
      </c>
      <c r="AN133" s="23">
        <v>1.12E-2</v>
      </c>
      <c r="AO133" s="7">
        <v>101.88</v>
      </c>
      <c r="AP133" s="7">
        <v>46646.54</v>
      </c>
      <c r="AQ133" s="5">
        <v>342</v>
      </c>
      <c r="AR133" s="23">
        <v>2.2000000000000001E-3</v>
      </c>
      <c r="AS133" s="5">
        <v>2</v>
      </c>
      <c r="AT133" s="5">
        <v>73</v>
      </c>
      <c r="AU133" s="7">
        <v>19348675.98</v>
      </c>
      <c r="AV133" s="23">
        <v>1.35E-2</v>
      </c>
      <c r="AW133" s="7">
        <v>123.57</v>
      </c>
      <c r="AX133" s="7">
        <v>21008.33</v>
      </c>
      <c r="AY133" s="7">
        <v>19397311.920000002</v>
      </c>
      <c r="AZ133" s="23">
        <v>1.3599999999999999E-2</v>
      </c>
      <c r="BA133" s="7">
        <v>123.88</v>
      </c>
      <c r="BB133" s="7">
        <v>21061.14</v>
      </c>
      <c r="BC133" s="5">
        <v>921</v>
      </c>
      <c r="BD133" s="23">
        <v>5.8999999999999999E-3</v>
      </c>
      <c r="BE133" s="5">
        <v>7</v>
      </c>
      <c r="BF133" s="5">
        <v>84</v>
      </c>
      <c r="BG133" s="7">
        <v>47737414.229999997</v>
      </c>
      <c r="BH133" s="23">
        <v>3.32E-2</v>
      </c>
      <c r="BI133" s="7">
        <v>304.87</v>
      </c>
      <c r="BJ133" s="7">
        <v>12665.8</v>
      </c>
      <c r="BK133" s="7">
        <v>52560415.439999998</v>
      </c>
      <c r="BL133" s="23">
        <v>3.6900000000000002E-2</v>
      </c>
      <c r="BM133" s="7">
        <v>335.67</v>
      </c>
      <c r="BN133" s="7">
        <v>13945.45</v>
      </c>
      <c r="BO133" s="5">
        <v>3769</v>
      </c>
      <c r="BP133" s="23">
        <v>2.41E-2</v>
      </c>
      <c r="BQ133" s="5">
        <v>35</v>
      </c>
      <c r="BR133" s="5">
        <v>887</v>
      </c>
      <c r="BS133" s="7">
        <v>46094330.090000004</v>
      </c>
      <c r="BT133" s="23">
        <v>3.2099999999999997E-2</v>
      </c>
      <c r="BU133" s="7">
        <v>294.38</v>
      </c>
      <c r="BV133" s="7">
        <v>4497.45</v>
      </c>
      <c r="BW133" s="7">
        <v>50777197.719999999</v>
      </c>
      <c r="BX133" s="23">
        <v>3.56E-2</v>
      </c>
      <c r="BY133" s="7">
        <v>324.27999999999997</v>
      </c>
      <c r="BZ133" s="7">
        <v>4954.3599999999997</v>
      </c>
      <c r="CA133" s="5">
        <v>10249</v>
      </c>
      <c r="CB133" s="23">
        <v>6.5500000000000003E-2</v>
      </c>
      <c r="CC133" s="5">
        <v>125</v>
      </c>
      <c r="CD133" s="5">
        <v>1877</v>
      </c>
      <c r="CE133" s="7">
        <v>11966643.470000001</v>
      </c>
      <c r="CF133" s="23">
        <v>8.3000000000000001E-3</v>
      </c>
      <c r="CG133" s="7">
        <v>76.42</v>
      </c>
      <c r="CH133" s="7">
        <v>9444.86</v>
      </c>
      <c r="CI133" s="7">
        <v>12784224.17</v>
      </c>
      <c r="CJ133" s="23">
        <v>8.9999999999999993E-3</v>
      </c>
      <c r="CK133" s="7">
        <v>81.650000000000006</v>
      </c>
      <c r="CL133" s="7">
        <v>10090.15</v>
      </c>
      <c r="CM133" s="5">
        <v>1267</v>
      </c>
      <c r="CN133" s="23">
        <v>8.0999999999999996E-3</v>
      </c>
      <c r="CO133" s="5">
        <v>9</v>
      </c>
      <c r="CP133" s="5">
        <v>504</v>
      </c>
      <c r="CQ133" s="7">
        <v>202553046.38999999</v>
      </c>
      <c r="CR133" s="23">
        <v>0.14099999999999999</v>
      </c>
      <c r="CS133" s="7">
        <v>1293.58</v>
      </c>
      <c r="CT133" s="7">
        <v>1976.13</v>
      </c>
      <c r="CU133" s="7">
        <v>213356230.28</v>
      </c>
      <c r="CV133" s="23">
        <v>0.1497</v>
      </c>
      <c r="CW133" s="7">
        <v>1362.58</v>
      </c>
      <c r="CX133" s="7">
        <v>2081.52</v>
      </c>
      <c r="CY133" s="5">
        <v>102499</v>
      </c>
      <c r="CZ133" s="23">
        <v>0.65459999999999996</v>
      </c>
      <c r="DA133" s="5">
        <v>4528</v>
      </c>
      <c r="DB133" s="7">
        <v>5866466.4500000002</v>
      </c>
      <c r="DC133" s="23">
        <v>4.1000000000000003E-3</v>
      </c>
      <c r="DD133" s="7">
        <v>37.47</v>
      </c>
      <c r="DE133" s="7">
        <v>345.25</v>
      </c>
      <c r="DF133" s="7">
        <v>6801627.5199999996</v>
      </c>
      <c r="DG133" s="23">
        <v>4.7999999999999996E-3</v>
      </c>
      <c r="DH133" s="7">
        <v>43.44</v>
      </c>
      <c r="DI133" s="7">
        <v>400.28</v>
      </c>
      <c r="DJ133" s="5">
        <v>16992</v>
      </c>
      <c r="DK133" s="23">
        <v>0.1085</v>
      </c>
      <c r="DL133" s="5">
        <v>457</v>
      </c>
      <c r="DM133" s="7">
        <v>118117736.40000001</v>
      </c>
      <c r="DN133" s="23">
        <v>8.2199999999999995E-2</v>
      </c>
      <c r="DO133" s="7">
        <v>754.35</v>
      </c>
      <c r="DP133" s="7">
        <v>24741.88</v>
      </c>
      <c r="DQ133" s="7">
        <v>120598690.56999999</v>
      </c>
      <c r="DR133" s="23">
        <v>8.4599999999999995E-2</v>
      </c>
      <c r="DS133" s="7">
        <v>770.19</v>
      </c>
      <c r="DT133" s="7">
        <v>25261.56</v>
      </c>
      <c r="DU133" s="5">
        <v>4774</v>
      </c>
      <c r="DV133" s="23">
        <v>3.0499999999999999E-2</v>
      </c>
      <c r="DW133" s="5">
        <v>4238</v>
      </c>
      <c r="DX133" s="7">
        <v>4754155.58</v>
      </c>
      <c r="DY133" s="23">
        <v>3.3E-3</v>
      </c>
      <c r="DZ133" s="7">
        <v>30.36</v>
      </c>
      <c r="EA133" s="7">
        <v>885.32</v>
      </c>
      <c r="EB133" s="7">
        <v>5301363.43</v>
      </c>
      <c r="EC133" s="23">
        <v>3.7000000000000002E-3</v>
      </c>
      <c r="ED133" s="7">
        <v>33.86</v>
      </c>
      <c r="EE133" s="7">
        <v>987.22</v>
      </c>
      <c r="EF133" s="5">
        <v>5370</v>
      </c>
      <c r="EG133" s="23">
        <v>3.4299999999999997E-2</v>
      </c>
      <c r="EH133" s="5">
        <v>54</v>
      </c>
      <c r="EI133" s="7">
        <v>132331842.45999999</v>
      </c>
      <c r="EJ133" s="23">
        <v>9.2100000000000001E-2</v>
      </c>
      <c r="EK133" s="7">
        <v>845.12</v>
      </c>
      <c r="EL133" s="7">
        <v>1004.71</v>
      </c>
      <c r="EM133" s="7">
        <v>146521367.30000001</v>
      </c>
      <c r="EN133" s="23">
        <v>0.1028</v>
      </c>
      <c r="EO133" s="7">
        <v>935.74</v>
      </c>
      <c r="EP133" s="7">
        <v>1112.44</v>
      </c>
      <c r="EQ133" s="5">
        <v>131711</v>
      </c>
      <c r="ER133" s="23">
        <v>0.84119999999999995</v>
      </c>
      <c r="ES133" s="5">
        <v>13387</v>
      </c>
      <c r="ET133" s="7">
        <v>78126508.150000006</v>
      </c>
      <c r="EU133" s="23">
        <v>5.4399999999999997E-2</v>
      </c>
      <c r="EV133" s="7">
        <v>498.95</v>
      </c>
      <c r="EW133" s="7">
        <v>1008.97</v>
      </c>
      <c r="EX133" s="7">
        <v>84740274.469999999</v>
      </c>
      <c r="EY133" s="23">
        <v>5.9499999999999997E-2</v>
      </c>
      <c r="EZ133" s="7">
        <v>541.17999999999995</v>
      </c>
      <c r="FA133" s="7">
        <v>1094.3800000000001</v>
      </c>
      <c r="FB133" s="5">
        <v>77432</v>
      </c>
      <c r="FC133" s="23">
        <v>0.4945</v>
      </c>
      <c r="FD133" s="5">
        <v>3362</v>
      </c>
      <c r="FE133" s="7">
        <v>23448656.600000001</v>
      </c>
      <c r="FF133" s="23">
        <v>1.6299999999999999E-2</v>
      </c>
      <c r="FG133" s="7">
        <v>149.75</v>
      </c>
      <c r="FH133" s="7">
        <v>247.55</v>
      </c>
      <c r="FI133" s="7">
        <v>24705067.649999999</v>
      </c>
      <c r="FJ133" s="23">
        <v>1.7299999999999999E-2</v>
      </c>
      <c r="FK133" s="7">
        <v>157.78</v>
      </c>
      <c r="FL133" s="7">
        <v>260.81</v>
      </c>
      <c r="FM133" s="5">
        <v>94723</v>
      </c>
      <c r="FN133" s="23">
        <v>0.60489999999999999</v>
      </c>
      <c r="FO133" s="5">
        <v>3723</v>
      </c>
      <c r="FP133" s="7">
        <v>47414277.259999998</v>
      </c>
      <c r="FQ133" s="23">
        <v>3.3000000000000002E-2</v>
      </c>
      <c r="FR133" s="7">
        <v>302.81</v>
      </c>
      <c r="FS133" s="7">
        <v>1032.79</v>
      </c>
      <c r="FT133" s="7">
        <v>50708332.409999996</v>
      </c>
      <c r="FU133" s="23">
        <v>3.56E-2</v>
      </c>
      <c r="FV133" s="7">
        <v>323.83999999999997</v>
      </c>
      <c r="FW133" s="7">
        <v>1104.54</v>
      </c>
      <c r="FX133" s="5">
        <v>45909</v>
      </c>
      <c r="FY133" s="23">
        <v>0.29320000000000002</v>
      </c>
      <c r="FZ133" s="5">
        <v>2260</v>
      </c>
      <c r="GA133" s="7">
        <v>36845415.079999998</v>
      </c>
      <c r="GB133" s="23">
        <v>2.5700000000000001E-2</v>
      </c>
      <c r="GC133" s="7">
        <v>235.31</v>
      </c>
      <c r="GD133" s="7">
        <v>331.9</v>
      </c>
      <c r="GE133" s="7">
        <v>38602653.75</v>
      </c>
      <c r="GF133" s="23">
        <v>2.7099999999999999E-2</v>
      </c>
      <c r="GG133" s="7">
        <v>246.53</v>
      </c>
      <c r="GH133" s="7">
        <v>347.73</v>
      </c>
      <c r="GI133" s="5">
        <v>111011</v>
      </c>
      <c r="GJ133" s="23">
        <v>0.70899999999999996</v>
      </c>
      <c r="GK133" s="5">
        <v>7745</v>
      </c>
      <c r="GL133" s="7">
        <v>33458641.109999999</v>
      </c>
      <c r="GM133" s="23">
        <v>2.3300000000000001E-2</v>
      </c>
      <c r="GN133" s="7">
        <v>213.68</v>
      </c>
      <c r="GO133" s="7">
        <v>1492.97</v>
      </c>
      <c r="GP133" s="7">
        <v>33766902.310000002</v>
      </c>
      <c r="GQ133" s="23">
        <v>2.3699999999999999E-2</v>
      </c>
      <c r="GR133" s="7">
        <v>215.65</v>
      </c>
      <c r="GS133" s="7">
        <v>1506.72</v>
      </c>
      <c r="GT133" s="5">
        <v>22411</v>
      </c>
      <c r="GU133" s="23">
        <v>0.1431</v>
      </c>
      <c r="GV133" s="8">
        <v>659</v>
      </c>
      <c r="GW133" s="7">
        <v>46002769.07</v>
      </c>
      <c r="GX133" s="23">
        <v>3.2000000000000001E-2</v>
      </c>
      <c r="GY133" s="7">
        <v>293.79000000000002</v>
      </c>
      <c r="GZ133" s="7">
        <v>770.95</v>
      </c>
      <c r="HA133" s="7">
        <v>46183459.68</v>
      </c>
      <c r="HB133" s="23">
        <v>3.2399999999999998E-2</v>
      </c>
      <c r="HC133" s="7">
        <v>294.95</v>
      </c>
      <c r="HD133" s="7">
        <v>773.98</v>
      </c>
      <c r="HE133" s="5">
        <v>59670</v>
      </c>
      <c r="HF133" s="23">
        <v>0.38109999999999999</v>
      </c>
      <c r="HG133" s="5">
        <v>193712</v>
      </c>
      <c r="HH133" s="5">
        <v>11185</v>
      </c>
      <c r="HI133" s="23">
        <v>0.22800000000000001</v>
      </c>
      <c r="HJ133" s="8">
        <v>1237</v>
      </c>
      <c r="HK133" s="5">
        <v>764</v>
      </c>
      <c r="HL133" s="5">
        <v>1674</v>
      </c>
      <c r="HM133" s="5">
        <v>150</v>
      </c>
      <c r="HN133" s="5">
        <v>1083</v>
      </c>
      <c r="HO133" s="5">
        <v>326</v>
      </c>
      <c r="HP133" s="5">
        <v>625</v>
      </c>
      <c r="HQ133" s="5">
        <v>352</v>
      </c>
      <c r="HR133" s="5">
        <v>328</v>
      </c>
      <c r="HS133" s="5">
        <v>125</v>
      </c>
    </row>
    <row r="134" spans="1:227" x14ac:dyDescent="0.25">
      <c r="A134">
        <v>2013</v>
      </c>
      <c r="B134" s="3" t="s">
        <v>904</v>
      </c>
      <c r="C134" s="4">
        <v>34</v>
      </c>
      <c r="D134" s="5">
        <v>185461</v>
      </c>
      <c r="E134" s="5">
        <v>148777</v>
      </c>
      <c r="F134" s="5">
        <v>36684</v>
      </c>
      <c r="G134" s="6" t="s">
        <v>1420</v>
      </c>
      <c r="H134" s="5">
        <v>51</v>
      </c>
      <c r="I134" s="6" t="s">
        <v>1730</v>
      </c>
      <c r="J134" s="6" t="s">
        <v>1533</v>
      </c>
      <c r="K134" s="6" t="s">
        <v>2360</v>
      </c>
      <c r="L134" s="6" t="s">
        <v>2034</v>
      </c>
      <c r="M134" s="6" t="s">
        <v>2565</v>
      </c>
      <c r="N134" s="6" t="s">
        <v>1168</v>
      </c>
      <c r="O134" s="6" t="s">
        <v>2566</v>
      </c>
      <c r="P134" s="6">
        <v>1.1599999999999999</v>
      </c>
      <c r="Q134" s="7">
        <v>1745391360.25</v>
      </c>
      <c r="R134" s="7">
        <v>1545481898.1199999</v>
      </c>
      <c r="S134" s="7">
        <v>1371751619.95</v>
      </c>
      <c r="T134" s="7">
        <v>11731.59</v>
      </c>
      <c r="U134" s="7">
        <v>10387.91</v>
      </c>
      <c r="V134" s="7">
        <v>9220.19</v>
      </c>
      <c r="W134" s="7">
        <v>671631704.60000002</v>
      </c>
      <c r="X134" s="23">
        <v>0.38479999999999998</v>
      </c>
      <c r="Y134" s="7">
        <v>4514.3500000000004</v>
      </c>
      <c r="Z134" s="7">
        <v>24566.799999999999</v>
      </c>
      <c r="AA134" s="7">
        <v>502206710.79000002</v>
      </c>
      <c r="AB134" s="23">
        <v>0.32500000000000001</v>
      </c>
      <c r="AC134" s="7">
        <v>3375.57</v>
      </c>
      <c r="AD134" s="7">
        <v>18369.61</v>
      </c>
      <c r="AE134" s="5">
        <v>27339</v>
      </c>
      <c r="AF134" s="23">
        <v>0.18379999999999999</v>
      </c>
      <c r="AG134" s="5">
        <v>355</v>
      </c>
      <c r="AH134" s="5">
        <v>2531</v>
      </c>
      <c r="AI134" s="7">
        <v>23886935.850000001</v>
      </c>
      <c r="AJ134" s="23">
        <v>1.37E-2</v>
      </c>
      <c r="AK134" s="7">
        <v>160.56</v>
      </c>
      <c r="AL134" s="7">
        <v>54661.18</v>
      </c>
      <c r="AM134" s="7">
        <v>22468172.41</v>
      </c>
      <c r="AN134" s="23">
        <v>1.4500000000000001E-2</v>
      </c>
      <c r="AO134" s="7">
        <v>151.02000000000001</v>
      </c>
      <c r="AP134" s="7">
        <v>51414.58</v>
      </c>
      <c r="AQ134" s="5">
        <v>437</v>
      </c>
      <c r="AR134" s="23">
        <v>2.8999999999999998E-3</v>
      </c>
      <c r="AS134" s="5">
        <v>3</v>
      </c>
      <c r="AT134" s="5">
        <v>97</v>
      </c>
      <c r="AU134" s="7">
        <v>22061744.190000001</v>
      </c>
      <c r="AV134" s="23">
        <v>1.26E-2</v>
      </c>
      <c r="AW134" s="7">
        <v>148.29</v>
      </c>
      <c r="AX134" s="7">
        <v>22838.240000000002</v>
      </c>
      <c r="AY134" s="7">
        <v>20464623.219999999</v>
      </c>
      <c r="AZ134" s="23">
        <v>1.32E-2</v>
      </c>
      <c r="BA134" s="7">
        <v>137.55000000000001</v>
      </c>
      <c r="BB134" s="7">
        <v>21184.91</v>
      </c>
      <c r="BC134" s="5">
        <v>966</v>
      </c>
      <c r="BD134" s="23">
        <v>6.4999999999999997E-3</v>
      </c>
      <c r="BE134" s="5">
        <v>8</v>
      </c>
      <c r="BF134" s="5">
        <v>100</v>
      </c>
      <c r="BG134" s="7">
        <v>95128990.969999999</v>
      </c>
      <c r="BH134" s="23">
        <v>5.45E-2</v>
      </c>
      <c r="BI134" s="7">
        <v>639.41</v>
      </c>
      <c r="BJ134" s="7">
        <v>17538.53</v>
      </c>
      <c r="BK134" s="7">
        <v>87820511.969999999</v>
      </c>
      <c r="BL134" s="23">
        <v>5.6800000000000003E-2</v>
      </c>
      <c r="BM134" s="7">
        <v>590.28</v>
      </c>
      <c r="BN134" s="7">
        <v>16191.1</v>
      </c>
      <c r="BO134" s="5">
        <v>5424</v>
      </c>
      <c r="BP134" s="23">
        <v>3.6499999999999998E-2</v>
      </c>
      <c r="BQ134" s="5">
        <v>56</v>
      </c>
      <c r="BR134" s="5">
        <v>1425</v>
      </c>
      <c r="BS134" s="7">
        <v>33879154.359999999</v>
      </c>
      <c r="BT134" s="23">
        <v>1.9400000000000001E-2</v>
      </c>
      <c r="BU134" s="7">
        <v>227.72</v>
      </c>
      <c r="BV134" s="7">
        <v>4488.49</v>
      </c>
      <c r="BW134" s="7">
        <v>31770917.16</v>
      </c>
      <c r="BX134" s="23">
        <v>2.06E-2</v>
      </c>
      <c r="BY134" s="7">
        <v>213.55</v>
      </c>
      <c r="BZ134" s="7">
        <v>4209.18</v>
      </c>
      <c r="CA134" s="5">
        <v>7548</v>
      </c>
      <c r="CB134" s="23">
        <v>5.0700000000000002E-2</v>
      </c>
      <c r="CC134" s="5">
        <v>88</v>
      </c>
      <c r="CD134" s="5">
        <v>1302</v>
      </c>
      <c r="CE134" s="7">
        <v>9717442.25</v>
      </c>
      <c r="CF134" s="23">
        <v>5.5999999999999999E-3</v>
      </c>
      <c r="CG134" s="7">
        <v>65.319999999999993</v>
      </c>
      <c r="CH134" s="7">
        <v>9573.83</v>
      </c>
      <c r="CI134" s="7">
        <v>9094743.2200000007</v>
      </c>
      <c r="CJ134" s="23">
        <v>5.8999999999999999E-3</v>
      </c>
      <c r="CK134" s="7">
        <v>61.13</v>
      </c>
      <c r="CL134" s="7">
        <v>8960.34</v>
      </c>
      <c r="CM134" s="5">
        <v>1015</v>
      </c>
      <c r="CN134" s="23">
        <v>6.7999999999999996E-3</v>
      </c>
      <c r="CO134" s="5">
        <v>7</v>
      </c>
      <c r="CP134" s="5">
        <v>357</v>
      </c>
      <c r="CQ134" s="7">
        <v>204612218.41999999</v>
      </c>
      <c r="CR134" s="23">
        <v>0.1172</v>
      </c>
      <c r="CS134" s="7">
        <v>1375.29</v>
      </c>
      <c r="CT134" s="7">
        <v>2355.17</v>
      </c>
      <c r="CU134" s="7">
        <v>194698522.81999999</v>
      </c>
      <c r="CV134" s="23">
        <v>0.126</v>
      </c>
      <c r="CW134" s="7">
        <v>1308.6600000000001</v>
      </c>
      <c r="CX134" s="7">
        <v>2241.06</v>
      </c>
      <c r="CY134" s="5">
        <v>86878</v>
      </c>
      <c r="CZ134" s="23">
        <v>0.58389999999999997</v>
      </c>
      <c r="DA134" s="5">
        <v>4538</v>
      </c>
      <c r="DB134" s="7">
        <v>2666744.86</v>
      </c>
      <c r="DC134" s="23">
        <v>1.5E-3</v>
      </c>
      <c r="DD134" s="7">
        <v>17.920000000000002</v>
      </c>
      <c r="DE134" s="7">
        <v>361.45</v>
      </c>
      <c r="DF134" s="7">
        <v>2552630.9900000002</v>
      </c>
      <c r="DG134" s="23">
        <v>1.6999999999999999E-3</v>
      </c>
      <c r="DH134" s="7">
        <v>17.16</v>
      </c>
      <c r="DI134" s="7">
        <v>345.98</v>
      </c>
      <c r="DJ134" s="5">
        <v>7378</v>
      </c>
      <c r="DK134" s="23">
        <v>4.9599999999999998E-2</v>
      </c>
      <c r="DL134" s="5">
        <v>187</v>
      </c>
      <c r="DM134" s="7">
        <v>122965394.02</v>
      </c>
      <c r="DN134" s="23">
        <v>7.0499999999999993E-2</v>
      </c>
      <c r="DO134" s="7">
        <v>826.51</v>
      </c>
      <c r="DP134" s="7">
        <v>26046.47</v>
      </c>
      <c r="DQ134" s="7">
        <v>116166883.92</v>
      </c>
      <c r="DR134" s="23">
        <v>7.5200000000000003E-2</v>
      </c>
      <c r="DS134" s="7">
        <v>780.81</v>
      </c>
      <c r="DT134" s="7">
        <v>24606.41</v>
      </c>
      <c r="DU134" s="5">
        <v>4721</v>
      </c>
      <c r="DV134" s="23">
        <v>3.1699999999999999E-2</v>
      </c>
      <c r="DW134" s="5">
        <v>4198</v>
      </c>
      <c r="DX134" s="7">
        <v>12135263.73</v>
      </c>
      <c r="DY134" s="23">
        <v>7.0000000000000001E-3</v>
      </c>
      <c r="DZ134" s="7">
        <v>81.569999999999993</v>
      </c>
      <c r="EA134" s="7">
        <v>916.49</v>
      </c>
      <c r="EB134" s="7">
        <v>11864641.619999999</v>
      </c>
      <c r="EC134" s="23">
        <v>7.7000000000000002E-3</v>
      </c>
      <c r="ED134" s="7">
        <v>79.75</v>
      </c>
      <c r="EE134" s="7">
        <v>896.05</v>
      </c>
      <c r="EF134" s="5">
        <v>13241</v>
      </c>
      <c r="EG134" s="23">
        <v>8.8999999999999996E-2</v>
      </c>
      <c r="EH134" s="5">
        <v>159</v>
      </c>
      <c r="EI134" s="7">
        <v>190295942.40000001</v>
      </c>
      <c r="EJ134" s="23">
        <v>0.109</v>
      </c>
      <c r="EK134" s="7">
        <v>1279.07</v>
      </c>
      <c r="EL134" s="7">
        <v>1544.58</v>
      </c>
      <c r="EM134" s="7">
        <v>189196890.03999999</v>
      </c>
      <c r="EN134" s="23">
        <v>0.12239999999999999</v>
      </c>
      <c r="EO134" s="7">
        <v>1271.68</v>
      </c>
      <c r="EP134" s="7">
        <v>1535.66</v>
      </c>
      <c r="EQ134" s="5">
        <v>123201</v>
      </c>
      <c r="ER134" s="23">
        <v>0.82809999999999995</v>
      </c>
      <c r="ES134" s="5">
        <v>17679</v>
      </c>
      <c r="ET134" s="7">
        <v>104420778.67</v>
      </c>
      <c r="EU134" s="23">
        <v>5.9799999999999999E-2</v>
      </c>
      <c r="EV134" s="7">
        <v>701.86</v>
      </c>
      <c r="EW134" s="7">
        <v>1319.46</v>
      </c>
      <c r="EX134" s="7">
        <v>98867307.319999993</v>
      </c>
      <c r="EY134" s="23">
        <v>6.4000000000000001E-2</v>
      </c>
      <c r="EZ134" s="7">
        <v>664.53</v>
      </c>
      <c r="FA134" s="7">
        <v>1249.29</v>
      </c>
      <c r="FB134" s="5">
        <v>79139</v>
      </c>
      <c r="FC134" s="23">
        <v>0.53190000000000004</v>
      </c>
      <c r="FD134" s="5">
        <v>5173</v>
      </c>
      <c r="FE134" s="7">
        <v>38635717.289999999</v>
      </c>
      <c r="FF134" s="23">
        <v>2.2100000000000002E-2</v>
      </c>
      <c r="FG134" s="7">
        <v>259.69</v>
      </c>
      <c r="FH134" s="7">
        <v>434.19</v>
      </c>
      <c r="FI134" s="7">
        <v>36110328.57</v>
      </c>
      <c r="FJ134" s="23">
        <v>2.3400000000000001E-2</v>
      </c>
      <c r="FK134" s="7">
        <v>242.71</v>
      </c>
      <c r="FL134" s="7">
        <v>405.81</v>
      </c>
      <c r="FM134" s="5">
        <v>88982</v>
      </c>
      <c r="FN134" s="23">
        <v>0.59809999999999997</v>
      </c>
      <c r="FO134" s="5">
        <v>3990</v>
      </c>
      <c r="FP134" s="7">
        <v>37575286.880000003</v>
      </c>
      <c r="FQ134" s="23">
        <v>2.1499999999999998E-2</v>
      </c>
      <c r="FR134" s="7">
        <v>252.56</v>
      </c>
      <c r="FS134" s="7">
        <v>1033.42</v>
      </c>
      <c r="FT134" s="7">
        <v>40285809.600000001</v>
      </c>
      <c r="FU134" s="23">
        <v>2.6100000000000002E-2</v>
      </c>
      <c r="FV134" s="7">
        <v>270.77999999999997</v>
      </c>
      <c r="FW134" s="7">
        <v>1107.97</v>
      </c>
      <c r="FX134" s="5">
        <v>36360</v>
      </c>
      <c r="FY134" s="23">
        <v>0.24440000000000001</v>
      </c>
      <c r="FZ134" s="5">
        <v>1621</v>
      </c>
      <c r="GA134" s="7">
        <v>56168816.140000001</v>
      </c>
      <c r="GB134" s="23">
        <v>3.2199999999999999E-2</v>
      </c>
      <c r="GC134" s="7">
        <v>377.54</v>
      </c>
      <c r="GD134" s="7">
        <v>534.96</v>
      </c>
      <c r="GE134" s="7">
        <v>56751881.009999998</v>
      </c>
      <c r="GF134" s="23">
        <v>3.6700000000000003E-2</v>
      </c>
      <c r="GG134" s="7">
        <v>381.46</v>
      </c>
      <c r="GH134" s="7">
        <v>540.51</v>
      </c>
      <c r="GI134" s="5">
        <v>104996</v>
      </c>
      <c r="GJ134" s="23">
        <v>0.70569999999999999</v>
      </c>
      <c r="GK134" s="5">
        <v>9724</v>
      </c>
      <c r="GL134" s="7">
        <v>49265633.880000003</v>
      </c>
      <c r="GM134" s="23">
        <v>2.8199999999999999E-2</v>
      </c>
      <c r="GN134" s="7">
        <v>331.14</v>
      </c>
      <c r="GO134" s="7">
        <v>2895.57</v>
      </c>
      <c r="GP134" s="7">
        <v>55419093.060000002</v>
      </c>
      <c r="GQ134" s="23">
        <v>3.5900000000000001E-2</v>
      </c>
      <c r="GR134" s="7">
        <v>372.5</v>
      </c>
      <c r="GS134" s="7">
        <v>3257.24</v>
      </c>
      <c r="GT134" s="5">
        <v>17014</v>
      </c>
      <c r="GU134" s="23">
        <v>0.1144</v>
      </c>
      <c r="GV134" s="8">
        <v>1130</v>
      </c>
      <c r="GW134" s="7">
        <v>54573485.32</v>
      </c>
      <c r="GX134" s="23">
        <v>3.1300000000000001E-2</v>
      </c>
      <c r="GY134" s="7">
        <v>366.81</v>
      </c>
      <c r="GZ134" s="7">
        <v>925.79</v>
      </c>
      <c r="HA134" s="7">
        <v>54662865.439999998</v>
      </c>
      <c r="HB134" s="23">
        <v>3.5400000000000001E-2</v>
      </c>
      <c r="HC134" s="7">
        <v>367.41</v>
      </c>
      <c r="HD134" s="7">
        <v>927.31</v>
      </c>
      <c r="HE134" s="5">
        <v>58948</v>
      </c>
      <c r="HF134" s="23">
        <v>0.3962</v>
      </c>
      <c r="HG134" s="5">
        <v>150794</v>
      </c>
      <c r="HH134" s="5">
        <v>11403</v>
      </c>
      <c r="HI134" s="23">
        <v>0.23760000000000001</v>
      </c>
      <c r="HJ134" s="8">
        <v>1014</v>
      </c>
      <c r="HK134" s="5">
        <v>901</v>
      </c>
      <c r="HL134" s="5">
        <v>1672</v>
      </c>
      <c r="HM134" s="5">
        <v>152</v>
      </c>
      <c r="HN134" s="5">
        <v>1045</v>
      </c>
      <c r="HO134" s="5">
        <v>261</v>
      </c>
      <c r="HP134" s="5">
        <v>592</v>
      </c>
      <c r="HQ134" s="5">
        <v>375</v>
      </c>
      <c r="HR134" s="5">
        <v>462</v>
      </c>
      <c r="HS134" s="5">
        <v>132</v>
      </c>
    </row>
    <row r="135" spans="1:227" x14ac:dyDescent="0.25">
      <c r="A135">
        <v>2009</v>
      </c>
      <c r="B135" s="3" t="s">
        <v>847</v>
      </c>
      <c r="C135" s="4">
        <v>37</v>
      </c>
      <c r="D135" s="5">
        <v>276400</v>
      </c>
      <c r="E135" s="5">
        <v>232416</v>
      </c>
      <c r="F135" s="5">
        <v>43984</v>
      </c>
      <c r="G135" s="6" t="s">
        <v>1766</v>
      </c>
      <c r="H135" s="5">
        <v>51</v>
      </c>
      <c r="I135" s="6" t="s">
        <v>1767</v>
      </c>
      <c r="J135" s="6" t="s">
        <v>1767</v>
      </c>
      <c r="K135" s="6" t="s">
        <v>1298</v>
      </c>
      <c r="L135" s="6" t="s">
        <v>1768</v>
      </c>
      <c r="M135" s="6" t="s">
        <v>360</v>
      </c>
      <c r="N135" s="6" t="s">
        <v>624</v>
      </c>
      <c r="O135" s="6" t="s">
        <v>1769</v>
      </c>
      <c r="P135" s="6">
        <v>1.0900000000000001</v>
      </c>
      <c r="Q135" s="7">
        <v>2144124193.3499999</v>
      </c>
      <c r="R135" s="7">
        <v>2066175811.6600001</v>
      </c>
      <c r="S135" s="7">
        <v>1974172453.9400001</v>
      </c>
      <c r="T135" s="7">
        <v>9225.3700000000008</v>
      </c>
      <c r="U135" s="7">
        <v>8889.99</v>
      </c>
      <c r="V135" s="7">
        <v>8494.1299999999992</v>
      </c>
      <c r="W135" s="7">
        <v>860398275.02999997</v>
      </c>
      <c r="X135" s="23">
        <v>0.40129999999999999</v>
      </c>
      <c r="Y135" s="7">
        <v>3701.98</v>
      </c>
      <c r="Z135" s="7">
        <v>18961.95</v>
      </c>
      <c r="AA135" s="7">
        <v>700997115.19000006</v>
      </c>
      <c r="AB135" s="23">
        <v>0.33929999999999999</v>
      </c>
      <c r="AC135" s="7">
        <v>3016.13</v>
      </c>
      <c r="AD135" s="7">
        <v>15448.97</v>
      </c>
      <c r="AE135" s="5">
        <v>45375</v>
      </c>
      <c r="AF135" s="23">
        <v>0.19520000000000001</v>
      </c>
      <c r="AG135" s="5">
        <v>356</v>
      </c>
      <c r="AH135" s="5">
        <v>2080</v>
      </c>
      <c r="AI135" s="7">
        <v>23917084.559999999</v>
      </c>
      <c r="AJ135" s="23">
        <v>1.12E-2</v>
      </c>
      <c r="AK135" s="7">
        <v>102.91</v>
      </c>
      <c r="AL135" s="7">
        <v>44209.03</v>
      </c>
      <c r="AM135" s="7">
        <v>25597508.960000001</v>
      </c>
      <c r="AN135" s="23">
        <v>1.24E-2</v>
      </c>
      <c r="AO135" s="7">
        <v>110.14</v>
      </c>
      <c r="AP135" s="7">
        <v>47315.17</v>
      </c>
      <c r="AQ135" s="5">
        <v>541</v>
      </c>
      <c r="AR135" s="23">
        <v>2.3E-3</v>
      </c>
      <c r="AS135" s="5">
        <v>3</v>
      </c>
      <c r="AT135" s="5">
        <v>77</v>
      </c>
      <c r="AU135" s="7">
        <v>27448837.030000001</v>
      </c>
      <c r="AV135" s="23">
        <v>1.2800000000000001E-2</v>
      </c>
      <c r="AW135" s="7">
        <v>118.1</v>
      </c>
      <c r="AX135" s="7">
        <v>21906.49</v>
      </c>
      <c r="AY135" s="7">
        <v>23497999.640000001</v>
      </c>
      <c r="AZ135" s="23">
        <v>1.14E-2</v>
      </c>
      <c r="BA135" s="7">
        <v>101.1</v>
      </c>
      <c r="BB135" s="7">
        <v>18753.39</v>
      </c>
      <c r="BC135" s="5">
        <v>1253</v>
      </c>
      <c r="BD135" s="23">
        <v>5.4000000000000003E-3</v>
      </c>
      <c r="BE135" s="5">
        <v>6</v>
      </c>
      <c r="BF135" s="5">
        <v>79</v>
      </c>
      <c r="BG135" s="7">
        <v>58298342.219999999</v>
      </c>
      <c r="BH135" s="23">
        <v>2.7199999999999998E-2</v>
      </c>
      <c r="BI135" s="7">
        <v>250.84</v>
      </c>
      <c r="BJ135" s="7">
        <v>12795.95</v>
      </c>
      <c r="BK135" s="7">
        <v>64035137.359999999</v>
      </c>
      <c r="BL135" s="23">
        <v>3.1E-2</v>
      </c>
      <c r="BM135" s="7">
        <v>275.52</v>
      </c>
      <c r="BN135" s="7">
        <v>14055.12</v>
      </c>
      <c r="BO135" s="5">
        <v>4556</v>
      </c>
      <c r="BP135" s="23">
        <v>1.9599999999999999E-2</v>
      </c>
      <c r="BQ135" s="5">
        <v>28</v>
      </c>
      <c r="BR135" s="5">
        <v>782</v>
      </c>
      <c r="BS135" s="7">
        <v>59083755.369999997</v>
      </c>
      <c r="BT135" s="23">
        <v>2.76E-2</v>
      </c>
      <c r="BU135" s="7">
        <v>254.22</v>
      </c>
      <c r="BV135" s="7">
        <v>4314.26</v>
      </c>
      <c r="BW135" s="7">
        <v>64051885.039999999</v>
      </c>
      <c r="BX135" s="23">
        <v>3.1E-2</v>
      </c>
      <c r="BY135" s="7">
        <v>275.58999999999997</v>
      </c>
      <c r="BZ135" s="7">
        <v>4677.03</v>
      </c>
      <c r="CA135" s="5">
        <v>13695</v>
      </c>
      <c r="CB135" s="23">
        <v>5.8900000000000001E-2</v>
      </c>
      <c r="CC135" s="5">
        <v>108</v>
      </c>
      <c r="CD135" s="5">
        <v>1498</v>
      </c>
      <c r="CE135" s="7">
        <v>20740823.890000001</v>
      </c>
      <c r="CF135" s="23">
        <v>9.7000000000000003E-3</v>
      </c>
      <c r="CG135" s="7">
        <v>89.24</v>
      </c>
      <c r="CH135" s="7">
        <v>11026.49</v>
      </c>
      <c r="CI135" s="7">
        <v>21469383.219999999</v>
      </c>
      <c r="CJ135" s="23">
        <v>1.04E-2</v>
      </c>
      <c r="CK135" s="7">
        <v>92.37</v>
      </c>
      <c r="CL135" s="7">
        <v>11413.81</v>
      </c>
      <c r="CM135" s="5">
        <v>1881</v>
      </c>
      <c r="CN135" s="23">
        <v>8.0999999999999996E-3</v>
      </c>
      <c r="CO135" s="5">
        <v>9</v>
      </c>
      <c r="CP135" s="5">
        <v>559</v>
      </c>
      <c r="CQ135" s="7">
        <v>269336471.89999998</v>
      </c>
      <c r="CR135" s="23">
        <v>0.12559999999999999</v>
      </c>
      <c r="CS135" s="7">
        <v>1158.8599999999999</v>
      </c>
      <c r="CT135" s="7">
        <v>1749.01</v>
      </c>
      <c r="CU135" s="7">
        <v>287819979.37</v>
      </c>
      <c r="CV135" s="23">
        <v>0.13930000000000001</v>
      </c>
      <c r="CW135" s="7">
        <v>1238.3800000000001</v>
      </c>
      <c r="CX135" s="7">
        <v>1869.03</v>
      </c>
      <c r="CY135" s="5">
        <v>153994</v>
      </c>
      <c r="CZ135" s="23">
        <v>0.66259999999999997</v>
      </c>
      <c r="DA135" s="5">
        <v>4486</v>
      </c>
      <c r="DB135" s="7">
        <v>7811103.4199999999</v>
      </c>
      <c r="DC135" s="23">
        <v>3.5999999999999999E-3</v>
      </c>
      <c r="DD135" s="7">
        <v>33.61</v>
      </c>
      <c r="DE135" s="7">
        <v>310.10000000000002</v>
      </c>
      <c r="DF135" s="7">
        <v>8673918.4299999997</v>
      </c>
      <c r="DG135" s="23">
        <v>4.1999999999999997E-3</v>
      </c>
      <c r="DH135" s="7">
        <v>37.32</v>
      </c>
      <c r="DI135" s="7">
        <v>344.35</v>
      </c>
      <c r="DJ135" s="5">
        <v>25189</v>
      </c>
      <c r="DK135" s="23">
        <v>0.1084</v>
      </c>
      <c r="DL135" s="5">
        <v>476</v>
      </c>
      <c r="DM135" s="7">
        <v>173776875.86000001</v>
      </c>
      <c r="DN135" s="23">
        <v>8.1000000000000003E-2</v>
      </c>
      <c r="DO135" s="7">
        <v>747.7</v>
      </c>
      <c r="DP135" s="7">
        <v>24098.86</v>
      </c>
      <c r="DQ135" s="7">
        <v>179399609.71000001</v>
      </c>
      <c r="DR135" s="23">
        <v>8.6800000000000002E-2</v>
      </c>
      <c r="DS135" s="7">
        <v>771.89</v>
      </c>
      <c r="DT135" s="7">
        <v>24878.6</v>
      </c>
      <c r="DU135" s="5">
        <v>7211</v>
      </c>
      <c r="DV135" s="23">
        <v>3.1E-2</v>
      </c>
      <c r="DW135" s="5">
        <v>4295</v>
      </c>
      <c r="DX135" s="7">
        <v>6980049.1900000004</v>
      </c>
      <c r="DY135" s="23">
        <v>3.3E-3</v>
      </c>
      <c r="DZ135" s="7">
        <v>30.03</v>
      </c>
      <c r="EA135" s="7">
        <v>575.15</v>
      </c>
      <c r="EB135" s="7">
        <v>7729201.9299999997</v>
      </c>
      <c r="EC135" s="23">
        <v>3.7000000000000002E-3</v>
      </c>
      <c r="ED135" s="7">
        <v>33.26</v>
      </c>
      <c r="EE135" s="7">
        <v>636.88</v>
      </c>
      <c r="EF135" s="5">
        <v>12136</v>
      </c>
      <c r="EG135" s="23">
        <v>5.2200000000000003E-2</v>
      </c>
      <c r="EH135" s="5">
        <v>82</v>
      </c>
      <c r="EI135" s="7">
        <v>178558171.96000001</v>
      </c>
      <c r="EJ135" s="23">
        <v>8.3299999999999999E-2</v>
      </c>
      <c r="EK135" s="7">
        <v>768.27</v>
      </c>
      <c r="EL135" s="7">
        <v>881.41</v>
      </c>
      <c r="EM135" s="7">
        <v>198785844.08000001</v>
      </c>
      <c r="EN135" s="23">
        <v>9.6199999999999994E-2</v>
      </c>
      <c r="EO135" s="7">
        <v>855.3</v>
      </c>
      <c r="EP135" s="7">
        <v>981.26</v>
      </c>
      <c r="EQ135" s="5">
        <v>202583</v>
      </c>
      <c r="ER135" s="23">
        <v>0.87160000000000004</v>
      </c>
      <c r="ES135" s="5">
        <v>13411</v>
      </c>
      <c r="ET135" s="7">
        <v>115002338.48999999</v>
      </c>
      <c r="EU135" s="23">
        <v>5.3600000000000002E-2</v>
      </c>
      <c r="EV135" s="7">
        <v>494.81</v>
      </c>
      <c r="EW135" s="7">
        <v>922.48</v>
      </c>
      <c r="EX135" s="7">
        <v>125340903.68000001</v>
      </c>
      <c r="EY135" s="23">
        <v>6.0699999999999997E-2</v>
      </c>
      <c r="EZ135" s="7">
        <v>539.29999999999995</v>
      </c>
      <c r="FA135" s="7">
        <v>1005.41</v>
      </c>
      <c r="FB135" s="5">
        <v>124665</v>
      </c>
      <c r="FC135" s="23">
        <v>0.53639999999999999</v>
      </c>
      <c r="FD135" s="5">
        <v>3703</v>
      </c>
      <c r="FE135" s="7">
        <v>50483469.189999998</v>
      </c>
      <c r="FF135" s="23">
        <v>2.35E-2</v>
      </c>
      <c r="FG135" s="7">
        <v>217.21</v>
      </c>
      <c r="FH135" s="7">
        <v>333.47</v>
      </c>
      <c r="FI135" s="7">
        <v>56288504.299999997</v>
      </c>
      <c r="FJ135" s="23">
        <v>2.7199999999999998E-2</v>
      </c>
      <c r="FK135" s="7">
        <v>242.19</v>
      </c>
      <c r="FL135" s="7">
        <v>371.81</v>
      </c>
      <c r="FM135" s="5">
        <v>151390</v>
      </c>
      <c r="FN135" s="23">
        <v>0.65139999999999998</v>
      </c>
      <c r="FO135" s="5">
        <v>4155</v>
      </c>
      <c r="FP135" s="7">
        <v>94156861.430000007</v>
      </c>
      <c r="FQ135" s="23">
        <v>4.3900000000000002E-2</v>
      </c>
      <c r="FR135" s="7">
        <v>405.12</v>
      </c>
      <c r="FS135" s="7">
        <v>1167.46</v>
      </c>
      <c r="FT135" s="7">
        <v>96112606.510000005</v>
      </c>
      <c r="FU135" s="23">
        <v>4.65E-2</v>
      </c>
      <c r="FV135" s="7">
        <v>413.54</v>
      </c>
      <c r="FW135" s="7">
        <v>1191.71</v>
      </c>
      <c r="FX135" s="5">
        <v>80651</v>
      </c>
      <c r="FY135" s="23">
        <v>0.34699999999999998</v>
      </c>
      <c r="FZ135" s="5">
        <v>2884</v>
      </c>
      <c r="GA135" s="7">
        <v>65454765.32</v>
      </c>
      <c r="GB135" s="23">
        <v>3.0499999999999999E-2</v>
      </c>
      <c r="GC135" s="7">
        <v>281.63</v>
      </c>
      <c r="GD135" s="7">
        <v>381.62</v>
      </c>
      <c r="GE135" s="7">
        <v>69635128.640000001</v>
      </c>
      <c r="GF135" s="23">
        <v>3.3700000000000001E-2</v>
      </c>
      <c r="GG135" s="7">
        <v>299.61</v>
      </c>
      <c r="GH135" s="7">
        <v>405.99</v>
      </c>
      <c r="GI135" s="5">
        <v>171518</v>
      </c>
      <c r="GJ135" s="23">
        <v>0.73799999999999999</v>
      </c>
      <c r="GK135" s="5">
        <v>9270</v>
      </c>
      <c r="GL135" s="7">
        <v>37622132.880000003</v>
      </c>
      <c r="GM135" s="23">
        <v>1.7500000000000002E-2</v>
      </c>
      <c r="GN135" s="7">
        <v>161.87</v>
      </c>
      <c r="GO135" s="7">
        <v>1160.9100000000001</v>
      </c>
      <c r="GP135" s="7">
        <v>40054003.270000003</v>
      </c>
      <c r="GQ135" s="23">
        <v>1.9400000000000001E-2</v>
      </c>
      <c r="GR135" s="7">
        <v>172.34</v>
      </c>
      <c r="GS135" s="7">
        <v>1235.95</v>
      </c>
      <c r="GT135" s="5">
        <v>32408</v>
      </c>
      <c r="GU135" s="23">
        <v>0.1394</v>
      </c>
      <c r="GV135" s="8">
        <v>511</v>
      </c>
      <c r="GW135" s="7">
        <v>78214714.75</v>
      </c>
      <c r="GX135" s="23">
        <v>3.6499999999999998E-2</v>
      </c>
      <c r="GY135" s="7">
        <v>336.53</v>
      </c>
      <c r="GZ135" s="7">
        <v>804.84</v>
      </c>
      <c r="HA135" s="7">
        <v>78214714.75</v>
      </c>
      <c r="HB135" s="23">
        <v>3.7900000000000003E-2</v>
      </c>
      <c r="HC135" s="7">
        <v>336.53</v>
      </c>
      <c r="HD135" s="7">
        <v>804.84</v>
      </c>
      <c r="HE135" s="5">
        <v>97181</v>
      </c>
      <c r="HF135" s="23">
        <v>0.41810000000000003</v>
      </c>
      <c r="HG135" s="5">
        <v>267704</v>
      </c>
      <c r="HH135" s="5">
        <v>16638</v>
      </c>
      <c r="HI135" s="23">
        <v>0.21690000000000001</v>
      </c>
      <c r="HJ135" s="8">
        <v>1152</v>
      </c>
      <c r="HK135" s="5">
        <v>799</v>
      </c>
      <c r="HL135" s="5">
        <v>1668</v>
      </c>
      <c r="HM135" s="5">
        <v>170</v>
      </c>
      <c r="HN135" s="5">
        <v>1291</v>
      </c>
      <c r="HO135" s="5">
        <v>365</v>
      </c>
      <c r="HP135" s="5">
        <v>872</v>
      </c>
      <c r="HQ135" s="5">
        <v>400</v>
      </c>
      <c r="HR135" s="5">
        <v>553</v>
      </c>
      <c r="HS135" s="5">
        <v>123</v>
      </c>
    </row>
    <row r="136" spans="1:227" x14ac:dyDescent="0.25">
      <c r="A136">
        <v>2009</v>
      </c>
      <c r="B136" s="3" t="s">
        <v>543</v>
      </c>
      <c r="C136" s="4">
        <v>13</v>
      </c>
      <c r="D136" s="5">
        <v>221288</v>
      </c>
      <c r="E136" s="5">
        <v>186906</v>
      </c>
      <c r="F136" s="5">
        <v>34382</v>
      </c>
      <c r="G136" s="6" t="s">
        <v>1666</v>
      </c>
      <c r="H136" s="5">
        <v>51</v>
      </c>
      <c r="I136" s="6" t="s">
        <v>1667</v>
      </c>
      <c r="J136" s="6" t="s">
        <v>1668</v>
      </c>
      <c r="K136" s="6" t="s">
        <v>1669</v>
      </c>
      <c r="L136" s="6" t="s">
        <v>1670</v>
      </c>
      <c r="M136" s="6" t="s">
        <v>378</v>
      </c>
      <c r="N136" s="6" t="s">
        <v>739</v>
      </c>
      <c r="O136" s="6" t="s">
        <v>1671</v>
      </c>
      <c r="P136" s="6">
        <v>1.1599999999999999</v>
      </c>
      <c r="Q136" s="7">
        <v>1792259554.04</v>
      </c>
      <c r="R136" s="7">
        <v>1783807018.4200001</v>
      </c>
      <c r="S136" s="7">
        <v>1607708065.5699999</v>
      </c>
      <c r="T136" s="7">
        <v>9589.1</v>
      </c>
      <c r="U136" s="7">
        <v>9543.8700000000008</v>
      </c>
      <c r="V136" s="7">
        <v>8601.69</v>
      </c>
      <c r="W136" s="7">
        <v>686677258.67999995</v>
      </c>
      <c r="X136" s="23">
        <v>0.3831</v>
      </c>
      <c r="Y136" s="7">
        <v>3673.92</v>
      </c>
      <c r="Z136" s="7">
        <v>18583.46</v>
      </c>
      <c r="AA136" s="7">
        <v>609504405.94000006</v>
      </c>
      <c r="AB136" s="23">
        <v>0.3417</v>
      </c>
      <c r="AC136" s="7">
        <v>3261.02</v>
      </c>
      <c r="AD136" s="7">
        <v>16494.939999999999</v>
      </c>
      <c r="AE136" s="5">
        <v>36951</v>
      </c>
      <c r="AF136" s="23">
        <v>0.19769999999999999</v>
      </c>
      <c r="AG136" s="5">
        <v>370</v>
      </c>
      <c r="AH136" s="5">
        <v>2238</v>
      </c>
      <c r="AI136" s="7">
        <v>35021455.07</v>
      </c>
      <c r="AJ136" s="23">
        <v>1.95E-2</v>
      </c>
      <c r="AK136" s="7">
        <v>187.37</v>
      </c>
      <c r="AL136" s="7">
        <v>44556.56</v>
      </c>
      <c r="AM136" s="7">
        <v>36705704.960000001</v>
      </c>
      <c r="AN136" s="23">
        <v>2.06E-2</v>
      </c>
      <c r="AO136" s="7">
        <v>196.39</v>
      </c>
      <c r="AP136" s="7">
        <v>46699.37</v>
      </c>
      <c r="AQ136" s="5">
        <v>786</v>
      </c>
      <c r="AR136" s="23">
        <v>4.1999999999999997E-3</v>
      </c>
      <c r="AS136" s="5">
        <v>5</v>
      </c>
      <c r="AT136" s="5">
        <v>134</v>
      </c>
      <c r="AU136" s="7">
        <v>18086725.18</v>
      </c>
      <c r="AV136" s="23">
        <v>1.01E-2</v>
      </c>
      <c r="AW136" s="7">
        <v>96.77</v>
      </c>
      <c r="AX136" s="7">
        <v>18550.490000000002</v>
      </c>
      <c r="AY136" s="7">
        <v>18093548.309999999</v>
      </c>
      <c r="AZ136" s="23">
        <v>1.01E-2</v>
      </c>
      <c r="BA136" s="7">
        <v>96.81</v>
      </c>
      <c r="BB136" s="7">
        <v>18557.490000000002</v>
      </c>
      <c r="BC136" s="5">
        <v>975</v>
      </c>
      <c r="BD136" s="23">
        <v>5.1999999999999998E-3</v>
      </c>
      <c r="BE136" s="5">
        <v>6</v>
      </c>
      <c r="BF136" s="5">
        <v>77</v>
      </c>
      <c r="BG136" s="7">
        <v>42158404.32</v>
      </c>
      <c r="BH136" s="23">
        <v>2.35E-2</v>
      </c>
      <c r="BI136" s="7">
        <v>225.56</v>
      </c>
      <c r="BJ136" s="7">
        <v>13153.95</v>
      </c>
      <c r="BK136" s="7">
        <v>47146177.119999997</v>
      </c>
      <c r="BL136" s="23">
        <v>2.64E-2</v>
      </c>
      <c r="BM136" s="7">
        <v>252.25</v>
      </c>
      <c r="BN136" s="7">
        <v>14710.2</v>
      </c>
      <c r="BO136" s="5">
        <v>3205</v>
      </c>
      <c r="BP136" s="23">
        <v>1.7100000000000001E-2</v>
      </c>
      <c r="BQ136" s="5">
        <v>25</v>
      </c>
      <c r="BR136" s="5">
        <v>689</v>
      </c>
      <c r="BS136" s="7">
        <v>53250958.93</v>
      </c>
      <c r="BT136" s="23">
        <v>2.9700000000000001E-2</v>
      </c>
      <c r="BU136" s="7">
        <v>284.91000000000003</v>
      </c>
      <c r="BV136" s="7">
        <v>5076.3500000000004</v>
      </c>
      <c r="BW136" s="7">
        <v>58196934.43</v>
      </c>
      <c r="BX136" s="23">
        <v>3.2599999999999997E-2</v>
      </c>
      <c r="BY136" s="7">
        <v>311.37</v>
      </c>
      <c r="BZ136" s="7">
        <v>5547.85</v>
      </c>
      <c r="CA136" s="5">
        <v>10490</v>
      </c>
      <c r="CB136" s="23">
        <v>5.6099999999999997E-2</v>
      </c>
      <c r="CC136" s="5">
        <v>110</v>
      </c>
      <c r="CD136" s="5">
        <v>1776</v>
      </c>
      <c r="CE136" s="7">
        <v>22414932.530000001</v>
      </c>
      <c r="CF136" s="23">
        <v>1.2500000000000001E-2</v>
      </c>
      <c r="CG136" s="7">
        <v>119.93</v>
      </c>
      <c r="CH136" s="7">
        <v>11518.46</v>
      </c>
      <c r="CI136" s="7">
        <v>23259058.050000001</v>
      </c>
      <c r="CJ136" s="23">
        <v>1.2999999999999999E-2</v>
      </c>
      <c r="CK136" s="7">
        <v>124.44</v>
      </c>
      <c r="CL136" s="7">
        <v>11952.24</v>
      </c>
      <c r="CM136" s="5">
        <v>1946</v>
      </c>
      <c r="CN136" s="23">
        <v>1.04E-2</v>
      </c>
      <c r="CO136" s="5">
        <v>11</v>
      </c>
      <c r="CP136" s="5">
        <v>773</v>
      </c>
      <c r="CQ136" s="7">
        <v>213297378.84</v>
      </c>
      <c r="CR136" s="23">
        <v>0.11899999999999999</v>
      </c>
      <c r="CS136" s="7">
        <v>1141.2</v>
      </c>
      <c r="CT136" s="7">
        <v>1772.38</v>
      </c>
      <c r="CU136" s="7">
        <v>228360047.38999999</v>
      </c>
      <c r="CV136" s="23">
        <v>0.128</v>
      </c>
      <c r="CW136" s="7">
        <v>1221.79</v>
      </c>
      <c r="CX136" s="7">
        <v>1897.54</v>
      </c>
      <c r="CY136" s="5">
        <v>120344</v>
      </c>
      <c r="CZ136" s="23">
        <v>0.64390000000000003</v>
      </c>
      <c r="DA136" s="5">
        <v>4132</v>
      </c>
      <c r="DB136" s="7">
        <v>4951675.04</v>
      </c>
      <c r="DC136" s="23">
        <v>2.8E-3</v>
      </c>
      <c r="DD136" s="7">
        <v>26.49</v>
      </c>
      <c r="DE136" s="7">
        <v>322.83999999999997</v>
      </c>
      <c r="DF136" s="7">
        <v>5542184.25</v>
      </c>
      <c r="DG136" s="23">
        <v>3.0999999999999999E-3</v>
      </c>
      <c r="DH136" s="7">
        <v>29.65</v>
      </c>
      <c r="DI136" s="7">
        <v>361.34</v>
      </c>
      <c r="DJ136" s="5">
        <v>15338</v>
      </c>
      <c r="DK136" s="23">
        <v>8.2100000000000006E-2</v>
      </c>
      <c r="DL136" s="5">
        <v>343</v>
      </c>
      <c r="DM136" s="7">
        <v>185499195.24000001</v>
      </c>
      <c r="DN136" s="23">
        <v>0.10349999999999999</v>
      </c>
      <c r="DO136" s="7">
        <v>992.47</v>
      </c>
      <c r="DP136" s="7">
        <v>23772.799999999999</v>
      </c>
      <c r="DQ136" s="7">
        <v>191374298.09999999</v>
      </c>
      <c r="DR136" s="23">
        <v>0.10730000000000001</v>
      </c>
      <c r="DS136" s="7">
        <v>1023.91</v>
      </c>
      <c r="DT136" s="7">
        <v>24525.73</v>
      </c>
      <c r="DU136" s="5">
        <v>7803</v>
      </c>
      <c r="DV136" s="23">
        <v>4.1700000000000001E-2</v>
      </c>
      <c r="DW136" s="5">
        <v>5617</v>
      </c>
      <c r="DX136" s="7">
        <v>9927469.1500000004</v>
      </c>
      <c r="DY136" s="23">
        <v>5.4999999999999997E-3</v>
      </c>
      <c r="DZ136" s="7">
        <v>53.11</v>
      </c>
      <c r="EA136" s="7">
        <v>739.04</v>
      </c>
      <c r="EB136" s="7">
        <v>11226439.82</v>
      </c>
      <c r="EC136" s="23">
        <v>6.3E-3</v>
      </c>
      <c r="ED136" s="7">
        <v>60.06</v>
      </c>
      <c r="EE136" s="7">
        <v>835.74</v>
      </c>
      <c r="EF136" s="5">
        <v>13433</v>
      </c>
      <c r="EG136" s="23">
        <v>7.1900000000000006E-2</v>
      </c>
      <c r="EH136" s="5">
        <v>131</v>
      </c>
      <c r="EI136" s="7">
        <v>151438602.75</v>
      </c>
      <c r="EJ136" s="23">
        <v>8.4500000000000006E-2</v>
      </c>
      <c r="EK136" s="7">
        <v>810.24</v>
      </c>
      <c r="EL136" s="7">
        <v>950.67</v>
      </c>
      <c r="EM136" s="7">
        <v>165091398.36000001</v>
      </c>
      <c r="EN136" s="23">
        <v>9.2600000000000002E-2</v>
      </c>
      <c r="EO136" s="7">
        <v>883.29</v>
      </c>
      <c r="EP136" s="7">
        <v>1036.3699999999999</v>
      </c>
      <c r="EQ136" s="5">
        <v>159297</v>
      </c>
      <c r="ER136" s="23">
        <v>0.85229999999999995</v>
      </c>
      <c r="ES136" s="5">
        <v>13440</v>
      </c>
      <c r="ET136" s="7">
        <v>104085906.55</v>
      </c>
      <c r="EU136" s="23">
        <v>5.8099999999999999E-2</v>
      </c>
      <c r="EV136" s="7">
        <v>556.89</v>
      </c>
      <c r="EW136" s="7">
        <v>1064.24</v>
      </c>
      <c r="EX136" s="7">
        <v>111926328.98</v>
      </c>
      <c r="EY136" s="23">
        <v>6.2700000000000006E-2</v>
      </c>
      <c r="EZ136" s="7">
        <v>598.84</v>
      </c>
      <c r="FA136" s="7">
        <v>1144.4100000000001</v>
      </c>
      <c r="FB136" s="5">
        <v>97802</v>
      </c>
      <c r="FC136" s="23">
        <v>0.52329999999999999</v>
      </c>
      <c r="FD136" s="5">
        <v>3949</v>
      </c>
      <c r="FE136" s="7">
        <v>43986480.939999998</v>
      </c>
      <c r="FF136" s="23">
        <v>2.4500000000000001E-2</v>
      </c>
      <c r="FG136" s="7">
        <v>235.34</v>
      </c>
      <c r="FH136" s="7">
        <v>370.38</v>
      </c>
      <c r="FI136" s="7">
        <v>49532533.479999997</v>
      </c>
      <c r="FJ136" s="23">
        <v>2.7799999999999998E-2</v>
      </c>
      <c r="FK136" s="7">
        <v>265.01</v>
      </c>
      <c r="FL136" s="7">
        <v>417.08</v>
      </c>
      <c r="FM136" s="5">
        <v>118758</v>
      </c>
      <c r="FN136" s="23">
        <v>0.63539999999999996</v>
      </c>
      <c r="FO136" s="5">
        <v>4157</v>
      </c>
      <c r="FP136" s="7">
        <v>70820475.060000002</v>
      </c>
      <c r="FQ136" s="23">
        <v>3.95E-2</v>
      </c>
      <c r="FR136" s="7">
        <v>378.91</v>
      </c>
      <c r="FS136" s="7">
        <v>1181.5</v>
      </c>
      <c r="FT136" s="7">
        <v>71586411.25</v>
      </c>
      <c r="FU136" s="23">
        <v>4.0099999999999997E-2</v>
      </c>
      <c r="FV136" s="7">
        <v>383.01</v>
      </c>
      <c r="FW136" s="7">
        <v>1194.28</v>
      </c>
      <c r="FX136" s="5">
        <v>59941</v>
      </c>
      <c r="FY136" s="23">
        <v>0.32069999999999999</v>
      </c>
      <c r="FZ136" s="5">
        <v>2507</v>
      </c>
      <c r="GA136" s="7">
        <v>56114665.210000001</v>
      </c>
      <c r="GB136" s="23">
        <v>3.1300000000000001E-2</v>
      </c>
      <c r="GC136" s="7">
        <v>300.23</v>
      </c>
      <c r="GD136" s="7">
        <v>419.84</v>
      </c>
      <c r="GE136" s="7">
        <v>59465843.020000003</v>
      </c>
      <c r="GF136" s="23">
        <v>3.3300000000000003E-2</v>
      </c>
      <c r="GG136" s="7">
        <v>318.16000000000003</v>
      </c>
      <c r="GH136" s="7">
        <v>444.91</v>
      </c>
      <c r="GI136" s="5">
        <v>133657</v>
      </c>
      <c r="GJ136" s="23">
        <v>0.71509999999999996</v>
      </c>
      <c r="GK136" s="5">
        <v>9058</v>
      </c>
      <c r="GL136" s="7">
        <v>27537025.16</v>
      </c>
      <c r="GM136" s="23">
        <v>1.54E-2</v>
      </c>
      <c r="GN136" s="7">
        <v>147.33000000000001</v>
      </c>
      <c r="GO136" s="7">
        <v>1190.8499999999999</v>
      </c>
      <c r="GP136" s="7">
        <v>29047076.960000001</v>
      </c>
      <c r="GQ136" s="23">
        <v>1.6299999999999999E-2</v>
      </c>
      <c r="GR136" s="7">
        <v>155.41</v>
      </c>
      <c r="GS136" s="7">
        <v>1256.1500000000001</v>
      </c>
      <c r="GT136" s="5">
        <v>23124</v>
      </c>
      <c r="GU136" s="23">
        <v>0.1237</v>
      </c>
      <c r="GV136" s="8">
        <v>443</v>
      </c>
      <c r="GW136" s="7">
        <v>52801054.799999997</v>
      </c>
      <c r="GX136" s="23">
        <v>2.9499999999999998E-2</v>
      </c>
      <c r="GY136" s="7">
        <v>282.5</v>
      </c>
      <c r="GZ136" s="7">
        <v>728.41</v>
      </c>
      <c r="HA136" s="7">
        <v>52801054.799999997</v>
      </c>
      <c r="HB136" s="23">
        <v>2.9600000000000001E-2</v>
      </c>
      <c r="HC136" s="7">
        <v>282.5</v>
      </c>
      <c r="HD136" s="7">
        <v>728.41</v>
      </c>
      <c r="HE136" s="5">
        <v>72488</v>
      </c>
      <c r="HF136" s="23">
        <v>0.38779999999999998</v>
      </c>
      <c r="HG136" s="5">
        <v>212054</v>
      </c>
      <c r="HH136" s="5">
        <v>14186</v>
      </c>
      <c r="HI136" s="23">
        <v>0.22320000000000001</v>
      </c>
      <c r="HJ136" s="8">
        <v>1135</v>
      </c>
      <c r="HK136" s="5">
        <v>794</v>
      </c>
      <c r="HL136" s="5">
        <v>1664</v>
      </c>
      <c r="HM136" s="5">
        <v>179</v>
      </c>
      <c r="HN136" s="5">
        <v>1518</v>
      </c>
      <c r="HO136" s="5">
        <v>388</v>
      </c>
      <c r="HP136" s="5">
        <v>930</v>
      </c>
      <c r="HQ136" s="5">
        <v>446</v>
      </c>
      <c r="HR136" s="5">
        <v>330</v>
      </c>
      <c r="HS136" s="5">
        <v>121</v>
      </c>
    </row>
    <row r="137" spans="1:227" x14ac:dyDescent="0.25">
      <c r="A137">
        <v>2011</v>
      </c>
      <c r="B137" s="3" t="s">
        <v>904</v>
      </c>
      <c r="C137" s="4">
        <v>34</v>
      </c>
      <c r="D137" s="5">
        <v>174416</v>
      </c>
      <c r="E137" s="5">
        <v>151734</v>
      </c>
      <c r="F137" s="5">
        <v>22682</v>
      </c>
      <c r="G137" s="6" t="s">
        <v>447</v>
      </c>
      <c r="H137" s="5">
        <v>51</v>
      </c>
      <c r="I137" s="6" t="s">
        <v>2054</v>
      </c>
      <c r="J137" s="6" t="s">
        <v>2055</v>
      </c>
      <c r="K137" s="6" t="s">
        <v>2253</v>
      </c>
      <c r="L137" s="6" t="s">
        <v>1724</v>
      </c>
      <c r="M137" s="6" t="s">
        <v>2103</v>
      </c>
      <c r="N137" s="6" t="s">
        <v>791</v>
      </c>
      <c r="O137" s="6" t="s">
        <v>2254</v>
      </c>
      <c r="P137" s="6">
        <v>1.1499999999999999</v>
      </c>
      <c r="Q137" s="7">
        <v>1766916244.71</v>
      </c>
      <c r="R137" s="7">
        <v>1526742413.8299999</v>
      </c>
      <c r="S137" s="7">
        <v>1377474156.79</v>
      </c>
      <c r="T137" s="7">
        <v>11644.83</v>
      </c>
      <c r="U137" s="7">
        <v>10061.969999999999</v>
      </c>
      <c r="V137" s="7">
        <v>9078.2199999999993</v>
      </c>
      <c r="W137" s="7">
        <v>705662505.23000002</v>
      </c>
      <c r="X137" s="23">
        <v>0.39939999999999998</v>
      </c>
      <c r="Y137" s="7">
        <v>4650.66</v>
      </c>
      <c r="Z137" s="7">
        <v>23710.98</v>
      </c>
      <c r="AA137" s="7">
        <v>515237065.62</v>
      </c>
      <c r="AB137" s="23">
        <v>0.33750000000000002</v>
      </c>
      <c r="AC137" s="7">
        <v>3395.66</v>
      </c>
      <c r="AD137" s="7">
        <v>17312.490000000002</v>
      </c>
      <c r="AE137" s="5">
        <v>29761</v>
      </c>
      <c r="AF137" s="23">
        <v>0.1961</v>
      </c>
      <c r="AG137" s="5">
        <v>389</v>
      </c>
      <c r="AH137" s="5">
        <v>2746</v>
      </c>
      <c r="AI137" s="7">
        <v>22821541.109999999</v>
      </c>
      <c r="AJ137" s="23">
        <v>1.29E-2</v>
      </c>
      <c r="AK137" s="7">
        <v>150.4</v>
      </c>
      <c r="AL137" s="7">
        <v>55526.86</v>
      </c>
      <c r="AM137" s="7">
        <v>21402736.559999999</v>
      </c>
      <c r="AN137" s="23">
        <v>1.4E-2</v>
      </c>
      <c r="AO137" s="7">
        <v>141.05000000000001</v>
      </c>
      <c r="AP137" s="7">
        <v>52074.78</v>
      </c>
      <c r="AQ137" s="5">
        <v>411</v>
      </c>
      <c r="AR137" s="23">
        <v>2.7000000000000001E-3</v>
      </c>
      <c r="AS137" s="5">
        <v>3</v>
      </c>
      <c r="AT137" s="5">
        <v>87</v>
      </c>
      <c r="AU137" s="7">
        <v>22967452.350000001</v>
      </c>
      <c r="AV137" s="23">
        <v>1.2999999999999999E-2</v>
      </c>
      <c r="AW137" s="7">
        <v>151.37</v>
      </c>
      <c r="AX137" s="7">
        <v>21790.75</v>
      </c>
      <c r="AY137" s="7">
        <v>20402735.030000001</v>
      </c>
      <c r="AZ137" s="23">
        <v>1.34E-2</v>
      </c>
      <c r="BA137" s="7">
        <v>134.46</v>
      </c>
      <c r="BB137" s="7">
        <v>19357.43</v>
      </c>
      <c r="BC137" s="5">
        <v>1054</v>
      </c>
      <c r="BD137" s="23">
        <v>6.8999999999999999E-3</v>
      </c>
      <c r="BE137" s="5">
        <v>8</v>
      </c>
      <c r="BF137" s="5">
        <v>113</v>
      </c>
      <c r="BG137" s="7">
        <v>104753566.2</v>
      </c>
      <c r="BH137" s="23">
        <v>5.9299999999999999E-2</v>
      </c>
      <c r="BI137" s="7">
        <v>690.38</v>
      </c>
      <c r="BJ137" s="7">
        <v>18603.009999999998</v>
      </c>
      <c r="BK137" s="7">
        <v>96106171.680000007</v>
      </c>
      <c r="BL137" s="23">
        <v>6.2899999999999998E-2</v>
      </c>
      <c r="BM137" s="7">
        <v>633.39</v>
      </c>
      <c r="BN137" s="7">
        <v>17067.34</v>
      </c>
      <c r="BO137" s="5">
        <v>5631</v>
      </c>
      <c r="BP137" s="23">
        <v>3.7100000000000001E-2</v>
      </c>
      <c r="BQ137" s="5">
        <v>58</v>
      </c>
      <c r="BR137" s="5">
        <v>1419</v>
      </c>
      <c r="BS137" s="7">
        <v>34165343.130000003</v>
      </c>
      <c r="BT137" s="23">
        <v>1.9300000000000001E-2</v>
      </c>
      <c r="BU137" s="7">
        <v>225.17</v>
      </c>
      <c r="BV137" s="7">
        <v>4339.01</v>
      </c>
      <c r="BW137" s="7">
        <v>32018711.899999999</v>
      </c>
      <c r="BX137" s="23">
        <v>2.1000000000000001E-2</v>
      </c>
      <c r="BY137" s="7">
        <v>211.02</v>
      </c>
      <c r="BZ137" s="7">
        <v>4066.38</v>
      </c>
      <c r="CA137" s="5">
        <v>7874</v>
      </c>
      <c r="CB137" s="23">
        <v>5.1900000000000002E-2</v>
      </c>
      <c r="CC137" s="5">
        <v>88</v>
      </c>
      <c r="CD137" s="5">
        <v>1371</v>
      </c>
      <c r="CE137" s="7">
        <v>9710410.5199999996</v>
      </c>
      <c r="CF137" s="23">
        <v>5.4999999999999997E-3</v>
      </c>
      <c r="CG137" s="7">
        <v>64</v>
      </c>
      <c r="CH137" s="7">
        <v>9274.51</v>
      </c>
      <c r="CI137" s="7">
        <v>8773044.75</v>
      </c>
      <c r="CJ137" s="23">
        <v>5.7000000000000002E-3</v>
      </c>
      <c r="CK137" s="7">
        <v>57.82</v>
      </c>
      <c r="CL137" s="7">
        <v>8379.2199999999993</v>
      </c>
      <c r="CM137" s="5">
        <v>1047</v>
      </c>
      <c r="CN137" s="23">
        <v>6.8999999999999999E-3</v>
      </c>
      <c r="CO137" s="5">
        <v>7</v>
      </c>
      <c r="CP137" s="5">
        <v>341</v>
      </c>
      <c r="CQ137" s="7">
        <v>188839894.52000001</v>
      </c>
      <c r="CR137" s="23">
        <v>0.1069</v>
      </c>
      <c r="CS137" s="7">
        <v>1244.55</v>
      </c>
      <c r="CT137" s="7">
        <v>2107.4699999999998</v>
      </c>
      <c r="CU137" s="7">
        <v>176149683.84999999</v>
      </c>
      <c r="CV137" s="23">
        <v>0.1154</v>
      </c>
      <c r="CW137" s="7">
        <v>1160.9100000000001</v>
      </c>
      <c r="CX137" s="7">
        <v>1965.85</v>
      </c>
      <c r="CY137" s="5">
        <v>89605</v>
      </c>
      <c r="CZ137" s="23">
        <v>0.59050000000000002</v>
      </c>
      <c r="DA137" s="5">
        <v>4701</v>
      </c>
      <c r="DB137" s="7">
        <v>2785714.54</v>
      </c>
      <c r="DC137" s="23">
        <v>1.6000000000000001E-3</v>
      </c>
      <c r="DD137" s="7">
        <v>18.36</v>
      </c>
      <c r="DE137" s="7">
        <v>367.31</v>
      </c>
      <c r="DF137" s="7">
        <v>2591051.73</v>
      </c>
      <c r="DG137" s="23">
        <v>1.6999999999999999E-3</v>
      </c>
      <c r="DH137" s="7">
        <v>17.079999999999998</v>
      </c>
      <c r="DI137" s="7">
        <v>341.65</v>
      </c>
      <c r="DJ137" s="5">
        <v>7584</v>
      </c>
      <c r="DK137" s="23">
        <v>0.05</v>
      </c>
      <c r="DL137" s="5">
        <v>202</v>
      </c>
      <c r="DM137" s="7">
        <v>113656157.36</v>
      </c>
      <c r="DN137" s="23">
        <v>6.4299999999999996E-2</v>
      </c>
      <c r="DO137" s="7">
        <v>749.05</v>
      </c>
      <c r="DP137" s="7">
        <v>24702.49</v>
      </c>
      <c r="DQ137" s="7">
        <v>107992192.61</v>
      </c>
      <c r="DR137" s="23">
        <v>7.0699999999999999E-2</v>
      </c>
      <c r="DS137" s="7">
        <v>711.72</v>
      </c>
      <c r="DT137" s="7">
        <v>23471.46</v>
      </c>
      <c r="DU137" s="5">
        <v>4601</v>
      </c>
      <c r="DV137" s="23">
        <v>3.0300000000000001E-2</v>
      </c>
      <c r="DW137" s="5">
        <v>3925</v>
      </c>
      <c r="DX137" s="7">
        <v>9619438.8499999996</v>
      </c>
      <c r="DY137" s="23">
        <v>5.4000000000000003E-3</v>
      </c>
      <c r="DZ137" s="7">
        <v>63.4</v>
      </c>
      <c r="EA137" s="7">
        <v>779.79</v>
      </c>
      <c r="EB137" s="7">
        <v>9261233.1600000001</v>
      </c>
      <c r="EC137" s="23">
        <v>6.1000000000000004E-3</v>
      </c>
      <c r="ED137" s="7">
        <v>61.04</v>
      </c>
      <c r="EE137" s="7">
        <v>750.75</v>
      </c>
      <c r="EF137" s="5">
        <v>12336</v>
      </c>
      <c r="EG137" s="23">
        <v>8.1299999999999997E-2</v>
      </c>
      <c r="EH137" s="5">
        <v>143</v>
      </c>
      <c r="EI137" s="7">
        <v>189941872.44999999</v>
      </c>
      <c r="EJ137" s="23">
        <v>0.1075</v>
      </c>
      <c r="EK137" s="7">
        <v>1251.81</v>
      </c>
      <c r="EL137" s="7">
        <v>1496.48</v>
      </c>
      <c r="EM137" s="7">
        <v>185483964.59999999</v>
      </c>
      <c r="EN137" s="23">
        <v>0.1215</v>
      </c>
      <c r="EO137" s="7">
        <v>1222.43</v>
      </c>
      <c r="EP137" s="7">
        <v>1461.36</v>
      </c>
      <c r="EQ137" s="5">
        <v>126925</v>
      </c>
      <c r="ER137" s="23">
        <v>0.83650000000000002</v>
      </c>
      <c r="ES137" s="5">
        <v>17405</v>
      </c>
      <c r="ET137" s="7">
        <v>108793602.62</v>
      </c>
      <c r="EU137" s="23">
        <v>6.1600000000000002E-2</v>
      </c>
      <c r="EV137" s="7">
        <v>717</v>
      </c>
      <c r="EW137" s="7">
        <v>1341.99</v>
      </c>
      <c r="EX137" s="7">
        <v>99837924.909999996</v>
      </c>
      <c r="EY137" s="23">
        <v>6.54E-2</v>
      </c>
      <c r="EZ137" s="7">
        <v>657.98</v>
      </c>
      <c r="FA137" s="7">
        <v>1231.52</v>
      </c>
      <c r="FB137" s="5">
        <v>81069</v>
      </c>
      <c r="FC137" s="23">
        <v>0.5343</v>
      </c>
      <c r="FD137" s="5">
        <v>5234</v>
      </c>
      <c r="FE137" s="7">
        <v>44102848</v>
      </c>
      <c r="FF137" s="23">
        <v>2.5000000000000001E-2</v>
      </c>
      <c r="FG137" s="7">
        <v>290.66000000000003</v>
      </c>
      <c r="FH137" s="7">
        <v>480.94</v>
      </c>
      <c r="FI137" s="7">
        <v>40048211.130000003</v>
      </c>
      <c r="FJ137" s="23">
        <v>2.6200000000000001E-2</v>
      </c>
      <c r="FK137" s="7">
        <v>263.94</v>
      </c>
      <c r="FL137" s="7">
        <v>436.73</v>
      </c>
      <c r="FM137" s="5">
        <v>91700</v>
      </c>
      <c r="FN137" s="23">
        <v>0.60440000000000005</v>
      </c>
      <c r="FO137" s="5">
        <v>4074</v>
      </c>
      <c r="FP137" s="7">
        <v>41961911.829999998</v>
      </c>
      <c r="FQ137" s="23">
        <v>2.3699999999999999E-2</v>
      </c>
      <c r="FR137" s="7">
        <v>276.55</v>
      </c>
      <c r="FS137" s="7">
        <v>1098.6500000000001</v>
      </c>
      <c r="FT137" s="7">
        <v>42516221.560000002</v>
      </c>
      <c r="FU137" s="23">
        <v>2.7799999999999998E-2</v>
      </c>
      <c r="FV137" s="7">
        <v>280.2</v>
      </c>
      <c r="FW137" s="7">
        <v>1113.1600000000001</v>
      </c>
      <c r="FX137" s="5">
        <v>38194</v>
      </c>
      <c r="FY137" s="23">
        <v>0.25169999999999998</v>
      </c>
      <c r="FZ137" s="5">
        <v>1784</v>
      </c>
      <c r="GA137" s="7">
        <v>54111509.25</v>
      </c>
      <c r="GB137" s="23">
        <v>3.0599999999999999E-2</v>
      </c>
      <c r="GC137" s="7">
        <v>356.62</v>
      </c>
      <c r="GD137" s="7">
        <v>505.12</v>
      </c>
      <c r="GE137" s="7">
        <v>52970885.789999999</v>
      </c>
      <c r="GF137" s="23">
        <v>3.4700000000000002E-2</v>
      </c>
      <c r="GG137" s="7">
        <v>349.1</v>
      </c>
      <c r="GH137" s="7">
        <v>494.48</v>
      </c>
      <c r="GI137" s="5">
        <v>107124</v>
      </c>
      <c r="GJ137" s="23">
        <v>0.70599999999999996</v>
      </c>
      <c r="GK137" s="5">
        <v>9656</v>
      </c>
      <c r="GL137" s="7">
        <v>42957825.060000002</v>
      </c>
      <c r="GM137" s="23">
        <v>2.4299999999999999E-2</v>
      </c>
      <c r="GN137" s="7">
        <v>283.11</v>
      </c>
      <c r="GO137" s="7">
        <v>2291.4499999999998</v>
      </c>
      <c r="GP137" s="7">
        <v>46588693.219999999</v>
      </c>
      <c r="GQ137" s="23">
        <v>3.0499999999999999E-2</v>
      </c>
      <c r="GR137" s="7">
        <v>307.04000000000002</v>
      </c>
      <c r="GS137" s="7">
        <v>2485.13</v>
      </c>
      <c r="GT137" s="5">
        <v>18747</v>
      </c>
      <c r="GU137" s="23">
        <v>0.1236</v>
      </c>
      <c r="GV137" s="8">
        <v>900</v>
      </c>
      <c r="GW137" s="7">
        <v>53887954.189999998</v>
      </c>
      <c r="GX137" s="23">
        <v>3.0499999999999999E-2</v>
      </c>
      <c r="GY137" s="7">
        <v>355.15</v>
      </c>
      <c r="GZ137" s="7">
        <v>928.05</v>
      </c>
      <c r="HA137" s="7">
        <v>53883410.969999999</v>
      </c>
      <c r="HB137" s="23">
        <v>3.5299999999999998E-2</v>
      </c>
      <c r="HC137" s="7">
        <v>355.12</v>
      </c>
      <c r="HD137" s="7">
        <v>927.97</v>
      </c>
      <c r="HE137" s="5">
        <v>58066</v>
      </c>
      <c r="HF137" s="23">
        <v>0.38269999999999998</v>
      </c>
      <c r="HG137" s="5">
        <v>159517</v>
      </c>
      <c r="HH137" s="5">
        <v>13424</v>
      </c>
      <c r="HI137" s="23">
        <v>0.25219999999999998</v>
      </c>
      <c r="HJ137" s="8">
        <v>1051</v>
      </c>
      <c r="HK137" s="5">
        <v>971</v>
      </c>
      <c r="HL137" s="5">
        <v>1661</v>
      </c>
      <c r="HM137" s="5">
        <v>150</v>
      </c>
      <c r="HN137" s="5">
        <v>1022</v>
      </c>
      <c r="HO137" s="5">
        <v>350</v>
      </c>
      <c r="HP137" s="5">
        <v>701</v>
      </c>
      <c r="HQ137" s="5">
        <v>438</v>
      </c>
      <c r="HR137" s="5">
        <v>624</v>
      </c>
      <c r="HS137" s="5">
        <v>113</v>
      </c>
    </row>
    <row r="138" spans="1:227" x14ac:dyDescent="0.25">
      <c r="A138">
        <v>2011</v>
      </c>
      <c r="B138" s="3" t="s">
        <v>297</v>
      </c>
      <c r="C138" s="4">
        <v>1</v>
      </c>
      <c r="D138" s="5">
        <v>206199</v>
      </c>
      <c r="E138" s="5">
        <v>155315</v>
      </c>
      <c r="F138" s="5">
        <v>50884</v>
      </c>
      <c r="G138" s="6" t="s">
        <v>2152</v>
      </c>
      <c r="H138" s="5">
        <v>51</v>
      </c>
      <c r="I138" s="6" t="s">
        <v>2153</v>
      </c>
      <c r="J138" s="6" t="s">
        <v>2154</v>
      </c>
      <c r="K138" s="6" t="s">
        <v>1941</v>
      </c>
      <c r="L138" s="6" t="s">
        <v>2155</v>
      </c>
      <c r="M138" s="6" t="s">
        <v>703</v>
      </c>
      <c r="N138" s="6" t="s">
        <v>688</v>
      </c>
      <c r="O138" s="6" t="s">
        <v>1514</v>
      </c>
      <c r="P138" s="6">
        <v>1</v>
      </c>
      <c r="Q138" s="7">
        <v>1235554243.54</v>
      </c>
      <c r="R138" s="7">
        <v>1314367426.5599999</v>
      </c>
      <c r="S138" s="7">
        <v>1409172412.4000001</v>
      </c>
      <c r="T138" s="7">
        <v>7955.15</v>
      </c>
      <c r="U138" s="7">
        <v>8462.59</v>
      </c>
      <c r="V138" s="7">
        <v>9073</v>
      </c>
      <c r="W138" s="7">
        <v>443834913.72000003</v>
      </c>
      <c r="X138" s="23">
        <v>0.35920000000000002</v>
      </c>
      <c r="Y138" s="7">
        <v>2857.64</v>
      </c>
      <c r="Z138" s="7">
        <v>15295.16</v>
      </c>
      <c r="AA138" s="7">
        <v>448401292.50999999</v>
      </c>
      <c r="AB138" s="23">
        <v>0.3412</v>
      </c>
      <c r="AC138" s="7">
        <v>2887.04</v>
      </c>
      <c r="AD138" s="7">
        <v>15452.52</v>
      </c>
      <c r="AE138" s="5">
        <v>29018</v>
      </c>
      <c r="AF138" s="23">
        <v>0.18679999999999999</v>
      </c>
      <c r="AG138" s="5">
        <v>335</v>
      </c>
      <c r="AH138" s="5">
        <v>1893</v>
      </c>
      <c r="AI138" s="7">
        <v>19693735.079999998</v>
      </c>
      <c r="AJ138" s="23">
        <v>1.5900000000000001E-2</v>
      </c>
      <c r="AK138" s="7">
        <v>126.8</v>
      </c>
      <c r="AL138" s="7">
        <v>35356.800000000003</v>
      </c>
      <c r="AM138" s="7">
        <v>22877287.699999999</v>
      </c>
      <c r="AN138" s="23">
        <v>1.7399999999999999E-2</v>
      </c>
      <c r="AO138" s="7">
        <v>147.30000000000001</v>
      </c>
      <c r="AP138" s="7">
        <v>41072.33</v>
      </c>
      <c r="AQ138" s="5">
        <v>557</v>
      </c>
      <c r="AR138" s="23">
        <v>3.5999999999999999E-3</v>
      </c>
      <c r="AS138" s="5">
        <v>4</v>
      </c>
      <c r="AT138" s="5">
        <v>108</v>
      </c>
      <c r="AU138" s="7">
        <v>16903819.579999998</v>
      </c>
      <c r="AV138" s="23">
        <v>1.37E-2</v>
      </c>
      <c r="AW138" s="7">
        <v>108.84</v>
      </c>
      <c r="AX138" s="7">
        <v>18596.060000000001</v>
      </c>
      <c r="AY138" s="7">
        <v>19459968.859999999</v>
      </c>
      <c r="AZ138" s="23">
        <v>1.4800000000000001E-2</v>
      </c>
      <c r="BA138" s="7">
        <v>125.29</v>
      </c>
      <c r="BB138" s="7">
        <v>21408.11</v>
      </c>
      <c r="BC138" s="5">
        <v>909</v>
      </c>
      <c r="BD138" s="23">
        <v>5.8999999999999999E-3</v>
      </c>
      <c r="BE138" s="5">
        <v>7</v>
      </c>
      <c r="BF138" s="5">
        <v>88</v>
      </c>
      <c r="BG138" s="7">
        <v>36943991.159999996</v>
      </c>
      <c r="BH138" s="23">
        <v>2.9899999999999999E-2</v>
      </c>
      <c r="BI138" s="7">
        <v>237.86</v>
      </c>
      <c r="BJ138" s="7">
        <v>12269.67</v>
      </c>
      <c r="BK138" s="7">
        <v>44155207.810000002</v>
      </c>
      <c r="BL138" s="23">
        <v>3.3599999999999998E-2</v>
      </c>
      <c r="BM138" s="7">
        <v>284.29000000000002</v>
      </c>
      <c r="BN138" s="7">
        <v>14664.63</v>
      </c>
      <c r="BO138" s="5">
        <v>3011</v>
      </c>
      <c r="BP138" s="23">
        <v>1.9400000000000001E-2</v>
      </c>
      <c r="BQ138" s="5">
        <v>27</v>
      </c>
      <c r="BR138" s="5">
        <v>671</v>
      </c>
      <c r="BS138" s="7">
        <v>45220586.369999997</v>
      </c>
      <c r="BT138" s="23">
        <v>3.6600000000000001E-2</v>
      </c>
      <c r="BU138" s="7">
        <v>291.14999999999998</v>
      </c>
      <c r="BV138" s="7">
        <v>4834.88</v>
      </c>
      <c r="BW138" s="7">
        <v>54320327.299999997</v>
      </c>
      <c r="BX138" s="23">
        <v>4.1300000000000003E-2</v>
      </c>
      <c r="BY138" s="7">
        <v>349.74</v>
      </c>
      <c r="BZ138" s="7">
        <v>5807.8</v>
      </c>
      <c r="CA138" s="5">
        <v>9353</v>
      </c>
      <c r="CB138" s="23">
        <v>6.0199999999999997E-2</v>
      </c>
      <c r="CC138" s="5">
        <v>130</v>
      </c>
      <c r="CD138" s="5">
        <v>1935</v>
      </c>
      <c r="CE138" s="7">
        <v>16022293.359999999</v>
      </c>
      <c r="CF138" s="23">
        <v>1.2999999999999999E-2</v>
      </c>
      <c r="CG138" s="7">
        <v>103.16</v>
      </c>
      <c r="CH138" s="7">
        <v>11493.75</v>
      </c>
      <c r="CI138" s="7">
        <v>18090814.239999998</v>
      </c>
      <c r="CJ138" s="23">
        <v>1.38E-2</v>
      </c>
      <c r="CK138" s="7">
        <v>116.48</v>
      </c>
      <c r="CL138" s="7">
        <v>12977.63</v>
      </c>
      <c r="CM138" s="5">
        <v>1394</v>
      </c>
      <c r="CN138" s="23">
        <v>8.9999999999999993E-3</v>
      </c>
      <c r="CO138" s="5">
        <v>10</v>
      </c>
      <c r="CP138" s="5">
        <v>744</v>
      </c>
      <c r="CQ138" s="7">
        <v>150992608.52000001</v>
      </c>
      <c r="CR138" s="23">
        <v>0.1222</v>
      </c>
      <c r="CS138" s="7">
        <v>972.17</v>
      </c>
      <c r="CT138" s="7">
        <v>1551.3</v>
      </c>
      <c r="CU138" s="7">
        <v>164630820.78999999</v>
      </c>
      <c r="CV138" s="23">
        <v>0.12529999999999999</v>
      </c>
      <c r="CW138" s="7">
        <v>1059.98</v>
      </c>
      <c r="CX138" s="7">
        <v>1691.42</v>
      </c>
      <c r="CY138" s="5">
        <v>97332</v>
      </c>
      <c r="CZ138" s="23">
        <v>0.62670000000000003</v>
      </c>
      <c r="DA138" s="5">
        <v>3332</v>
      </c>
      <c r="DB138" s="7">
        <v>6751999.4299999997</v>
      </c>
      <c r="DC138" s="23">
        <v>5.4999999999999997E-3</v>
      </c>
      <c r="DD138" s="7">
        <v>43.47</v>
      </c>
      <c r="DE138" s="7">
        <v>314.41000000000003</v>
      </c>
      <c r="DF138" s="7">
        <v>7785219.96</v>
      </c>
      <c r="DG138" s="23">
        <v>5.8999999999999999E-3</v>
      </c>
      <c r="DH138" s="7">
        <v>50.13</v>
      </c>
      <c r="DI138" s="7">
        <v>362.52</v>
      </c>
      <c r="DJ138" s="5">
        <v>21475</v>
      </c>
      <c r="DK138" s="23">
        <v>0.13830000000000001</v>
      </c>
      <c r="DL138" s="5">
        <v>607</v>
      </c>
      <c r="DM138" s="7">
        <v>89066530.920000002</v>
      </c>
      <c r="DN138" s="23">
        <v>7.2099999999999997E-2</v>
      </c>
      <c r="DO138" s="7">
        <v>573.46</v>
      </c>
      <c r="DP138" s="7">
        <v>22622.94</v>
      </c>
      <c r="DQ138" s="7">
        <v>96177448.159999996</v>
      </c>
      <c r="DR138" s="23">
        <v>7.3200000000000001E-2</v>
      </c>
      <c r="DS138" s="7">
        <v>619.24</v>
      </c>
      <c r="DT138" s="7">
        <v>24429.119999999999</v>
      </c>
      <c r="DU138" s="5">
        <v>3937</v>
      </c>
      <c r="DV138" s="23">
        <v>2.53E-2</v>
      </c>
      <c r="DW138" s="5">
        <v>3492</v>
      </c>
      <c r="DX138" s="7">
        <v>6905216.04</v>
      </c>
      <c r="DY138" s="23">
        <v>5.5999999999999999E-3</v>
      </c>
      <c r="DZ138" s="7">
        <v>44.46</v>
      </c>
      <c r="EA138" s="7">
        <v>684.29</v>
      </c>
      <c r="EB138" s="7">
        <v>7915885.21</v>
      </c>
      <c r="EC138" s="23">
        <v>6.0000000000000001E-3</v>
      </c>
      <c r="ED138" s="7">
        <v>50.97</v>
      </c>
      <c r="EE138" s="7">
        <v>784.45</v>
      </c>
      <c r="EF138" s="5">
        <v>10091</v>
      </c>
      <c r="EG138" s="23">
        <v>6.5000000000000002E-2</v>
      </c>
      <c r="EH138" s="5">
        <v>107</v>
      </c>
      <c r="EI138" s="7">
        <v>109414207.11</v>
      </c>
      <c r="EJ138" s="23">
        <v>8.8599999999999998E-2</v>
      </c>
      <c r="EK138" s="7">
        <v>704.47</v>
      </c>
      <c r="EL138" s="7">
        <v>841.45</v>
      </c>
      <c r="EM138" s="7">
        <v>123152385.13</v>
      </c>
      <c r="EN138" s="23">
        <v>9.3700000000000006E-2</v>
      </c>
      <c r="EO138" s="7">
        <v>792.92</v>
      </c>
      <c r="EP138" s="7">
        <v>947.1</v>
      </c>
      <c r="EQ138" s="5">
        <v>130030</v>
      </c>
      <c r="ER138" s="23">
        <v>0.83720000000000006</v>
      </c>
      <c r="ES138" s="5">
        <v>11534</v>
      </c>
      <c r="ET138" s="7">
        <v>78112971.510000005</v>
      </c>
      <c r="EU138" s="23">
        <v>6.3200000000000006E-2</v>
      </c>
      <c r="EV138" s="7">
        <v>502.93</v>
      </c>
      <c r="EW138" s="7">
        <v>928.51</v>
      </c>
      <c r="EX138" s="7">
        <v>85707835.519999996</v>
      </c>
      <c r="EY138" s="23">
        <v>6.5199999999999994E-2</v>
      </c>
      <c r="EZ138" s="7">
        <v>551.83000000000004</v>
      </c>
      <c r="FA138" s="7">
        <v>1018.79</v>
      </c>
      <c r="FB138" s="5">
        <v>84127</v>
      </c>
      <c r="FC138" s="23">
        <v>0.54169999999999996</v>
      </c>
      <c r="FD138" s="5">
        <v>4003</v>
      </c>
      <c r="FE138" s="7">
        <v>32664090.530000001</v>
      </c>
      <c r="FF138" s="23">
        <v>2.64E-2</v>
      </c>
      <c r="FG138" s="7">
        <v>210.31</v>
      </c>
      <c r="FH138" s="7">
        <v>330.66</v>
      </c>
      <c r="FI138" s="7">
        <v>35629057.310000002</v>
      </c>
      <c r="FJ138" s="23">
        <v>2.7099999999999999E-2</v>
      </c>
      <c r="FK138" s="7">
        <v>229.4</v>
      </c>
      <c r="FL138" s="7">
        <v>360.67</v>
      </c>
      <c r="FM138" s="5">
        <v>98784</v>
      </c>
      <c r="FN138" s="23">
        <v>0.63600000000000001</v>
      </c>
      <c r="FO138" s="5">
        <v>3909</v>
      </c>
      <c r="FP138" s="7">
        <v>49834169.229999997</v>
      </c>
      <c r="FQ138" s="23">
        <v>4.0300000000000002E-2</v>
      </c>
      <c r="FR138" s="7">
        <v>320.86</v>
      </c>
      <c r="FS138" s="7">
        <v>1043.25</v>
      </c>
      <c r="FT138" s="7">
        <v>50162511.689999998</v>
      </c>
      <c r="FU138" s="23">
        <v>3.8199999999999998E-2</v>
      </c>
      <c r="FV138" s="7">
        <v>322.97000000000003</v>
      </c>
      <c r="FW138" s="7">
        <v>1050.1300000000001</v>
      </c>
      <c r="FX138" s="5">
        <v>47768</v>
      </c>
      <c r="FY138" s="23">
        <v>0.30759999999999998</v>
      </c>
      <c r="FZ138" s="5">
        <v>2223</v>
      </c>
      <c r="GA138" s="7">
        <v>40982823.390000001</v>
      </c>
      <c r="GB138" s="23">
        <v>3.32E-2</v>
      </c>
      <c r="GC138" s="7">
        <v>263.87</v>
      </c>
      <c r="GD138" s="7">
        <v>367.16</v>
      </c>
      <c r="GE138" s="7">
        <v>43452307.509999998</v>
      </c>
      <c r="GF138" s="23">
        <v>3.3099999999999997E-2</v>
      </c>
      <c r="GG138" s="7">
        <v>279.77</v>
      </c>
      <c r="GH138" s="7">
        <v>389.28</v>
      </c>
      <c r="GI138" s="5">
        <v>111621</v>
      </c>
      <c r="GJ138" s="23">
        <v>0.71870000000000001</v>
      </c>
      <c r="GK138" s="5">
        <v>8040</v>
      </c>
      <c r="GL138" s="7">
        <v>23297457.59</v>
      </c>
      <c r="GM138" s="23">
        <v>1.89E-2</v>
      </c>
      <c r="GN138" s="7">
        <v>150</v>
      </c>
      <c r="GO138" s="7">
        <v>1234.1199999999999</v>
      </c>
      <c r="GP138" s="7">
        <v>22865773.440000001</v>
      </c>
      <c r="GQ138" s="23">
        <v>1.7399999999999999E-2</v>
      </c>
      <c r="GR138" s="7">
        <v>147.22</v>
      </c>
      <c r="GS138" s="7">
        <v>1211.26</v>
      </c>
      <c r="GT138" s="5">
        <v>18878</v>
      </c>
      <c r="GU138" s="23">
        <v>0.1215</v>
      </c>
      <c r="GV138" s="8">
        <v>446</v>
      </c>
      <c r="GW138" s="7">
        <v>59130517.909999996</v>
      </c>
      <c r="GX138" s="23">
        <v>4.7899999999999998E-2</v>
      </c>
      <c r="GY138" s="7">
        <v>380.71</v>
      </c>
      <c r="GZ138" s="7">
        <v>830.08</v>
      </c>
      <c r="HA138" s="7">
        <v>59278449.43</v>
      </c>
      <c r="HB138" s="23">
        <v>4.5100000000000001E-2</v>
      </c>
      <c r="HC138" s="7">
        <v>381.67</v>
      </c>
      <c r="HD138" s="7">
        <v>832.15</v>
      </c>
      <c r="HE138" s="5">
        <v>71235</v>
      </c>
      <c r="HF138" s="23">
        <v>0.45860000000000001</v>
      </c>
      <c r="HG138" s="5">
        <v>163932</v>
      </c>
      <c r="HH138" s="5">
        <v>10224</v>
      </c>
      <c r="HI138" s="23">
        <v>0.2029</v>
      </c>
      <c r="HJ138" s="8">
        <v>1055</v>
      </c>
      <c r="HK138" s="5">
        <v>684</v>
      </c>
      <c r="HL138" s="5">
        <v>1660</v>
      </c>
      <c r="HM138" s="5">
        <v>211</v>
      </c>
      <c r="HN138" s="5">
        <v>983</v>
      </c>
      <c r="HO138" s="5">
        <v>416</v>
      </c>
      <c r="HP138" s="5">
        <v>893</v>
      </c>
      <c r="HQ138" s="5">
        <v>448</v>
      </c>
      <c r="HR138" s="5">
        <v>349</v>
      </c>
      <c r="HS138" s="5">
        <v>127</v>
      </c>
    </row>
    <row r="139" spans="1:227" x14ac:dyDescent="0.25">
      <c r="A139">
        <v>2015</v>
      </c>
      <c r="B139" s="3" t="s">
        <v>455</v>
      </c>
      <c r="C139" s="4">
        <v>9</v>
      </c>
      <c r="D139" s="5">
        <v>78590</v>
      </c>
      <c r="E139" s="5">
        <v>62933</v>
      </c>
      <c r="F139" s="5">
        <v>15657</v>
      </c>
      <c r="G139" s="6" t="s">
        <v>1955</v>
      </c>
      <c r="H139" s="5">
        <v>51</v>
      </c>
      <c r="I139" s="6" t="s">
        <v>2726</v>
      </c>
      <c r="J139" s="6" t="s">
        <v>2727</v>
      </c>
      <c r="K139" s="6" t="s">
        <v>2064</v>
      </c>
      <c r="L139" s="6" t="s">
        <v>493</v>
      </c>
      <c r="M139" s="6" t="s">
        <v>2728</v>
      </c>
      <c r="N139" s="6" t="s">
        <v>330</v>
      </c>
      <c r="O139" s="6" t="s">
        <v>2596</v>
      </c>
      <c r="P139" s="6">
        <v>1.18</v>
      </c>
      <c r="Q139" s="7">
        <v>752434650.28999996</v>
      </c>
      <c r="R139" s="7">
        <v>638057149.36000001</v>
      </c>
      <c r="S139" s="7">
        <v>552134206.02999997</v>
      </c>
      <c r="T139" s="7">
        <v>11956.12</v>
      </c>
      <c r="U139" s="7">
        <v>10138.67</v>
      </c>
      <c r="V139" s="7">
        <v>8773.3700000000008</v>
      </c>
      <c r="W139" s="7">
        <v>295588727.50999999</v>
      </c>
      <c r="X139" s="23">
        <v>0.39279999999999998</v>
      </c>
      <c r="Y139" s="7">
        <v>4696.88</v>
      </c>
      <c r="Z139" s="7">
        <v>25817.86</v>
      </c>
      <c r="AA139" s="7">
        <v>207871685.19999999</v>
      </c>
      <c r="AB139" s="24">
        <v>0.32579999999999998</v>
      </c>
      <c r="AC139" s="7">
        <v>3303.06</v>
      </c>
      <c r="AD139" s="7">
        <v>18156.32</v>
      </c>
      <c r="AE139" s="5">
        <v>11449</v>
      </c>
      <c r="AF139" s="23">
        <v>0.18190000000000001</v>
      </c>
      <c r="AG139" s="5">
        <v>350</v>
      </c>
      <c r="AH139" s="5">
        <v>2413</v>
      </c>
      <c r="AI139" s="7">
        <v>7894668.79</v>
      </c>
      <c r="AJ139" s="23">
        <v>1.0500000000000001E-2</v>
      </c>
      <c r="AK139" s="7">
        <v>125.45</v>
      </c>
      <c r="AL139" s="7">
        <v>44856.07</v>
      </c>
      <c r="AM139" s="7">
        <v>6946363.96</v>
      </c>
      <c r="AN139" s="24">
        <v>1.09E-2</v>
      </c>
      <c r="AO139" s="7">
        <v>110.38</v>
      </c>
      <c r="AP139" s="7">
        <v>39467.980000000003</v>
      </c>
      <c r="AQ139" s="5">
        <v>176</v>
      </c>
      <c r="AR139" s="23">
        <v>2.8E-3</v>
      </c>
      <c r="AS139" s="5">
        <v>3</v>
      </c>
      <c r="AT139" s="5">
        <v>97</v>
      </c>
      <c r="AU139" s="7">
        <v>3205970.31</v>
      </c>
      <c r="AV139" s="23">
        <v>4.3E-3</v>
      </c>
      <c r="AW139" s="7">
        <v>50.94</v>
      </c>
      <c r="AX139" s="7">
        <v>24473.06</v>
      </c>
      <c r="AY139" s="7">
        <v>2747648.92</v>
      </c>
      <c r="AZ139" s="24">
        <v>4.3E-3</v>
      </c>
      <c r="BA139" s="7">
        <v>43.66</v>
      </c>
      <c r="BB139" s="7">
        <v>20974.42</v>
      </c>
      <c r="BC139" s="5">
        <v>131</v>
      </c>
      <c r="BD139" s="23">
        <v>2.0999999999999999E-3</v>
      </c>
      <c r="BE139" s="5">
        <v>2</v>
      </c>
      <c r="BF139" s="5">
        <v>31</v>
      </c>
      <c r="BG139" s="7">
        <v>36691050.609999999</v>
      </c>
      <c r="BH139" s="23">
        <v>4.8800000000000003E-2</v>
      </c>
      <c r="BI139" s="7">
        <v>583.02</v>
      </c>
      <c r="BJ139" s="7">
        <v>15924.94</v>
      </c>
      <c r="BK139" s="7">
        <v>32154063.18</v>
      </c>
      <c r="BL139" s="24">
        <v>5.04E-2</v>
      </c>
      <c r="BM139" s="7">
        <v>510.93</v>
      </c>
      <c r="BN139" s="7">
        <v>13955.76</v>
      </c>
      <c r="BO139" s="5">
        <v>2304</v>
      </c>
      <c r="BP139" s="23">
        <v>3.6600000000000001E-2</v>
      </c>
      <c r="BQ139" s="5">
        <v>53</v>
      </c>
      <c r="BR139" s="5">
        <v>1298</v>
      </c>
      <c r="BS139" s="7">
        <v>23494437.359999999</v>
      </c>
      <c r="BT139" s="23">
        <v>3.1199999999999999E-2</v>
      </c>
      <c r="BU139" s="7">
        <v>373.32</v>
      </c>
      <c r="BV139" s="7">
        <v>5397.3</v>
      </c>
      <c r="BW139" s="7">
        <v>20894914.34</v>
      </c>
      <c r="BX139" s="24">
        <v>3.27E-2</v>
      </c>
      <c r="BY139" s="7">
        <v>332.02</v>
      </c>
      <c r="BZ139" s="7">
        <v>4800.12</v>
      </c>
      <c r="CA139" s="5">
        <v>4353</v>
      </c>
      <c r="CB139" s="23">
        <v>6.9199999999999998E-2</v>
      </c>
      <c r="CC139" s="5">
        <v>125</v>
      </c>
      <c r="CD139" s="5">
        <v>2431</v>
      </c>
      <c r="CE139" s="7">
        <v>4425901.4000000004</v>
      </c>
      <c r="CF139" s="23">
        <v>5.8999999999999999E-3</v>
      </c>
      <c r="CG139" s="7">
        <v>70.33</v>
      </c>
      <c r="CH139" s="7">
        <v>10613.67</v>
      </c>
      <c r="CI139" s="7">
        <v>3992261.69</v>
      </c>
      <c r="CJ139" s="24">
        <v>6.3E-3</v>
      </c>
      <c r="CK139" s="7">
        <v>63.44</v>
      </c>
      <c r="CL139" s="7">
        <v>9573.77</v>
      </c>
      <c r="CM139" s="5">
        <v>417</v>
      </c>
      <c r="CN139" s="23">
        <v>6.6E-3</v>
      </c>
      <c r="CO139" s="5">
        <v>7</v>
      </c>
      <c r="CP139" s="5">
        <v>316</v>
      </c>
      <c r="CQ139" s="7">
        <v>124026067.76000001</v>
      </c>
      <c r="CR139" s="23">
        <v>0.1648</v>
      </c>
      <c r="CS139" s="7">
        <v>1970.76</v>
      </c>
      <c r="CT139" s="7">
        <v>2792.81</v>
      </c>
      <c r="CU139" s="7">
        <v>112258494.03</v>
      </c>
      <c r="CV139" s="24">
        <v>0.1759</v>
      </c>
      <c r="CW139" s="7">
        <v>1783.78</v>
      </c>
      <c r="CX139" s="7">
        <v>2527.83</v>
      </c>
      <c r="CY139" s="5">
        <v>44409</v>
      </c>
      <c r="CZ139" s="23">
        <v>0.70569999999999999</v>
      </c>
      <c r="DA139" s="5">
        <v>6297</v>
      </c>
      <c r="DB139" s="7">
        <v>7969285.7400000002</v>
      </c>
      <c r="DC139" s="23">
        <v>1.06E-2</v>
      </c>
      <c r="DD139" s="7">
        <v>126.63</v>
      </c>
      <c r="DE139" s="7">
        <v>711.23</v>
      </c>
      <c r="DF139" s="7">
        <v>7414374.6100000003</v>
      </c>
      <c r="DG139" s="24">
        <v>1.1599999999999999E-2</v>
      </c>
      <c r="DH139" s="7">
        <v>117.81</v>
      </c>
      <c r="DI139" s="7">
        <v>661.7</v>
      </c>
      <c r="DJ139" s="5">
        <v>11205</v>
      </c>
      <c r="DK139" s="23">
        <v>0.17799999999999999</v>
      </c>
      <c r="DL139" s="5">
        <v>1127</v>
      </c>
      <c r="DM139" s="7">
        <v>42944929.57</v>
      </c>
      <c r="DN139" s="23">
        <v>5.7099999999999998E-2</v>
      </c>
      <c r="DO139" s="7">
        <v>682.39</v>
      </c>
      <c r="DP139" s="7">
        <v>28086.94</v>
      </c>
      <c r="DQ139" s="7">
        <v>39458327.670000002</v>
      </c>
      <c r="DR139" s="24">
        <v>6.1800000000000001E-2</v>
      </c>
      <c r="DS139" s="7">
        <v>626.99</v>
      </c>
      <c r="DT139" s="7">
        <v>25806.62</v>
      </c>
      <c r="DU139" s="5">
        <v>1529</v>
      </c>
      <c r="DV139" s="23">
        <v>2.4299999999999999E-2</v>
      </c>
      <c r="DW139" s="5">
        <v>3673</v>
      </c>
      <c r="DX139" s="7">
        <v>3373400.39</v>
      </c>
      <c r="DY139" s="23">
        <v>4.4999999999999997E-3</v>
      </c>
      <c r="DZ139" s="7">
        <v>53.6</v>
      </c>
      <c r="EA139" s="7">
        <v>1070.58</v>
      </c>
      <c r="EB139" s="7">
        <v>3146726.11</v>
      </c>
      <c r="EC139" s="24">
        <v>4.8999999999999998E-3</v>
      </c>
      <c r="ED139" s="7">
        <v>50</v>
      </c>
      <c r="EE139" s="7">
        <v>998.64</v>
      </c>
      <c r="EF139" s="5">
        <v>3151</v>
      </c>
      <c r="EG139" s="23">
        <v>5.0099999999999999E-2</v>
      </c>
      <c r="EH139" s="5">
        <v>76</v>
      </c>
      <c r="EI139" s="7">
        <v>76123315.290000007</v>
      </c>
      <c r="EJ139" s="23">
        <v>0.1012</v>
      </c>
      <c r="EK139" s="7">
        <v>1209.5899999999999</v>
      </c>
      <c r="EL139" s="7">
        <v>1417.91</v>
      </c>
      <c r="EM139" s="7">
        <v>75276905.950000003</v>
      </c>
      <c r="EN139" s="24">
        <v>0.11799999999999999</v>
      </c>
      <c r="EO139" s="7">
        <v>1196.1400000000001</v>
      </c>
      <c r="EP139" s="7">
        <v>1402.14</v>
      </c>
      <c r="EQ139" s="5">
        <v>53687</v>
      </c>
      <c r="ER139" s="23">
        <v>0.85309999999999997</v>
      </c>
      <c r="ES139" s="5">
        <v>17287</v>
      </c>
      <c r="ET139" s="7">
        <v>34518439.850000001</v>
      </c>
      <c r="EU139" s="23">
        <v>4.5900000000000003E-2</v>
      </c>
      <c r="EV139" s="7">
        <v>548.5</v>
      </c>
      <c r="EW139" s="7">
        <v>1086.44</v>
      </c>
      <c r="EX139" s="7">
        <v>32508686.73</v>
      </c>
      <c r="EY139" s="24">
        <v>5.0900000000000001E-2</v>
      </c>
      <c r="EZ139" s="7">
        <v>516.55999999999995</v>
      </c>
      <c r="FA139" s="7">
        <v>1023.19</v>
      </c>
      <c r="FB139" s="5">
        <v>31772</v>
      </c>
      <c r="FC139" s="23">
        <v>0.50490000000000002</v>
      </c>
      <c r="FD139" s="5">
        <v>3763</v>
      </c>
      <c r="FE139" s="7">
        <v>11012024.85</v>
      </c>
      <c r="FF139" s="23">
        <v>1.46E-2</v>
      </c>
      <c r="FG139" s="7">
        <v>174.98</v>
      </c>
      <c r="FH139" s="7">
        <v>283.89999999999998</v>
      </c>
      <c r="FI139" s="7">
        <v>10451201.68</v>
      </c>
      <c r="FJ139" s="24">
        <v>1.6400000000000001E-2</v>
      </c>
      <c r="FK139" s="7">
        <v>166.07</v>
      </c>
      <c r="FL139" s="7">
        <v>269.44</v>
      </c>
      <c r="FM139" s="5">
        <v>38788</v>
      </c>
      <c r="FN139" s="23">
        <v>0.61629999999999996</v>
      </c>
      <c r="FO139" s="5">
        <v>3728</v>
      </c>
      <c r="FP139" s="7">
        <v>17327170.75</v>
      </c>
      <c r="FQ139" s="23">
        <v>2.3E-2</v>
      </c>
      <c r="FR139" s="7">
        <v>275.33</v>
      </c>
      <c r="FS139" s="7">
        <v>973.87</v>
      </c>
      <c r="FT139" s="7">
        <v>19262988.43</v>
      </c>
      <c r="FU139" s="24">
        <v>3.0200000000000001E-2</v>
      </c>
      <c r="FV139" s="7">
        <v>306.08999999999997</v>
      </c>
      <c r="FW139" s="7">
        <v>1082.68</v>
      </c>
      <c r="FX139" s="5">
        <v>17792</v>
      </c>
      <c r="FY139" s="23">
        <v>0.28270000000000001</v>
      </c>
      <c r="FZ139" s="5">
        <v>1888</v>
      </c>
      <c r="GA139" s="7">
        <v>18512223.100000001</v>
      </c>
      <c r="GB139" s="23">
        <v>2.46E-2</v>
      </c>
      <c r="GC139" s="7">
        <v>294.16000000000003</v>
      </c>
      <c r="GD139" s="7">
        <v>409.34</v>
      </c>
      <c r="GE139" s="7">
        <v>18789072.640000001</v>
      </c>
      <c r="GF139" s="24">
        <v>2.9399999999999999E-2</v>
      </c>
      <c r="GG139" s="7">
        <v>298.56</v>
      </c>
      <c r="GH139" s="7">
        <v>415.46</v>
      </c>
      <c r="GI139" s="5">
        <v>45225</v>
      </c>
      <c r="GJ139" s="23">
        <v>0.71860000000000002</v>
      </c>
      <c r="GK139" s="5">
        <v>8261</v>
      </c>
      <c r="GL139" s="7">
        <v>16221776.189999999</v>
      </c>
      <c r="GM139" s="23">
        <v>2.1600000000000001E-2</v>
      </c>
      <c r="GN139" s="7">
        <v>257.76</v>
      </c>
      <c r="GO139" s="7">
        <v>1395.54</v>
      </c>
      <c r="GP139" s="7">
        <v>16009171.51</v>
      </c>
      <c r="GQ139" s="24">
        <v>2.5100000000000001E-2</v>
      </c>
      <c r="GR139" s="7">
        <v>254.38</v>
      </c>
      <c r="GS139" s="7">
        <v>1377.25</v>
      </c>
      <c r="GT139" s="5">
        <v>11624</v>
      </c>
      <c r="GU139" s="23">
        <v>0.1847</v>
      </c>
      <c r="GV139" s="8">
        <v>818</v>
      </c>
      <c r="GW139" s="7">
        <v>20571711.120000001</v>
      </c>
      <c r="GX139" s="23">
        <v>2.7300000000000001E-2</v>
      </c>
      <c r="GY139" s="7">
        <v>326.88</v>
      </c>
      <c r="GZ139" s="7">
        <v>870.98</v>
      </c>
      <c r="HA139" s="7">
        <v>20614192.52</v>
      </c>
      <c r="HB139" s="24">
        <v>3.2300000000000002E-2</v>
      </c>
      <c r="HC139" s="7">
        <v>327.56</v>
      </c>
      <c r="HD139" s="7">
        <v>872.78</v>
      </c>
      <c r="HE139" s="5">
        <v>23619</v>
      </c>
      <c r="HF139" s="23">
        <v>0.37530000000000002</v>
      </c>
      <c r="HG139" s="5">
        <v>83675</v>
      </c>
      <c r="HH139" s="5">
        <v>4595</v>
      </c>
      <c r="HI139" s="23">
        <v>0.24310000000000001</v>
      </c>
      <c r="HJ139" s="8">
        <v>1330</v>
      </c>
      <c r="HK139" s="5">
        <v>702</v>
      </c>
      <c r="HL139" s="5">
        <v>1660</v>
      </c>
      <c r="HM139" s="5">
        <v>87</v>
      </c>
      <c r="HN139" s="5">
        <v>841</v>
      </c>
      <c r="HO139" s="5">
        <v>350</v>
      </c>
      <c r="HP139" s="5">
        <v>594</v>
      </c>
      <c r="HQ139" s="5">
        <v>324</v>
      </c>
      <c r="HR139" s="5">
        <v>350</v>
      </c>
      <c r="HS139" s="5">
        <v>148</v>
      </c>
    </row>
    <row r="140" spans="1:227" x14ac:dyDescent="0.25">
      <c r="A140">
        <v>2013</v>
      </c>
      <c r="B140" s="3" t="s">
        <v>455</v>
      </c>
      <c r="C140" s="4">
        <v>9</v>
      </c>
      <c r="D140" s="5">
        <v>76905</v>
      </c>
      <c r="E140" s="5">
        <v>63644</v>
      </c>
      <c r="F140" s="5">
        <v>13261</v>
      </c>
      <c r="G140" s="6" t="s">
        <v>627</v>
      </c>
      <c r="H140" s="5">
        <v>51</v>
      </c>
      <c r="I140" s="6" t="s">
        <v>1096</v>
      </c>
      <c r="J140" s="6" t="s">
        <v>1953</v>
      </c>
      <c r="K140" s="6" t="s">
        <v>2509</v>
      </c>
      <c r="L140" s="6" t="s">
        <v>1880</v>
      </c>
      <c r="M140" s="6" t="s">
        <v>1338</v>
      </c>
      <c r="N140" s="6" t="s">
        <v>557</v>
      </c>
      <c r="O140" s="6" t="s">
        <v>603</v>
      </c>
      <c r="P140" s="6">
        <v>1.1399999999999999</v>
      </c>
      <c r="Q140" s="7">
        <v>740552172.14999998</v>
      </c>
      <c r="R140" s="7">
        <v>632523436.28999996</v>
      </c>
      <c r="S140" s="7">
        <v>556715568.62</v>
      </c>
      <c r="T140" s="7">
        <v>11635.85</v>
      </c>
      <c r="U140" s="7">
        <v>9938.4599999999991</v>
      </c>
      <c r="V140" s="7">
        <v>8747.34</v>
      </c>
      <c r="W140" s="7">
        <v>310492941.11000001</v>
      </c>
      <c r="X140" s="23">
        <v>0.41930000000000001</v>
      </c>
      <c r="Y140" s="7">
        <v>4878.59</v>
      </c>
      <c r="Z140" s="7">
        <v>26030.6</v>
      </c>
      <c r="AA140" s="7">
        <v>216418002.06</v>
      </c>
      <c r="AB140" s="23">
        <v>0.3422</v>
      </c>
      <c r="AC140" s="7">
        <v>3400.45</v>
      </c>
      <c r="AD140" s="7">
        <v>18143.7</v>
      </c>
      <c r="AE140" s="5">
        <v>11928</v>
      </c>
      <c r="AF140" s="23">
        <v>0.18740000000000001</v>
      </c>
      <c r="AG140" s="5">
        <v>363</v>
      </c>
      <c r="AH140" s="5">
        <v>2585</v>
      </c>
      <c r="AI140" s="7">
        <v>7698950.71</v>
      </c>
      <c r="AJ140" s="23">
        <v>1.04E-2</v>
      </c>
      <c r="AK140" s="7">
        <v>120.97</v>
      </c>
      <c r="AL140" s="7">
        <v>43994</v>
      </c>
      <c r="AM140" s="7">
        <v>7019328.6299999999</v>
      </c>
      <c r="AN140" s="23">
        <v>1.11E-2</v>
      </c>
      <c r="AO140" s="7">
        <v>110.29</v>
      </c>
      <c r="AP140" s="7">
        <v>40110.449999999997</v>
      </c>
      <c r="AQ140" s="5">
        <v>175</v>
      </c>
      <c r="AR140" s="23">
        <v>2.7000000000000001E-3</v>
      </c>
      <c r="AS140" s="5">
        <v>3</v>
      </c>
      <c r="AT140" s="5">
        <v>92</v>
      </c>
      <c r="AU140" s="7">
        <v>4123497.15</v>
      </c>
      <c r="AV140" s="23">
        <v>5.5999999999999999E-3</v>
      </c>
      <c r="AW140" s="7">
        <v>64.790000000000006</v>
      </c>
      <c r="AX140" s="7">
        <v>26775.96</v>
      </c>
      <c r="AY140" s="7">
        <v>3687004.75</v>
      </c>
      <c r="AZ140" s="23">
        <v>5.7999999999999996E-3</v>
      </c>
      <c r="BA140" s="7">
        <v>57.93</v>
      </c>
      <c r="BB140" s="7">
        <v>23941.59</v>
      </c>
      <c r="BC140" s="5">
        <v>154</v>
      </c>
      <c r="BD140" s="23">
        <v>2.3999999999999998E-3</v>
      </c>
      <c r="BE140" s="5">
        <v>3</v>
      </c>
      <c r="BF140" s="5">
        <v>39</v>
      </c>
      <c r="BG140" s="7">
        <v>36264313.75</v>
      </c>
      <c r="BH140" s="23">
        <v>4.9000000000000002E-2</v>
      </c>
      <c r="BI140" s="7">
        <v>569.79999999999995</v>
      </c>
      <c r="BJ140" s="7">
        <v>15517.46</v>
      </c>
      <c r="BK140" s="7">
        <v>32270483.02</v>
      </c>
      <c r="BL140" s="23">
        <v>5.0999999999999997E-2</v>
      </c>
      <c r="BM140" s="7">
        <v>507.05</v>
      </c>
      <c r="BN140" s="7">
        <v>13808.51</v>
      </c>
      <c r="BO140" s="5">
        <v>2337</v>
      </c>
      <c r="BP140" s="23">
        <v>3.6700000000000003E-2</v>
      </c>
      <c r="BQ140" s="5">
        <v>54</v>
      </c>
      <c r="BR140" s="5">
        <v>1354</v>
      </c>
      <c r="BS140" s="7">
        <v>22638867.809999999</v>
      </c>
      <c r="BT140" s="23">
        <v>3.0599999999999999E-2</v>
      </c>
      <c r="BU140" s="7">
        <v>355.71</v>
      </c>
      <c r="BV140" s="7">
        <v>5329.3</v>
      </c>
      <c r="BW140" s="7">
        <v>20471283.620000001</v>
      </c>
      <c r="BX140" s="23">
        <v>3.2399999999999998E-2</v>
      </c>
      <c r="BY140" s="7">
        <v>321.64999999999998</v>
      </c>
      <c r="BZ140" s="7">
        <v>4819.04</v>
      </c>
      <c r="CA140" s="5">
        <v>4248</v>
      </c>
      <c r="CB140" s="23">
        <v>6.6699999999999995E-2</v>
      </c>
      <c r="CC140" s="5">
        <v>121</v>
      </c>
      <c r="CD140" s="5">
        <v>2485</v>
      </c>
      <c r="CE140" s="7">
        <v>4329677.8</v>
      </c>
      <c r="CF140" s="23">
        <v>5.7999999999999996E-3</v>
      </c>
      <c r="CG140" s="7">
        <v>68.03</v>
      </c>
      <c r="CH140" s="7">
        <v>10163.56</v>
      </c>
      <c r="CI140" s="7">
        <v>3918745.99</v>
      </c>
      <c r="CJ140" s="23">
        <v>6.1999999999999998E-3</v>
      </c>
      <c r="CK140" s="7">
        <v>61.57</v>
      </c>
      <c r="CL140" s="7">
        <v>9198.93</v>
      </c>
      <c r="CM140" s="5">
        <v>426</v>
      </c>
      <c r="CN140" s="23">
        <v>6.7000000000000002E-3</v>
      </c>
      <c r="CO140" s="5">
        <v>7</v>
      </c>
      <c r="CP140" s="5">
        <v>304</v>
      </c>
      <c r="CQ140" s="7">
        <v>106844587.33</v>
      </c>
      <c r="CR140" s="23">
        <v>0.14430000000000001</v>
      </c>
      <c r="CS140" s="7">
        <v>1678.78</v>
      </c>
      <c r="CT140" s="7">
        <v>2379.4</v>
      </c>
      <c r="CU140" s="7">
        <v>98936736.909999996</v>
      </c>
      <c r="CV140" s="23">
        <v>0.15640000000000001</v>
      </c>
      <c r="CW140" s="7">
        <v>1554.53</v>
      </c>
      <c r="CX140" s="7">
        <v>2203.29</v>
      </c>
      <c r="CY140" s="5">
        <v>44904</v>
      </c>
      <c r="CZ140" s="23">
        <v>0.70550000000000002</v>
      </c>
      <c r="DA140" s="5">
        <v>6238</v>
      </c>
      <c r="DB140" s="7">
        <v>6081940.0499999998</v>
      </c>
      <c r="DC140" s="23">
        <v>8.2000000000000007E-3</v>
      </c>
      <c r="DD140" s="7">
        <v>95.56</v>
      </c>
      <c r="DE140" s="7">
        <v>551.79999999999995</v>
      </c>
      <c r="DF140" s="7">
        <v>6057975.2000000002</v>
      </c>
      <c r="DG140" s="23">
        <v>9.5999999999999992E-3</v>
      </c>
      <c r="DH140" s="7">
        <v>95.19</v>
      </c>
      <c r="DI140" s="7">
        <v>549.63</v>
      </c>
      <c r="DJ140" s="5">
        <v>11022</v>
      </c>
      <c r="DK140" s="23">
        <v>0.17319999999999999</v>
      </c>
      <c r="DL140" s="5">
        <v>1082</v>
      </c>
      <c r="DM140" s="7">
        <v>42607584.840000004</v>
      </c>
      <c r="DN140" s="23">
        <v>5.7500000000000002E-2</v>
      </c>
      <c r="DO140" s="7">
        <v>669.47</v>
      </c>
      <c r="DP140" s="7">
        <v>28216.94</v>
      </c>
      <c r="DQ140" s="7">
        <v>39300452.009999998</v>
      </c>
      <c r="DR140" s="23">
        <v>6.2100000000000002E-2</v>
      </c>
      <c r="DS140" s="7">
        <v>617.5</v>
      </c>
      <c r="DT140" s="7">
        <v>26026.79</v>
      </c>
      <c r="DU140" s="5">
        <v>1510</v>
      </c>
      <c r="DV140" s="23">
        <v>2.3699999999999999E-2</v>
      </c>
      <c r="DW140" s="5">
        <v>3621</v>
      </c>
      <c r="DX140" s="7">
        <v>2939127.97</v>
      </c>
      <c r="DY140" s="23">
        <v>4.0000000000000001E-3</v>
      </c>
      <c r="DZ140" s="7">
        <v>46.18</v>
      </c>
      <c r="EA140" s="7">
        <v>1005.86</v>
      </c>
      <c r="EB140" s="7">
        <v>2798620.26</v>
      </c>
      <c r="EC140" s="23">
        <v>4.4000000000000003E-3</v>
      </c>
      <c r="ED140" s="7">
        <v>43.97</v>
      </c>
      <c r="EE140" s="7">
        <v>957.78</v>
      </c>
      <c r="EF140" s="5">
        <v>2922</v>
      </c>
      <c r="EG140" s="23">
        <v>4.5900000000000003E-2</v>
      </c>
      <c r="EH140" s="5">
        <v>71</v>
      </c>
      <c r="EI140" s="7">
        <v>69973587.319999993</v>
      </c>
      <c r="EJ140" s="23">
        <v>9.4500000000000001E-2</v>
      </c>
      <c r="EK140" s="7">
        <v>1099.45</v>
      </c>
      <c r="EL140" s="7">
        <v>1291.98</v>
      </c>
      <c r="EM140" s="7">
        <v>72873062.409999996</v>
      </c>
      <c r="EN140" s="23">
        <v>0.1152</v>
      </c>
      <c r="EO140" s="7">
        <v>1145.01</v>
      </c>
      <c r="EP140" s="7">
        <v>1345.51</v>
      </c>
      <c r="EQ140" s="5">
        <v>54160</v>
      </c>
      <c r="ER140" s="23">
        <v>0.85099999999999998</v>
      </c>
      <c r="ES140" s="5">
        <v>16955</v>
      </c>
      <c r="ET140" s="7">
        <v>33968521.439999998</v>
      </c>
      <c r="EU140" s="23">
        <v>4.5900000000000003E-2</v>
      </c>
      <c r="EV140" s="7">
        <v>533.73</v>
      </c>
      <c r="EW140" s="7">
        <v>1071.97</v>
      </c>
      <c r="EX140" s="7">
        <v>32916887.48</v>
      </c>
      <c r="EY140" s="23">
        <v>5.1999999999999998E-2</v>
      </c>
      <c r="EZ140" s="7">
        <v>517.20000000000005</v>
      </c>
      <c r="FA140" s="7">
        <v>1038.78</v>
      </c>
      <c r="FB140" s="5">
        <v>31688</v>
      </c>
      <c r="FC140" s="23">
        <v>0.49790000000000001</v>
      </c>
      <c r="FD140" s="5">
        <v>3685</v>
      </c>
      <c r="FE140" s="7">
        <v>11693031.34</v>
      </c>
      <c r="FF140" s="23">
        <v>1.5800000000000002E-2</v>
      </c>
      <c r="FG140" s="7">
        <v>183.73</v>
      </c>
      <c r="FH140" s="7">
        <v>300.38</v>
      </c>
      <c r="FI140" s="7">
        <v>11246591.9</v>
      </c>
      <c r="FJ140" s="23">
        <v>1.78E-2</v>
      </c>
      <c r="FK140" s="7">
        <v>176.71</v>
      </c>
      <c r="FL140" s="7">
        <v>288.91000000000003</v>
      </c>
      <c r="FM140" s="5">
        <v>38927</v>
      </c>
      <c r="FN140" s="23">
        <v>0.61160000000000003</v>
      </c>
      <c r="FO140" s="5">
        <v>3728</v>
      </c>
      <c r="FP140" s="7">
        <v>18963999.670000002</v>
      </c>
      <c r="FQ140" s="23">
        <v>2.5600000000000001E-2</v>
      </c>
      <c r="FR140" s="7">
        <v>297.97000000000003</v>
      </c>
      <c r="FS140" s="7">
        <v>1047.21</v>
      </c>
      <c r="FT140" s="7">
        <v>19986992.789999999</v>
      </c>
      <c r="FU140" s="23">
        <v>3.1600000000000003E-2</v>
      </c>
      <c r="FV140" s="7">
        <v>314.04000000000002</v>
      </c>
      <c r="FW140" s="7">
        <v>1103.7</v>
      </c>
      <c r="FX140" s="5">
        <v>18109</v>
      </c>
      <c r="FY140" s="23">
        <v>0.28449999999999998</v>
      </c>
      <c r="FZ140" s="5">
        <v>2059</v>
      </c>
      <c r="GA140" s="7">
        <v>19355554.059999999</v>
      </c>
      <c r="GB140" s="23">
        <v>2.6100000000000002E-2</v>
      </c>
      <c r="GC140" s="7">
        <v>304.12</v>
      </c>
      <c r="GD140" s="7">
        <v>428.98</v>
      </c>
      <c r="GE140" s="7">
        <v>20664383.550000001</v>
      </c>
      <c r="GF140" s="23">
        <v>3.27E-2</v>
      </c>
      <c r="GG140" s="7">
        <v>324.69</v>
      </c>
      <c r="GH140" s="7">
        <v>457.99</v>
      </c>
      <c r="GI140" s="5">
        <v>45120</v>
      </c>
      <c r="GJ140" s="23">
        <v>0.70889999999999997</v>
      </c>
      <c r="GK140" s="5">
        <v>8614</v>
      </c>
      <c r="GL140" s="7">
        <v>15249354.029999999</v>
      </c>
      <c r="GM140" s="23">
        <v>2.06E-2</v>
      </c>
      <c r="GN140" s="7">
        <v>239.6</v>
      </c>
      <c r="GO140" s="7">
        <v>1281.94</v>
      </c>
      <c r="GP140" s="7">
        <v>16760438.029999999</v>
      </c>
      <c r="GQ140" s="23">
        <v>2.6499999999999999E-2</v>
      </c>
      <c r="GR140" s="7">
        <v>263.35000000000002</v>
      </c>
      <c r="GS140" s="7">
        <v>1408.97</v>
      </c>
      <c r="GT140" s="5">
        <v>11896</v>
      </c>
      <c r="GU140" s="23">
        <v>0.18690000000000001</v>
      </c>
      <c r="GV140" s="8">
        <v>771</v>
      </c>
      <c r="GW140" s="7">
        <v>19687000.510000002</v>
      </c>
      <c r="GX140" s="23">
        <v>2.6599999999999999E-2</v>
      </c>
      <c r="GY140" s="7">
        <v>309.33</v>
      </c>
      <c r="GZ140" s="7">
        <v>815.87</v>
      </c>
      <c r="HA140" s="7">
        <v>19731761.300000001</v>
      </c>
      <c r="HB140" s="23">
        <v>3.1199999999999999E-2</v>
      </c>
      <c r="HC140" s="7">
        <v>310.02999999999997</v>
      </c>
      <c r="HD140" s="7">
        <v>817.73</v>
      </c>
      <c r="HE140" s="5">
        <v>24130</v>
      </c>
      <c r="HF140" s="23">
        <v>0.37909999999999999</v>
      </c>
      <c r="HG140" s="5">
        <v>83853</v>
      </c>
      <c r="HH140" s="5">
        <v>4682</v>
      </c>
      <c r="HI140" s="23">
        <v>0.2399</v>
      </c>
      <c r="HJ140" s="8">
        <v>1318</v>
      </c>
      <c r="HK140" s="5">
        <v>800</v>
      </c>
      <c r="HL140" s="5">
        <v>1647</v>
      </c>
      <c r="HM140" s="5">
        <v>105</v>
      </c>
      <c r="HN140" s="5">
        <v>803</v>
      </c>
      <c r="HO140" s="5">
        <v>354</v>
      </c>
      <c r="HP140" s="5">
        <v>635</v>
      </c>
      <c r="HQ140" s="5">
        <v>385</v>
      </c>
      <c r="HR140" s="5">
        <v>336</v>
      </c>
      <c r="HS140" s="5">
        <v>124</v>
      </c>
    </row>
    <row r="141" spans="1:227" x14ac:dyDescent="0.25">
      <c r="A141">
        <v>2008</v>
      </c>
      <c r="B141" s="3" t="s">
        <v>226</v>
      </c>
      <c r="C141" s="4" t="s">
        <v>227</v>
      </c>
      <c r="D141" s="5">
        <v>6866633</v>
      </c>
      <c r="E141" s="5">
        <v>5605989</v>
      </c>
      <c r="F141" s="5">
        <v>1260644</v>
      </c>
      <c r="G141" s="6" t="s">
        <v>1077</v>
      </c>
      <c r="H141" s="5">
        <v>50</v>
      </c>
      <c r="I141" s="6" t="s">
        <v>1182</v>
      </c>
      <c r="J141" s="6" t="s">
        <v>1183</v>
      </c>
      <c r="K141" s="6" t="s">
        <v>1184</v>
      </c>
      <c r="L141" s="6" t="s">
        <v>232</v>
      </c>
      <c r="M141" s="6" t="s">
        <v>823</v>
      </c>
      <c r="N141" s="6" t="s">
        <v>1020</v>
      </c>
      <c r="O141" s="6" t="s">
        <v>660</v>
      </c>
      <c r="P141" s="6">
        <v>1.1000000000000001</v>
      </c>
      <c r="Q141" s="7">
        <v>49827430541.699997</v>
      </c>
      <c r="R141" s="7">
        <v>47500554637.160004</v>
      </c>
      <c r="S141" s="7">
        <v>45102873739.870003</v>
      </c>
      <c r="T141" s="7">
        <v>8888.25</v>
      </c>
      <c r="U141" s="7">
        <v>8473.18</v>
      </c>
      <c r="V141" s="7">
        <v>8045.48</v>
      </c>
      <c r="W141" s="7">
        <v>20078130198.810001</v>
      </c>
      <c r="X141" s="23">
        <v>0.40300000000000002</v>
      </c>
      <c r="Y141" s="7">
        <v>3581.55</v>
      </c>
      <c r="Z141" s="7">
        <v>18475.97</v>
      </c>
      <c r="AA141" s="7">
        <v>16701939212.629999</v>
      </c>
      <c r="AB141" s="23">
        <v>0.35160000000000002</v>
      </c>
      <c r="AC141" s="7">
        <v>2979.3</v>
      </c>
      <c r="AD141" s="7">
        <v>15369.18</v>
      </c>
      <c r="AE141" s="5">
        <v>1086716</v>
      </c>
      <c r="AF141" s="23">
        <v>0.1938</v>
      </c>
      <c r="AG141" s="5">
        <v>369</v>
      </c>
      <c r="AH141" s="5">
        <v>2303</v>
      </c>
      <c r="AI141" s="7">
        <v>971438151.29999995</v>
      </c>
      <c r="AJ141" s="23">
        <v>1.95E-2</v>
      </c>
      <c r="AK141" s="7">
        <v>173.29</v>
      </c>
      <c r="AL141" s="7">
        <v>39155.1</v>
      </c>
      <c r="AM141" s="7">
        <v>1000482113.7</v>
      </c>
      <c r="AN141" s="23">
        <v>2.1100000000000001E-2</v>
      </c>
      <c r="AO141" s="7">
        <v>178.47</v>
      </c>
      <c r="AP141" s="7">
        <v>40325.760000000002</v>
      </c>
      <c r="AQ141" s="5">
        <v>24810</v>
      </c>
      <c r="AR141" s="23">
        <v>4.4000000000000003E-3</v>
      </c>
      <c r="AS141" s="5">
        <v>5</v>
      </c>
      <c r="AT141" s="5">
        <v>143</v>
      </c>
      <c r="AU141" s="7">
        <v>623258010.94000006</v>
      </c>
      <c r="AV141" s="23">
        <v>1.2500000000000001E-2</v>
      </c>
      <c r="AW141" s="7">
        <v>111.18</v>
      </c>
      <c r="AX141" s="7">
        <v>18950.919999999998</v>
      </c>
      <c r="AY141" s="7">
        <v>585364523.96000004</v>
      </c>
      <c r="AZ141" s="23">
        <v>1.23E-2</v>
      </c>
      <c r="BA141" s="7">
        <v>104.42</v>
      </c>
      <c r="BB141" s="7">
        <v>17798.73</v>
      </c>
      <c r="BC141" s="5">
        <v>32888</v>
      </c>
      <c r="BD141" s="23">
        <v>5.8999999999999999E-3</v>
      </c>
      <c r="BE141" s="5">
        <v>7</v>
      </c>
      <c r="BF141" s="5">
        <v>86</v>
      </c>
      <c r="BG141" s="7">
        <v>1691075727.79</v>
      </c>
      <c r="BH141" s="23">
        <v>3.39E-2</v>
      </c>
      <c r="BI141" s="7">
        <v>301.66000000000003</v>
      </c>
      <c r="BJ141" s="7">
        <v>13134.47</v>
      </c>
      <c r="BK141" s="7">
        <v>1739862046.05</v>
      </c>
      <c r="BL141" s="23">
        <v>3.6600000000000001E-2</v>
      </c>
      <c r="BM141" s="7">
        <v>310.36</v>
      </c>
      <c r="BN141" s="7">
        <v>13513.39</v>
      </c>
      <c r="BO141" s="5">
        <v>128751</v>
      </c>
      <c r="BP141" s="23">
        <v>2.3E-2</v>
      </c>
      <c r="BQ141" s="5">
        <v>34</v>
      </c>
      <c r="BR141" s="5">
        <v>902</v>
      </c>
      <c r="BS141" s="7">
        <v>1930612943.01</v>
      </c>
      <c r="BT141" s="23">
        <v>3.8699999999999998E-2</v>
      </c>
      <c r="BU141" s="7">
        <v>344.38</v>
      </c>
      <c r="BV141" s="7">
        <v>5707.23</v>
      </c>
      <c r="BW141" s="7">
        <v>1977883426.8299999</v>
      </c>
      <c r="BX141" s="23">
        <v>4.1599999999999998E-2</v>
      </c>
      <c r="BY141" s="7">
        <v>352.82</v>
      </c>
      <c r="BZ141" s="7">
        <v>5846.97</v>
      </c>
      <c r="CA141" s="5">
        <v>338275</v>
      </c>
      <c r="CB141" s="23">
        <v>6.0299999999999999E-2</v>
      </c>
      <c r="CC141" s="5">
        <v>128</v>
      </c>
      <c r="CD141" s="5">
        <v>2571</v>
      </c>
      <c r="CE141" s="7">
        <v>446243377.13999999</v>
      </c>
      <c r="CF141" s="23">
        <v>8.9999999999999993E-3</v>
      </c>
      <c r="CG141" s="7">
        <v>79.599999999999994</v>
      </c>
      <c r="CH141" s="7">
        <v>10426.49</v>
      </c>
      <c r="CI141" s="7">
        <v>450971626.38</v>
      </c>
      <c r="CJ141" s="23">
        <v>9.4999999999999998E-3</v>
      </c>
      <c r="CK141" s="7">
        <v>80.44</v>
      </c>
      <c r="CL141" s="7">
        <v>10536.97</v>
      </c>
      <c r="CM141" s="5">
        <v>42799</v>
      </c>
      <c r="CN141" s="23">
        <v>7.6E-3</v>
      </c>
      <c r="CO141" s="5">
        <v>8</v>
      </c>
      <c r="CP141" s="5">
        <v>518</v>
      </c>
      <c r="CQ141" s="7">
        <v>5514233561.0200005</v>
      </c>
      <c r="CR141" s="23">
        <v>0.11070000000000001</v>
      </c>
      <c r="CS141" s="7">
        <v>983.63</v>
      </c>
      <c r="CT141" s="7">
        <v>1567.03</v>
      </c>
      <c r="CU141" s="7">
        <v>5687490267.1800003</v>
      </c>
      <c r="CV141" s="23">
        <v>0.1197</v>
      </c>
      <c r="CW141" s="7">
        <v>1014.54</v>
      </c>
      <c r="CX141" s="7">
        <v>1616.27</v>
      </c>
      <c r="CY141" s="5">
        <v>3518901</v>
      </c>
      <c r="CZ141" s="23">
        <v>0.62770000000000004</v>
      </c>
      <c r="DA141" s="5">
        <v>4541</v>
      </c>
      <c r="DB141" s="7">
        <v>250265975.30000001</v>
      </c>
      <c r="DC141" s="23">
        <v>5.0000000000000001E-3</v>
      </c>
      <c r="DD141" s="7">
        <v>44.64</v>
      </c>
      <c r="DE141" s="7">
        <v>371.02</v>
      </c>
      <c r="DF141" s="7">
        <v>260173900.28</v>
      </c>
      <c r="DG141" s="23">
        <v>5.4999999999999997E-3</v>
      </c>
      <c r="DH141" s="7">
        <v>46.41</v>
      </c>
      <c r="DI141" s="7">
        <v>385.71</v>
      </c>
      <c r="DJ141" s="5">
        <v>674534</v>
      </c>
      <c r="DK141" s="23">
        <v>0.1203</v>
      </c>
      <c r="DL141" s="5">
        <v>601</v>
      </c>
      <c r="DM141" s="7">
        <v>3565720641.2600002</v>
      </c>
      <c r="DN141" s="23">
        <v>7.1599999999999997E-2</v>
      </c>
      <c r="DO141" s="7">
        <v>636.05999999999995</v>
      </c>
      <c r="DP141" s="7">
        <v>22485.88</v>
      </c>
      <c r="DQ141" s="7">
        <v>3609486041.8800001</v>
      </c>
      <c r="DR141" s="23">
        <v>7.5999999999999998E-2</v>
      </c>
      <c r="DS141" s="7">
        <v>643.86</v>
      </c>
      <c r="DT141" s="7">
        <v>22761.87</v>
      </c>
      <c r="DU141" s="5">
        <v>158576</v>
      </c>
      <c r="DV141" s="23">
        <v>2.8299999999999999E-2</v>
      </c>
      <c r="DW141" s="5">
        <v>3754</v>
      </c>
      <c r="DX141" s="7">
        <v>226560921.91999999</v>
      </c>
      <c r="DY141" s="23">
        <v>4.4999999999999997E-3</v>
      </c>
      <c r="DZ141" s="7">
        <v>40.409999999999997</v>
      </c>
      <c r="EA141" s="7">
        <v>733.98</v>
      </c>
      <c r="EB141" s="7">
        <v>263219236.75999999</v>
      </c>
      <c r="EC141" s="23">
        <v>5.4999999999999997E-3</v>
      </c>
      <c r="ED141" s="7">
        <v>46.95</v>
      </c>
      <c r="EE141" s="7">
        <v>852.74</v>
      </c>
      <c r="EF141" s="5">
        <v>308676</v>
      </c>
      <c r="EG141" s="23">
        <v>5.5100000000000003E-2</v>
      </c>
      <c r="EH141" s="5">
        <v>98</v>
      </c>
      <c r="EI141" s="7">
        <v>4270769022.02</v>
      </c>
      <c r="EJ141" s="23">
        <v>8.5699999999999998E-2</v>
      </c>
      <c r="EK141" s="7">
        <v>761.82</v>
      </c>
      <c r="EL141" s="7">
        <v>930.31</v>
      </c>
      <c r="EM141" s="7">
        <v>4614169589.0799999</v>
      </c>
      <c r="EN141" s="23">
        <v>9.7100000000000006E-2</v>
      </c>
      <c r="EO141" s="7">
        <v>823.08</v>
      </c>
      <c r="EP141" s="7">
        <v>1005.11</v>
      </c>
      <c r="EQ141" s="5">
        <v>4590709</v>
      </c>
      <c r="ER141" s="23">
        <v>0.81889999999999996</v>
      </c>
      <c r="ES141" s="5">
        <v>13466</v>
      </c>
      <c r="ET141" s="7">
        <v>2628348564.4699998</v>
      </c>
      <c r="EU141" s="23">
        <v>5.2699999999999997E-2</v>
      </c>
      <c r="EV141" s="7">
        <v>468.85</v>
      </c>
      <c r="EW141" s="7">
        <v>971.36</v>
      </c>
      <c r="EX141" s="7">
        <v>2754240777.79</v>
      </c>
      <c r="EY141" s="23">
        <v>5.8000000000000003E-2</v>
      </c>
      <c r="EZ141" s="7">
        <v>491.3</v>
      </c>
      <c r="FA141" s="7">
        <v>1017.88</v>
      </c>
      <c r="FB141" s="5">
        <v>2705857</v>
      </c>
      <c r="FC141" s="23">
        <v>0.48270000000000002</v>
      </c>
      <c r="FD141" s="5">
        <v>3540</v>
      </c>
      <c r="FE141" s="7">
        <v>1233133450.99</v>
      </c>
      <c r="FF141" s="23">
        <v>2.47E-2</v>
      </c>
      <c r="FG141" s="7">
        <v>219.97</v>
      </c>
      <c r="FH141" s="7">
        <v>370.17</v>
      </c>
      <c r="FI141" s="7">
        <v>1341658221.4300001</v>
      </c>
      <c r="FJ141" s="23">
        <v>2.8199999999999999E-2</v>
      </c>
      <c r="FK141" s="7">
        <v>239.33</v>
      </c>
      <c r="FL141" s="7">
        <v>402.74</v>
      </c>
      <c r="FM141" s="5">
        <v>3331292</v>
      </c>
      <c r="FN141" s="23">
        <v>0.59419999999999995</v>
      </c>
      <c r="FO141" s="5">
        <v>3699</v>
      </c>
      <c r="FP141" s="7">
        <v>2010490212.5599999</v>
      </c>
      <c r="FQ141" s="23">
        <v>4.0300000000000002E-2</v>
      </c>
      <c r="FR141" s="7">
        <v>358.63</v>
      </c>
      <c r="FS141" s="7">
        <v>1242.24</v>
      </c>
      <c r="FT141" s="7">
        <v>2025370535.02</v>
      </c>
      <c r="FU141" s="23">
        <v>4.2599999999999999E-2</v>
      </c>
      <c r="FV141" s="7">
        <v>361.29</v>
      </c>
      <c r="FW141" s="7">
        <v>1251.43</v>
      </c>
      <c r="FX141" s="5">
        <v>1618439</v>
      </c>
      <c r="FY141" s="23">
        <v>0.28870000000000001</v>
      </c>
      <c r="FZ141" s="5">
        <v>2368</v>
      </c>
      <c r="GA141" s="7">
        <v>1243034406.8199999</v>
      </c>
      <c r="GB141" s="23">
        <v>2.4899999999999999E-2</v>
      </c>
      <c r="GC141" s="7">
        <v>221.73</v>
      </c>
      <c r="GD141" s="7">
        <v>340.38</v>
      </c>
      <c r="GE141" s="7">
        <v>1304197614.29</v>
      </c>
      <c r="GF141" s="23">
        <v>2.75E-2</v>
      </c>
      <c r="GG141" s="7">
        <v>232.64</v>
      </c>
      <c r="GH141" s="7">
        <v>357.13</v>
      </c>
      <c r="GI141" s="5">
        <v>3651916</v>
      </c>
      <c r="GJ141" s="23">
        <v>0.65139999999999998</v>
      </c>
      <c r="GK141" s="5">
        <v>7599</v>
      </c>
      <c r="GL141" s="7">
        <v>888614128.39999998</v>
      </c>
      <c r="GM141" s="23">
        <v>1.78E-2</v>
      </c>
      <c r="GN141" s="7">
        <v>158.51</v>
      </c>
      <c r="GO141" s="7">
        <v>1310.54</v>
      </c>
      <c r="GP141" s="7">
        <v>898541572.05999994</v>
      </c>
      <c r="GQ141" s="23">
        <v>1.89E-2</v>
      </c>
      <c r="GR141" s="7">
        <v>160.28</v>
      </c>
      <c r="GS141" s="7">
        <v>1325.18</v>
      </c>
      <c r="GT141" s="5">
        <v>678054</v>
      </c>
      <c r="GU141" s="23">
        <v>0.121</v>
      </c>
      <c r="GV141" s="8">
        <v>503</v>
      </c>
      <c r="GW141" s="7">
        <v>1649322268.72</v>
      </c>
      <c r="GX141" s="23">
        <v>3.3099999999999997E-2</v>
      </c>
      <c r="GY141" s="7">
        <v>294.20999999999998</v>
      </c>
      <c r="GZ141" s="7">
        <v>852.31</v>
      </c>
      <c r="HA141" s="7">
        <v>1649322268.72</v>
      </c>
      <c r="HB141" s="23">
        <v>3.4700000000000002E-2</v>
      </c>
      <c r="HC141" s="7">
        <v>294.20999999999998</v>
      </c>
      <c r="HD141" s="7">
        <v>852.31</v>
      </c>
      <c r="HE141" s="5">
        <v>1935127</v>
      </c>
      <c r="HF141" s="23">
        <v>0.34520000000000001</v>
      </c>
      <c r="HG141" s="5">
        <v>5691183</v>
      </c>
      <c r="HH141" s="5">
        <v>430582</v>
      </c>
      <c r="HI141" s="23">
        <v>0.23</v>
      </c>
      <c r="HJ141" s="8">
        <v>1015</v>
      </c>
      <c r="HK141" s="5">
        <v>783</v>
      </c>
      <c r="HL141" s="5">
        <v>1641</v>
      </c>
      <c r="HM141" s="5">
        <v>152</v>
      </c>
      <c r="HN141" s="5">
        <v>1059</v>
      </c>
      <c r="HO141" s="5">
        <v>429</v>
      </c>
      <c r="HP141" s="5">
        <v>884</v>
      </c>
      <c r="HQ141" s="5">
        <v>430</v>
      </c>
      <c r="HR141" s="5">
        <v>403</v>
      </c>
      <c r="HS141" s="5">
        <v>103</v>
      </c>
    </row>
    <row r="142" spans="1:227" x14ac:dyDescent="0.25">
      <c r="A142">
        <v>2014</v>
      </c>
      <c r="B142" s="3" t="s">
        <v>904</v>
      </c>
      <c r="C142" s="4">
        <v>34</v>
      </c>
      <c r="D142" s="5">
        <v>187802</v>
      </c>
      <c r="E142" s="5">
        <v>154134</v>
      </c>
      <c r="F142" s="5">
        <v>33668</v>
      </c>
      <c r="G142" s="6" t="s">
        <v>2672</v>
      </c>
      <c r="H142" s="5">
        <v>52</v>
      </c>
      <c r="I142" s="6" t="s">
        <v>1279</v>
      </c>
      <c r="J142" s="6" t="s">
        <v>950</v>
      </c>
      <c r="K142" s="6" t="s">
        <v>1929</v>
      </c>
      <c r="L142" s="6" t="s">
        <v>1079</v>
      </c>
      <c r="M142" s="6" t="s">
        <v>742</v>
      </c>
      <c r="N142" s="6" t="s">
        <v>1445</v>
      </c>
      <c r="O142" s="6" t="s">
        <v>2288</v>
      </c>
      <c r="P142" s="6">
        <v>1.17</v>
      </c>
      <c r="Q142" s="7">
        <v>1878766488.04</v>
      </c>
      <c r="R142" s="7">
        <v>1622732733.3499999</v>
      </c>
      <c r="S142" s="7">
        <v>1432539669.1099999</v>
      </c>
      <c r="T142" s="7">
        <v>12189.18</v>
      </c>
      <c r="U142" s="7">
        <v>10528.06</v>
      </c>
      <c r="V142" s="7">
        <v>9294.1200000000008</v>
      </c>
      <c r="W142" s="7">
        <v>718134197.80999994</v>
      </c>
      <c r="X142" s="23">
        <v>0.38219999999999998</v>
      </c>
      <c r="Y142" s="7">
        <v>4659.16</v>
      </c>
      <c r="Z142" s="7">
        <v>25643.99</v>
      </c>
      <c r="AA142" s="7">
        <v>527609868.00999999</v>
      </c>
      <c r="AB142" s="23">
        <v>0.3251</v>
      </c>
      <c r="AC142" s="7">
        <v>3423.06</v>
      </c>
      <c r="AD142" s="7">
        <v>18840.52</v>
      </c>
      <c r="AE142" s="5">
        <v>28004</v>
      </c>
      <c r="AF142" s="23">
        <v>0.1817</v>
      </c>
      <c r="AG142" s="5">
        <v>355</v>
      </c>
      <c r="AH142" s="5">
        <v>2526</v>
      </c>
      <c r="AI142" s="7">
        <v>27628653.809999999</v>
      </c>
      <c r="AJ142" s="23">
        <v>1.47E-2</v>
      </c>
      <c r="AK142" s="7">
        <v>179.25</v>
      </c>
      <c r="AL142" s="7">
        <v>58909.71</v>
      </c>
      <c r="AM142" s="7">
        <v>25430060.969999999</v>
      </c>
      <c r="AN142" s="23">
        <v>1.5699999999999999E-2</v>
      </c>
      <c r="AO142" s="7">
        <v>164.99</v>
      </c>
      <c r="AP142" s="7">
        <v>54221.88</v>
      </c>
      <c r="AQ142" s="5">
        <v>469</v>
      </c>
      <c r="AR142" s="23">
        <v>3.0000000000000001E-3</v>
      </c>
      <c r="AS142" s="5">
        <v>4</v>
      </c>
      <c r="AT142" s="5">
        <v>102</v>
      </c>
      <c r="AU142" s="7">
        <v>25050798.550000001</v>
      </c>
      <c r="AV142" s="23">
        <v>1.3299999999999999E-2</v>
      </c>
      <c r="AW142" s="7">
        <v>162.53</v>
      </c>
      <c r="AX142" s="7">
        <v>23152.31</v>
      </c>
      <c r="AY142" s="7">
        <v>22951643.09</v>
      </c>
      <c r="AZ142" s="23">
        <v>1.41E-2</v>
      </c>
      <c r="BA142" s="7">
        <v>148.91</v>
      </c>
      <c r="BB142" s="7">
        <v>21212.240000000002</v>
      </c>
      <c r="BC142" s="5">
        <v>1082</v>
      </c>
      <c r="BD142" s="23">
        <v>7.0000000000000001E-3</v>
      </c>
      <c r="BE142" s="5">
        <v>8</v>
      </c>
      <c r="BF142" s="5">
        <v>109</v>
      </c>
      <c r="BG142" s="7">
        <v>105590561.22</v>
      </c>
      <c r="BH142" s="23">
        <v>5.62E-2</v>
      </c>
      <c r="BI142" s="7">
        <v>685.06</v>
      </c>
      <c r="BJ142" s="7">
        <v>18629.25</v>
      </c>
      <c r="BK142" s="7">
        <v>97033685.609999999</v>
      </c>
      <c r="BL142" s="23">
        <v>5.9799999999999999E-2</v>
      </c>
      <c r="BM142" s="7">
        <v>629.54</v>
      </c>
      <c r="BN142" s="7">
        <v>17119.560000000001</v>
      </c>
      <c r="BO142" s="5">
        <v>5668</v>
      </c>
      <c r="BP142" s="23">
        <v>3.6799999999999999E-2</v>
      </c>
      <c r="BQ142" s="5">
        <v>56</v>
      </c>
      <c r="BR142" s="5">
        <v>1460</v>
      </c>
      <c r="BS142" s="7">
        <v>35504156.649999999</v>
      </c>
      <c r="BT142" s="23">
        <v>1.89E-2</v>
      </c>
      <c r="BU142" s="7">
        <v>230.35</v>
      </c>
      <c r="BV142" s="7">
        <v>4528.01</v>
      </c>
      <c r="BW142" s="7">
        <v>33185286.489999998</v>
      </c>
      <c r="BX142" s="23">
        <v>2.0500000000000001E-2</v>
      </c>
      <c r="BY142" s="7">
        <v>215.3</v>
      </c>
      <c r="BZ142" s="7">
        <v>4232.28</v>
      </c>
      <c r="CA142" s="5">
        <v>7841</v>
      </c>
      <c r="CB142" s="23">
        <v>5.0900000000000001E-2</v>
      </c>
      <c r="CC142" s="5">
        <v>86</v>
      </c>
      <c r="CD142" s="5">
        <v>1284</v>
      </c>
      <c r="CE142" s="7">
        <v>9924607.9700000007</v>
      </c>
      <c r="CF142" s="23">
        <v>5.3E-3</v>
      </c>
      <c r="CG142" s="7">
        <v>64.39</v>
      </c>
      <c r="CH142" s="7">
        <v>9806.92</v>
      </c>
      <c r="CI142" s="7">
        <v>9198601.4600000009</v>
      </c>
      <c r="CJ142" s="23">
        <v>5.7000000000000002E-3</v>
      </c>
      <c r="CK142" s="7">
        <v>59.68</v>
      </c>
      <c r="CL142" s="7">
        <v>9089.5300000000007</v>
      </c>
      <c r="CM142" s="5">
        <v>1012</v>
      </c>
      <c r="CN142" s="23">
        <v>6.6E-3</v>
      </c>
      <c r="CO142" s="5">
        <v>7</v>
      </c>
      <c r="CP142" s="5">
        <v>343</v>
      </c>
      <c r="CQ142" s="7">
        <v>231137180.71000001</v>
      </c>
      <c r="CR142" s="23">
        <v>0.123</v>
      </c>
      <c r="CS142" s="7">
        <v>1499.59</v>
      </c>
      <c r="CT142" s="7">
        <v>2610.4499999999998</v>
      </c>
      <c r="CU142" s="7">
        <v>213662665.49000001</v>
      </c>
      <c r="CV142" s="23">
        <v>0.13170000000000001</v>
      </c>
      <c r="CW142" s="7">
        <v>1386.21</v>
      </c>
      <c r="CX142" s="7">
        <v>2413.09</v>
      </c>
      <c r="CY142" s="5">
        <v>88543</v>
      </c>
      <c r="CZ142" s="23">
        <v>0.57450000000000001</v>
      </c>
      <c r="DA142" s="5">
        <v>4221</v>
      </c>
      <c r="DB142" s="7">
        <v>3111859.07</v>
      </c>
      <c r="DC142" s="23">
        <v>1.6999999999999999E-3</v>
      </c>
      <c r="DD142" s="7">
        <v>20.190000000000001</v>
      </c>
      <c r="DE142" s="7">
        <v>361.97</v>
      </c>
      <c r="DF142" s="7">
        <v>2950186.25</v>
      </c>
      <c r="DG142" s="23">
        <v>1.8E-3</v>
      </c>
      <c r="DH142" s="7">
        <v>19.14</v>
      </c>
      <c r="DI142" s="7">
        <v>343.16</v>
      </c>
      <c r="DJ142" s="5">
        <v>8597</v>
      </c>
      <c r="DK142" s="23">
        <v>5.5800000000000002E-2</v>
      </c>
      <c r="DL142" s="5">
        <v>208</v>
      </c>
      <c r="DM142" s="7">
        <v>128346965.83</v>
      </c>
      <c r="DN142" s="23">
        <v>6.83E-2</v>
      </c>
      <c r="DO142" s="7">
        <v>832.7</v>
      </c>
      <c r="DP142" s="7">
        <v>26354.61</v>
      </c>
      <c r="DQ142" s="7">
        <v>121805045.45</v>
      </c>
      <c r="DR142" s="23">
        <v>7.51E-2</v>
      </c>
      <c r="DS142" s="7">
        <v>790.25</v>
      </c>
      <c r="DT142" s="7">
        <v>25011.3</v>
      </c>
      <c r="DU142" s="5">
        <v>4870</v>
      </c>
      <c r="DV142" s="23">
        <v>3.1600000000000003E-2</v>
      </c>
      <c r="DW142" s="5">
        <v>4251</v>
      </c>
      <c r="DX142" s="7">
        <v>13635797.720000001</v>
      </c>
      <c r="DY142" s="23">
        <v>7.3000000000000001E-3</v>
      </c>
      <c r="DZ142" s="7">
        <v>88.47</v>
      </c>
      <c r="EA142" s="7">
        <v>978.53</v>
      </c>
      <c r="EB142" s="7">
        <v>13028805.939999999</v>
      </c>
      <c r="EC142" s="23">
        <v>8.0000000000000002E-3</v>
      </c>
      <c r="ED142" s="7">
        <v>84.53</v>
      </c>
      <c r="EE142" s="7">
        <v>934.97</v>
      </c>
      <c r="EF142" s="5">
        <v>13935</v>
      </c>
      <c r="EG142" s="23">
        <v>9.0399999999999994E-2</v>
      </c>
      <c r="EH142" s="5">
        <v>159</v>
      </c>
      <c r="EI142" s="7">
        <v>208265559.49000001</v>
      </c>
      <c r="EJ142" s="23">
        <v>0.1109</v>
      </c>
      <c r="EK142" s="7">
        <v>1351.2</v>
      </c>
      <c r="EL142" s="7">
        <v>1622.64</v>
      </c>
      <c r="EM142" s="7">
        <v>197168698.69999999</v>
      </c>
      <c r="EN142" s="23">
        <v>0.1215</v>
      </c>
      <c r="EO142" s="7">
        <v>1279.2</v>
      </c>
      <c r="EP142" s="7">
        <v>1536.18</v>
      </c>
      <c r="EQ142" s="5">
        <v>128349</v>
      </c>
      <c r="ER142" s="23">
        <v>0.8327</v>
      </c>
      <c r="ES142" s="5">
        <v>17807</v>
      </c>
      <c r="ET142" s="7">
        <v>108213523.72</v>
      </c>
      <c r="EU142" s="23">
        <v>5.7599999999999998E-2</v>
      </c>
      <c r="EV142" s="7">
        <v>702.07</v>
      </c>
      <c r="EW142" s="7">
        <v>1315.01</v>
      </c>
      <c r="EX142" s="7">
        <v>97539790.099999994</v>
      </c>
      <c r="EY142" s="23">
        <v>6.0100000000000001E-2</v>
      </c>
      <c r="EZ142" s="7">
        <v>632.82000000000005</v>
      </c>
      <c r="FA142" s="7">
        <v>1185.3</v>
      </c>
      <c r="FB142" s="5">
        <v>82291</v>
      </c>
      <c r="FC142" s="23">
        <v>0.53390000000000004</v>
      </c>
      <c r="FD142" s="5">
        <v>5182</v>
      </c>
      <c r="FE142" s="7">
        <v>37227430.270000003</v>
      </c>
      <c r="FF142" s="23">
        <v>1.9800000000000002E-2</v>
      </c>
      <c r="FG142" s="7">
        <v>241.53</v>
      </c>
      <c r="FH142" s="7">
        <v>402.23</v>
      </c>
      <c r="FI142" s="7">
        <v>34579746.439999998</v>
      </c>
      <c r="FJ142" s="23">
        <v>2.1299999999999999E-2</v>
      </c>
      <c r="FK142" s="7">
        <v>224.35</v>
      </c>
      <c r="FL142" s="7">
        <v>373.63</v>
      </c>
      <c r="FM142" s="5">
        <v>92551</v>
      </c>
      <c r="FN142" s="23">
        <v>0.60050000000000003</v>
      </c>
      <c r="FO142" s="5">
        <v>3975</v>
      </c>
      <c r="FP142" s="7">
        <v>35216032.189999998</v>
      </c>
      <c r="FQ142" s="23">
        <v>1.8700000000000001E-2</v>
      </c>
      <c r="FR142" s="7">
        <v>228.48</v>
      </c>
      <c r="FS142" s="7">
        <v>956.28</v>
      </c>
      <c r="FT142" s="7">
        <v>39540638.670000002</v>
      </c>
      <c r="FU142" s="23">
        <v>2.4400000000000002E-2</v>
      </c>
      <c r="FV142" s="7">
        <v>256.52999999999997</v>
      </c>
      <c r="FW142" s="7">
        <v>1073.72</v>
      </c>
      <c r="FX142" s="5">
        <v>36826</v>
      </c>
      <c r="FY142" s="23">
        <v>0.2389</v>
      </c>
      <c r="FZ142" s="5">
        <v>1492</v>
      </c>
      <c r="GA142" s="7">
        <v>61636473.130000003</v>
      </c>
      <c r="GB142" s="23">
        <v>3.2800000000000003E-2</v>
      </c>
      <c r="GC142" s="7">
        <v>399.89</v>
      </c>
      <c r="GD142" s="7">
        <v>562.76</v>
      </c>
      <c r="GE142" s="7">
        <v>56537081.130000003</v>
      </c>
      <c r="GF142" s="23">
        <v>3.4799999999999998E-2</v>
      </c>
      <c r="GG142" s="7">
        <v>366.8</v>
      </c>
      <c r="GH142" s="7">
        <v>516.20000000000005</v>
      </c>
      <c r="GI142" s="5">
        <v>109525</v>
      </c>
      <c r="GJ142" s="23">
        <v>0.71060000000000001</v>
      </c>
      <c r="GK142" s="5">
        <v>9585</v>
      </c>
      <c r="GL142" s="7">
        <v>53168809.950000003</v>
      </c>
      <c r="GM142" s="23">
        <v>2.8299999999999999E-2</v>
      </c>
      <c r="GN142" s="7">
        <v>344.95</v>
      </c>
      <c r="GO142" s="7">
        <v>2982.42</v>
      </c>
      <c r="GP142" s="7">
        <v>54237676.119999997</v>
      </c>
      <c r="GQ142" s="23">
        <v>3.3399999999999999E-2</v>
      </c>
      <c r="GR142" s="7">
        <v>351.89</v>
      </c>
      <c r="GS142" s="7">
        <v>3042.37</v>
      </c>
      <c r="GT142" s="5">
        <v>17827</v>
      </c>
      <c r="GU142" s="23">
        <v>0.1157</v>
      </c>
      <c r="GV142" s="8">
        <v>1300</v>
      </c>
      <c r="GW142" s="7">
        <v>56799463.840000004</v>
      </c>
      <c r="GX142" s="23">
        <v>3.0200000000000001E-2</v>
      </c>
      <c r="GY142" s="7">
        <v>368.51</v>
      </c>
      <c r="GZ142" s="7">
        <v>931.12</v>
      </c>
      <c r="HA142" s="7">
        <v>56845821.75</v>
      </c>
      <c r="HB142" s="23">
        <v>3.5000000000000003E-2</v>
      </c>
      <c r="HC142" s="7">
        <v>368.81</v>
      </c>
      <c r="HD142" s="7">
        <v>931.88</v>
      </c>
      <c r="HE142" s="5">
        <v>61001</v>
      </c>
      <c r="HF142" s="23">
        <v>0.39579999999999999</v>
      </c>
      <c r="HG142" s="5">
        <v>161968</v>
      </c>
      <c r="HH142" s="5">
        <v>12095</v>
      </c>
      <c r="HI142" s="23">
        <v>0.245</v>
      </c>
      <c r="HJ142" s="8">
        <v>1051</v>
      </c>
      <c r="HK142" s="5">
        <v>888</v>
      </c>
      <c r="HL142" s="5">
        <v>1641</v>
      </c>
      <c r="HM142" s="5">
        <v>134</v>
      </c>
      <c r="HN142" s="5">
        <v>1100</v>
      </c>
      <c r="HO142" s="5">
        <v>224</v>
      </c>
      <c r="HP142" s="5">
        <v>530</v>
      </c>
      <c r="HQ142" s="5">
        <v>383</v>
      </c>
      <c r="HR142" s="5">
        <v>451</v>
      </c>
      <c r="HS142" s="5">
        <v>144</v>
      </c>
    </row>
    <row r="143" spans="1:227" x14ac:dyDescent="0.25">
      <c r="A143">
        <v>2015</v>
      </c>
      <c r="B143" s="3" t="s">
        <v>730</v>
      </c>
      <c r="C143" s="4">
        <v>25</v>
      </c>
      <c r="D143" s="5">
        <v>200047</v>
      </c>
      <c r="E143" s="5">
        <v>165893</v>
      </c>
      <c r="F143" s="5">
        <v>34154</v>
      </c>
      <c r="G143" s="6" t="s">
        <v>2588</v>
      </c>
      <c r="H143" s="5">
        <v>50</v>
      </c>
      <c r="I143" s="6" t="s">
        <v>1279</v>
      </c>
      <c r="J143" s="6" t="s">
        <v>950</v>
      </c>
      <c r="K143" s="6" t="s">
        <v>2751</v>
      </c>
      <c r="L143" s="6" t="s">
        <v>613</v>
      </c>
      <c r="M143" s="6" t="s">
        <v>1512</v>
      </c>
      <c r="N143" s="6" t="s">
        <v>473</v>
      </c>
      <c r="O143" s="6" t="s">
        <v>2752</v>
      </c>
      <c r="P143" s="6">
        <v>1.05</v>
      </c>
      <c r="Q143" s="7">
        <v>1776775225.1400001</v>
      </c>
      <c r="R143" s="7">
        <v>1476898333.51</v>
      </c>
      <c r="S143" s="7">
        <v>1413803274.3599999</v>
      </c>
      <c r="T143" s="7">
        <v>10710.37</v>
      </c>
      <c r="U143" s="7">
        <v>8902.7199999999993</v>
      </c>
      <c r="V143" s="7">
        <v>8522.3799999999992</v>
      </c>
      <c r="W143" s="7">
        <v>731972542.46000004</v>
      </c>
      <c r="X143" s="23">
        <v>0.41199999999999998</v>
      </c>
      <c r="Y143" s="7">
        <v>4412.32</v>
      </c>
      <c r="Z143" s="7">
        <v>25165.8</v>
      </c>
      <c r="AA143" s="7">
        <v>491080939.95999998</v>
      </c>
      <c r="AB143" s="24">
        <v>0.33250000000000002</v>
      </c>
      <c r="AC143" s="7">
        <v>2960.23</v>
      </c>
      <c r="AD143" s="7">
        <v>16883.759999999998</v>
      </c>
      <c r="AE143" s="5">
        <v>29086</v>
      </c>
      <c r="AF143" s="23">
        <v>0.17530000000000001</v>
      </c>
      <c r="AG143" s="5">
        <v>348</v>
      </c>
      <c r="AH143" s="5">
        <v>2266</v>
      </c>
      <c r="AI143" s="7">
        <v>30052134.66</v>
      </c>
      <c r="AJ143" s="23">
        <v>1.6899999999999998E-2</v>
      </c>
      <c r="AK143" s="7">
        <v>181.15</v>
      </c>
      <c r="AL143" s="7">
        <v>40338.44</v>
      </c>
      <c r="AM143" s="7">
        <v>27366899.5</v>
      </c>
      <c r="AN143" s="24">
        <v>1.8499999999999999E-2</v>
      </c>
      <c r="AO143" s="7">
        <v>164.97</v>
      </c>
      <c r="AP143" s="7">
        <v>36734.089999999997</v>
      </c>
      <c r="AQ143" s="5">
        <v>745</v>
      </c>
      <c r="AR143" s="23">
        <v>4.4999999999999997E-3</v>
      </c>
      <c r="AS143" s="5">
        <v>5</v>
      </c>
      <c r="AT143" s="5">
        <v>142</v>
      </c>
      <c r="AU143" s="7">
        <v>22130126.73</v>
      </c>
      <c r="AV143" s="23">
        <v>1.2500000000000001E-2</v>
      </c>
      <c r="AW143" s="7">
        <v>133.4</v>
      </c>
      <c r="AX143" s="7">
        <v>23976.3</v>
      </c>
      <c r="AY143" s="7">
        <v>19140157.850000001</v>
      </c>
      <c r="AZ143" s="24">
        <v>1.2999999999999999E-2</v>
      </c>
      <c r="BA143" s="7">
        <v>115.38</v>
      </c>
      <c r="BB143" s="7">
        <v>20736.900000000001</v>
      </c>
      <c r="BC143" s="5">
        <v>923</v>
      </c>
      <c r="BD143" s="23">
        <v>5.5999999999999999E-3</v>
      </c>
      <c r="BE143" s="5">
        <v>6</v>
      </c>
      <c r="BF143" s="5">
        <v>79</v>
      </c>
      <c r="BG143" s="7">
        <v>69199488.590000004</v>
      </c>
      <c r="BH143" s="23">
        <v>3.8899999999999997E-2</v>
      </c>
      <c r="BI143" s="7">
        <v>417.13</v>
      </c>
      <c r="BJ143" s="7">
        <v>14843.31</v>
      </c>
      <c r="BK143" s="7">
        <v>62640198.869999997</v>
      </c>
      <c r="BL143" s="24">
        <v>4.24E-2</v>
      </c>
      <c r="BM143" s="7">
        <v>377.59</v>
      </c>
      <c r="BN143" s="7">
        <v>13436.34</v>
      </c>
      <c r="BO143" s="5">
        <v>4662</v>
      </c>
      <c r="BP143" s="23">
        <v>2.81E-2</v>
      </c>
      <c r="BQ143" s="5">
        <v>42</v>
      </c>
      <c r="BR143" s="5">
        <v>913</v>
      </c>
      <c r="BS143" s="7">
        <v>54871318.770000003</v>
      </c>
      <c r="BT143" s="23">
        <v>3.09E-2</v>
      </c>
      <c r="BU143" s="7">
        <v>330.76</v>
      </c>
      <c r="BV143" s="7">
        <v>5009.25</v>
      </c>
      <c r="BW143" s="7">
        <v>49978924.710000001</v>
      </c>
      <c r="BX143" s="24">
        <v>3.3799999999999997E-2</v>
      </c>
      <c r="BY143" s="7">
        <v>301.27</v>
      </c>
      <c r="BZ143" s="7">
        <v>4562.62</v>
      </c>
      <c r="CA143" s="5">
        <v>10954</v>
      </c>
      <c r="CB143" s="23">
        <v>6.6000000000000003E-2</v>
      </c>
      <c r="CC143" s="5">
        <v>116</v>
      </c>
      <c r="CD143" s="5">
        <v>1898</v>
      </c>
      <c r="CE143" s="7">
        <v>11021048.359999999</v>
      </c>
      <c r="CF143" s="23">
        <v>6.1999999999999998E-3</v>
      </c>
      <c r="CG143" s="7">
        <v>66.430000000000007</v>
      </c>
      <c r="CH143" s="7">
        <v>11132.37</v>
      </c>
      <c r="CI143" s="7">
        <v>10050065.32</v>
      </c>
      <c r="CJ143" s="24">
        <v>6.7999999999999996E-3</v>
      </c>
      <c r="CK143" s="7">
        <v>60.58</v>
      </c>
      <c r="CL143" s="7">
        <v>10151.58</v>
      </c>
      <c r="CM143" s="5">
        <v>990</v>
      </c>
      <c r="CN143" s="23">
        <v>6.0000000000000001E-3</v>
      </c>
      <c r="CO143" s="5">
        <v>7</v>
      </c>
      <c r="CP143" s="5">
        <v>348</v>
      </c>
      <c r="CQ143" s="7">
        <v>336469833.95999998</v>
      </c>
      <c r="CR143" s="23">
        <v>0.18940000000000001</v>
      </c>
      <c r="CS143" s="7">
        <v>2028.23</v>
      </c>
      <c r="CT143" s="7">
        <v>2714.14</v>
      </c>
      <c r="CU143" s="7">
        <v>294648548.27999997</v>
      </c>
      <c r="CV143" s="24">
        <v>0.19950000000000001</v>
      </c>
      <c r="CW143" s="7">
        <v>1776.14</v>
      </c>
      <c r="CX143" s="7">
        <v>2376.79</v>
      </c>
      <c r="CY143" s="5">
        <v>123968</v>
      </c>
      <c r="CZ143" s="23">
        <v>0.74729999999999996</v>
      </c>
      <c r="DA143" s="5">
        <v>7119</v>
      </c>
      <c r="DB143" s="7">
        <v>14034145.23</v>
      </c>
      <c r="DC143" s="23">
        <v>7.9000000000000008E-3</v>
      </c>
      <c r="DD143" s="7">
        <v>84.6</v>
      </c>
      <c r="DE143" s="7">
        <v>720.81</v>
      </c>
      <c r="DF143" s="7">
        <v>12618017.27</v>
      </c>
      <c r="DG143" s="24">
        <v>8.5000000000000006E-3</v>
      </c>
      <c r="DH143" s="7">
        <v>76.06</v>
      </c>
      <c r="DI143" s="7">
        <v>648.07000000000005</v>
      </c>
      <c r="DJ143" s="5">
        <v>19470</v>
      </c>
      <c r="DK143" s="23">
        <v>0.1174</v>
      </c>
      <c r="DL143" s="5">
        <v>723</v>
      </c>
      <c r="DM143" s="7">
        <v>49389257.969999999</v>
      </c>
      <c r="DN143" s="23">
        <v>2.7799999999999998E-2</v>
      </c>
      <c r="DO143" s="7">
        <v>297.72000000000003</v>
      </c>
      <c r="DP143" s="7">
        <v>26326.9</v>
      </c>
      <c r="DQ143" s="7">
        <v>46221901.299999997</v>
      </c>
      <c r="DR143" s="24">
        <v>3.1300000000000001E-2</v>
      </c>
      <c r="DS143" s="7">
        <v>278.62</v>
      </c>
      <c r="DT143" s="7">
        <v>24638.54</v>
      </c>
      <c r="DU143" s="5">
        <v>1876</v>
      </c>
      <c r="DV143" s="23">
        <v>1.1299999999999999E-2</v>
      </c>
      <c r="DW143" s="5">
        <v>1553</v>
      </c>
      <c r="DX143" s="7">
        <v>4409109.08</v>
      </c>
      <c r="DY143" s="23">
        <v>2.5000000000000001E-3</v>
      </c>
      <c r="DZ143" s="7">
        <v>26.58</v>
      </c>
      <c r="EA143" s="7">
        <v>842.24</v>
      </c>
      <c r="EB143" s="7">
        <v>4135894.52</v>
      </c>
      <c r="EC143" s="24">
        <v>2.8E-3</v>
      </c>
      <c r="ED143" s="7">
        <v>24.93</v>
      </c>
      <c r="EE143" s="7">
        <v>790.05</v>
      </c>
      <c r="EF143" s="5">
        <v>5235</v>
      </c>
      <c r="EG143" s="23">
        <v>3.1600000000000003E-2</v>
      </c>
      <c r="EH143" s="5">
        <v>50</v>
      </c>
      <c r="EI143" s="7">
        <v>191463414.22999999</v>
      </c>
      <c r="EJ143" s="23">
        <v>0.10780000000000001</v>
      </c>
      <c r="EK143" s="7">
        <v>1154.1400000000001</v>
      </c>
      <c r="EL143" s="7">
        <v>1335.68</v>
      </c>
      <c r="EM143" s="7">
        <v>194368559.16999999</v>
      </c>
      <c r="EN143" s="24">
        <v>0.13159999999999999</v>
      </c>
      <c r="EO143" s="7">
        <v>1171.6500000000001</v>
      </c>
      <c r="EP143" s="7">
        <v>1355.95</v>
      </c>
      <c r="EQ143" s="5">
        <v>143345</v>
      </c>
      <c r="ER143" s="23">
        <v>0.86409999999999998</v>
      </c>
      <c r="ES143" s="5">
        <v>16892</v>
      </c>
      <c r="ET143" s="7">
        <v>68157723.310000002</v>
      </c>
      <c r="EU143" s="23">
        <v>3.8399999999999997E-2</v>
      </c>
      <c r="EV143" s="7">
        <v>410.85</v>
      </c>
      <c r="EW143" s="7">
        <v>813.44</v>
      </c>
      <c r="EX143" s="7">
        <v>67174858.719999999</v>
      </c>
      <c r="EY143" s="24">
        <v>4.5499999999999999E-2</v>
      </c>
      <c r="EZ143" s="7">
        <v>404.93</v>
      </c>
      <c r="FA143" s="7">
        <v>801.71</v>
      </c>
      <c r="FB143" s="5">
        <v>83789</v>
      </c>
      <c r="FC143" s="23">
        <v>0.50509999999999999</v>
      </c>
      <c r="FD143" s="5">
        <v>3300</v>
      </c>
      <c r="FE143" s="7">
        <v>24819431.120000001</v>
      </c>
      <c r="FF143" s="23">
        <v>1.4E-2</v>
      </c>
      <c r="FG143" s="7">
        <v>149.61000000000001</v>
      </c>
      <c r="FH143" s="7">
        <v>240.58</v>
      </c>
      <c r="FI143" s="7">
        <v>24244506.329999998</v>
      </c>
      <c r="FJ143" s="24">
        <v>1.6400000000000001E-2</v>
      </c>
      <c r="FK143" s="7">
        <v>146.15</v>
      </c>
      <c r="FL143" s="7">
        <v>235</v>
      </c>
      <c r="FM143" s="5">
        <v>103166</v>
      </c>
      <c r="FN143" s="23">
        <v>0.62190000000000001</v>
      </c>
      <c r="FO143" s="5">
        <v>3615</v>
      </c>
      <c r="FP143" s="7">
        <v>33526302.890000001</v>
      </c>
      <c r="FQ143" s="23">
        <v>1.89E-2</v>
      </c>
      <c r="FR143" s="7">
        <v>202.1</v>
      </c>
      <c r="FS143" s="7">
        <v>764.99</v>
      </c>
      <c r="FT143" s="7">
        <v>37845748.090000004</v>
      </c>
      <c r="FU143" s="24">
        <v>2.5600000000000001E-2</v>
      </c>
      <c r="FV143" s="7">
        <v>228.13</v>
      </c>
      <c r="FW143" s="7">
        <v>863.55</v>
      </c>
      <c r="FX143" s="5">
        <v>43826</v>
      </c>
      <c r="FY143" s="23">
        <v>0.26419999999999999</v>
      </c>
      <c r="FZ143" s="5">
        <v>1661</v>
      </c>
      <c r="GA143" s="7">
        <v>39280540.450000003</v>
      </c>
      <c r="GB143" s="23">
        <v>2.2100000000000002E-2</v>
      </c>
      <c r="GC143" s="7">
        <v>236.78</v>
      </c>
      <c r="GD143" s="7">
        <v>353.3</v>
      </c>
      <c r="GE143" s="7">
        <v>40321563.770000003</v>
      </c>
      <c r="GF143" s="24">
        <v>2.7300000000000001E-2</v>
      </c>
      <c r="GG143" s="7">
        <v>243.06</v>
      </c>
      <c r="GH143" s="7">
        <v>362.66</v>
      </c>
      <c r="GI143" s="5">
        <v>111181</v>
      </c>
      <c r="GJ143" s="23">
        <v>0.67020000000000002</v>
      </c>
      <c r="GK143" s="5">
        <v>6616</v>
      </c>
      <c r="GL143" s="7">
        <v>40460016.590000004</v>
      </c>
      <c r="GM143" s="23">
        <v>2.2800000000000001E-2</v>
      </c>
      <c r="GN143" s="7">
        <v>243.89</v>
      </c>
      <c r="GO143" s="7">
        <v>1428.38</v>
      </c>
      <c r="GP143" s="7">
        <v>39845006.020000003</v>
      </c>
      <c r="GQ143" s="24">
        <v>2.7E-2</v>
      </c>
      <c r="GR143" s="7">
        <v>240.18</v>
      </c>
      <c r="GS143" s="7">
        <v>1406.67</v>
      </c>
      <c r="GT143" s="5">
        <v>28326</v>
      </c>
      <c r="GU143" s="23">
        <v>0.17069999999999999</v>
      </c>
      <c r="GV143" s="8">
        <v>762</v>
      </c>
      <c r="GW143" s="7">
        <v>36597373.850000001</v>
      </c>
      <c r="GX143" s="23">
        <v>2.06E-2</v>
      </c>
      <c r="GY143" s="7">
        <v>220.61</v>
      </c>
      <c r="GZ143" s="7">
        <v>623.36</v>
      </c>
      <c r="HA143" s="7">
        <v>36738438.020000003</v>
      </c>
      <c r="HB143" s="24">
        <v>2.4899999999999999E-2</v>
      </c>
      <c r="HC143" s="7">
        <v>221.46</v>
      </c>
      <c r="HD143" s="7">
        <v>625.76</v>
      </c>
      <c r="HE143" s="5">
        <v>58710</v>
      </c>
      <c r="HF143" s="23">
        <v>0.35389999999999999</v>
      </c>
      <c r="HG143" s="5">
        <v>202057</v>
      </c>
      <c r="HH143" s="5">
        <v>11399</v>
      </c>
      <c r="HI143" s="23">
        <v>0.23630000000000001</v>
      </c>
      <c r="HJ143" s="8">
        <v>1218</v>
      </c>
      <c r="HK143" s="5">
        <v>494</v>
      </c>
      <c r="HL143" s="5">
        <v>1640</v>
      </c>
      <c r="HM143" s="5">
        <v>74</v>
      </c>
      <c r="HN143" s="5">
        <v>729</v>
      </c>
      <c r="HO143" s="5">
        <v>333</v>
      </c>
      <c r="HP143" s="5">
        <v>615</v>
      </c>
      <c r="HQ143" s="5">
        <v>307</v>
      </c>
      <c r="HR143" s="5">
        <v>326</v>
      </c>
      <c r="HS143" s="5">
        <v>81</v>
      </c>
    </row>
    <row r="144" spans="1:227" x14ac:dyDescent="0.25">
      <c r="A144">
        <v>2008</v>
      </c>
      <c r="B144" s="3" t="s">
        <v>543</v>
      </c>
      <c r="C144" s="4">
        <v>13</v>
      </c>
      <c r="D144" s="5">
        <v>213233</v>
      </c>
      <c r="E144" s="5">
        <v>183566</v>
      </c>
      <c r="F144" s="5">
        <v>29667</v>
      </c>
      <c r="G144" s="6" t="s">
        <v>1278</v>
      </c>
      <c r="H144" s="5">
        <v>51</v>
      </c>
      <c r="I144" s="6" t="s">
        <v>1279</v>
      </c>
      <c r="J144" s="6" t="s">
        <v>950</v>
      </c>
      <c r="K144" s="6" t="s">
        <v>1280</v>
      </c>
      <c r="L144" s="6" t="s">
        <v>1281</v>
      </c>
      <c r="M144" s="6" t="s">
        <v>600</v>
      </c>
      <c r="N144" s="6" t="s">
        <v>645</v>
      </c>
      <c r="O144" s="6" t="s">
        <v>1282</v>
      </c>
      <c r="P144" s="6">
        <v>1.2</v>
      </c>
      <c r="Q144" s="7">
        <v>1632273836.4200001</v>
      </c>
      <c r="R144" s="7">
        <v>1627644113.98</v>
      </c>
      <c r="S144" s="7">
        <v>1467817754.49</v>
      </c>
      <c r="T144" s="7">
        <v>8892.0300000000007</v>
      </c>
      <c r="U144" s="7">
        <v>8866.81</v>
      </c>
      <c r="V144" s="7">
        <v>7996.13</v>
      </c>
      <c r="W144" s="7">
        <v>632167430.5</v>
      </c>
      <c r="X144" s="23">
        <v>0.38729999999999998</v>
      </c>
      <c r="Y144" s="7">
        <v>3443.82</v>
      </c>
      <c r="Z144" s="7">
        <v>17229.5</v>
      </c>
      <c r="AA144" s="7">
        <v>567063703.00999999</v>
      </c>
      <c r="AB144" s="23">
        <v>0.34839999999999999</v>
      </c>
      <c r="AC144" s="7">
        <v>3089.15</v>
      </c>
      <c r="AD144" s="7">
        <v>15455.12</v>
      </c>
      <c r="AE144" s="5">
        <v>36691</v>
      </c>
      <c r="AF144" s="23">
        <v>0.19989999999999999</v>
      </c>
      <c r="AG144" s="5">
        <v>373</v>
      </c>
      <c r="AH144" s="5">
        <v>2269</v>
      </c>
      <c r="AI144" s="7">
        <v>29909980.539999999</v>
      </c>
      <c r="AJ144" s="23">
        <v>1.83E-2</v>
      </c>
      <c r="AK144" s="7">
        <v>162.94</v>
      </c>
      <c r="AL144" s="7">
        <v>41599.42</v>
      </c>
      <c r="AM144" s="7">
        <v>31138560.559999999</v>
      </c>
      <c r="AN144" s="23">
        <v>1.9099999999999999E-2</v>
      </c>
      <c r="AO144" s="7">
        <v>169.63</v>
      </c>
      <c r="AP144" s="7">
        <v>43308.15</v>
      </c>
      <c r="AQ144" s="5">
        <v>719</v>
      </c>
      <c r="AR144" s="23">
        <v>3.8999999999999998E-3</v>
      </c>
      <c r="AS144" s="5">
        <v>4</v>
      </c>
      <c r="AT144" s="5">
        <v>128</v>
      </c>
      <c r="AU144" s="7">
        <v>16797683.280000001</v>
      </c>
      <c r="AV144" s="23">
        <v>1.03E-2</v>
      </c>
      <c r="AW144" s="7">
        <v>91.51</v>
      </c>
      <c r="AX144" s="7">
        <v>19109.990000000002</v>
      </c>
      <c r="AY144" s="7">
        <v>16681452.73</v>
      </c>
      <c r="AZ144" s="23">
        <v>1.0200000000000001E-2</v>
      </c>
      <c r="BA144" s="7">
        <v>90.87</v>
      </c>
      <c r="BB144" s="7">
        <v>18977.759999999998</v>
      </c>
      <c r="BC144" s="5">
        <v>879</v>
      </c>
      <c r="BD144" s="23">
        <v>4.7999999999999996E-3</v>
      </c>
      <c r="BE144" s="5">
        <v>5</v>
      </c>
      <c r="BF144" s="5">
        <v>72</v>
      </c>
      <c r="BG144" s="7">
        <v>39586126.960000001</v>
      </c>
      <c r="BH144" s="23">
        <v>2.4299999999999999E-2</v>
      </c>
      <c r="BI144" s="7">
        <v>215.65</v>
      </c>
      <c r="BJ144" s="7">
        <v>12397.78</v>
      </c>
      <c r="BK144" s="7">
        <v>44231325.049999997</v>
      </c>
      <c r="BL144" s="23">
        <v>2.7199999999999998E-2</v>
      </c>
      <c r="BM144" s="7">
        <v>240.96</v>
      </c>
      <c r="BN144" s="7">
        <v>13852.59</v>
      </c>
      <c r="BO144" s="5">
        <v>3193</v>
      </c>
      <c r="BP144" s="23">
        <v>1.7399999999999999E-2</v>
      </c>
      <c r="BQ144" s="5">
        <v>26</v>
      </c>
      <c r="BR144" s="5">
        <v>698</v>
      </c>
      <c r="BS144" s="7">
        <v>44153100.049999997</v>
      </c>
      <c r="BT144" s="23">
        <v>2.7099999999999999E-2</v>
      </c>
      <c r="BU144" s="7">
        <v>240.53</v>
      </c>
      <c r="BV144" s="7">
        <v>4705.6499999999996</v>
      </c>
      <c r="BW144" s="7">
        <v>46915115.060000002</v>
      </c>
      <c r="BX144" s="23">
        <v>2.8799999999999999E-2</v>
      </c>
      <c r="BY144" s="7">
        <v>255.58</v>
      </c>
      <c r="BZ144" s="7">
        <v>5000.01</v>
      </c>
      <c r="CA144" s="5">
        <v>9383</v>
      </c>
      <c r="CB144" s="23">
        <v>5.11E-2</v>
      </c>
      <c r="CC144" s="5">
        <v>99</v>
      </c>
      <c r="CD144" s="5">
        <v>1566</v>
      </c>
      <c r="CE144" s="7">
        <v>20235258.149999999</v>
      </c>
      <c r="CF144" s="23">
        <v>1.24E-2</v>
      </c>
      <c r="CG144" s="7">
        <v>110.23</v>
      </c>
      <c r="CH144" s="7">
        <v>10937.98</v>
      </c>
      <c r="CI144" s="7">
        <v>21158418.039999999</v>
      </c>
      <c r="CJ144" s="23">
        <v>1.2999999999999999E-2</v>
      </c>
      <c r="CK144" s="7">
        <v>115.26</v>
      </c>
      <c r="CL144" s="7">
        <v>11436.98</v>
      </c>
      <c r="CM144" s="5">
        <v>1850</v>
      </c>
      <c r="CN144" s="23">
        <v>1.01E-2</v>
      </c>
      <c r="CO144" s="5">
        <v>11</v>
      </c>
      <c r="CP144" s="5">
        <v>729</v>
      </c>
      <c r="CQ144" s="7">
        <v>182634676.06</v>
      </c>
      <c r="CR144" s="23">
        <v>0.1119</v>
      </c>
      <c r="CS144" s="7">
        <v>994.93</v>
      </c>
      <c r="CT144" s="7">
        <v>1569.07</v>
      </c>
      <c r="CU144" s="7">
        <v>195369849.16999999</v>
      </c>
      <c r="CV144" s="23">
        <v>0.12</v>
      </c>
      <c r="CW144" s="7">
        <v>1064.3</v>
      </c>
      <c r="CX144" s="7">
        <v>1678.48</v>
      </c>
      <c r="CY144" s="5">
        <v>116396</v>
      </c>
      <c r="CZ144" s="23">
        <v>0.6341</v>
      </c>
      <c r="DA144" s="5">
        <v>3984</v>
      </c>
      <c r="DB144" s="7">
        <v>4803943.8600000003</v>
      </c>
      <c r="DC144" s="23">
        <v>2.8999999999999998E-3</v>
      </c>
      <c r="DD144" s="7">
        <v>26.17</v>
      </c>
      <c r="DE144" s="7">
        <v>326.49</v>
      </c>
      <c r="DF144" s="7">
        <v>5319437.04</v>
      </c>
      <c r="DG144" s="23">
        <v>3.3E-3</v>
      </c>
      <c r="DH144" s="7">
        <v>28.98</v>
      </c>
      <c r="DI144" s="7">
        <v>361.52</v>
      </c>
      <c r="DJ144" s="5">
        <v>14714</v>
      </c>
      <c r="DK144" s="23">
        <v>8.0199999999999994E-2</v>
      </c>
      <c r="DL144" s="5">
        <v>343</v>
      </c>
      <c r="DM144" s="7">
        <v>174226583.30000001</v>
      </c>
      <c r="DN144" s="23">
        <v>0.1067</v>
      </c>
      <c r="DO144" s="7">
        <v>949.12</v>
      </c>
      <c r="DP144" s="7">
        <v>23208.55</v>
      </c>
      <c r="DQ144" s="7">
        <v>180291018.97999999</v>
      </c>
      <c r="DR144" s="23">
        <v>0.1108</v>
      </c>
      <c r="DS144" s="7">
        <v>982.16</v>
      </c>
      <c r="DT144" s="7">
        <v>24016.39</v>
      </c>
      <c r="DU144" s="5">
        <v>7507</v>
      </c>
      <c r="DV144" s="23">
        <v>4.0899999999999999E-2</v>
      </c>
      <c r="DW144" s="5">
        <v>5511</v>
      </c>
      <c r="DX144" s="7">
        <v>8457866.5299999993</v>
      </c>
      <c r="DY144" s="23">
        <v>5.1999999999999998E-3</v>
      </c>
      <c r="DZ144" s="7">
        <v>46.08</v>
      </c>
      <c r="EA144" s="7">
        <v>690.72</v>
      </c>
      <c r="EB144" s="7">
        <v>9870416.0800000001</v>
      </c>
      <c r="EC144" s="23">
        <v>6.1000000000000004E-3</v>
      </c>
      <c r="ED144" s="7">
        <v>53.77</v>
      </c>
      <c r="EE144" s="7">
        <v>806.08</v>
      </c>
      <c r="EF144" s="5">
        <v>12245</v>
      </c>
      <c r="EG144" s="23">
        <v>6.6699999999999995E-2</v>
      </c>
      <c r="EH144" s="5">
        <v>116</v>
      </c>
      <c r="EI144" s="7">
        <v>137747934.22</v>
      </c>
      <c r="EJ144" s="23">
        <v>8.4400000000000003E-2</v>
      </c>
      <c r="EK144" s="7">
        <v>750.4</v>
      </c>
      <c r="EL144" s="7">
        <v>891.42</v>
      </c>
      <c r="EM144" s="7">
        <v>149780313.90000001</v>
      </c>
      <c r="EN144" s="23">
        <v>9.1999999999999998E-2</v>
      </c>
      <c r="EO144" s="7">
        <v>815.95</v>
      </c>
      <c r="EP144" s="7">
        <v>969.29</v>
      </c>
      <c r="EQ144" s="5">
        <v>154526</v>
      </c>
      <c r="ER144" s="23">
        <v>0.84179999999999999</v>
      </c>
      <c r="ES144" s="5">
        <v>12949</v>
      </c>
      <c r="ET144" s="7">
        <v>94907110.689999998</v>
      </c>
      <c r="EU144" s="23">
        <v>5.8099999999999999E-2</v>
      </c>
      <c r="EV144" s="7">
        <v>517.02</v>
      </c>
      <c r="EW144" s="7">
        <v>1019.78</v>
      </c>
      <c r="EX144" s="7">
        <v>102368536.83</v>
      </c>
      <c r="EY144" s="23">
        <v>6.2899999999999998E-2</v>
      </c>
      <c r="EZ144" s="7">
        <v>557.66999999999996</v>
      </c>
      <c r="FA144" s="7">
        <v>1099.96</v>
      </c>
      <c r="FB144" s="5">
        <v>93066</v>
      </c>
      <c r="FC144" s="23">
        <v>0.50700000000000001</v>
      </c>
      <c r="FD144" s="5">
        <v>3675</v>
      </c>
      <c r="FE144" s="7">
        <v>42193218.399999999</v>
      </c>
      <c r="FF144" s="23">
        <v>2.58E-2</v>
      </c>
      <c r="FG144" s="7">
        <v>229.85</v>
      </c>
      <c r="FH144" s="7">
        <v>369.85</v>
      </c>
      <c r="FI144" s="7">
        <v>47621591.520000003</v>
      </c>
      <c r="FJ144" s="23">
        <v>2.93E-2</v>
      </c>
      <c r="FK144" s="7">
        <v>259.42</v>
      </c>
      <c r="FL144" s="7">
        <v>417.44</v>
      </c>
      <c r="FM144" s="5">
        <v>114080</v>
      </c>
      <c r="FN144" s="23">
        <v>0.62150000000000005</v>
      </c>
      <c r="FO144" s="5">
        <v>3899</v>
      </c>
      <c r="FP144" s="7">
        <v>73171761.859999999</v>
      </c>
      <c r="FQ144" s="23">
        <v>4.48E-2</v>
      </c>
      <c r="FR144" s="7">
        <v>398.61</v>
      </c>
      <c r="FS144" s="7">
        <v>1261.56</v>
      </c>
      <c r="FT144" s="7">
        <v>73804335.069999993</v>
      </c>
      <c r="FU144" s="23">
        <v>4.53E-2</v>
      </c>
      <c r="FV144" s="7">
        <v>402.06</v>
      </c>
      <c r="FW144" s="7">
        <v>1272.47</v>
      </c>
      <c r="FX144" s="5">
        <v>58001</v>
      </c>
      <c r="FY144" s="23">
        <v>0.316</v>
      </c>
      <c r="FZ144" s="5">
        <v>2535</v>
      </c>
      <c r="GA144" s="7">
        <v>46829634.18</v>
      </c>
      <c r="GB144" s="23">
        <v>2.87E-2</v>
      </c>
      <c r="GC144" s="7">
        <v>255.11</v>
      </c>
      <c r="GD144" s="7">
        <v>366.25</v>
      </c>
      <c r="GE144" s="7">
        <v>49717183.380000003</v>
      </c>
      <c r="GF144" s="23">
        <v>3.0499999999999999E-2</v>
      </c>
      <c r="GG144" s="7">
        <v>270.83999999999997</v>
      </c>
      <c r="GH144" s="7">
        <v>388.83</v>
      </c>
      <c r="GI144" s="5">
        <v>127863</v>
      </c>
      <c r="GJ144" s="23">
        <v>0.6966</v>
      </c>
      <c r="GK144" s="5">
        <v>8488</v>
      </c>
      <c r="GL144" s="7">
        <v>22261988.100000001</v>
      </c>
      <c r="GM144" s="23">
        <v>1.3599999999999999E-2</v>
      </c>
      <c r="GN144" s="7">
        <v>121.28</v>
      </c>
      <c r="GO144" s="7">
        <v>1046.92</v>
      </c>
      <c r="GP144" s="7">
        <v>23357309.280000001</v>
      </c>
      <c r="GQ144" s="23">
        <v>1.44E-2</v>
      </c>
      <c r="GR144" s="7">
        <v>127.24</v>
      </c>
      <c r="GS144" s="7">
        <v>1098.43</v>
      </c>
      <c r="GT144" s="5">
        <v>21264</v>
      </c>
      <c r="GU144" s="23">
        <v>0.1158</v>
      </c>
      <c r="GV144" s="8">
        <v>375</v>
      </c>
      <c r="GW144" s="7">
        <v>48732588.969999999</v>
      </c>
      <c r="GX144" s="23">
        <v>2.9899999999999999E-2</v>
      </c>
      <c r="GY144" s="7">
        <v>265.48</v>
      </c>
      <c r="GZ144" s="7">
        <v>704.45</v>
      </c>
      <c r="HA144" s="7">
        <v>48732588.969999999</v>
      </c>
      <c r="HB144" s="23">
        <v>2.9899999999999999E-2</v>
      </c>
      <c r="HC144" s="7">
        <v>265.48</v>
      </c>
      <c r="HD144" s="7">
        <v>704.45</v>
      </c>
      <c r="HE144" s="5">
        <v>69178</v>
      </c>
      <c r="HF144" s="23">
        <v>0.37690000000000001</v>
      </c>
      <c r="HG144" s="5">
        <v>201814</v>
      </c>
      <c r="HH144" s="5">
        <v>13790</v>
      </c>
      <c r="HI144" s="23">
        <v>0.21929999999999999</v>
      </c>
      <c r="HJ144" s="8">
        <v>1099</v>
      </c>
      <c r="HK144" s="5">
        <v>804</v>
      </c>
      <c r="HL144" s="5">
        <v>1640</v>
      </c>
      <c r="HM144" s="5">
        <v>196</v>
      </c>
      <c r="HN144" s="5">
        <v>1549</v>
      </c>
      <c r="HO144" s="5">
        <v>461</v>
      </c>
      <c r="HP144" s="5">
        <v>892</v>
      </c>
      <c r="HQ144" s="5">
        <v>439</v>
      </c>
      <c r="HR144" s="5">
        <v>357</v>
      </c>
      <c r="HS144" s="5">
        <v>136</v>
      </c>
    </row>
    <row r="145" spans="1:227" x14ac:dyDescent="0.25">
      <c r="A145">
        <v>2009</v>
      </c>
      <c r="B145" s="3" t="s">
        <v>1049</v>
      </c>
      <c r="C145" s="4">
        <v>45</v>
      </c>
      <c r="D145" s="5">
        <v>145019</v>
      </c>
      <c r="E145" s="5">
        <v>117985</v>
      </c>
      <c r="F145" s="5">
        <v>27034</v>
      </c>
      <c r="G145" s="6" t="s">
        <v>1651</v>
      </c>
      <c r="H145" s="5">
        <v>52</v>
      </c>
      <c r="I145" s="6" t="s">
        <v>1856</v>
      </c>
      <c r="J145" s="6" t="s">
        <v>1857</v>
      </c>
      <c r="K145" s="6" t="s">
        <v>1001</v>
      </c>
      <c r="L145" s="6" t="s">
        <v>1858</v>
      </c>
      <c r="M145" s="6" t="s">
        <v>1139</v>
      </c>
      <c r="N145" s="6" t="s">
        <v>815</v>
      </c>
      <c r="O145" s="6" t="s">
        <v>1859</v>
      </c>
      <c r="P145" s="6">
        <v>1.07</v>
      </c>
      <c r="Q145" s="7">
        <v>1059437684.87</v>
      </c>
      <c r="R145" s="7">
        <v>1048866484.83</v>
      </c>
      <c r="S145" s="7">
        <v>1024719943.51</v>
      </c>
      <c r="T145" s="7">
        <v>8979.43</v>
      </c>
      <c r="U145" s="7">
        <v>8889.83</v>
      </c>
      <c r="V145" s="7">
        <v>8685.17</v>
      </c>
      <c r="W145" s="7">
        <v>415910710.01999998</v>
      </c>
      <c r="X145" s="23">
        <v>0.3926</v>
      </c>
      <c r="Y145" s="7">
        <v>3525.12</v>
      </c>
      <c r="Z145" s="7">
        <v>18423.509999999998</v>
      </c>
      <c r="AA145" s="7">
        <v>357033681.88999999</v>
      </c>
      <c r="AB145" s="23">
        <v>0.34039999999999998</v>
      </c>
      <c r="AC145" s="7">
        <v>3026.09</v>
      </c>
      <c r="AD145" s="7">
        <v>15815.45</v>
      </c>
      <c r="AE145" s="5">
        <v>22575</v>
      </c>
      <c r="AF145" s="23">
        <v>0.1913</v>
      </c>
      <c r="AG145" s="5">
        <v>341</v>
      </c>
      <c r="AH145" s="5">
        <v>2113</v>
      </c>
      <c r="AI145" s="7">
        <v>14337290.880000001</v>
      </c>
      <c r="AJ145" s="23">
        <v>1.35E-2</v>
      </c>
      <c r="AK145" s="7">
        <v>121.52</v>
      </c>
      <c r="AL145" s="7">
        <v>40273.29</v>
      </c>
      <c r="AM145" s="7">
        <v>15313218.779999999</v>
      </c>
      <c r="AN145" s="23">
        <v>1.46E-2</v>
      </c>
      <c r="AO145" s="7">
        <v>129.79</v>
      </c>
      <c r="AP145" s="7">
        <v>43014.66</v>
      </c>
      <c r="AQ145" s="5">
        <v>356</v>
      </c>
      <c r="AR145" s="23">
        <v>3.0000000000000001E-3</v>
      </c>
      <c r="AS145" s="5">
        <v>3</v>
      </c>
      <c r="AT145" s="5">
        <v>90</v>
      </c>
      <c r="AU145" s="7">
        <v>17144357.640000001</v>
      </c>
      <c r="AV145" s="23">
        <v>1.6199999999999999E-2</v>
      </c>
      <c r="AW145" s="7">
        <v>145.31</v>
      </c>
      <c r="AX145" s="7">
        <v>17933.43</v>
      </c>
      <c r="AY145" s="7">
        <v>17165107.620000001</v>
      </c>
      <c r="AZ145" s="23">
        <v>1.6400000000000001E-2</v>
      </c>
      <c r="BA145" s="7">
        <v>145.49</v>
      </c>
      <c r="BB145" s="7">
        <v>17955.13</v>
      </c>
      <c r="BC145" s="5">
        <v>956</v>
      </c>
      <c r="BD145" s="23">
        <v>8.0999999999999996E-3</v>
      </c>
      <c r="BE145" s="5">
        <v>9</v>
      </c>
      <c r="BF145" s="5">
        <v>123</v>
      </c>
      <c r="BG145" s="7">
        <v>22153455.699999999</v>
      </c>
      <c r="BH145" s="23">
        <v>2.0899999999999998E-2</v>
      </c>
      <c r="BI145" s="7">
        <v>187.77</v>
      </c>
      <c r="BJ145" s="7">
        <v>12530.24</v>
      </c>
      <c r="BK145" s="7">
        <v>24435842.949999999</v>
      </c>
      <c r="BL145" s="23">
        <v>2.3300000000000001E-2</v>
      </c>
      <c r="BM145" s="7">
        <v>207.11</v>
      </c>
      <c r="BN145" s="7">
        <v>13821.18</v>
      </c>
      <c r="BO145" s="5">
        <v>1768</v>
      </c>
      <c r="BP145" s="23">
        <v>1.4999999999999999E-2</v>
      </c>
      <c r="BQ145" s="5">
        <v>21</v>
      </c>
      <c r="BR145" s="5">
        <v>568</v>
      </c>
      <c r="BS145" s="7">
        <v>31846315.140000001</v>
      </c>
      <c r="BT145" s="23">
        <v>3.0099999999999998E-2</v>
      </c>
      <c r="BU145" s="7">
        <v>269.92</v>
      </c>
      <c r="BV145" s="7">
        <v>4910.01</v>
      </c>
      <c r="BW145" s="7">
        <v>34565792.619999997</v>
      </c>
      <c r="BX145" s="23">
        <v>3.3000000000000002E-2</v>
      </c>
      <c r="BY145" s="7">
        <v>292.97000000000003</v>
      </c>
      <c r="BZ145" s="7">
        <v>5329.29</v>
      </c>
      <c r="CA145" s="5">
        <v>6486</v>
      </c>
      <c r="CB145" s="23">
        <v>5.5E-2</v>
      </c>
      <c r="CC145" s="5">
        <v>101</v>
      </c>
      <c r="CD145" s="5">
        <v>1503</v>
      </c>
      <c r="CE145" s="7">
        <v>13306476.529999999</v>
      </c>
      <c r="CF145" s="23">
        <v>1.26E-2</v>
      </c>
      <c r="CG145" s="7">
        <v>112.78</v>
      </c>
      <c r="CH145" s="7">
        <v>11051.89</v>
      </c>
      <c r="CI145" s="7">
        <v>13805507.109999999</v>
      </c>
      <c r="CJ145" s="23">
        <v>1.32E-2</v>
      </c>
      <c r="CK145" s="7">
        <v>117.01</v>
      </c>
      <c r="CL145" s="7">
        <v>11466.37</v>
      </c>
      <c r="CM145" s="5">
        <v>1204</v>
      </c>
      <c r="CN145" s="23">
        <v>1.0200000000000001E-2</v>
      </c>
      <c r="CO145" s="5">
        <v>12</v>
      </c>
      <c r="CP145" s="5">
        <v>737</v>
      </c>
      <c r="CQ145" s="7">
        <v>120592410.62</v>
      </c>
      <c r="CR145" s="23">
        <v>0.1138</v>
      </c>
      <c r="CS145" s="7">
        <v>1022.1</v>
      </c>
      <c r="CT145" s="7">
        <v>1547.15</v>
      </c>
      <c r="CU145" s="7">
        <v>130498151.23999999</v>
      </c>
      <c r="CV145" s="23">
        <v>0.1244</v>
      </c>
      <c r="CW145" s="7">
        <v>1106.06</v>
      </c>
      <c r="CX145" s="7">
        <v>1674.23</v>
      </c>
      <c r="CY145" s="5">
        <v>77945</v>
      </c>
      <c r="CZ145" s="23">
        <v>0.66059999999999997</v>
      </c>
      <c r="DA145" s="5">
        <v>3968</v>
      </c>
      <c r="DB145" s="7">
        <v>6452188.1900000004</v>
      </c>
      <c r="DC145" s="23">
        <v>6.1000000000000004E-3</v>
      </c>
      <c r="DD145" s="7">
        <v>54.69</v>
      </c>
      <c r="DE145" s="7">
        <v>313.39999999999998</v>
      </c>
      <c r="DF145" s="7">
        <v>7154922.7800000003</v>
      </c>
      <c r="DG145" s="23">
        <v>6.7999999999999996E-3</v>
      </c>
      <c r="DH145" s="7">
        <v>60.64</v>
      </c>
      <c r="DI145" s="7">
        <v>347.53</v>
      </c>
      <c r="DJ145" s="5">
        <v>20588</v>
      </c>
      <c r="DK145" s="23">
        <v>0.17449999999999999</v>
      </c>
      <c r="DL145" s="5">
        <v>773</v>
      </c>
      <c r="DM145" s="7">
        <v>92347759.909999996</v>
      </c>
      <c r="DN145" s="23">
        <v>8.72E-2</v>
      </c>
      <c r="DO145" s="7">
        <v>782.71</v>
      </c>
      <c r="DP145" s="7">
        <v>24055.16</v>
      </c>
      <c r="DQ145" s="7">
        <v>95704673.790000007</v>
      </c>
      <c r="DR145" s="23">
        <v>9.1200000000000003E-2</v>
      </c>
      <c r="DS145" s="7">
        <v>811.16</v>
      </c>
      <c r="DT145" s="7">
        <v>24929.58</v>
      </c>
      <c r="DU145" s="5">
        <v>3839</v>
      </c>
      <c r="DV145" s="23">
        <v>3.2500000000000001E-2</v>
      </c>
      <c r="DW145" s="5">
        <v>4357</v>
      </c>
      <c r="DX145" s="7">
        <v>5485989.8300000001</v>
      </c>
      <c r="DY145" s="23">
        <v>5.1999999999999998E-3</v>
      </c>
      <c r="DZ145" s="7">
        <v>46.5</v>
      </c>
      <c r="EA145" s="7">
        <v>657.63</v>
      </c>
      <c r="EB145" s="7">
        <v>6175339.8099999996</v>
      </c>
      <c r="EC145" s="23">
        <v>5.8999999999999999E-3</v>
      </c>
      <c r="ED145" s="7">
        <v>52.34</v>
      </c>
      <c r="EE145" s="7">
        <v>740.27</v>
      </c>
      <c r="EF145" s="5">
        <v>8342</v>
      </c>
      <c r="EG145" s="23">
        <v>7.0699999999999999E-2</v>
      </c>
      <c r="EH145" s="5">
        <v>123</v>
      </c>
      <c r="EI145" s="7">
        <v>78696822.469999999</v>
      </c>
      <c r="EJ145" s="23">
        <v>7.4300000000000005E-2</v>
      </c>
      <c r="EK145" s="7">
        <v>667.01</v>
      </c>
      <c r="EL145" s="7">
        <v>781.14</v>
      </c>
      <c r="EM145" s="7">
        <v>88815101.530000001</v>
      </c>
      <c r="EN145" s="23">
        <v>8.4699999999999998E-2</v>
      </c>
      <c r="EO145" s="7">
        <v>752.77</v>
      </c>
      <c r="EP145" s="7">
        <v>881.57</v>
      </c>
      <c r="EQ145" s="5">
        <v>100745</v>
      </c>
      <c r="ER145" s="23">
        <v>0.85389999999999999</v>
      </c>
      <c r="ES145" s="5">
        <v>12091</v>
      </c>
      <c r="ET145" s="7">
        <v>57286961.009999998</v>
      </c>
      <c r="EU145" s="23">
        <v>5.4100000000000002E-2</v>
      </c>
      <c r="EV145" s="7">
        <v>485.54</v>
      </c>
      <c r="EW145" s="7">
        <v>926.58</v>
      </c>
      <c r="EX145" s="7">
        <v>64196107.159999996</v>
      </c>
      <c r="EY145" s="23">
        <v>6.1199999999999997E-2</v>
      </c>
      <c r="EZ145" s="7">
        <v>544.1</v>
      </c>
      <c r="FA145" s="7">
        <v>1038.3399999999999</v>
      </c>
      <c r="FB145" s="5">
        <v>61826</v>
      </c>
      <c r="FC145" s="23">
        <v>0.52400000000000002</v>
      </c>
      <c r="FD145" s="5">
        <v>3622</v>
      </c>
      <c r="FE145" s="7">
        <v>26392577.449999999</v>
      </c>
      <c r="FF145" s="23">
        <v>2.4899999999999999E-2</v>
      </c>
      <c r="FG145" s="7">
        <v>223.69</v>
      </c>
      <c r="FH145" s="7">
        <v>346.28</v>
      </c>
      <c r="FI145" s="7">
        <v>30784204.600000001</v>
      </c>
      <c r="FJ145" s="23">
        <v>2.93E-2</v>
      </c>
      <c r="FK145" s="7">
        <v>260.92</v>
      </c>
      <c r="FL145" s="7">
        <v>403.9</v>
      </c>
      <c r="FM145" s="5">
        <v>76218</v>
      </c>
      <c r="FN145" s="23">
        <v>0.64600000000000002</v>
      </c>
      <c r="FO145" s="5">
        <v>4000</v>
      </c>
      <c r="FP145" s="7">
        <v>46534955.539999999</v>
      </c>
      <c r="FQ145" s="23">
        <v>4.3900000000000002E-2</v>
      </c>
      <c r="FR145" s="7">
        <v>394.41</v>
      </c>
      <c r="FS145" s="7">
        <v>1206.79</v>
      </c>
      <c r="FT145" s="7">
        <v>46936420.539999999</v>
      </c>
      <c r="FU145" s="23">
        <v>4.4699999999999997E-2</v>
      </c>
      <c r="FV145" s="7">
        <v>397.82</v>
      </c>
      <c r="FW145" s="7">
        <v>1217.2</v>
      </c>
      <c r="FX145" s="5">
        <v>38561</v>
      </c>
      <c r="FY145" s="23">
        <v>0.32679999999999998</v>
      </c>
      <c r="FZ145" s="5">
        <v>2518</v>
      </c>
      <c r="GA145" s="7">
        <v>30929536.489999998</v>
      </c>
      <c r="GB145" s="23">
        <v>2.92E-2</v>
      </c>
      <c r="GC145" s="7">
        <v>262.14999999999998</v>
      </c>
      <c r="GD145" s="7">
        <v>356.54</v>
      </c>
      <c r="GE145" s="7">
        <v>33552939.780000001</v>
      </c>
      <c r="GF145" s="23">
        <v>3.2000000000000001E-2</v>
      </c>
      <c r="GG145" s="7">
        <v>284.38</v>
      </c>
      <c r="GH145" s="7">
        <v>386.78</v>
      </c>
      <c r="GI145" s="5">
        <v>86749</v>
      </c>
      <c r="GJ145" s="23">
        <v>0.73529999999999995</v>
      </c>
      <c r="GK145" s="5">
        <v>8799</v>
      </c>
      <c r="GL145" s="7">
        <v>28919311.379999999</v>
      </c>
      <c r="GM145" s="23">
        <v>2.7300000000000001E-2</v>
      </c>
      <c r="GN145" s="7">
        <v>245.11</v>
      </c>
      <c r="GO145" s="7">
        <v>1856.94</v>
      </c>
      <c r="GP145" s="7">
        <v>30981923.27</v>
      </c>
      <c r="GQ145" s="23">
        <v>2.9499999999999998E-2</v>
      </c>
      <c r="GR145" s="7">
        <v>262.58999999999997</v>
      </c>
      <c r="GS145" s="7">
        <v>1989.38</v>
      </c>
      <c r="GT145" s="5">
        <v>15574</v>
      </c>
      <c r="GU145" s="23">
        <v>0.13200000000000001</v>
      </c>
      <c r="GV145" s="8">
        <v>844</v>
      </c>
      <c r="GW145" s="7">
        <v>43025149.57</v>
      </c>
      <c r="GX145" s="23">
        <v>4.0599999999999997E-2</v>
      </c>
      <c r="GY145" s="7">
        <v>364.67</v>
      </c>
      <c r="GZ145" s="7">
        <v>922.49</v>
      </c>
      <c r="HA145" s="7">
        <v>43025149.57</v>
      </c>
      <c r="HB145" s="23">
        <v>4.1000000000000002E-2</v>
      </c>
      <c r="HC145" s="7">
        <v>364.67</v>
      </c>
      <c r="HD145" s="7">
        <v>922.49</v>
      </c>
      <c r="HE145" s="5">
        <v>46640</v>
      </c>
      <c r="HF145" s="23">
        <v>0.39529999999999998</v>
      </c>
      <c r="HG145" s="5">
        <v>126209</v>
      </c>
      <c r="HH145" s="5">
        <v>7730</v>
      </c>
      <c r="HI145" s="23">
        <v>0.2034</v>
      </c>
      <c r="HJ145" s="8">
        <v>1070</v>
      </c>
      <c r="HK145" s="5">
        <v>714</v>
      </c>
      <c r="HL145" s="5">
        <v>1639</v>
      </c>
      <c r="HM145" s="5">
        <v>163</v>
      </c>
      <c r="HN145" s="5">
        <v>1175</v>
      </c>
      <c r="HO145" s="5">
        <v>435</v>
      </c>
      <c r="HP145" s="5">
        <v>831</v>
      </c>
      <c r="HQ145" s="5">
        <v>444</v>
      </c>
      <c r="HR145" s="5">
        <v>402</v>
      </c>
      <c r="HS145" s="5">
        <v>143</v>
      </c>
    </row>
    <row r="146" spans="1:227" x14ac:dyDescent="0.25">
      <c r="A146">
        <v>2010</v>
      </c>
      <c r="B146" s="3" t="s">
        <v>904</v>
      </c>
      <c r="C146" s="4">
        <v>34</v>
      </c>
      <c r="D146" s="5">
        <v>167001</v>
      </c>
      <c r="E146" s="5">
        <v>147035</v>
      </c>
      <c r="F146" s="5">
        <v>19966</v>
      </c>
      <c r="G146" s="6" t="s">
        <v>1539</v>
      </c>
      <c r="H146" s="5">
        <v>51</v>
      </c>
      <c r="I146" s="6" t="s">
        <v>2054</v>
      </c>
      <c r="J146" s="6" t="s">
        <v>2055</v>
      </c>
      <c r="K146" s="6" t="s">
        <v>1298</v>
      </c>
      <c r="L146" s="6" t="s">
        <v>1864</v>
      </c>
      <c r="M146" s="6" t="s">
        <v>1628</v>
      </c>
      <c r="N146" s="6" t="s">
        <v>390</v>
      </c>
      <c r="O146" s="6" t="s">
        <v>2056</v>
      </c>
      <c r="P146" s="6">
        <v>1.1499999999999999</v>
      </c>
      <c r="Q146" s="7">
        <v>1682282128.3800001</v>
      </c>
      <c r="R146" s="7">
        <v>1440102218.1700001</v>
      </c>
      <c r="S146" s="7">
        <v>1296499977.6800001</v>
      </c>
      <c r="T146" s="7">
        <v>11441.37</v>
      </c>
      <c r="U146" s="7">
        <v>9794.2800000000007</v>
      </c>
      <c r="V146" s="7">
        <v>8817.6299999999992</v>
      </c>
      <c r="W146" s="7">
        <v>694570695.38999999</v>
      </c>
      <c r="X146" s="23">
        <v>0.41289999999999999</v>
      </c>
      <c r="Y146" s="7">
        <v>4723.8500000000004</v>
      </c>
      <c r="Z146" s="7">
        <v>23613.61</v>
      </c>
      <c r="AA146" s="7">
        <v>497686128.08999997</v>
      </c>
      <c r="AB146" s="23">
        <v>0.34560000000000002</v>
      </c>
      <c r="AC146" s="7">
        <v>3384.81</v>
      </c>
      <c r="AD146" s="7">
        <v>16920.04</v>
      </c>
      <c r="AE146" s="5">
        <v>29414</v>
      </c>
      <c r="AF146" s="23">
        <v>0.2</v>
      </c>
      <c r="AG146" s="5">
        <v>400</v>
      </c>
      <c r="AH146" s="5">
        <v>2820</v>
      </c>
      <c r="AI146" s="7">
        <v>16817137.440000001</v>
      </c>
      <c r="AJ146" s="23">
        <v>0.01</v>
      </c>
      <c r="AK146" s="7">
        <v>114.38</v>
      </c>
      <c r="AL146" s="7">
        <v>50350.71</v>
      </c>
      <c r="AM146" s="7">
        <v>15608434.51</v>
      </c>
      <c r="AN146" s="23">
        <v>1.0800000000000001E-2</v>
      </c>
      <c r="AO146" s="7">
        <v>106.15</v>
      </c>
      <c r="AP146" s="7">
        <v>46731.839999999997</v>
      </c>
      <c r="AQ146" s="5">
        <v>334</v>
      </c>
      <c r="AR146" s="23">
        <v>2.3E-3</v>
      </c>
      <c r="AS146" s="5">
        <v>3</v>
      </c>
      <c r="AT146" s="5">
        <v>73</v>
      </c>
      <c r="AU146" s="7">
        <v>20344278.43</v>
      </c>
      <c r="AV146" s="23">
        <v>1.21E-2</v>
      </c>
      <c r="AW146" s="7">
        <v>138.36000000000001</v>
      </c>
      <c r="AX146" s="7">
        <v>20973.48</v>
      </c>
      <c r="AY146" s="7">
        <v>17811130.800000001</v>
      </c>
      <c r="AZ146" s="23">
        <v>1.24E-2</v>
      </c>
      <c r="BA146" s="7">
        <v>121.14</v>
      </c>
      <c r="BB146" s="7">
        <v>18361.990000000002</v>
      </c>
      <c r="BC146" s="5">
        <v>970</v>
      </c>
      <c r="BD146" s="23">
        <v>6.6E-3</v>
      </c>
      <c r="BE146" s="5">
        <v>8</v>
      </c>
      <c r="BF146" s="5">
        <v>103</v>
      </c>
      <c r="BG146" s="7">
        <v>87800595.510000005</v>
      </c>
      <c r="BH146" s="23">
        <v>5.2200000000000003E-2</v>
      </c>
      <c r="BI146" s="7">
        <v>597.14</v>
      </c>
      <c r="BJ146" s="7">
        <v>16654.13</v>
      </c>
      <c r="BK146" s="7">
        <v>80619953.870000005</v>
      </c>
      <c r="BL146" s="23">
        <v>5.6000000000000001E-2</v>
      </c>
      <c r="BM146" s="7">
        <v>548.29999999999995</v>
      </c>
      <c r="BN146" s="7">
        <v>15292.1</v>
      </c>
      <c r="BO146" s="5">
        <v>5272</v>
      </c>
      <c r="BP146" s="23">
        <v>3.5900000000000001E-2</v>
      </c>
      <c r="BQ146" s="5">
        <v>57</v>
      </c>
      <c r="BR146" s="5">
        <v>1311</v>
      </c>
      <c r="BS146" s="7">
        <v>36285313.780000001</v>
      </c>
      <c r="BT146" s="23">
        <v>2.1600000000000001E-2</v>
      </c>
      <c r="BU146" s="7">
        <v>246.78</v>
      </c>
      <c r="BV146" s="7">
        <v>4698.34</v>
      </c>
      <c r="BW146" s="7">
        <v>33318699.07</v>
      </c>
      <c r="BX146" s="23">
        <v>2.3099999999999999E-2</v>
      </c>
      <c r="BY146" s="7">
        <v>226.6</v>
      </c>
      <c r="BZ146" s="7">
        <v>4314.22</v>
      </c>
      <c r="CA146" s="5">
        <v>7723</v>
      </c>
      <c r="CB146" s="23">
        <v>5.2499999999999998E-2</v>
      </c>
      <c r="CC146" s="5">
        <v>91</v>
      </c>
      <c r="CD146" s="5">
        <v>1474</v>
      </c>
      <c r="CE146" s="7">
        <v>9611561.8399999999</v>
      </c>
      <c r="CF146" s="23">
        <v>5.7000000000000002E-3</v>
      </c>
      <c r="CG146" s="7">
        <v>65.37</v>
      </c>
      <c r="CH146" s="7">
        <v>10053.93</v>
      </c>
      <c r="CI146" s="7">
        <v>8600744.7400000002</v>
      </c>
      <c r="CJ146" s="23">
        <v>6.0000000000000001E-3</v>
      </c>
      <c r="CK146" s="7">
        <v>58.49</v>
      </c>
      <c r="CL146" s="7">
        <v>8996.59</v>
      </c>
      <c r="CM146" s="5">
        <v>956</v>
      </c>
      <c r="CN146" s="23">
        <v>6.4999999999999997E-3</v>
      </c>
      <c r="CO146" s="5">
        <v>7</v>
      </c>
      <c r="CP146" s="5">
        <v>355</v>
      </c>
      <c r="CQ146" s="7">
        <v>169802713.84</v>
      </c>
      <c r="CR146" s="23">
        <v>0.1009</v>
      </c>
      <c r="CS146" s="7">
        <v>1154.8499999999999</v>
      </c>
      <c r="CT146" s="7">
        <v>1956.14</v>
      </c>
      <c r="CU146" s="7">
        <v>161117651.46000001</v>
      </c>
      <c r="CV146" s="23">
        <v>0.1119</v>
      </c>
      <c r="CW146" s="7">
        <v>1095.78</v>
      </c>
      <c r="CX146" s="7">
        <v>1856.09</v>
      </c>
      <c r="CY146" s="5">
        <v>86805</v>
      </c>
      <c r="CZ146" s="23">
        <v>0.59040000000000004</v>
      </c>
      <c r="DA146" s="5">
        <v>4760</v>
      </c>
      <c r="DB146" s="7">
        <v>2337404.29</v>
      </c>
      <c r="DC146" s="23">
        <v>1.4E-3</v>
      </c>
      <c r="DD146" s="7">
        <v>15.9</v>
      </c>
      <c r="DE146" s="7">
        <v>372.79</v>
      </c>
      <c r="DF146" s="7">
        <v>2217251.14</v>
      </c>
      <c r="DG146" s="23">
        <v>1.5E-3</v>
      </c>
      <c r="DH146" s="7">
        <v>15.08</v>
      </c>
      <c r="DI146" s="7">
        <v>353.63</v>
      </c>
      <c r="DJ146" s="5">
        <v>6270</v>
      </c>
      <c r="DK146" s="23">
        <v>4.2599999999999999E-2</v>
      </c>
      <c r="DL146" s="5">
        <v>171</v>
      </c>
      <c r="DM146" s="7">
        <v>108699048.98</v>
      </c>
      <c r="DN146" s="23">
        <v>6.4600000000000005E-2</v>
      </c>
      <c r="DO146" s="7">
        <v>739.27</v>
      </c>
      <c r="DP146" s="7">
        <v>24241.54</v>
      </c>
      <c r="DQ146" s="7">
        <v>104771087.98</v>
      </c>
      <c r="DR146" s="23">
        <v>7.2800000000000004E-2</v>
      </c>
      <c r="DS146" s="7">
        <v>712.56</v>
      </c>
      <c r="DT146" s="7">
        <v>23365.54</v>
      </c>
      <c r="DU146" s="5">
        <v>4484</v>
      </c>
      <c r="DV146" s="23">
        <v>3.0499999999999999E-2</v>
      </c>
      <c r="DW146" s="5">
        <v>3927</v>
      </c>
      <c r="DX146" s="7">
        <v>9041715.9000000004</v>
      </c>
      <c r="DY146" s="23">
        <v>5.4000000000000003E-3</v>
      </c>
      <c r="DZ146" s="7">
        <v>61.49</v>
      </c>
      <c r="EA146" s="7">
        <v>786.65</v>
      </c>
      <c r="EB146" s="7">
        <v>8811172.2200000007</v>
      </c>
      <c r="EC146" s="23">
        <v>6.1000000000000004E-3</v>
      </c>
      <c r="ED146" s="7">
        <v>59.93</v>
      </c>
      <c r="EE146" s="7">
        <v>766.59</v>
      </c>
      <c r="EF146" s="5">
        <v>11494</v>
      </c>
      <c r="EG146" s="23">
        <v>7.8200000000000006E-2</v>
      </c>
      <c r="EH146" s="5">
        <v>143</v>
      </c>
      <c r="EI146" s="7">
        <v>180189043.59</v>
      </c>
      <c r="EJ146" s="23">
        <v>0.1071</v>
      </c>
      <c r="EK146" s="7">
        <v>1225.48</v>
      </c>
      <c r="EL146" s="7">
        <v>1467.3</v>
      </c>
      <c r="EM146" s="7">
        <v>174948361.12</v>
      </c>
      <c r="EN146" s="23">
        <v>0.1215</v>
      </c>
      <c r="EO146" s="7">
        <v>1189.8399999999999</v>
      </c>
      <c r="EP146" s="7">
        <v>1424.63</v>
      </c>
      <c r="EQ146" s="5">
        <v>122802</v>
      </c>
      <c r="ER146" s="23">
        <v>0.83520000000000005</v>
      </c>
      <c r="ES146" s="5">
        <v>17253</v>
      </c>
      <c r="ET146" s="7">
        <v>104291371.20999999</v>
      </c>
      <c r="EU146" s="23">
        <v>6.2E-2</v>
      </c>
      <c r="EV146" s="7">
        <v>709.3</v>
      </c>
      <c r="EW146" s="7">
        <v>1338.15</v>
      </c>
      <c r="EX146" s="7">
        <v>97817563.180000007</v>
      </c>
      <c r="EY146" s="23">
        <v>6.7900000000000002E-2</v>
      </c>
      <c r="EZ146" s="7">
        <v>665.27</v>
      </c>
      <c r="FA146" s="7">
        <v>1255.0899999999999</v>
      </c>
      <c r="FB146" s="5">
        <v>77937</v>
      </c>
      <c r="FC146" s="23">
        <v>0.53010000000000002</v>
      </c>
      <c r="FD146" s="5">
        <v>5213</v>
      </c>
      <c r="FE146" s="7">
        <v>44996809.039999999</v>
      </c>
      <c r="FF146" s="23">
        <v>2.6700000000000002E-2</v>
      </c>
      <c r="FG146" s="7">
        <v>306.02999999999997</v>
      </c>
      <c r="FH146" s="7">
        <v>507.68</v>
      </c>
      <c r="FI146" s="7">
        <v>42556103</v>
      </c>
      <c r="FJ146" s="23">
        <v>2.9600000000000001E-2</v>
      </c>
      <c r="FK146" s="7">
        <v>289.43</v>
      </c>
      <c r="FL146" s="7">
        <v>480.14</v>
      </c>
      <c r="FM146" s="5">
        <v>88632</v>
      </c>
      <c r="FN146" s="23">
        <v>0.6028</v>
      </c>
      <c r="FO146" s="5">
        <v>4072</v>
      </c>
      <c r="FP146" s="7">
        <v>41311127.079999998</v>
      </c>
      <c r="FQ146" s="23">
        <v>2.46E-2</v>
      </c>
      <c r="FR146" s="7">
        <v>280.95999999999998</v>
      </c>
      <c r="FS146" s="7">
        <v>1122.83</v>
      </c>
      <c r="FT146" s="7">
        <v>41759688.859999999</v>
      </c>
      <c r="FU146" s="23">
        <v>2.9000000000000001E-2</v>
      </c>
      <c r="FV146" s="7">
        <v>284.01</v>
      </c>
      <c r="FW146" s="7">
        <v>1135.02</v>
      </c>
      <c r="FX146" s="5">
        <v>36792</v>
      </c>
      <c r="FY146" s="23">
        <v>0.25019999999999998</v>
      </c>
      <c r="FZ146" s="5">
        <v>1796</v>
      </c>
      <c r="GA146" s="7">
        <v>53598485.100000001</v>
      </c>
      <c r="GB146" s="23">
        <v>3.1899999999999998E-2</v>
      </c>
      <c r="GC146" s="7">
        <v>364.53</v>
      </c>
      <c r="GD146" s="7">
        <v>523.25</v>
      </c>
      <c r="GE146" s="7">
        <v>52953555.390000001</v>
      </c>
      <c r="GF146" s="23">
        <v>3.6799999999999999E-2</v>
      </c>
      <c r="GG146" s="7">
        <v>360.14</v>
      </c>
      <c r="GH146" s="7">
        <v>516.95000000000005</v>
      </c>
      <c r="GI146" s="5">
        <v>102433</v>
      </c>
      <c r="GJ146" s="23">
        <v>0.69669999999999999</v>
      </c>
      <c r="GK146" s="5">
        <v>9917</v>
      </c>
      <c r="GL146" s="7">
        <v>36696157.170000002</v>
      </c>
      <c r="GM146" s="23">
        <v>2.18E-2</v>
      </c>
      <c r="GN146" s="7">
        <v>249.57</v>
      </c>
      <c r="GO146" s="7">
        <v>2032.44</v>
      </c>
      <c r="GP146" s="7">
        <v>34025876.509999998</v>
      </c>
      <c r="GQ146" s="23">
        <v>2.3599999999999999E-2</v>
      </c>
      <c r="GR146" s="7">
        <v>231.41</v>
      </c>
      <c r="GS146" s="7">
        <v>1884.54</v>
      </c>
      <c r="GT146" s="5">
        <v>18055</v>
      </c>
      <c r="GU146" s="23">
        <v>0.12280000000000001</v>
      </c>
      <c r="GV146" s="8">
        <v>792</v>
      </c>
      <c r="GW146" s="7">
        <v>49495786.859999999</v>
      </c>
      <c r="GX146" s="23">
        <v>2.9399999999999999E-2</v>
      </c>
      <c r="GY146" s="7">
        <v>336.63</v>
      </c>
      <c r="GZ146" s="7">
        <v>881.16</v>
      </c>
      <c r="HA146" s="7">
        <v>49495786.859999999</v>
      </c>
      <c r="HB146" s="23">
        <v>3.44E-2</v>
      </c>
      <c r="HC146" s="7">
        <v>336.63</v>
      </c>
      <c r="HD146" s="7">
        <v>881.16</v>
      </c>
      <c r="HE146" s="5">
        <v>56171</v>
      </c>
      <c r="HF146" s="23">
        <v>0.38200000000000001</v>
      </c>
      <c r="HG146" s="5">
        <v>148786</v>
      </c>
      <c r="HH146" s="5">
        <v>13382</v>
      </c>
      <c r="HI146" s="23">
        <v>0.25459999999999999</v>
      </c>
      <c r="HJ146" s="8">
        <v>1012</v>
      </c>
      <c r="HK146" s="5">
        <v>1008</v>
      </c>
      <c r="HL146" s="5">
        <v>1637</v>
      </c>
      <c r="HM146" s="5">
        <v>177</v>
      </c>
      <c r="HN146" s="5">
        <v>1092</v>
      </c>
      <c r="HO146" s="5">
        <v>328</v>
      </c>
      <c r="HP146" s="5">
        <v>641</v>
      </c>
      <c r="HQ146" s="5">
        <v>465</v>
      </c>
      <c r="HR146" s="5">
        <v>554</v>
      </c>
      <c r="HS146" s="5">
        <v>101</v>
      </c>
    </row>
    <row r="147" spans="1:227" x14ac:dyDescent="0.25">
      <c r="A147">
        <v>2010</v>
      </c>
      <c r="B147" s="3" t="s">
        <v>591</v>
      </c>
      <c r="C147" s="4">
        <v>19</v>
      </c>
      <c r="D147" s="5">
        <v>67272</v>
      </c>
      <c r="E147" s="5">
        <v>61165</v>
      </c>
      <c r="F147" s="5">
        <v>6107</v>
      </c>
      <c r="G147" s="6" t="s">
        <v>1329</v>
      </c>
      <c r="H147" s="5">
        <v>50</v>
      </c>
      <c r="I147" s="6" t="s">
        <v>1509</v>
      </c>
      <c r="J147" s="6" t="s">
        <v>1424</v>
      </c>
      <c r="K147" s="6" t="s">
        <v>1970</v>
      </c>
      <c r="L147" s="6" t="s">
        <v>873</v>
      </c>
      <c r="M147" s="6" t="s">
        <v>999</v>
      </c>
      <c r="N147" s="6" t="s">
        <v>443</v>
      </c>
      <c r="O147" s="6" t="s">
        <v>1971</v>
      </c>
      <c r="P147" s="6">
        <v>0.97</v>
      </c>
      <c r="Q147" s="7">
        <v>482358022.14999998</v>
      </c>
      <c r="R147" s="7">
        <v>484062849.06999999</v>
      </c>
      <c r="S147" s="7">
        <v>510686602.56</v>
      </c>
      <c r="T147" s="7">
        <v>7886.18</v>
      </c>
      <c r="U147" s="7">
        <v>7914.05</v>
      </c>
      <c r="V147" s="7">
        <v>8349.33</v>
      </c>
      <c r="W147" s="7">
        <v>189821956.91999999</v>
      </c>
      <c r="X147" s="23">
        <v>0.39350000000000002</v>
      </c>
      <c r="Y147" s="7">
        <v>3103.44</v>
      </c>
      <c r="Z147" s="7">
        <v>17035.09</v>
      </c>
      <c r="AA147" s="7">
        <v>167624411.71000001</v>
      </c>
      <c r="AB147" s="23">
        <v>0.3463</v>
      </c>
      <c r="AC147" s="7">
        <v>2740.53</v>
      </c>
      <c r="AD147" s="7">
        <v>15043.02</v>
      </c>
      <c r="AE147" s="5">
        <v>11143</v>
      </c>
      <c r="AF147" s="23">
        <v>0.1822</v>
      </c>
      <c r="AG147" s="5">
        <v>336</v>
      </c>
      <c r="AH147" s="5">
        <v>1905</v>
      </c>
      <c r="AI147" s="7">
        <v>3587920.09</v>
      </c>
      <c r="AJ147" s="23">
        <v>7.4000000000000003E-3</v>
      </c>
      <c r="AK147" s="7">
        <v>58.66</v>
      </c>
      <c r="AL147" s="7">
        <v>39865.78</v>
      </c>
      <c r="AM147" s="7">
        <v>3905924.22</v>
      </c>
      <c r="AN147" s="23">
        <v>8.0999999999999996E-3</v>
      </c>
      <c r="AO147" s="7">
        <v>63.86</v>
      </c>
      <c r="AP147" s="7">
        <v>43399.16</v>
      </c>
      <c r="AQ147" s="5">
        <v>90</v>
      </c>
      <c r="AR147" s="23">
        <v>1.5E-3</v>
      </c>
      <c r="AS147" s="5">
        <v>2</v>
      </c>
      <c r="AT147" s="5">
        <v>47</v>
      </c>
      <c r="AU147" s="7">
        <v>4125719.74</v>
      </c>
      <c r="AV147" s="23">
        <v>8.6E-3</v>
      </c>
      <c r="AW147" s="7">
        <v>67.45</v>
      </c>
      <c r="AX147" s="7">
        <v>18838.900000000001</v>
      </c>
      <c r="AY147" s="7">
        <v>4224084.74</v>
      </c>
      <c r="AZ147" s="23">
        <v>8.6999999999999994E-3</v>
      </c>
      <c r="BA147" s="7">
        <v>69.06</v>
      </c>
      <c r="BB147" s="7">
        <v>19288.060000000001</v>
      </c>
      <c r="BC147" s="5">
        <v>219</v>
      </c>
      <c r="BD147" s="23">
        <v>3.5999999999999999E-3</v>
      </c>
      <c r="BE147" s="5">
        <v>4</v>
      </c>
      <c r="BF147" s="5">
        <v>51</v>
      </c>
      <c r="BG147" s="7">
        <v>18490927.620000001</v>
      </c>
      <c r="BH147" s="23">
        <v>3.8300000000000001E-2</v>
      </c>
      <c r="BI147" s="7">
        <v>302.31</v>
      </c>
      <c r="BJ147" s="7">
        <v>11506.49</v>
      </c>
      <c r="BK147" s="7">
        <v>20477013.350000001</v>
      </c>
      <c r="BL147" s="23">
        <v>4.2299999999999997E-2</v>
      </c>
      <c r="BM147" s="7">
        <v>334.78</v>
      </c>
      <c r="BN147" s="7">
        <v>12742.39</v>
      </c>
      <c r="BO147" s="5">
        <v>1607</v>
      </c>
      <c r="BP147" s="23">
        <v>2.63E-2</v>
      </c>
      <c r="BQ147" s="5">
        <v>38</v>
      </c>
      <c r="BR147" s="5">
        <v>768</v>
      </c>
      <c r="BS147" s="7">
        <v>7648685.6399999997</v>
      </c>
      <c r="BT147" s="23">
        <v>1.5900000000000001E-2</v>
      </c>
      <c r="BU147" s="7">
        <v>125.05</v>
      </c>
      <c r="BV147" s="7">
        <v>3826.26</v>
      </c>
      <c r="BW147" s="7">
        <v>8272402.6200000001</v>
      </c>
      <c r="BX147" s="23">
        <v>1.7100000000000001E-2</v>
      </c>
      <c r="BY147" s="7">
        <v>135.25</v>
      </c>
      <c r="BZ147" s="7">
        <v>4138.2700000000004</v>
      </c>
      <c r="CA147" s="5">
        <v>1999</v>
      </c>
      <c r="CB147" s="23">
        <v>3.27E-2</v>
      </c>
      <c r="CC147" s="5">
        <v>52</v>
      </c>
      <c r="CD147" s="5">
        <v>1015</v>
      </c>
      <c r="CE147" s="7">
        <v>6636137.9199999999</v>
      </c>
      <c r="CF147" s="23">
        <v>1.38E-2</v>
      </c>
      <c r="CG147" s="7">
        <v>108.5</v>
      </c>
      <c r="CH147" s="7">
        <v>9845.9</v>
      </c>
      <c r="CI147" s="7">
        <v>7050972.6699999999</v>
      </c>
      <c r="CJ147" s="23">
        <v>1.46E-2</v>
      </c>
      <c r="CK147" s="7">
        <v>115.28</v>
      </c>
      <c r="CL147" s="7">
        <v>10461.379999999999</v>
      </c>
      <c r="CM147" s="5">
        <v>674</v>
      </c>
      <c r="CN147" s="23">
        <v>1.0999999999999999E-2</v>
      </c>
      <c r="CO147" s="5">
        <v>12</v>
      </c>
      <c r="CP147" s="5">
        <v>712</v>
      </c>
      <c r="CQ147" s="7">
        <v>89477302.150000006</v>
      </c>
      <c r="CR147" s="23">
        <v>0.1855</v>
      </c>
      <c r="CS147" s="7">
        <v>1462.88</v>
      </c>
      <c r="CT147" s="7">
        <v>2087.42</v>
      </c>
      <c r="CU147" s="7">
        <v>96002663.739999995</v>
      </c>
      <c r="CV147" s="23">
        <v>0.1983</v>
      </c>
      <c r="CW147" s="7">
        <v>1569.57</v>
      </c>
      <c r="CX147" s="7">
        <v>2239.65</v>
      </c>
      <c r="CY147" s="5">
        <v>42865</v>
      </c>
      <c r="CZ147" s="23">
        <v>0.70079999999999998</v>
      </c>
      <c r="DA147" s="5">
        <v>6241</v>
      </c>
      <c r="DB147" s="7">
        <v>4375501.8099999996</v>
      </c>
      <c r="DC147" s="23">
        <v>9.1000000000000004E-3</v>
      </c>
      <c r="DD147" s="7">
        <v>71.540000000000006</v>
      </c>
      <c r="DE147" s="7">
        <v>412.12</v>
      </c>
      <c r="DF147" s="7">
        <v>4939578.09</v>
      </c>
      <c r="DG147" s="23">
        <v>1.0200000000000001E-2</v>
      </c>
      <c r="DH147" s="7">
        <v>80.760000000000005</v>
      </c>
      <c r="DI147" s="7">
        <v>465.25</v>
      </c>
      <c r="DJ147" s="5">
        <v>10617</v>
      </c>
      <c r="DK147" s="23">
        <v>0.1736</v>
      </c>
      <c r="DL147" s="5">
        <v>854</v>
      </c>
      <c r="DM147" s="7">
        <v>21973598.559999999</v>
      </c>
      <c r="DN147" s="23">
        <v>4.5600000000000002E-2</v>
      </c>
      <c r="DO147" s="7">
        <v>359.25</v>
      </c>
      <c r="DP147" s="7">
        <v>21292.25</v>
      </c>
      <c r="DQ147" s="7">
        <v>22822056.07</v>
      </c>
      <c r="DR147" s="23">
        <v>4.7100000000000003E-2</v>
      </c>
      <c r="DS147" s="7">
        <v>373.12</v>
      </c>
      <c r="DT147" s="7">
        <v>22114.400000000001</v>
      </c>
      <c r="DU147" s="5">
        <v>1032</v>
      </c>
      <c r="DV147" s="23">
        <v>1.6899999999999998E-2</v>
      </c>
      <c r="DW147" s="5">
        <v>2135</v>
      </c>
      <c r="DX147" s="7">
        <v>1674344.31</v>
      </c>
      <c r="DY147" s="23">
        <v>3.5000000000000001E-3</v>
      </c>
      <c r="DZ147" s="7">
        <v>27.37</v>
      </c>
      <c r="EA147" s="7">
        <v>752.51</v>
      </c>
      <c r="EB147" s="7">
        <v>1853952.76</v>
      </c>
      <c r="EC147" s="23">
        <v>3.8E-3</v>
      </c>
      <c r="ED147" s="7">
        <v>30.31</v>
      </c>
      <c r="EE147" s="7">
        <v>833.24</v>
      </c>
      <c r="EF147" s="5">
        <v>2225</v>
      </c>
      <c r="EG147" s="23">
        <v>3.6400000000000002E-2</v>
      </c>
      <c r="EH147" s="5">
        <v>59</v>
      </c>
      <c r="EI147" s="7">
        <v>39957341.270000003</v>
      </c>
      <c r="EJ147" s="23">
        <v>8.2799999999999999E-2</v>
      </c>
      <c r="EK147" s="7">
        <v>653.27</v>
      </c>
      <c r="EL147" s="7">
        <v>769.88</v>
      </c>
      <c r="EM147" s="7">
        <v>46659442.289999999</v>
      </c>
      <c r="EN147" s="23">
        <v>9.64E-2</v>
      </c>
      <c r="EO147" s="7">
        <v>762.85</v>
      </c>
      <c r="EP147" s="7">
        <v>899.01</v>
      </c>
      <c r="EQ147" s="5">
        <v>51901</v>
      </c>
      <c r="ER147" s="23">
        <v>0.84850000000000003</v>
      </c>
      <c r="ES147" s="5">
        <v>12460</v>
      </c>
      <c r="ET147" s="7">
        <v>23990963.649999999</v>
      </c>
      <c r="EU147" s="23">
        <v>4.9700000000000001E-2</v>
      </c>
      <c r="EV147" s="7">
        <v>392.23</v>
      </c>
      <c r="EW147" s="7">
        <v>778.02</v>
      </c>
      <c r="EX147" s="7">
        <v>27054527.350000001</v>
      </c>
      <c r="EY147" s="23">
        <v>5.5899999999999998E-2</v>
      </c>
      <c r="EZ147" s="7">
        <v>442.32</v>
      </c>
      <c r="FA147" s="7">
        <v>877.37</v>
      </c>
      <c r="FB147" s="5">
        <v>30836</v>
      </c>
      <c r="FC147" s="23">
        <v>0.50409999999999999</v>
      </c>
      <c r="FD147" s="5">
        <v>3281</v>
      </c>
      <c r="FE147" s="7">
        <v>8123842.4900000002</v>
      </c>
      <c r="FF147" s="23">
        <v>1.6799999999999999E-2</v>
      </c>
      <c r="FG147" s="7">
        <v>132.82</v>
      </c>
      <c r="FH147" s="7">
        <v>223.08</v>
      </c>
      <c r="FI147" s="7">
        <v>9036992.7699999996</v>
      </c>
      <c r="FJ147" s="23">
        <v>1.8700000000000001E-2</v>
      </c>
      <c r="FK147" s="7">
        <v>147.75</v>
      </c>
      <c r="FL147" s="7">
        <v>248.16</v>
      </c>
      <c r="FM147" s="5">
        <v>36416</v>
      </c>
      <c r="FN147" s="23">
        <v>0.59540000000000004</v>
      </c>
      <c r="FO147" s="5">
        <v>3332</v>
      </c>
      <c r="FP147" s="7">
        <v>21811803.559999999</v>
      </c>
      <c r="FQ147" s="23">
        <v>4.5199999999999997E-2</v>
      </c>
      <c r="FR147" s="7">
        <v>356.61</v>
      </c>
      <c r="FS147" s="7">
        <v>1055.49</v>
      </c>
      <c r="FT147" s="7">
        <v>21906783.109999999</v>
      </c>
      <c r="FU147" s="23">
        <v>4.53E-2</v>
      </c>
      <c r="FV147" s="7">
        <v>358.16</v>
      </c>
      <c r="FW147" s="7">
        <v>1060.0899999999999</v>
      </c>
      <c r="FX147" s="5">
        <v>20665</v>
      </c>
      <c r="FY147" s="23">
        <v>0.33789999999999998</v>
      </c>
      <c r="FZ147" s="5">
        <v>2829</v>
      </c>
      <c r="GA147" s="7">
        <v>9351918.3499999996</v>
      </c>
      <c r="GB147" s="23">
        <v>1.9400000000000001E-2</v>
      </c>
      <c r="GC147" s="7">
        <v>152.9</v>
      </c>
      <c r="GD147" s="7">
        <v>234.03</v>
      </c>
      <c r="GE147" s="7">
        <v>10287090</v>
      </c>
      <c r="GF147" s="23">
        <v>2.1299999999999999E-2</v>
      </c>
      <c r="GG147" s="7">
        <v>168.19</v>
      </c>
      <c r="GH147" s="7">
        <v>257.43</v>
      </c>
      <c r="GI147" s="5">
        <v>39960</v>
      </c>
      <c r="GJ147" s="23">
        <v>0.65329999999999999</v>
      </c>
      <c r="GK147" s="5">
        <v>6373</v>
      </c>
      <c r="GL147" s="7">
        <v>4604933.3899999997</v>
      </c>
      <c r="GM147" s="23">
        <v>9.4999999999999998E-3</v>
      </c>
      <c r="GN147" s="7">
        <v>75.290000000000006</v>
      </c>
      <c r="GO147" s="7">
        <v>872.16</v>
      </c>
      <c r="GP147" s="7">
        <v>4789457.28</v>
      </c>
      <c r="GQ147" s="23">
        <v>9.9000000000000008E-3</v>
      </c>
      <c r="GR147" s="7">
        <v>78.3</v>
      </c>
      <c r="GS147" s="7">
        <v>907.11</v>
      </c>
      <c r="GT147" s="5">
        <v>5280</v>
      </c>
      <c r="GU147" s="23">
        <v>8.6300000000000002E-2</v>
      </c>
      <c r="GV147" s="8">
        <v>196</v>
      </c>
      <c r="GW147" s="7">
        <v>20471129.66</v>
      </c>
      <c r="GX147" s="23">
        <v>4.24E-2</v>
      </c>
      <c r="GY147" s="7">
        <v>334.69</v>
      </c>
      <c r="GZ147" s="7">
        <v>860.42</v>
      </c>
      <c r="HA147" s="7">
        <v>20471129.66</v>
      </c>
      <c r="HB147" s="23">
        <v>4.2299999999999997E-2</v>
      </c>
      <c r="HC147" s="7">
        <v>334.69</v>
      </c>
      <c r="HD147" s="7">
        <v>860.42</v>
      </c>
      <c r="HE147" s="5">
        <v>23792</v>
      </c>
      <c r="HF147" s="23">
        <v>0.38900000000000001</v>
      </c>
      <c r="HG147" s="5">
        <v>65673</v>
      </c>
      <c r="HH147" s="5">
        <v>4024</v>
      </c>
      <c r="HI147" s="23">
        <v>0.2117</v>
      </c>
      <c r="HJ147" s="8">
        <v>1074</v>
      </c>
      <c r="HK147" s="5">
        <v>607</v>
      </c>
      <c r="HL147" s="5">
        <v>1637</v>
      </c>
      <c r="HM147" s="5">
        <v>95</v>
      </c>
      <c r="HN147" s="5">
        <v>656</v>
      </c>
      <c r="HO147" s="5">
        <v>423</v>
      </c>
      <c r="HP147" s="5">
        <v>996</v>
      </c>
      <c r="HQ147" s="5">
        <v>381</v>
      </c>
      <c r="HR147" s="5">
        <v>289</v>
      </c>
      <c r="HS147" s="5">
        <v>95</v>
      </c>
    </row>
    <row r="148" spans="1:227" x14ac:dyDescent="0.25">
      <c r="A148">
        <v>2014</v>
      </c>
      <c r="B148" s="3" t="s">
        <v>877</v>
      </c>
      <c r="C148" s="4">
        <v>31</v>
      </c>
      <c r="D148" s="5">
        <v>39742</v>
      </c>
      <c r="E148" s="5">
        <v>33898</v>
      </c>
      <c r="F148" s="5">
        <v>5844</v>
      </c>
      <c r="G148" s="6" t="s">
        <v>2232</v>
      </c>
      <c r="H148" s="5">
        <v>51</v>
      </c>
      <c r="I148" s="6" t="s">
        <v>2003</v>
      </c>
      <c r="J148" s="6" t="s">
        <v>2342</v>
      </c>
      <c r="K148" s="6" t="s">
        <v>1901</v>
      </c>
      <c r="L148" s="6" t="s">
        <v>1483</v>
      </c>
      <c r="M148" s="6" t="s">
        <v>1300</v>
      </c>
      <c r="N148" s="6" t="s">
        <v>1675</v>
      </c>
      <c r="O148" s="6" t="s">
        <v>1315</v>
      </c>
      <c r="P148" s="6">
        <v>1.07</v>
      </c>
      <c r="Q148" s="7">
        <v>322633728.18000001</v>
      </c>
      <c r="R148" s="7">
        <v>315111927.16000003</v>
      </c>
      <c r="S148" s="7">
        <v>304029337.54000002</v>
      </c>
      <c r="T148" s="7">
        <v>9517.7800000000007</v>
      </c>
      <c r="U148" s="7">
        <v>9295.89</v>
      </c>
      <c r="V148" s="7">
        <v>8968.9500000000007</v>
      </c>
      <c r="W148" s="7">
        <v>118321671.62</v>
      </c>
      <c r="X148" s="23">
        <v>0.36670000000000003</v>
      </c>
      <c r="Y148" s="7">
        <v>3490.52</v>
      </c>
      <c r="Z148" s="7">
        <v>19697.3</v>
      </c>
      <c r="AA148" s="7">
        <v>103803946.38</v>
      </c>
      <c r="AB148" s="23">
        <v>0.32940000000000003</v>
      </c>
      <c r="AC148" s="7">
        <v>3062.24</v>
      </c>
      <c r="AD148" s="7">
        <v>17280.5</v>
      </c>
      <c r="AE148" s="5">
        <v>6007</v>
      </c>
      <c r="AF148" s="23">
        <v>0.1772</v>
      </c>
      <c r="AG148" s="5">
        <v>327</v>
      </c>
      <c r="AH148" s="5">
        <v>1800</v>
      </c>
      <c r="AI148" s="7">
        <v>6393849.5700000003</v>
      </c>
      <c r="AJ148" s="23">
        <v>1.9800000000000002E-2</v>
      </c>
      <c r="AK148" s="7">
        <v>188.62</v>
      </c>
      <c r="AL148" s="7">
        <v>46670.43</v>
      </c>
      <c r="AM148" s="7">
        <v>6659575.1500000004</v>
      </c>
      <c r="AN148" s="23">
        <v>2.1100000000000001E-2</v>
      </c>
      <c r="AO148" s="7">
        <v>196.46</v>
      </c>
      <c r="AP148" s="7">
        <v>48610.04</v>
      </c>
      <c r="AQ148" s="5">
        <v>137</v>
      </c>
      <c r="AR148" s="23">
        <v>4.0000000000000001E-3</v>
      </c>
      <c r="AS148" s="5">
        <v>4</v>
      </c>
      <c r="AT148" s="5">
        <v>130</v>
      </c>
      <c r="AU148" s="7">
        <v>3527441.01</v>
      </c>
      <c r="AV148" s="23">
        <v>1.09E-2</v>
      </c>
      <c r="AW148" s="7">
        <v>104.06</v>
      </c>
      <c r="AX148" s="7">
        <v>21508.79</v>
      </c>
      <c r="AY148" s="7">
        <v>3706505.62</v>
      </c>
      <c r="AZ148" s="23">
        <v>1.18E-2</v>
      </c>
      <c r="BA148" s="7">
        <v>109.34</v>
      </c>
      <c r="BB148" s="7">
        <v>22600.639999999999</v>
      </c>
      <c r="BC148" s="5">
        <v>164</v>
      </c>
      <c r="BD148" s="23">
        <v>4.7999999999999996E-3</v>
      </c>
      <c r="BE148" s="5">
        <v>5</v>
      </c>
      <c r="BF148" s="5">
        <v>75</v>
      </c>
      <c r="BG148" s="7">
        <v>15939258.109999999</v>
      </c>
      <c r="BH148" s="23">
        <v>4.9399999999999999E-2</v>
      </c>
      <c r="BI148" s="7">
        <v>470.21</v>
      </c>
      <c r="BJ148" s="7">
        <v>14143.09</v>
      </c>
      <c r="BK148" s="7">
        <v>17412130.350000001</v>
      </c>
      <c r="BL148" s="23">
        <v>5.5300000000000002E-2</v>
      </c>
      <c r="BM148" s="7">
        <v>513.66</v>
      </c>
      <c r="BN148" s="7">
        <v>15449.98</v>
      </c>
      <c r="BO148" s="5">
        <v>1127</v>
      </c>
      <c r="BP148" s="23">
        <v>3.32E-2</v>
      </c>
      <c r="BQ148" s="5">
        <v>47</v>
      </c>
      <c r="BR148" s="5">
        <v>1096</v>
      </c>
      <c r="BS148" s="7">
        <v>6378558.4000000004</v>
      </c>
      <c r="BT148" s="23">
        <v>1.9800000000000002E-2</v>
      </c>
      <c r="BU148" s="7">
        <v>188.17</v>
      </c>
      <c r="BV148" s="7">
        <v>4283.79</v>
      </c>
      <c r="BW148" s="7">
        <v>6752758.4000000004</v>
      </c>
      <c r="BX148" s="23">
        <v>2.1399999999999999E-2</v>
      </c>
      <c r="BY148" s="7">
        <v>199.21</v>
      </c>
      <c r="BZ148" s="7">
        <v>4535.1000000000004</v>
      </c>
      <c r="CA148" s="5">
        <v>1489</v>
      </c>
      <c r="CB148" s="23">
        <v>4.3900000000000002E-2</v>
      </c>
      <c r="CC148" s="5">
        <v>75</v>
      </c>
      <c r="CD148" s="5">
        <v>1259</v>
      </c>
      <c r="CE148" s="7">
        <v>2878106.53</v>
      </c>
      <c r="CF148" s="23">
        <v>8.8999999999999999E-3</v>
      </c>
      <c r="CG148" s="7">
        <v>84.9</v>
      </c>
      <c r="CH148" s="7">
        <v>9284.2099999999991</v>
      </c>
      <c r="CI148" s="7">
        <v>3008006.75</v>
      </c>
      <c r="CJ148" s="23">
        <v>9.4999999999999998E-3</v>
      </c>
      <c r="CK148" s="7">
        <v>88.74</v>
      </c>
      <c r="CL148" s="7">
        <v>9703.25</v>
      </c>
      <c r="CM148" s="5">
        <v>310</v>
      </c>
      <c r="CN148" s="23">
        <v>9.1000000000000004E-3</v>
      </c>
      <c r="CO148" s="5">
        <v>10</v>
      </c>
      <c r="CP148" s="5">
        <v>557</v>
      </c>
      <c r="CQ148" s="7">
        <v>61346173.640000001</v>
      </c>
      <c r="CR148" s="23">
        <v>0.19009999999999999</v>
      </c>
      <c r="CS148" s="7">
        <v>1809.73</v>
      </c>
      <c r="CT148" s="7">
        <v>2792.78</v>
      </c>
      <c r="CU148" s="7">
        <v>59375981</v>
      </c>
      <c r="CV148" s="23">
        <v>0.18840000000000001</v>
      </c>
      <c r="CW148" s="7">
        <v>1751.61</v>
      </c>
      <c r="CX148" s="7">
        <v>2703.09</v>
      </c>
      <c r="CY148" s="5">
        <v>21966</v>
      </c>
      <c r="CZ148" s="23">
        <v>0.64800000000000002</v>
      </c>
      <c r="DA148" s="5">
        <v>5127</v>
      </c>
      <c r="DB148" s="7">
        <v>3298841.19</v>
      </c>
      <c r="DC148" s="23">
        <v>1.0200000000000001E-2</v>
      </c>
      <c r="DD148" s="7">
        <v>97.32</v>
      </c>
      <c r="DE148" s="7">
        <v>505.88</v>
      </c>
      <c r="DF148" s="7">
        <v>3609039.74</v>
      </c>
      <c r="DG148" s="23">
        <v>1.15E-2</v>
      </c>
      <c r="DH148" s="7">
        <v>106.47</v>
      </c>
      <c r="DI148" s="7">
        <v>553.45000000000005</v>
      </c>
      <c r="DJ148" s="5">
        <v>6521</v>
      </c>
      <c r="DK148" s="23">
        <v>0.19239999999999999</v>
      </c>
      <c r="DL148" s="5">
        <v>997</v>
      </c>
      <c r="DM148" s="7">
        <v>17385356.600000001</v>
      </c>
      <c r="DN148" s="23">
        <v>5.3900000000000003E-2</v>
      </c>
      <c r="DO148" s="7">
        <v>512.87</v>
      </c>
      <c r="DP148" s="7">
        <v>25232.74</v>
      </c>
      <c r="DQ148" s="7">
        <v>17611301.699999999</v>
      </c>
      <c r="DR148" s="23">
        <v>5.5899999999999998E-2</v>
      </c>
      <c r="DS148" s="7">
        <v>519.54</v>
      </c>
      <c r="DT148" s="7">
        <v>25560.67</v>
      </c>
      <c r="DU148" s="5">
        <v>689</v>
      </c>
      <c r="DV148" s="23">
        <v>2.0299999999999999E-2</v>
      </c>
      <c r="DW148" s="5">
        <v>2899</v>
      </c>
      <c r="DX148" s="7">
        <v>2052117.3</v>
      </c>
      <c r="DY148" s="23">
        <v>6.4000000000000003E-3</v>
      </c>
      <c r="DZ148" s="7">
        <v>60.54</v>
      </c>
      <c r="EA148" s="7">
        <v>919.41</v>
      </c>
      <c r="EB148" s="7">
        <v>2199751.64</v>
      </c>
      <c r="EC148" s="23">
        <v>7.0000000000000001E-3</v>
      </c>
      <c r="ED148" s="7">
        <v>64.89</v>
      </c>
      <c r="EE148" s="7">
        <v>985.55</v>
      </c>
      <c r="EF148" s="5">
        <v>2232</v>
      </c>
      <c r="EG148" s="23">
        <v>6.5799999999999997E-2</v>
      </c>
      <c r="EH148" s="5">
        <v>107</v>
      </c>
      <c r="EI148" s="7">
        <v>27323890.34</v>
      </c>
      <c r="EJ148" s="23">
        <v>8.4699999999999998E-2</v>
      </c>
      <c r="EK148" s="7">
        <v>806.06</v>
      </c>
      <c r="EL148" s="7">
        <v>966.09</v>
      </c>
      <c r="EM148" s="7">
        <v>30675429.030000001</v>
      </c>
      <c r="EN148" s="23">
        <v>9.7299999999999998E-2</v>
      </c>
      <c r="EO148" s="7">
        <v>904.93</v>
      </c>
      <c r="EP148" s="7">
        <v>1084.5899999999999</v>
      </c>
      <c r="EQ148" s="5">
        <v>28283</v>
      </c>
      <c r="ER148" s="23">
        <v>0.83440000000000003</v>
      </c>
      <c r="ES148" s="5">
        <v>13532</v>
      </c>
      <c r="ET148" s="7">
        <v>15169624.98</v>
      </c>
      <c r="EU148" s="23">
        <v>4.7E-2</v>
      </c>
      <c r="EV148" s="7">
        <v>447.51</v>
      </c>
      <c r="EW148" s="7">
        <v>871.72</v>
      </c>
      <c r="EX148" s="7">
        <v>16275156.75</v>
      </c>
      <c r="EY148" s="23">
        <v>5.16E-2</v>
      </c>
      <c r="EZ148" s="7">
        <v>480.12</v>
      </c>
      <c r="FA148" s="7">
        <v>935.25</v>
      </c>
      <c r="FB148" s="5">
        <v>17402</v>
      </c>
      <c r="FC148" s="23">
        <v>0.51339999999999997</v>
      </c>
      <c r="FD148" s="5">
        <v>4170</v>
      </c>
      <c r="FE148" s="7">
        <v>4009693.79</v>
      </c>
      <c r="FF148" s="23">
        <v>1.24E-2</v>
      </c>
      <c r="FG148" s="7">
        <v>118.29</v>
      </c>
      <c r="FH148" s="7">
        <v>200.03</v>
      </c>
      <c r="FI148" s="7">
        <v>4404592.8499999996</v>
      </c>
      <c r="FJ148" s="23">
        <v>1.4E-2</v>
      </c>
      <c r="FK148" s="7">
        <v>129.94</v>
      </c>
      <c r="FL148" s="7">
        <v>219.74</v>
      </c>
      <c r="FM148" s="5">
        <v>20045</v>
      </c>
      <c r="FN148" s="23">
        <v>0.59130000000000005</v>
      </c>
      <c r="FO148" s="5">
        <v>3566</v>
      </c>
      <c r="FP148" s="7">
        <v>11627349.67</v>
      </c>
      <c r="FQ148" s="23">
        <v>3.5999999999999997E-2</v>
      </c>
      <c r="FR148" s="7">
        <v>343.01</v>
      </c>
      <c r="FS148" s="7">
        <v>1132.17</v>
      </c>
      <c r="FT148" s="7">
        <v>12346213.43</v>
      </c>
      <c r="FU148" s="23">
        <v>3.9199999999999999E-2</v>
      </c>
      <c r="FV148" s="7">
        <v>364.22</v>
      </c>
      <c r="FW148" s="7">
        <v>1202.1600000000001</v>
      </c>
      <c r="FX148" s="5">
        <v>10270</v>
      </c>
      <c r="FY148" s="23">
        <v>0.30299999999999999</v>
      </c>
      <c r="FZ148" s="5">
        <v>2374</v>
      </c>
      <c r="GA148" s="7">
        <v>5093945.3600000003</v>
      </c>
      <c r="GB148" s="23">
        <v>1.5800000000000002E-2</v>
      </c>
      <c r="GC148" s="7">
        <v>150.27000000000001</v>
      </c>
      <c r="GD148" s="7">
        <v>223.47</v>
      </c>
      <c r="GE148" s="7">
        <v>4997844.76</v>
      </c>
      <c r="GF148" s="23">
        <v>1.5900000000000001E-2</v>
      </c>
      <c r="GG148" s="7">
        <v>147.44</v>
      </c>
      <c r="GH148" s="7">
        <v>219.25</v>
      </c>
      <c r="GI148" s="5">
        <v>22795</v>
      </c>
      <c r="GJ148" s="23">
        <v>0.67249999999999999</v>
      </c>
      <c r="GK148" s="5">
        <v>6412</v>
      </c>
      <c r="GL148" s="7">
        <v>3836743.59</v>
      </c>
      <c r="GM148" s="23">
        <v>1.1900000000000001E-2</v>
      </c>
      <c r="GN148" s="7">
        <v>113.18</v>
      </c>
      <c r="GO148" s="7">
        <v>977.04</v>
      </c>
      <c r="GP148" s="7">
        <v>3935762.89</v>
      </c>
      <c r="GQ148" s="23">
        <v>1.2500000000000001E-2</v>
      </c>
      <c r="GR148" s="7">
        <v>116.11</v>
      </c>
      <c r="GS148" s="7">
        <v>1002.25</v>
      </c>
      <c r="GT148" s="5">
        <v>3927</v>
      </c>
      <c r="GU148" s="23">
        <v>0.1158</v>
      </c>
      <c r="GV148" s="8">
        <v>273</v>
      </c>
      <c r="GW148" s="7">
        <v>13572565.83</v>
      </c>
      <c r="GX148" s="23">
        <v>4.2099999999999999E-2</v>
      </c>
      <c r="GY148" s="7">
        <v>400.39</v>
      </c>
      <c r="GZ148" s="7">
        <v>930.97</v>
      </c>
      <c r="HA148" s="7">
        <v>13619175.279999999</v>
      </c>
      <c r="HB148" s="23">
        <v>4.3200000000000002E-2</v>
      </c>
      <c r="HC148" s="7">
        <v>401.77</v>
      </c>
      <c r="HD148" s="7">
        <v>934.16</v>
      </c>
      <c r="HE148" s="5">
        <v>14579</v>
      </c>
      <c r="HF148" s="23">
        <v>0.43009999999999998</v>
      </c>
      <c r="HG148" s="5">
        <v>35050</v>
      </c>
      <c r="HH148" s="5">
        <v>2153</v>
      </c>
      <c r="HI148" s="23">
        <v>0.2087</v>
      </c>
      <c r="HJ148" s="8">
        <v>1034</v>
      </c>
      <c r="HK148" s="5">
        <v>490</v>
      </c>
      <c r="HL148" s="5">
        <v>1636</v>
      </c>
      <c r="HM148" s="5">
        <v>97</v>
      </c>
      <c r="HN148" s="5">
        <v>622</v>
      </c>
      <c r="HO148" s="5">
        <v>260</v>
      </c>
      <c r="HP148" s="5">
        <v>935</v>
      </c>
      <c r="HQ148" s="5">
        <v>410</v>
      </c>
      <c r="HR148" s="10" t="s">
        <v>275</v>
      </c>
      <c r="HS148" s="5">
        <v>130</v>
      </c>
    </row>
    <row r="149" spans="1:227" x14ac:dyDescent="0.25">
      <c r="A149">
        <v>2008</v>
      </c>
      <c r="B149" s="3" t="s">
        <v>710</v>
      </c>
      <c r="C149" s="4">
        <v>22</v>
      </c>
      <c r="D149" s="5">
        <v>131568</v>
      </c>
      <c r="E149" s="5">
        <v>111993</v>
      </c>
      <c r="F149" s="5">
        <v>19575</v>
      </c>
      <c r="G149" s="6" t="s">
        <v>1170</v>
      </c>
      <c r="H149" s="5">
        <v>50</v>
      </c>
      <c r="I149" s="6" t="s">
        <v>1346</v>
      </c>
      <c r="J149" s="6" t="s">
        <v>1347</v>
      </c>
      <c r="K149" s="6" t="s">
        <v>1348</v>
      </c>
      <c r="L149" s="6" t="s">
        <v>1349</v>
      </c>
      <c r="M149" s="6" t="s">
        <v>262</v>
      </c>
      <c r="N149" s="6" t="s">
        <v>327</v>
      </c>
      <c r="O149" s="6" t="s">
        <v>1350</v>
      </c>
      <c r="P149" s="6">
        <v>1.1200000000000001</v>
      </c>
      <c r="Q149" s="7">
        <v>1087249308.54</v>
      </c>
      <c r="R149" s="7">
        <v>1138240589.25</v>
      </c>
      <c r="S149" s="7">
        <v>1084095446.1099999</v>
      </c>
      <c r="T149" s="7">
        <v>9708.19</v>
      </c>
      <c r="U149" s="7">
        <v>10163.5</v>
      </c>
      <c r="V149" s="7">
        <v>9680.0300000000007</v>
      </c>
      <c r="W149" s="7">
        <v>390656427.02999997</v>
      </c>
      <c r="X149" s="23">
        <v>0.35930000000000001</v>
      </c>
      <c r="Y149" s="7">
        <v>3488.22</v>
      </c>
      <c r="Z149" s="7">
        <v>16553.240000000002</v>
      </c>
      <c r="AA149" s="7">
        <v>369035711.93000001</v>
      </c>
      <c r="AB149" s="23">
        <v>0.32419999999999999</v>
      </c>
      <c r="AC149" s="7">
        <v>3295.17</v>
      </c>
      <c r="AD149" s="7">
        <v>15637.11</v>
      </c>
      <c r="AE149" s="5">
        <v>23600</v>
      </c>
      <c r="AF149" s="23">
        <v>0.2107</v>
      </c>
      <c r="AG149" s="5">
        <v>405</v>
      </c>
      <c r="AH149" s="5">
        <v>2591</v>
      </c>
      <c r="AI149" s="7">
        <v>66000351.060000002</v>
      </c>
      <c r="AJ149" s="23">
        <v>6.0699999999999997E-2</v>
      </c>
      <c r="AK149" s="7">
        <v>589.33000000000004</v>
      </c>
      <c r="AL149" s="7">
        <v>33690.839999999997</v>
      </c>
      <c r="AM149" s="7">
        <v>76891891.900000006</v>
      </c>
      <c r="AN149" s="23">
        <v>6.7599999999999993E-2</v>
      </c>
      <c r="AO149" s="7">
        <v>686.58</v>
      </c>
      <c r="AP149" s="7">
        <v>39250.58</v>
      </c>
      <c r="AQ149" s="5">
        <v>1959</v>
      </c>
      <c r="AR149" s="23">
        <v>1.7500000000000002E-2</v>
      </c>
      <c r="AS149" s="5">
        <v>22</v>
      </c>
      <c r="AT149" s="5">
        <v>582</v>
      </c>
      <c r="AU149" s="7">
        <v>18147220.420000002</v>
      </c>
      <c r="AV149" s="23">
        <v>1.67E-2</v>
      </c>
      <c r="AW149" s="7">
        <v>162.04</v>
      </c>
      <c r="AX149" s="7">
        <v>18349.060000000001</v>
      </c>
      <c r="AY149" s="7">
        <v>18518506</v>
      </c>
      <c r="AZ149" s="23">
        <v>1.6299999999999999E-2</v>
      </c>
      <c r="BA149" s="7">
        <v>165.35</v>
      </c>
      <c r="BB149" s="7">
        <v>18724.48</v>
      </c>
      <c r="BC149" s="5">
        <v>989</v>
      </c>
      <c r="BD149" s="23">
        <v>8.8000000000000005E-3</v>
      </c>
      <c r="BE149" s="5">
        <v>10</v>
      </c>
      <c r="BF149" s="5">
        <v>131</v>
      </c>
      <c r="BG149" s="7">
        <v>27040431.699999999</v>
      </c>
      <c r="BH149" s="23">
        <v>2.4899999999999999E-2</v>
      </c>
      <c r="BI149" s="7">
        <v>241.45</v>
      </c>
      <c r="BJ149" s="7">
        <v>11332.96</v>
      </c>
      <c r="BK149" s="7">
        <v>33082439.350000001</v>
      </c>
      <c r="BL149" s="23">
        <v>2.9100000000000001E-2</v>
      </c>
      <c r="BM149" s="7">
        <v>295.39999999999998</v>
      </c>
      <c r="BN149" s="7">
        <v>13865.23</v>
      </c>
      <c r="BO149" s="5">
        <v>2386</v>
      </c>
      <c r="BP149" s="23">
        <v>2.1299999999999999E-2</v>
      </c>
      <c r="BQ149" s="5">
        <v>34</v>
      </c>
      <c r="BR149" s="5">
        <v>907</v>
      </c>
      <c r="BS149" s="7">
        <v>63952630.399999999</v>
      </c>
      <c r="BT149" s="23">
        <v>5.8799999999999998E-2</v>
      </c>
      <c r="BU149" s="7">
        <v>571.04</v>
      </c>
      <c r="BV149" s="7">
        <v>6385.68</v>
      </c>
      <c r="BW149" s="7">
        <v>74416323.390000001</v>
      </c>
      <c r="BX149" s="23">
        <v>6.54E-2</v>
      </c>
      <c r="BY149" s="7">
        <v>664.47</v>
      </c>
      <c r="BZ149" s="7">
        <v>7430.49</v>
      </c>
      <c r="CA149" s="5">
        <v>10015</v>
      </c>
      <c r="CB149" s="23">
        <v>8.9399999999999993E-2</v>
      </c>
      <c r="CC149" s="5">
        <v>272</v>
      </c>
      <c r="CD149" s="5">
        <v>4154</v>
      </c>
      <c r="CE149" s="7">
        <v>8573150.7300000004</v>
      </c>
      <c r="CF149" s="23">
        <v>7.9000000000000008E-3</v>
      </c>
      <c r="CG149" s="7">
        <v>76.55</v>
      </c>
      <c r="CH149" s="7">
        <v>8838.2999999999993</v>
      </c>
      <c r="CI149" s="7">
        <v>9488656.9700000007</v>
      </c>
      <c r="CJ149" s="23">
        <v>8.3000000000000001E-3</v>
      </c>
      <c r="CK149" s="7">
        <v>84.73</v>
      </c>
      <c r="CL149" s="7">
        <v>9782.1200000000008</v>
      </c>
      <c r="CM149" s="5">
        <v>970</v>
      </c>
      <c r="CN149" s="23">
        <v>8.6999999999999994E-3</v>
      </c>
      <c r="CO149" s="5">
        <v>10</v>
      </c>
      <c r="CP149" s="5">
        <v>577</v>
      </c>
      <c r="CQ149" s="7">
        <v>113440914.38</v>
      </c>
      <c r="CR149" s="23">
        <v>0.1043</v>
      </c>
      <c r="CS149" s="7">
        <v>1012.93</v>
      </c>
      <c r="CT149" s="7">
        <v>1518.62</v>
      </c>
      <c r="CU149" s="7">
        <v>126757259.59</v>
      </c>
      <c r="CV149" s="23">
        <v>0.1114</v>
      </c>
      <c r="CW149" s="7">
        <v>1131.83</v>
      </c>
      <c r="CX149" s="7">
        <v>1696.88</v>
      </c>
      <c r="CY149" s="5">
        <v>74700</v>
      </c>
      <c r="CZ149" s="23">
        <v>0.66700000000000004</v>
      </c>
      <c r="DA149" s="5">
        <v>4936</v>
      </c>
      <c r="DB149" s="7">
        <v>3508560.63</v>
      </c>
      <c r="DC149" s="23">
        <v>3.2000000000000002E-3</v>
      </c>
      <c r="DD149" s="7">
        <v>31.33</v>
      </c>
      <c r="DE149" s="7">
        <v>308.04000000000002</v>
      </c>
      <c r="DF149" s="7">
        <v>3471051.08</v>
      </c>
      <c r="DG149" s="23">
        <v>3.0000000000000001E-3</v>
      </c>
      <c r="DH149" s="7">
        <v>30.99</v>
      </c>
      <c r="DI149" s="7">
        <v>304.75</v>
      </c>
      <c r="DJ149" s="5">
        <v>11390</v>
      </c>
      <c r="DK149" s="23">
        <v>0.1017</v>
      </c>
      <c r="DL149" s="5">
        <v>426</v>
      </c>
      <c r="DM149" s="7">
        <v>89832500.260000005</v>
      </c>
      <c r="DN149" s="23">
        <v>8.2600000000000007E-2</v>
      </c>
      <c r="DO149" s="7">
        <v>802.13</v>
      </c>
      <c r="DP149" s="7">
        <v>21735.42</v>
      </c>
      <c r="DQ149" s="7">
        <v>96363685.709999993</v>
      </c>
      <c r="DR149" s="23">
        <v>8.4699999999999998E-2</v>
      </c>
      <c r="DS149" s="7">
        <v>860.44</v>
      </c>
      <c r="DT149" s="7">
        <v>23315.68</v>
      </c>
      <c r="DU149" s="5">
        <v>4133</v>
      </c>
      <c r="DV149" s="23">
        <v>3.6900000000000002E-2</v>
      </c>
      <c r="DW149" s="5">
        <v>4566</v>
      </c>
      <c r="DX149" s="7">
        <v>5428634.9900000002</v>
      </c>
      <c r="DY149" s="23">
        <v>5.0000000000000001E-3</v>
      </c>
      <c r="DZ149" s="7">
        <v>48.47</v>
      </c>
      <c r="EA149" s="7">
        <v>752.2</v>
      </c>
      <c r="EB149" s="7">
        <v>6257264.8700000001</v>
      </c>
      <c r="EC149" s="23">
        <v>5.4999999999999997E-3</v>
      </c>
      <c r="ED149" s="7">
        <v>55.87</v>
      </c>
      <c r="EE149" s="7">
        <v>867.02</v>
      </c>
      <c r="EF149" s="5">
        <v>7217</v>
      </c>
      <c r="EG149" s="23">
        <v>6.4399999999999999E-2</v>
      </c>
      <c r="EH149" s="5">
        <v>133</v>
      </c>
      <c r="EI149" s="7">
        <v>75303293.579999998</v>
      </c>
      <c r="EJ149" s="23">
        <v>6.93E-2</v>
      </c>
      <c r="EK149" s="7">
        <v>672.39</v>
      </c>
      <c r="EL149" s="7">
        <v>807.51</v>
      </c>
      <c r="EM149" s="7">
        <v>82539895.900000006</v>
      </c>
      <c r="EN149" s="23">
        <v>7.2499999999999995E-2</v>
      </c>
      <c r="EO149" s="7">
        <v>737.01</v>
      </c>
      <c r="EP149" s="7">
        <v>885.11</v>
      </c>
      <c r="EQ149" s="5">
        <v>93253</v>
      </c>
      <c r="ER149" s="23">
        <v>0.8327</v>
      </c>
      <c r="ES149" s="5">
        <v>12427</v>
      </c>
      <c r="ET149" s="7">
        <v>51534063.259999998</v>
      </c>
      <c r="EU149" s="23">
        <v>4.7399999999999998E-2</v>
      </c>
      <c r="EV149" s="7">
        <v>460.15</v>
      </c>
      <c r="EW149" s="7">
        <v>993.64</v>
      </c>
      <c r="EX149" s="7">
        <v>56138398.399999999</v>
      </c>
      <c r="EY149" s="23">
        <v>4.9299999999999997E-2</v>
      </c>
      <c r="EZ149" s="7">
        <v>501.27</v>
      </c>
      <c r="FA149" s="7">
        <v>1082.42</v>
      </c>
      <c r="FB149" s="5">
        <v>51864</v>
      </c>
      <c r="FC149" s="23">
        <v>0.46310000000000001</v>
      </c>
      <c r="FD149" s="5">
        <v>3382</v>
      </c>
      <c r="FE149" s="7">
        <v>25768293.300000001</v>
      </c>
      <c r="FF149" s="23">
        <v>2.3699999999999999E-2</v>
      </c>
      <c r="FG149" s="7">
        <v>230.09</v>
      </c>
      <c r="FH149" s="7">
        <v>374.6</v>
      </c>
      <c r="FI149" s="7">
        <v>29997435.25</v>
      </c>
      <c r="FJ149" s="23">
        <v>2.64E-2</v>
      </c>
      <c r="FK149" s="7">
        <v>267.85000000000002</v>
      </c>
      <c r="FL149" s="7">
        <v>436.08</v>
      </c>
      <c r="FM149" s="5">
        <v>68789</v>
      </c>
      <c r="FN149" s="23">
        <v>0.61419999999999997</v>
      </c>
      <c r="FO149" s="5">
        <v>3880</v>
      </c>
      <c r="FP149" s="7">
        <v>44711073.450000003</v>
      </c>
      <c r="FQ149" s="23">
        <v>4.1099999999999998E-2</v>
      </c>
      <c r="FR149" s="7">
        <v>399.23</v>
      </c>
      <c r="FS149" s="7">
        <v>1394.08</v>
      </c>
      <c r="FT149" s="7">
        <v>44942833.32</v>
      </c>
      <c r="FU149" s="23">
        <v>3.95E-2</v>
      </c>
      <c r="FV149" s="7">
        <v>401.3</v>
      </c>
      <c r="FW149" s="7">
        <v>1401.31</v>
      </c>
      <c r="FX149" s="5">
        <v>32072</v>
      </c>
      <c r="FY149" s="23">
        <v>0.28639999999999999</v>
      </c>
      <c r="FZ149" s="5">
        <v>2196</v>
      </c>
      <c r="GA149" s="7">
        <v>22619400.140000001</v>
      </c>
      <c r="GB149" s="23">
        <v>2.0799999999999999E-2</v>
      </c>
      <c r="GC149" s="7">
        <v>201.97</v>
      </c>
      <c r="GD149" s="7">
        <v>319.95999999999998</v>
      </c>
      <c r="GE149" s="7">
        <v>24453507.719999999</v>
      </c>
      <c r="GF149" s="23">
        <v>2.1499999999999998E-2</v>
      </c>
      <c r="GG149" s="7">
        <v>218.35</v>
      </c>
      <c r="GH149" s="7">
        <v>345.9</v>
      </c>
      <c r="GI149" s="5">
        <v>70694</v>
      </c>
      <c r="GJ149" s="23">
        <v>0.63119999999999998</v>
      </c>
      <c r="GK149" s="5">
        <v>6695</v>
      </c>
      <c r="GL149" s="7">
        <v>14740076.449999999</v>
      </c>
      <c r="GM149" s="23">
        <v>1.3599999999999999E-2</v>
      </c>
      <c r="GN149" s="7">
        <v>131.62</v>
      </c>
      <c r="GO149" s="7">
        <v>1140.73</v>
      </c>
      <c r="GP149" s="7">
        <v>15619587.060000001</v>
      </c>
      <c r="GQ149" s="23">
        <v>1.37E-2</v>
      </c>
      <c r="GR149" s="7">
        <v>139.47</v>
      </c>
      <c r="GS149" s="7">
        <v>1208.79</v>
      </c>
      <c r="GT149" s="5">
        <v>12922</v>
      </c>
      <c r="GU149" s="23">
        <v>0.1154</v>
      </c>
      <c r="GV149" s="8">
        <v>413</v>
      </c>
      <c r="GW149" s="7">
        <v>26135282.829999998</v>
      </c>
      <c r="GX149" s="23">
        <v>2.4E-2</v>
      </c>
      <c r="GY149" s="7">
        <v>233.37</v>
      </c>
      <c r="GZ149" s="7">
        <v>699.55</v>
      </c>
      <c r="HA149" s="7">
        <v>26135282.829999998</v>
      </c>
      <c r="HB149" s="23">
        <v>2.3E-2</v>
      </c>
      <c r="HC149" s="7">
        <v>233.37</v>
      </c>
      <c r="HD149" s="7">
        <v>699.55</v>
      </c>
      <c r="HE149" s="5">
        <v>37360</v>
      </c>
      <c r="HF149" s="23">
        <v>0.33360000000000001</v>
      </c>
      <c r="HG149" s="5">
        <v>122544</v>
      </c>
      <c r="HH149" s="5">
        <v>8688</v>
      </c>
      <c r="HI149" s="23">
        <v>0.2223</v>
      </c>
      <c r="HJ149" s="8">
        <v>1094</v>
      </c>
      <c r="HK149" s="5">
        <v>776</v>
      </c>
      <c r="HL149" s="5">
        <v>1631</v>
      </c>
      <c r="HM149" s="5">
        <v>235</v>
      </c>
      <c r="HN149" s="5">
        <v>1592</v>
      </c>
      <c r="HO149" s="5">
        <v>574</v>
      </c>
      <c r="HP149" s="5">
        <v>1000</v>
      </c>
      <c r="HQ149" s="5">
        <v>549</v>
      </c>
      <c r="HR149" s="5">
        <v>266</v>
      </c>
      <c r="HS149" s="5">
        <v>96</v>
      </c>
    </row>
    <row r="150" spans="1:227" x14ac:dyDescent="0.25">
      <c r="A150">
        <v>2007</v>
      </c>
      <c r="B150" s="3" t="s">
        <v>809</v>
      </c>
      <c r="C150" s="4">
        <v>29</v>
      </c>
      <c r="D150" s="5">
        <v>158096</v>
      </c>
      <c r="E150" s="5">
        <v>141721</v>
      </c>
      <c r="F150" s="5">
        <v>16375</v>
      </c>
      <c r="G150" s="6" t="s">
        <v>810</v>
      </c>
      <c r="H150" s="5">
        <v>50</v>
      </c>
      <c r="I150" s="6" t="s">
        <v>811</v>
      </c>
      <c r="J150" s="6" t="s">
        <v>812</v>
      </c>
      <c r="K150" s="6" t="s">
        <v>813</v>
      </c>
      <c r="L150" s="6" t="s">
        <v>814</v>
      </c>
      <c r="M150" s="6" t="s">
        <v>815</v>
      </c>
      <c r="N150" s="6" t="s">
        <v>279</v>
      </c>
      <c r="O150" s="6" t="s">
        <v>816</v>
      </c>
      <c r="P150" s="6">
        <v>1.06</v>
      </c>
      <c r="Q150" s="7">
        <v>1134086346.95</v>
      </c>
      <c r="R150" s="7">
        <v>1155548602.72</v>
      </c>
      <c r="S150" s="7">
        <v>1148451972.6700001</v>
      </c>
      <c r="T150" s="7">
        <v>8002.25</v>
      </c>
      <c r="U150" s="7">
        <v>8153.69</v>
      </c>
      <c r="V150" s="7">
        <v>8103.61</v>
      </c>
      <c r="W150" s="7">
        <v>463566900.38</v>
      </c>
      <c r="X150" s="23">
        <v>0.4088</v>
      </c>
      <c r="Y150" s="7">
        <v>3270.98</v>
      </c>
      <c r="Z150" s="7">
        <v>15178.51</v>
      </c>
      <c r="AA150" s="7">
        <v>427544508.56</v>
      </c>
      <c r="AB150" s="23">
        <v>0.37</v>
      </c>
      <c r="AC150" s="7">
        <v>3016.8</v>
      </c>
      <c r="AD150" s="7">
        <v>13999.03</v>
      </c>
      <c r="AE150" s="5">
        <v>30541</v>
      </c>
      <c r="AF150" s="23">
        <v>0.2155</v>
      </c>
      <c r="AG150" s="5">
        <v>414</v>
      </c>
      <c r="AH150" s="5">
        <v>2366</v>
      </c>
      <c r="AI150" s="7">
        <v>17479570.149999999</v>
      </c>
      <c r="AJ150" s="23">
        <v>1.54E-2</v>
      </c>
      <c r="AK150" s="7">
        <v>123.34</v>
      </c>
      <c r="AL150" s="7">
        <v>39457.269999999997</v>
      </c>
      <c r="AM150" s="7">
        <v>18885970.219999999</v>
      </c>
      <c r="AN150" s="23">
        <v>1.6299999999999999E-2</v>
      </c>
      <c r="AO150" s="7">
        <v>133.26</v>
      </c>
      <c r="AP150" s="7">
        <v>42631.99</v>
      </c>
      <c r="AQ150" s="5">
        <v>443</v>
      </c>
      <c r="AR150" s="23">
        <v>3.0999999999999999E-3</v>
      </c>
      <c r="AS150" s="5">
        <v>4</v>
      </c>
      <c r="AT150" s="5">
        <v>108</v>
      </c>
      <c r="AU150" s="7">
        <v>16807458.440000001</v>
      </c>
      <c r="AV150" s="23">
        <v>1.4800000000000001E-2</v>
      </c>
      <c r="AW150" s="7">
        <v>118.6</v>
      </c>
      <c r="AX150" s="7">
        <v>18072.54</v>
      </c>
      <c r="AY150" s="7">
        <v>16777959.649999999</v>
      </c>
      <c r="AZ150" s="23">
        <v>1.4500000000000001E-2</v>
      </c>
      <c r="BA150" s="7">
        <v>118.39</v>
      </c>
      <c r="BB150" s="7">
        <v>18040.82</v>
      </c>
      <c r="BC150" s="5">
        <v>930</v>
      </c>
      <c r="BD150" s="23">
        <v>6.6E-3</v>
      </c>
      <c r="BE150" s="5">
        <v>7</v>
      </c>
      <c r="BF150" s="5">
        <v>94</v>
      </c>
      <c r="BG150" s="7">
        <v>38153695.18</v>
      </c>
      <c r="BH150" s="23">
        <v>3.3599999999999998E-2</v>
      </c>
      <c r="BI150" s="7">
        <v>269.22000000000003</v>
      </c>
      <c r="BJ150" s="7">
        <v>10325.76</v>
      </c>
      <c r="BK150" s="7">
        <v>43906156.109999999</v>
      </c>
      <c r="BL150" s="23">
        <v>3.7999999999999999E-2</v>
      </c>
      <c r="BM150" s="7">
        <v>309.81</v>
      </c>
      <c r="BN150" s="7">
        <v>11882.59</v>
      </c>
      <c r="BO150" s="5">
        <v>3695</v>
      </c>
      <c r="BP150" s="23">
        <v>2.6100000000000002E-2</v>
      </c>
      <c r="BQ150" s="5">
        <v>39</v>
      </c>
      <c r="BR150" s="5">
        <v>1042</v>
      </c>
      <c r="BS150" s="7">
        <v>28687631.140000001</v>
      </c>
      <c r="BT150" s="23">
        <v>2.53E-2</v>
      </c>
      <c r="BU150" s="7">
        <v>202.42</v>
      </c>
      <c r="BV150" s="7">
        <v>3684.99</v>
      </c>
      <c r="BW150" s="7">
        <v>32266073.899999999</v>
      </c>
      <c r="BX150" s="23">
        <v>2.7900000000000001E-2</v>
      </c>
      <c r="BY150" s="7">
        <v>227.67</v>
      </c>
      <c r="BZ150" s="7">
        <v>4144.6499999999996</v>
      </c>
      <c r="CA150" s="5">
        <v>7785</v>
      </c>
      <c r="CB150" s="23">
        <v>5.4899999999999997E-2</v>
      </c>
      <c r="CC150" s="5">
        <v>94</v>
      </c>
      <c r="CD150" s="5">
        <v>1372</v>
      </c>
      <c r="CE150" s="7">
        <v>10009449.9</v>
      </c>
      <c r="CF150" s="23">
        <v>8.8000000000000005E-3</v>
      </c>
      <c r="CG150" s="7">
        <v>70.63</v>
      </c>
      <c r="CH150" s="7">
        <v>9337.17</v>
      </c>
      <c r="CI150" s="7">
        <v>10544155.939999999</v>
      </c>
      <c r="CJ150" s="23">
        <v>9.1000000000000004E-3</v>
      </c>
      <c r="CK150" s="7">
        <v>74.400000000000006</v>
      </c>
      <c r="CL150" s="7">
        <v>9835.9699999999993</v>
      </c>
      <c r="CM150" s="5">
        <v>1072</v>
      </c>
      <c r="CN150" s="23">
        <v>7.6E-3</v>
      </c>
      <c r="CO150" s="5">
        <v>8</v>
      </c>
      <c r="CP150" s="5">
        <v>546</v>
      </c>
      <c r="CQ150" s="7">
        <v>147298692.11000001</v>
      </c>
      <c r="CR150" s="23">
        <v>0.12989999999999999</v>
      </c>
      <c r="CS150" s="7">
        <v>1039.3599999999999</v>
      </c>
      <c r="CT150" s="7">
        <v>1538.05</v>
      </c>
      <c r="CU150" s="7">
        <v>162347064.44999999</v>
      </c>
      <c r="CV150" s="23">
        <v>0.14050000000000001</v>
      </c>
      <c r="CW150" s="7">
        <v>1145.54</v>
      </c>
      <c r="CX150" s="7">
        <v>1695.18</v>
      </c>
      <c r="CY150" s="5">
        <v>95769</v>
      </c>
      <c r="CZ150" s="23">
        <v>0.67579999999999996</v>
      </c>
      <c r="DA150" s="5">
        <v>5100</v>
      </c>
      <c r="DB150" s="7">
        <v>14938945.109999999</v>
      </c>
      <c r="DC150" s="23">
        <v>1.32E-2</v>
      </c>
      <c r="DD150" s="7">
        <v>105.41</v>
      </c>
      <c r="DE150" s="7">
        <v>384.51</v>
      </c>
      <c r="DF150" s="7">
        <v>15928000.48</v>
      </c>
      <c r="DG150" s="23">
        <v>1.38E-2</v>
      </c>
      <c r="DH150" s="7">
        <v>112.39</v>
      </c>
      <c r="DI150" s="7">
        <v>409.97</v>
      </c>
      <c r="DJ150" s="5">
        <v>38852</v>
      </c>
      <c r="DK150" s="23">
        <v>0.27410000000000001</v>
      </c>
      <c r="DL150" s="5">
        <v>1641</v>
      </c>
      <c r="DM150" s="7">
        <v>68127085.900000006</v>
      </c>
      <c r="DN150" s="23">
        <v>6.0100000000000001E-2</v>
      </c>
      <c r="DO150" s="7">
        <v>480.71</v>
      </c>
      <c r="DP150" s="7">
        <v>22011.98</v>
      </c>
      <c r="DQ150" s="7">
        <v>71251603.549999997</v>
      </c>
      <c r="DR150" s="23">
        <v>6.1699999999999998E-2</v>
      </c>
      <c r="DS150" s="7">
        <v>502.76</v>
      </c>
      <c r="DT150" s="7">
        <v>23021.52</v>
      </c>
      <c r="DU150" s="5">
        <v>3095</v>
      </c>
      <c r="DV150" s="23">
        <v>2.18E-2</v>
      </c>
      <c r="DW150" s="5">
        <v>2398</v>
      </c>
      <c r="DX150" s="7">
        <v>4324270.4000000004</v>
      </c>
      <c r="DY150" s="23">
        <v>3.8E-3</v>
      </c>
      <c r="DZ150" s="7">
        <v>30.51</v>
      </c>
      <c r="EA150" s="7">
        <v>631.65</v>
      </c>
      <c r="EB150" s="7">
        <v>4903280.21</v>
      </c>
      <c r="EC150" s="23">
        <v>4.1999999999999997E-3</v>
      </c>
      <c r="ED150" s="7">
        <v>34.6</v>
      </c>
      <c r="EE150" s="7">
        <v>716.23</v>
      </c>
      <c r="EF150" s="5">
        <v>6846</v>
      </c>
      <c r="EG150" s="23">
        <v>4.8300000000000003E-2</v>
      </c>
      <c r="EH150" s="5">
        <v>83</v>
      </c>
      <c r="EI150" s="7">
        <v>92207598.969999999</v>
      </c>
      <c r="EJ150" s="23">
        <v>8.1299999999999997E-2</v>
      </c>
      <c r="EK150" s="7">
        <v>650.63</v>
      </c>
      <c r="EL150" s="7">
        <v>786.22</v>
      </c>
      <c r="EM150" s="7">
        <v>105337730.78</v>
      </c>
      <c r="EN150" s="23">
        <v>9.1200000000000003E-2</v>
      </c>
      <c r="EO150" s="7">
        <v>743.28</v>
      </c>
      <c r="EP150" s="7">
        <v>898.18</v>
      </c>
      <c r="EQ150" s="5">
        <v>117278</v>
      </c>
      <c r="ER150" s="23">
        <v>0.82750000000000001</v>
      </c>
      <c r="ES150" s="5">
        <v>12378</v>
      </c>
      <c r="ET150" s="7">
        <v>59758627.090000004</v>
      </c>
      <c r="EU150" s="23">
        <v>5.2699999999999997E-2</v>
      </c>
      <c r="EV150" s="7">
        <v>421.66</v>
      </c>
      <c r="EW150" s="7">
        <v>879.4</v>
      </c>
      <c r="EX150" s="7">
        <v>65514071.950000003</v>
      </c>
      <c r="EY150" s="23">
        <v>5.67E-2</v>
      </c>
      <c r="EZ150" s="7">
        <v>462.27</v>
      </c>
      <c r="FA150" s="7">
        <v>964.09</v>
      </c>
      <c r="FB150" s="5">
        <v>67954</v>
      </c>
      <c r="FC150" s="23">
        <v>0.47949999999999998</v>
      </c>
      <c r="FD150" s="5">
        <v>3073</v>
      </c>
      <c r="FE150" s="7">
        <v>25430377.760000002</v>
      </c>
      <c r="FF150" s="23">
        <v>2.24E-2</v>
      </c>
      <c r="FG150" s="7">
        <v>179.44</v>
      </c>
      <c r="FH150" s="7">
        <v>289.05</v>
      </c>
      <c r="FI150" s="7">
        <v>29192380.960000001</v>
      </c>
      <c r="FJ150" s="23">
        <v>2.53E-2</v>
      </c>
      <c r="FK150" s="7">
        <v>205.98</v>
      </c>
      <c r="FL150" s="7">
        <v>331.81</v>
      </c>
      <c r="FM150" s="5">
        <v>87979</v>
      </c>
      <c r="FN150" s="23">
        <v>0.62080000000000002</v>
      </c>
      <c r="FO150" s="5">
        <v>3918</v>
      </c>
      <c r="FP150" s="7">
        <v>56365136.039999999</v>
      </c>
      <c r="FQ150" s="23">
        <v>4.9700000000000001E-2</v>
      </c>
      <c r="FR150" s="7">
        <v>397.72</v>
      </c>
      <c r="FS150" s="7">
        <v>1246.05</v>
      </c>
      <c r="FT150" s="7">
        <v>57081577.329999998</v>
      </c>
      <c r="FU150" s="23">
        <v>4.9399999999999999E-2</v>
      </c>
      <c r="FV150" s="7">
        <v>402.77</v>
      </c>
      <c r="FW150" s="7">
        <v>1261.8900000000001</v>
      </c>
      <c r="FX150" s="5">
        <v>45235</v>
      </c>
      <c r="FY150" s="23">
        <v>0.31919999999999998</v>
      </c>
      <c r="FZ150" s="5">
        <v>2829</v>
      </c>
      <c r="GA150" s="7">
        <v>25250152</v>
      </c>
      <c r="GB150" s="23">
        <v>2.23E-2</v>
      </c>
      <c r="GC150" s="7">
        <v>178.17</v>
      </c>
      <c r="GD150" s="7">
        <v>265.58</v>
      </c>
      <c r="GE150" s="7">
        <v>26891875.149999999</v>
      </c>
      <c r="GF150" s="23">
        <v>2.3300000000000001E-2</v>
      </c>
      <c r="GG150" s="7">
        <v>189.75</v>
      </c>
      <c r="GH150" s="7">
        <v>282.85000000000002</v>
      </c>
      <c r="GI150" s="5">
        <v>95075</v>
      </c>
      <c r="GJ150" s="23">
        <v>0.67090000000000005</v>
      </c>
      <c r="GK150" s="5">
        <v>7389</v>
      </c>
      <c r="GL150" s="7">
        <v>15932176.460000001</v>
      </c>
      <c r="GM150" s="23">
        <v>1.4E-2</v>
      </c>
      <c r="GN150" s="7">
        <v>112.42</v>
      </c>
      <c r="GO150" s="7">
        <v>1099.52</v>
      </c>
      <c r="GP150" s="7">
        <v>16755343.810000001</v>
      </c>
      <c r="GQ150" s="23">
        <v>1.4500000000000001E-2</v>
      </c>
      <c r="GR150" s="7">
        <v>118.23</v>
      </c>
      <c r="GS150" s="7">
        <v>1156.33</v>
      </c>
      <c r="GT150" s="5">
        <v>14490</v>
      </c>
      <c r="GU150" s="23">
        <v>0.1022</v>
      </c>
      <c r="GV150" s="8">
        <v>288</v>
      </c>
      <c r="GW150" s="7">
        <v>37255573.649999999</v>
      </c>
      <c r="GX150" s="23">
        <v>3.2899999999999999E-2</v>
      </c>
      <c r="GY150" s="7">
        <v>262.88</v>
      </c>
      <c r="GZ150" s="7">
        <v>828.71</v>
      </c>
      <c r="HA150" s="7">
        <v>37255573.649999999</v>
      </c>
      <c r="HB150" s="23">
        <v>3.2199999999999999E-2</v>
      </c>
      <c r="HC150" s="7">
        <v>262.88</v>
      </c>
      <c r="HD150" s="7">
        <v>828.71</v>
      </c>
      <c r="HE150" s="5">
        <v>44956</v>
      </c>
      <c r="HF150" s="23">
        <v>0.31719999999999998</v>
      </c>
      <c r="HG150" s="5">
        <v>154230</v>
      </c>
      <c r="HH150" s="5">
        <v>11910</v>
      </c>
      <c r="HI150" s="23">
        <v>0.22839999999999999</v>
      </c>
      <c r="HJ150" s="8">
        <v>1088</v>
      </c>
      <c r="HK150" s="5">
        <v>823</v>
      </c>
      <c r="HL150" s="5">
        <v>1629</v>
      </c>
      <c r="HM150" s="5">
        <v>157</v>
      </c>
      <c r="HN150" s="5">
        <v>1128</v>
      </c>
      <c r="HO150" s="5">
        <v>601</v>
      </c>
      <c r="HP150" s="5">
        <v>1176</v>
      </c>
      <c r="HQ150" s="5">
        <v>469</v>
      </c>
      <c r="HR150" s="5">
        <v>463</v>
      </c>
      <c r="HS150" s="5">
        <v>100</v>
      </c>
    </row>
    <row r="151" spans="1:227" x14ac:dyDescent="0.25">
      <c r="A151">
        <v>2008</v>
      </c>
      <c r="B151" s="3" t="s">
        <v>904</v>
      </c>
      <c r="C151" s="4">
        <v>34</v>
      </c>
      <c r="D151" s="5">
        <v>154969</v>
      </c>
      <c r="E151" s="5">
        <v>139973</v>
      </c>
      <c r="F151" s="5">
        <v>14996</v>
      </c>
      <c r="G151" s="6" t="s">
        <v>1446</v>
      </c>
      <c r="H151" s="5">
        <v>51</v>
      </c>
      <c r="I151" s="6" t="s">
        <v>1447</v>
      </c>
      <c r="J151" s="6" t="s">
        <v>860</v>
      </c>
      <c r="K151" s="6" t="s">
        <v>1448</v>
      </c>
      <c r="L151" s="6" t="s">
        <v>1449</v>
      </c>
      <c r="M151" s="6" t="s">
        <v>1450</v>
      </c>
      <c r="N151" s="6" t="s">
        <v>392</v>
      </c>
      <c r="O151" s="6" t="s">
        <v>997</v>
      </c>
      <c r="P151" s="6">
        <v>1.18</v>
      </c>
      <c r="Q151" s="7">
        <v>1482867881.0699999</v>
      </c>
      <c r="R151" s="7">
        <v>1268800974.1199999</v>
      </c>
      <c r="S151" s="7">
        <v>1149272543.6300001</v>
      </c>
      <c r="T151" s="7">
        <v>10593.96</v>
      </c>
      <c r="U151" s="7">
        <v>9064.61</v>
      </c>
      <c r="V151" s="7">
        <v>8210.67</v>
      </c>
      <c r="W151" s="7">
        <v>635068586.29999995</v>
      </c>
      <c r="X151" s="23">
        <v>0.42830000000000001</v>
      </c>
      <c r="Y151" s="7">
        <v>4537.08</v>
      </c>
      <c r="Z151" s="7">
        <v>22185.8</v>
      </c>
      <c r="AA151" s="7">
        <v>463908228.77999997</v>
      </c>
      <c r="AB151" s="23">
        <v>0.36559999999999998</v>
      </c>
      <c r="AC151" s="7">
        <v>3314.27</v>
      </c>
      <c r="AD151" s="7">
        <v>16206.4</v>
      </c>
      <c r="AE151" s="5">
        <v>28625</v>
      </c>
      <c r="AF151" s="23">
        <v>0.20449999999999999</v>
      </c>
      <c r="AG151" s="5">
        <v>410</v>
      </c>
      <c r="AH151" s="5">
        <v>3044</v>
      </c>
      <c r="AI151" s="7">
        <v>13643621.289999999</v>
      </c>
      <c r="AJ151" s="23">
        <v>9.1999999999999998E-3</v>
      </c>
      <c r="AK151" s="7">
        <v>97.47</v>
      </c>
      <c r="AL151" s="7">
        <v>41851.599999999999</v>
      </c>
      <c r="AM151" s="7">
        <v>12260863.439999999</v>
      </c>
      <c r="AN151" s="23">
        <v>9.7000000000000003E-3</v>
      </c>
      <c r="AO151" s="7">
        <v>87.59</v>
      </c>
      <c r="AP151" s="7">
        <v>37610.01</v>
      </c>
      <c r="AQ151" s="5">
        <v>326</v>
      </c>
      <c r="AR151" s="23">
        <v>2.3E-3</v>
      </c>
      <c r="AS151" s="5">
        <v>3</v>
      </c>
      <c r="AT151" s="5">
        <v>78</v>
      </c>
      <c r="AU151" s="7">
        <v>19215595.68</v>
      </c>
      <c r="AV151" s="23">
        <v>1.2999999999999999E-2</v>
      </c>
      <c r="AW151" s="7">
        <v>137.28</v>
      </c>
      <c r="AX151" s="7">
        <v>20728.8</v>
      </c>
      <c r="AY151" s="7">
        <v>16024158.4</v>
      </c>
      <c r="AZ151" s="23">
        <v>1.26E-2</v>
      </c>
      <c r="BA151" s="7">
        <v>114.48</v>
      </c>
      <c r="BB151" s="7">
        <v>17286.04</v>
      </c>
      <c r="BC151" s="5">
        <v>927</v>
      </c>
      <c r="BD151" s="23">
        <v>6.6E-3</v>
      </c>
      <c r="BE151" s="5">
        <v>8</v>
      </c>
      <c r="BF151" s="5">
        <v>104</v>
      </c>
      <c r="BG151" s="7">
        <v>72351485.629999995</v>
      </c>
      <c r="BH151" s="23">
        <v>4.8800000000000003E-2</v>
      </c>
      <c r="BI151" s="7">
        <v>516.9</v>
      </c>
      <c r="BJ151" s="7">
        <v>15126.8</v>
      </c>
      <c r="BK151" s="7">
        <v>65308157.659999996</v>
      </c>
      <c r="BL151" s="23">
        <v>5.1499999999999997E-2</v>
      </c>
      <c r="BM151" s="7">
        <v>466.58</v>
      </c>
      <c r="BN151" s="7">
        <v>13654.22</v>
      </c>
      <c r="BO151" s="5">
        <v>4783</v>
      </c>
      <c r="BP151" s="23">
        <v>3.4200000000000001E-2</v>
      </c>
      <c r="BQ151" s="5">
        <v>55</v>
      </c>
      <c r="BR151" s="5">
        <v>1239</v>
      </c>
      <c r="BS151" s="7">
        <v>29723182.800000001</v>
      </c>
      <c r="BT151" s="23">
        <v>0.02</v>
      </c>
      <c r="BU151" s="7">
        <v>212.35</v>
      </c>
      <c r="BV151" s="7">
        <v>4432.99</v>
      </c>
      <c r="BW151" s="7">
        <v>26410453.09</v>
      </c>
      <c r="BX151" s="23">
        <v>2.0799999999999999E-2</v>
      </c>
      <c r="BY151" s="7">
        <v>188.68</v>
      </c>
      <c r="BZ151" s="7">
        <v>3938.92</v>
      </c>
      <c r="CA151" s="5">
        <v>6705</v>
      </c>
      <c r="CB151" s="23">
        <v>4.7899999999999998E-2</v>
      </c>
      <c r="CC151" s="5">
        <v>81</v>
      </c>
      <c r="CD151" s="5">
        <v>1328</v>
      </c>
      <c r="CE151" s="7">
        <v>8417821.5399999991</v>
      </c>
      <c r="CF151" s="23">
        <v>5.7000000000000002E-3</v>
      </c>
      <c r="CG151" s="7">
        <v>60.14</v>
      </c>
      <c r="CH151" s="7">
        <v>9822.43</v>
      </c>
      <c r="CI151" s="7">
        <v>7443277.8799999999</v>
      </c>
      <c r="CJ151" s="23">
        <v>5.8999999999999999E-3</v>
      </c>
      <c r="CK151" s="7">
        <v>53.18</v>
      </c>
      <c r="CL151" s="7">
        <v>8685.27</v>
      </c>
      <c r="CM151" s="5">
        <v>857</v>
      </c>
      <c r="CN151" s="23">
        <v>6.1000000000000004E-3</v>
      </c>
      <c r="CO151" s="5">
        <v>7</v>
      </c>
      <c r="CP151" s="5">
        <v>334</v>
      </c>
      <c r="CQ151" s="7">
        <v>138236375.78999999</v>
      </c>
      <c r="CR151" s="23">
        <v>9.3200000000000005E-2</v>
      </c>
      <c r="CS151" s="7">
        <v>987.59</v>
      </c>
      <c r="CT151" s="7">
        <v>1666.54</v>
      </c>
      <c r="CU151" s="7">
        <v>130040126.88</v>
      </c>
      <c r="CV151" s="23">
        <v>0.10249999999999999</v>
      </c>
      <c r="CW151" s="7">
        <v>929.04</v>
      </c>
      <c r="CX151" s="7">
        <v>1567.73</v>
      </c>
      <c r="CY151" s="5">
        <v>82948</v>
      </c>
      <c r="CZ151" s="23">
        <v>0.59260000000000002</v>
      </c>
      <c r="DA151" s="5">
        <v>5011</v>
      </c>
      <c r="DB151" s="7">
        <v>1817086.98</v>
      </c>
      <c r="DC151" s="23">
        <v>1.1999999999999999E-3</v>
      </c>
      <c r="DD151" s="7">
        <v>12.98</v>
      </c>
      <c r="DE151" s="7">
        <v>352.01</v>
      </c>
      <c r="DF151" s="7">
        <v>1714074.31</v>
      </c>
      <c r="DG151" s="23">
        <v>1.4E-3</v>
      </c>
      <c r="DH151" s="7">
        <v>12.25</v>
      </c>
      <c r="DI151" s="7">
        <v>332.06</v>
      </c>
      <c r="DJ151" s="5">
        <v>5162</v>
      </c>
      <c r="DK151" s="23">
        <v>3.6900000000000002E-2</v>
      </c>
      <c r="DL151" s="5">
        <v>149</v>
      </c>
      <c r="DM151" s="7">
        <v>97939004.140000001</v>
      </c>
      <c r="DN151" s="23">
        <v>6.6000000000000003E-2</v>
      </c>
      <c r="DO151" s="7">
        <v>699.7</v>
      </c>
      <c r="DP151" s="7">
        <v>23313.26</v>
      </c>
      <c r="DQ151" s="7">
        <v>92798128.189999998</v>
      </c>
      <c r="DR151" s="23">
        <v>7.3099999999999998E-2</v>
      </c>
      <c r="DS151" s="7">
        <v>662.97</v>
      </c>
      <c r="DT151" s="7">
        <v>22089.53</v>
      </c>
      <c r="DU151" s="5">
        <v>4201</v>
      </c>
      <c r="DV151" s="23">
        <v>0.03</v>
      </c>
      <c r="DW151" s="5">
        <v>3784</v>
      </c>
      <c r="DX151" s="7">
        <v>6997200.1799999997</v>
      </c>
      <c r="DY151" s="23">
        <v>4.7000000000000002E-3</v>
      </c>
      <c r="DZ151" s="7">
        <v>49.99</v>
      </c>
      <c r="EA151" s="7">
        <v>717.74</v>
      </c>
      <c r="EB151" s="7">
        <v>7072927.96</v>
      </c>
      <c r="EC151" s="23">
        <v>5.5999999999999999E-3</v>
      </c>
      <c r="ED151" s="7">
        <v>50.53</v>
      </c>
      <c r="EE151" s="7">
        <v>725.5</v>
      </c>
      <c r="EF151" s="5">
        <v>9749</v>
      </c>
      <c r="EG151" s="23">
        <v>6.9599999999999995E-2</v>
      </c>
      <c r="EH151" s="5">
        <v>120</v>
      </c>
      <c r="EI151" s="7">
        <v>157232887.06</v>
      </c>
      <c r="EJ151" s="23">
        <v>0.106</v>
      </c>
      <c r="EK151" s="7">
        <v>1123.31</v>
      </c>
      <c r="EL151" s="7">
        <v>1354.01</v>
      </c>
      <c r="EM151" s="7">
        <v>152959568.25999999</v>
      </c>
      <c r="EN151" s="23">
        <v>0.1206</v>
      </c>
      <c r="EO151" s="7">
        <v>1092.78</v>
      </c>
      <c r="EP151" s="7">
        <v>1317.21</v>
      </c>
      <c r="EQ151" s="5">
        <v>116123</v>
      </c>
      <c r="ER151" s="23">
        <v>0.8296</v>
      </c>
      <c r="ES151" s="5">
        <v>16659</v>
      </c>
      <c r="ET151" s="7">
        <v>86453584.739999995</v>
      </c>
      <c r="EU151" s="23">
        <v>5.8299999999999998E-2</v>
      </c>
      <c r="EV151" s="7">
        <v>617.64</v>
      </c>
      <c r="EW151" s="7">
        <v>1210.1099999999999</v>
      </c>
      <c r="EX151" s="7">
        <v>81019335.109999999</v>
      </c>
      <c r="EY151" s="23">
        <v>6.3899999999999998E-2</v>
      </c>
      <c r="EZ151" s="7">
        <v>578.82000000000005</v>
      </c>
      <c r="FA151" s="7">
        <v>1134.04</v>
      </c>
      <c r="FB151" s="5">
        <v>71443</v>
      </c>
      <c r="FC151" s="23">
        <v>0.51039999999999996</v>
      </c>
      <c r="FD151" s="5">
        <v>4733</v>
      </c>
      <c r="FE151" s="7">
        <v>46729255.729999997</v>
      </c>
      <c r="FF151" s="23">
        <v>3.15E-2</v>
      </c>
      <c r="FG151" s="7">
        <v>333.84</v>
      </c>
      <c r="FH151" s="7">
        <v>561.29</v>
      </c>
      <c r="FI151" s="7">
        <v>45303739.68</v>
      </c>
      <c r="FJ151" s="23">
        <v>3.5700000000000003E-2</v>
      </c>
      <c r="FK151" s="7">
        <v>323.66000000000003</v>
      </c>
      <c r="FL151" s="7">
        <v>544.16</v>
      </c>
      <c r="FM151" s="5">
        <v>83254</v>
      </c>
      <c r="FN151" s="23">
        <v>0.5948</v>
      </c>
      <c r="FO151" s="5">
        <v>3917</v>
      </c>
      <c r="FP151" s="7">
        <v>37580675.189999998</v>
      </c>
      <c r="FQ151" s="23">
        <v>2.53E-2</v>
      </c>
      <c r="FR151" s="7">
        <v>268.49</v>
      </c>
      <c r="FS151" s="7">
        <v>1117.1099999999999</v>
      </c>
      <c r="FT151" s="7">
        <v>38111161.700000003</v>
      </c>
      <c r="FU151" s="23">
        <v>0.03</v>
      </c>
      <c r="FV151" s="7">
        <v>272.27999999999997</v>
      </c>
      <c r="FW151" s="7">
        <v>1132.8800000000001</v>
      </c>
      <c r="FX151" s="5">
        <v>33641</v>
      </c>
      <c r="FY151" s="23">
        <v>0.24030000000000001</v>
      </c>
      <c r="FZ151" s="5">
        <v>1717</v>
      </c>
      <c r="GA151" s="7">
        <v>43495782.710000001</v>
      </c>
      <c r="GB151" s="23">
        <v>2.93E-2</v>
      </c>
      <c r="GC151" s="7">
        <v>310.74</v>
      </c>
      <c r="GD151" s="7">
        <v>454.38</v>
      </c>
      <c r="GE151" s="7">
        <v>42878546.369999997</v>
      </c>
      <c r="GF151" s="23">
        <v>3.3799999999999997E-2</v>
      </c>
      <c r="GG151" s="7">
        <v>306.33</v>
      </c>
      <c r="GH151" s="7">
        <v>447.93</v>
      </c>
      <c r="GI151" s="5">
        <v>95725</v>
      </c>
      <c r="GJ151" s="23">
        <v>0.68389999999999995</v>
      </c>
      <c r="GK151" s="5">
        <v>9398</v>
      </c>
      <c r="GL151" s="7">
        <v>27594132.75</v>
      </c>
      <c r="GM151" s="23">
        <v>1.8599999999999998E-2</v>
      </c>
      <c r="GN151" s="7">
        <v>197.14</v>
      </c>
      <c r="GO151" s="7">
        <v>1713.55</v>
      </c>
      <c r="GP151" s="7">
        <v>25452338.82</v>
      </c>
      <c r="GQ151" s="23">
        <v>2.01E-2</v>
      </c>
      <c r="GR151" s="7">
        <v>181.84</v>
      </c>
      <c r="GS151" s="7">
        <v>1580.55</v>
      </c>
      <c r="GT151" s="5">
        <v>16104</v>
      </c>
      <c r="GU151" s="23">
        <v>0.115</v>
      </c>
      <c r="GV151" s="8">
        <v>669</v>
      </c>
      <c r="GW151" s="7">
        <v>43685135.909999996</v>
      </c>
      <c r="GX151" s="23">
        <v>2.9499999999999998E-2</v>
      </c>
      <c r="GY151" s="7">
        <v>312.10000000000002</v>
      </c>
      <c r="GZ151" s="7">
        <v>893.8</v>
      </c>
      <c r="HA151" s="7">
        <v>43685135.909999996</v>
      </c>
      <c r="HB151" s="23">
        <v>3.44E-2</v>
      </c>
      <c r="HC151" s="7">
        <v>312.10000000000002</v>
      </c>
      <c r="HD151" s="7">
        <v>893.8</v>
      </c>
      <c r="HE151" s="5">
        <v>48876</v>
      </c>
      <c r="HF151" s="23">
        <v>0.34920000000000001</v>
      </c>
      <c r="HG151" s="5">
        <v>133337</v>
      </c>
      <c r="HH151" s="5">
        <v>12585</v>
      </c>
      <c r="HI151" s="23">
        <v>0.24909999999999999</v>
      </c>
      <c r="HJ151" s="8">
        <v>953</v>
      </c>
      <c r="HK151" s="5">
        <v>1044</v>
      </c>
      <c r="HL151" s="5">
        <v>1626</v>
      </c>
      <c r="HM151" s="5">
        <v>146</v>
      </c>
      <c r="HN151" s="5">
        <v>1238</v>
      </c>
      <c r="HO151" s="5">
        <v>359</v>
      </c>
      <c r="HP151" s="5">
        <v>818</v>
      </c>
      <c r="HQ151" s="5">
        <v>482</v>
      </c>
      <c r="HR151" s="5">
        <v>560</v>
      </c>
      <c r="HS151" s="5">
        <v>112</v>
      </c>
    </row>
    <row r="152" spans="1:227" x14ac:dyDescent="0.25">
      <c r="A152">
        <v>2008</v>
      </c>
      <c r="B152" s="3" t="s">
        <v>1049</v>
      </c>
      <c r="C152" s="4">
        <v>45</v>
      </c>
      <c r="D152" s="5">
        <v>139754</v>
      </c>
      <c r="E152" s="5">
        <v>116262</v>
      </c>
      <c r="F152" s="5">
        <v>23492</v>
      </c>
      <c r="G152" s="6" t="s">
        <v>439</v>
      </c>
      <c r="H152" s="5">
        <v>51</v>
      </c>
      <c r="I152" s="6" t="s">
        <v>1516</v>
      </c>
      <c r="J152" s="6" t="s">
        <v>1517</v>
      </c>
      <c r="K152" s="6" t="s">
        <v>1518</v>
      </c>
      <c r="L152" s="6" t="s">
        <v>1519</v>
      </c>
      <c r="M152" s="6" t="s">
        <v>382</v>
      </c>
      <c r="N152" s="6" t="s">
        <v>622</v>
      </c>
      <c r="O152" s="6" t="s">
        <v>1391</v>
      </c>
      <c r="P152" s="6">
        <v>1.1100000000000001</v>
      </c>
      <c r="Q152" s="7">
        <v>989967201.71000004</v>
      </c>
      <c r="R152" s="7">
        <v>987601563.28999996</v>
      </c>
      <c r="S152" s="7">
        <v>951049583.39999998</v>
      </c>
      <c r="T152" s="7">
        <v>8514.9699999999993</v>
      </c>
      <c r="U152" s="7">
        <v>8494.6200000000008</v>
      </c>
      <c r="V152" s="7">
        <v>8180.23</v>
      </c>
      <c r="W152" s="7">
        <v>390646123.01999998</v>
      </c>
      <c r="X152" s="23">
        <v>0.39460000000000001</v>
      </c>
      <c r="Y152" s="7">
        <v>3360.05</v>
      </c>
      <c r="Z152" s="7">
        <v>17435.669999999998</v>
      </c>
      <c r="AA152" s="7">
        <v>342666618.76999998</v>
      </c>
      <c r="AB152" s="23">
        <v>0.34699999999999998</v>
      </c>
      <c r="AC152" s="7">
        <v>2947.37</v>
      </c>
      <c r="AD152" s="7">
        <v>15294.2</v>
      </c>
      <c r="AE152" s="5">
        <v>22405</v>
      </c>
      <c r="AF152" s="23">
        <v>0.19270000000000001</v>
      </c>
      <c r="AG152" s="5">
        <v>342</v>
      </c>
      <c r="AH152" s="5">
        <v>2179</v>
      </c>
      <c r="AI152" s="7">
        <v>14237025.539999999</v>
      </c>
      <c r="AJ152" s="23">
        <v>1.44E-2</v>
      </c>
      <c r="AK152" s="7">
        <v>122.46</v>
      </c>
      <c r="AL152" s="7">
        <v>38898.980000000003</v>
      </c>
      <c r="AM152" s="7">
        <v>15188444.039999999</v>
      </c>
      <c r="AN152" s="23">
        <v>1.54E-2</v>
      </c>
      <c r="AO152" s="7">
        <v>130.63999999999999</v>
      </c>
      <c r="AP152" s="7">
        <v>41498.480000000003</v>
      </c>
      <c r="AQ152" s="5">
        <v>366</v>
      </c>
      <c r="AR152" s="23">
        <v>3.0999999999999999E-3</v>
      </c>
      <c r="AS152" s="5">
        <v>3</v>
      </c>
      <c r="AT152" s="5">
        <v>94</v>
      </c>
      <c r="AU152" s="7">
        <v>16289008.5</v>
      </c>
      <c r="AV152" s="23">
        <v>1.6500000000000001E-2</v>
      </c>
      <c r="AW152" s="7">
        <v>140.11000000000001</v>
      </c>
      <c r="AX152" s="7">
        <v>17860.75</v>
      </c>
      <c r="AY152" s="7">
        <v>16434790.25</v>
      </c>
      <c r="AZ152" s="23">
        <v>1.66E-2</v>
      </c>
      <c r="BA152" s="7">
        <v>141.36000000000001</v>
      </c>
      <c r="BB152" s="7">
        <v>18020.599999999999</v>
      </c>
      <c r="BC152" s="5">
        <v>912</v>
      </c>
      <c r="BD152" s="23">
        <v>7.7999999999999996E-3</v>
      </c>
      <c r="BE152" s="5">
        <v>9</v>
      </c>
      <c r="BF152" s="5">
        <v>120</v>
      </c>
      <c r="BG152" s="7">
        <v>21525050.420000002</v>
      </c>
      <c r="BH152" s="23">
        <v>2.1700000000000001E-2</v>
      </c>
      <c r="BI152" s="7">
        <v>185.14</v>
      </c>
      <c r="BJ152" s="7">
        <v>12435.04</v>
      </c>
      <c r="BK152" s="7">
        <v>23771309.91</v>
      </c>
      <c r="BL152" s="23">
        <v>2.41E-2</v>
      </c>
      <c r="BM152" s="7">
        <v>204.46</v>
      </c>
      <c r="BN152" s="7">
        <v>13732.7</v>
      </c>
      <c r="BO152" s="5">
        <v>1731</v>
      </c>
      <c r="BP152" s="23">
        <v>1.49E-2</v>
      </c>
      <c r="BQ152" s="5">
        <v>21</v>
      </c>
      <c r="BR152" s="5">
        <v>594</v>
      </c>
      <c r="BS152" s="7">
        <v>27694257.300000001</v>
      </c>
      <c r="BT152" s="23">
        <v>2.8000000000000001E-2</v>
      </c>
      <c r="BU152" s="7">
        <v>238.21</v>
      </c>
      <c r="BV152" s="7">
        <v>4631.1499999999996</v>
      </c>
      <c r="BW152" s="7">
        <v>29395318.23</v>
      </c>
      <c r="BX152" s="23">
        <v>2.98E-2</v>
      </c>
      <c r="BY152" s="7">
        <v>252.84</v>
      </c>
      <c r="BZ152" s="7">
        <v>4915.6099999999997</v>
      </c>
      <c r="CA152" s="5">
        <v>5980</v>
      </c>
      <c r="CB152" s="23">
        <v>5.1400000000000001E-2</v>
      </c>
      <c r="CC152" s="5">
        <v>92</v>
      </c>
      <c r="CD152" s="5">
        <v>1323</v>
      </c>
      <c r="CE152" s="7">
        <v>14332992.539999999</v>
      </c>
      <c r="CF152" s="23">
        <v>1.4500000000000001E-2</v>
      </c>
      <c r="CG152" s="7">
        <v>123.28</v>
      </c>
      <c r="CH152" s="7">
        <v>12146.6</v>
      </c>
      <c r="CI152" s="7">
        <v>14906354.630000001</v>
      </c>
      <c r="CJ152" s="23">
        <v>1.5100000000000001E-2</v>
      </c>
      <c r="CK152" s="7">
        <v>128.21</v>
      </c>
      <c r="CL152" s="7">
        <v>12632.5</v>
      </c>
      <c r="CM152" s="5">
        <v>1180</v>
      </c>
      <c r="CN152" s="23">
        <v>1.01E-2</v>
      </c>
      <c r="CO152" s="5">
        <v>12</v>
      </c>
      <c r="CP152" s="5">
        <v>823</v>
      </c>
      <c r="CQ152" s="7">
        <v>105686722.56</v>
      </c>
      <c r="CR152" s="23">
        <v>0.10680000000000001</v>
      </c>
      <c r="CS152" s="7">
        <v>909.04</v>
      </c>
      <c r="CT152" s="7">
        <v>1390.19</v>
      </c>
      <c r="CU152" s="7">
        <v>114349743.37</v>
      </c>
      <c r="CV152" s="23">
        <v>0.1158</v>
      </c>
      <c r="CW152" s="7">
        <v>983.55</v>
      </c>
      <c r="CX152" s="7">
        <v>1504.15</v>
      </c>
      <c r="CY152" s="5">
        <v>76023</v>
      </c>
      <c r="CZ152" s="23">
        <v>0.65390000000000004</v>
      </c>
      <c r="DA152" s="5">
        <v>3890</v>
      </c>
      <c r="DB152" s="7">
        <v>6109860.2599999998</v>
      </c>
      <c r="DC152" s="23">
        <v>6.1999999999999998E-3</v>
      </c>
      <c r="DD152" s="7">
        <v>52.55</v>
      </c>
      <c r="DE152" s="7">
        <v>314.33</v>
      </c>
      <c r="DF152" s="7">
        <v>6760746.5999999996</v>
      </c>
      <c r="DG152" s="23">
        <v>6.7999999999999996E-3</v>
      </c>
      <c r="DH152" s="7">
        <v>58.15</v>
      </c>
      <c r="DI152" s="7">
        <v>347.81</v>
      </c>
      <c r="DJ152" s="5">
        <v>19438</v>
      </c>
      <c r="DK152" s="23">
        <v>0.16719999999999999</v>
      </c>
      <c r="DL152" s="5">
        <v>753</v>
      </c>
      <c r="DM152" s="7">
        <v>90244870.459999993</v>
      </c>
      <c r="DN152" s="23">
        <v>9.1200000000000003E-2</v>
      </c>
      <c r="DO152" s="7">
        <v>776.22</v>
      </c>
      <c r="DP152" s="7">
        <v>23711.21</v>
      </c>
      <c r="DQ152" s="7">
        <v>93544556.819999993</v>
      </c>
      <c r="DR152" s="23">
        <v>9.4700000000000006E-2</v>
      </c>
      <c r="DS152" s="7">
        <v>804.6</v>
      </c>
      <c r="DT152" s="7">
        <v>24578.18</v>
      </c>
      <c r="DU152" s="5">
        <v>3806</v>
      </c>
      <c r="DV152" s="23">
        <v>3.27E-2</v>
      </c>
      <c r="DW152" s="5">
        <v>4458</v>
      </c>
      <c r="DX152" s="7">
        <v>4615896.3099999996</v>
      </c>
      <c r="DY152" s="23">
        <v>4.7000000000000002E-3</v>
      </c>
      <c r="DZ152" s="7">
        <v>39.700000000000003</v>
      </c>
      <c r="EA152" s="7">
        <v>624.11</v>
      </c>
      <c r="EB152" s="7">
        <v>5753811.8300000001</v>
      </c>
      <c r="EC152" s="23">
        <v>5.7999999999999996E-3</v>
      </c>
      <c r="ED152" s="7">
        <v>49.49</v>
      </c>
      <c r="EE152" s="7">
        <v>777.96</v>
      </c>
      <c r="EF152" s="5">
        <v>7396</v>
      </c>
      <c r="EG152" s="23">
        <v>6.3600000000000004E-2</v>
      </c>
      <c r="EH152" s="5">
        <v>107</v>
      </c>
      <c r="EI152" s="7">
        <v>72889505.760000005</v>
      </c>
      <c r="EJ152" s="23">
        <v>7.3599999999999999E-2</v>
      </c>
      <c r="EK152" s="7">
        <v>626.94000000000005</v>
      </c>
      <c r="EL152" s="7">
        <v>737.61</v>
      </c>
      <c r="EM152" s="7">
        <v>82131190.450000003</v>
      </c>
      <c r="EN152" s="23">
        <v>8.3199999999999996E-2</v>
      </c>
      <c r="EO152" s="7">
        <v>706.43</v>
      </c>
      <c r="EP152" s="7">
        <v>831.13</v>
      </c>
      <c r="EQ152" s="5">
        <v>98818</v>
      </c>
      <c r="ER152" s="23">
        <v>0.85</v>
      </c>
      <c r="ES152" s="5">
        <v>11861</v>
      </c>
      <c r="ET152" s="7">
        <v>53814302.229999997</v>
      </c>
      <c r="EU152" s="23">
        <v>5.4399999999999997E-2</v>
      </c>
      <c r="EV152" s="7">
        <v>462.87</v>
      </c>
      <c r="EW152" s="7">
        <v>907.31</v>
      </c>
      <c r="EX152" s="7">
        <v>60966155.530000001</v>
      </c>
      <c r="EY152" s="23">
        <v>6.1699999999999998E-2</v>
      </c>
      <c r="EZ152" s="7">
        <v>524.39</v>
      </c>
      <c r="FA152" s="7">
        <v>1027.8900000000001</v>
      </c>
      <c r="FB152" s="5">
        <v>59312</v>
      </c>
      <c r="FC152" s="23">
        <v>0.51019999999999999</v>
      </c>
      <c r="FD152" s="5">
        <v>3482</v>
      </c>
      <c r="FE152" s="7">
        <v>25166097.32</v>
      </c>
      <c r="FF152" s="23">
        <v>2.5399999999999999E-2</v>
      </c>
      <c r="FG152" s="7">
        <v>216.46</v>
      </c>
      <c r="FH152" s="7">
        <v>339.64</v>
      </c>
      <c r="FI152" s="7">
        <v>29739754.329999998</v>
      </c>
      <c r="FJ152" s="23">
        <v>3.0099999999999998E-2</v>
      </c>
      <c r="FK152" s="7">
        <v>255.8</v>
      </c>
      <c r="FL152" s="7">
        <v>401.36</v>
      </c>
      <c r="FM152" s="5">
        <v>74097</v>
      </c>
      <c r="FN152" s="23">
        <v>0.63729999999999998</v>
      </c>
      <c r="FO152" s="5">
        <v>3875</v>
      </c>
      <c r="FP152" s="7">
        <v>47345334.920000002</v>
      </c>
      <c r="FQ152" s="23">
        <v>4.7800000000000002E-2</v>
      </c>
      <c r="FR152" s="7">
        <v>407.23</v>
      </c>
      <c r="FS152" s="7">
        <v>1251.5</v>
      </c>
      <c r="FT152" s="7">
        <v>47766198.32</v>
      </c>
      <c r="FU152" s="23">
        <v>4.8399999999999999E-2</v>
      </c>
      <c r="FV152" s="7">
        <v>410.85</v>
      </c>
      <c r="FW152" s="7">
        <v>1262.6199999999999</v>
      </c>
      <c r="FX152" s="5">
        <v>37831</v>
      </c>
      <c r="FY152" s="23">
        <v>0.32540000000000002</v>
      </c>
      <c r="FZ152" s="5">
        <v>2574</v>
      </c>
      <c r="GA152" s="7">
        <v>25956232.699999999</v>
      </c>
      <c r="GB152" s="23">
        <v>2.6200000000000001E-2</v>
      </c>
      <c r="GC152" s="7">
        <v>223.26</v>
      </c>
      <c r="GD152" s="7">
        <v>309.12</v>
      </c>
      <c r="GE152" s="7">
        <v>28378667.829999998</v>
      </c>
      <c r="GF152" s="23">
        <v>2.87E-2</v>
      </c>
      <c r="GG152" s="7">
        <v>244.09</v>
      </c>
      <c r="GH152" s="7">
        <v>337.97</v>
      </c>
      <c r="GI152" s="5">
        <v>83966</v>
      </c>
      <c r="GJ152" s="23">
        <v>0.72219999999999995</v>
      </c>
      <c r="GK152" s="5">
        <v>8432</v>
      </c>
      <c r="GL152" s="7">
        <v>25785381.739999998</v>
      </c>
      <c r="GM152" s="23">
        <v>2.5999999999999999E-2</v>
      </c>
      <c r="GN152" s="7">
        <v>221.79</v>
      </c>
      <c r="GO152" s="7">
        <v>1697.47</v>
      </c>
      <c r="GP152" s="7">
        <v>27747998.059999999</v>
      </c>
      <c r="GQ152" s="23">
        <v>2.81E-2</v>
      </c>
      <c r="GR152" s="7">
        <v>238.67</v>
      </c>
      <c r="GS152" s="7">
        <v>1826.67</v>
      </c>
      <c r="GT152" s="5">
        <v>15191</v>
      </c>
      <c r="GU152" s="23">
        <v>0.13070000000000001</v>
      </c>
      <c r="GV152" s="8">
        <v>832</v>
      </c>
      <c r="GW152" s="7">
        <v>39809283.689999998</v>
      </c>
      <c r="GX152" s="23">
        <v>4.02E-2</v>
      </c>
      <c r="GY152" s="7">
        <v>342.41</v>
      </c>
      <c r="GZ152" s="7">
        <v>883.53</v>
      </c>
      <c r="HA152" s="7">
        <v>39809283.689999998</v>
      </c>
      <c r="HB152" s="23">
        <v>4.0300000000000002E-2</v>
      </c>
      <c r="HC152" s="7">
        <v>342.41</v>
      </c>
      <c r="HD152" s="7">
        <v>883.53</v>
      </c>
      <c r="HE152" s="5">
        <v>45057</v>
      </c>
      <c r="HF152" s="23">
        <v>0.38750000000000001</v>
      </c>
      <c r="HG152" s="5">
        <v>122657</v>
      </c>
      <c r="HH152" s="5">
        <v>7573</v>
      </c>
      <c r="HI152" s="23">
        <v>0.2031</v>
      </c>
      <c r="HJ152" s="8">
        <v>1055</v>
      </c>
      <c r="HK152" s="5">
        <v>787</v>
      </c>
      <c r="HL152" s="5">
        <v>1625</v>
      </c>
      <c r="HM152" s="5">
        <v>185</v>
      </c>
      <c r="HN152" s="5">
        <v>1145</v>
      </c>
      <c r="HO152" s="5">
        <v>469</v>
      </c>
      <c r="HP152" s="5">
        <v>764</v>
      </c>
      <c r="HQ152" s="5">
        <v>398</v>
      </c>
      <c r="HR152" s="5">
        <v>366</v>
      </c>
      <c r="HS152" s="5">
        <v>129</v>
      </c>
    </row>
    <row r="153" spans="1:227" x14ac:dyDescent="0.25">
      <c r="A153">
        <v>2014</v>
      </c>
      <c r="B153" s="3" t="s">
        <v>455</v>
      </c>
      <c r="C153" s="4">
        <v>9</v>
      </c>
      <c r="D153" s="5">
        <v>77789</v>
      </c>
      <c r="E153" s="5">
        <v>63245</v>
      </c>
      <c r="F153" s="5">
        <v>14544</v>
      </c>
      <c r="G153" s="6" t="s">
        <v>1925</v>
      </c>
      <c r="H153" s="5">
        <v>51</v>
      </c>
      <c r="I153" s="6" t="s">
        <v>1279</v>
      </c>
      <c r="J153" s="6" t="s">
        <v>950</v>
      </c>
      <c r="K153" s="6" t="s">
        <v>2625</v>
      </c>
      <c r="L153" s="6" t="s">
        <v>650</v>
      </c>
      <c r="M153" s="6" t="s">
        <v>2278</v>
      </c>
      <c r="N153" s="6" t="s">
        <v>557</v>
      </c>
      <c r="O153" s="6" t="s">
        <v>2626</v>
      </c>
      <c r="P153" s="6">
        <v>1.1599999999999999</v>
      </c>
      <c r="Q153" s="7">
        <v>755047028.44000006</v>
      </c>
      <c r="R153" s="7">
        <v>628292006.08000004</v>
      </c>
      <c r="S153" s="7">
        <v>553184810.40999997</v>
      </c>
      <c r="T153" s="7">
        <v>11938.45</v>
      </c>
      <c r="U153" s="7">
        <v>9934.26</v>
      </c>
      <c r="V153" s="7">
        <v>8746.7000000000007</v>
      </c>
      <c r="W153" s="7">
        <v>307696377.70999998</v>
      </c>
      <c r="X153" s="23">
        <v>0.40749999999999997</v>
      </c>
      <c r="Y153" s="7">
        <v>4865.1499999999996</v>
      </c>
      <c r="Z153" s="7">
        <v>26186.93</v>
      </c>
      <c r="AA153" s="7">
        <v>210696239.97</v>
      </c>
      <c r="AB153" s="23">
        <v>0.33529999999999999</v>
      </c>
      <c r="AC153" s="7">
        <v>3331.43</v>
      </c>
      <c r="AD153" s="7">
        <v>17931.59</v>
      </c>
      <c r="AE153" s="5">
        <v>11750</v>
      </c>
      <c r="AF153" s="23">
        <v>0.18579999999999999</v>
      </c>
      <c r="AG153" s="5">
        <v>362</v>
      </c>
      <c r="AH153" s="5">
        <v>2506</v>
      </c>
      <c r="AI153" s="7">
        <v>7019877.8600000003</v>
      </c>
      <c r="AJ153" s="23">
        <v>9.2999999999999992E-3</v>
      </c>
      <c r="AK153" s="7">
        <v>110.99</v>
      </c>
      <c r="AL153" s="7">
        <v>42544.71</v>
      </c>
      <c r="AM153" s="7">
        <v>6375626.79</v>
      </c>
      <c r="AN153" s="23">
        <v>1.01E-2</v>
      </c>
      <c r="AO153" s="7">
        <v>100.81</v>
      </c>
      <c r="AP153" s="7">
        <v>38640.160000000003</v>
      </c>
      <c r="AQ153" s="5">
        <v>165</v>
      </c>
      <c r="AR153" s="23">
        <v>2.5999999999999999E-3</v>
      </c>
      <c r="AS153" s="5">
        <v>3</v>
      </c>
      <c r="AT153" s="5">
        <v>82</v>
      </c>
      <c r="AU153" s="7">
        <v>3131265.65</v>
      </c>
      <c r="AV153" s="23">
        <v>4.1000000000000003E-3</v>
      </c>
      <c r="AW153" s="7">
        <v>49.51</v>
      </c>
      <c r="AX153" s="7">
        <v>22855.95</v>
      </c>
      <c r="AY153" s="7">
        <v>2739231.58</v>
      </c>
      <c r="AZ153" s="23">
        <v>4.4000000000000003E-3</v>
      </c>
      <c r="BA153" s="7">
        <v>43.31</v>
      </c>
      <c r="BB153" s="7">
        <v>19994.39</v>
      </c>
      <c r="BC153" s="5">
        <v>137</v>
      </c>
      <c r="BD153" s="23">
        <v>2.2000000000000001E-3</v>
      </c>
      <c r="BE153" s="5">
        <v>2</v>
      </c>
      <c r="BF153" s="5">
        <v>30</v>
      </c>
      <c r="BG153" s="7">
        <v>37670102.939999998</v>
      </c>
      <c r="BH153" s="23">
        <v>4.99E-2</v>
      </c>
      <c r="BI153" s="7">
        <v>595.62</v>
      </c>
      <c r="BJ153" s="7">
        <v>15907.98</v>
      </c>
      <c r="BK153" s="7">
        <v>33439754.68</v>
      </c>
      <c r="BL153" s="23">
        <v>5.3199999999999997E-2</v>
      </c>
      <c r="BM153" s="7">
        <v>528.73</v>
      </c>
      <c r="BN153" s="7">
        <v>14121.52</v>
      </c>
      <c r="BO153" s="5">
        <v>2368</v>
      </c>
      <c r="BP153" s="23">
        <v>3.7400000000000003E-2</v>
      </c>
      <c r="BQ153" s="5">
        <v>55</v>
      </c>
      <c r="BR153" s="5">
        <v>1360</v>
      </c>
      <c r="BS153" s="7">
        <v>23175694.41</v>
      </c>
      <c r="BT153" s="23">
        <v>3.0700000000000002E-2</v>
      </c>
      <c r="BU153" s="7">
        <v>366.44</v>
      </c>
      <c r="BV153" s="7">
        <v>5364.74</v>
      </c>
      <c r="BW153" s="7">
        <v>20852397.609999999</v>
      </c>
      <c r="BX153" s="23">
        <v>3.32E-2</v>
      </c>
      <c r="BY153" s="7">
        <v>329.71</v>
      </c>
      <c r="BZ153" s="7">
        <v>4826.9399999999996</v>
      </c>
      <c r="CA153" s="5">
        <v>4320</v>
      </c>
      <c r="CB153" s="23">
        <v>6.83E-2</v>
      </c>
      <c r="CC153" s="5">
        <v>123</v>
      </c>
      <c r="CD153" s="5">
        <v>2506</v>
      </c>
      <c r="CE153" s="7">
        <v>4416152.0999999996</v>
      </c>
      <c r="CF153" s="23">
        <v>5.7999999999999996E-3</v>
      </c>
      <c r="CG153" s="7">
        <v>69.83</v>
      </c>
      <c r="CH153" s="7">
        <v>9835.5300000000007</v>
      </c>
      <c r="CI153" s="7">
        <v>4009676.29</v>
      </c>
      <c r="CJ153" s="23">
        <v>6.4000000000000003E-3</v>
      </c>
      <c r="CK153" s="7">
        <v>63.4</v>
      </c>
      <c r="CL153" s="7">
        <v>8930.24</v>
      </c>
      <c r="CM153" s="5">
        <v>449</v>
      </c>
      <c r="CN153" s="23">
        <v>7.1000000000000004E-3</v>
      </c>
      <c r="CO153" s="5">
        <v>7</v>
      </c>
      <c r="CP153" s="5">
        <v>300</v>
      </c>
      <c r="CQ153" s="7">
        <v>119189412.22</v>
      </c>
      <c r="CR153" s="23">
        <v>0.15790000000000001</v>
      </c>
      <c r="CS153" s="7">
        <v>1884.57</v>
      </c>
      <c r="CT153" s="7">
        <v>2705.59</v>
      </c>
      <c r="CU153" s="7">
        <v>105381355.68000001</v>
      </c>
      <c r="CV153" s="23">
        <v>0.16769999999999999</v>
      </c>
      <c r="CW153" s="7">
        <v>1666.24</v>
      </c>
      <c r="CX153" s="7">
        <v>2392.15</v>
      </c>
      <c r="CY153" s="5">
        <v>44053</v>
      </c>
      <c r="CZ153" s="23">
        <v>0.69650000000000001</v>
      </c>
      <c r="DA153" s="5">
        <v>5791</v>
      </c>
      <c r="DB153" s="7">
        <v>6767247.1100000003</v>
      </c>
      <c r="DC153" s="23">
        <v>8.9999999999999993E-3</v>
      </c>
      <c r="DD153" s="7">
        <v>107</v>
      </c>
      <c r="DE153" s="7">
        <v>610.27</v>
      </c>
      <c r="DF153" s="7">
        <v>6122956.3899999997</v>
      </c>
      <c r="DG153" s="23">
        <v>9.7000000000000003E-3</v>
      </c>
      <c r="DH153" s="7">
        <v>96.81</v>
      </c>
      <c r="DI153" s="7">
        <v>552.16</v>
      </c>
      <c r="DJ153" s="5">
        <v>11089</v>
      </c>
      <c r="DK153" s="23">
        <v>0.17530000000000001</v>
      </c>
      <c r="DL153" s="5">
        <v>1141</v>
      </c>
      <c r="DM153" s="7">
        <v>41889362.43</v>
      </c>
      <c r="DN153" s="23">
        <v>5.5500000000000001E-2</v>
      </c>
      <c r="DO153" s="7">
        <v>662.33</v>
      </c>
      <c r="DP153" s="7">
        <v>27741.3</v>
      </c>
      <c r="DQ153" s="7">
        <v>38988571.200000003</v>
      </c>
      <c r="DR153" s="23">
        <v>6.2100000000000002E-2</v>
      </c>
      <c r="DS153" s="7">
        <v>616.47</v>
      </c>
      <c r="DT153" s="7">
        <v>25820.25</v>
      </c>
      <c r="DU153" s="5">
        <v>1510</v>
      </c>
      <c r="DV153" s="23">
        <v>2.3900000000000001E-2</v>
      </c>
      <c r="DW153" s="5">
        <v>3672</v>
      </c>
      <c r="DX153" s="7">
        <v>3209814.07</v>
      </c>
      <c r="DY153" s="23">
        <v>4.3E-3</v>
      </c>
      <c r="DZ153" s="7">
        <v>50.75</v>
      </c>
      <c r="EA153" s="7">
        <v>1080.02</v>
      </c>
      <c r="EB153" s="7">
        <v>2975310.03</v>
      </c>
      <c r="EC153" s="23">
        <v>4.7000000000000002E-3</v>
      </c>
      <c r="ED153" s="7">
        <v>47.04</v>
      </c>
      <c r="EE153" s="7">
        <v>1001.11</v>
      </c>
      <c r="EF153" s="5">
        <v>2972</v>
      </c>
      <c r="EG153" s="23">
        <v>4.7E-2</v>
      </c>
      <c r="EH153" s="5">
        <v>73</v>
      </c>
      <c r="EI153" s="7">
        <v>75698850.599999994</v>
      </c>
      <c r="EJ153" s="23">
        <v>0.1003</v>
      </c>
      <c r="EK153" s="7">
        <v>1196.9100000000001</v>
      </c>
      <c r="EL153" s="7">
        <v>1398.72</v>
      </c>
      <c r="EM153" s="7">
        <v>74265329.219999999</v>
      </c>
      <c r="EN153" s="23">
        <v>0.1182</v>
      </c>
      <c r="EO153" s="7">
        <v>1174.25</v>
      </c>
      <c r="EP153" s="7">
        <v>1372.23</v>
      </c>
      <c r="EQ153" s="5">
        <v>54120</v>
      </c>
      <c r="ER153" s="23">
        <v>0.85570000000000002</v>
      </c>
      <c r="ES153" s="5">
        <v>17223</v>
      </c>
      <c r="ET153" s="7">
        <v>34256098.020000003</v>
      </c>
      <c r="EU153" s="23">
        <v>4.5400000000000003E-2</v>
      </c>
      <c r="EV153" s="7">
        <v>541.64</v>
      </c>
      <c r="EW153" s="7">
        <v>1076.05</v>
      </c>
      <c r="EX153" s="7">
        <v>31742682.300000001</v>
      </c>
      <c r="EY153" s="23">
        <v>5.0500000000000003E-2</v>
      </c>
      <c r="EZ153" s="7">
        <v>501.9</v>
      </c>
      <c r="FA153" s="7">
        <v>997.1</v>
      </c>
      <c r="FB153" s="5">
        <v>31835</v>
      </c>
      <c r="FC153" s="23">
        <v>0.50339999999999996</v>
      </c>
      <c r="FD153" s="5">
        <v>3747</v>
      </c>
      <c r="FE153" s="7">
        <v>11253969.939999999</v>
      </c>
      <c r="FF153" s="23">
        <v>1.49E-2</v>
      </c>
      <c r="FG153" s="7">
        <v>177.94</v>
      </c>
      <c r="FH153" s="7">
        <v>288.47000000000003</v>
      </c>
      <c r="FI153" s="7">
        <v>10682138.550000001</v>
      </c>
      <c r="FJ153" s="23">
        <v>1.7000000000000001E-2</v>
      </c>
      <c r="FK153" s="7">
        <v>168.9</v>
      </c>
      <c r="FL153" s="7">
        <v>273.81</v>
      </c>
      <c r="FM153" s="5">
        <v>39013</v>
      </c>
      <c r="FN153" s="23">
        <v>0.6169</v>
      </c>
      <c r="FO153" s="5">
        <v>3751</v>
      </c>
      <c r="FP153" s="7">
        <v>16249560.01</v>
      </c>
      <c r="FQ153" s="23">
        <v>2.1499999999999998E-2</v>
      </c>
      <c r="FR153" s="7">
        <v>256.93</v>
      </c>
      <c r="FS153" s="7">
        <v>922.17</v>
      </c>
      <c r="FT153" s="7">
        <v>17957038.219999999</v>
      </c>
      <c r="FU153" s="23">
        <v>2.86E-2</v>
      </c>
      <c r="FV153" s="7">
        <v>283.93</v>
      </c>
      <c r="FW153" s="7">
        <v>1019.07</v>
      </c>
      <c r="FX153" s="5">
        <v>17621</v>
      </c>
      <c r="FY153" s="23">
        <v>0.27860000000000001</v>
      </c>
      <c r="FZ153" s="5">
        <v>1893</v>
      </c>
      <c r="GA153" s="7">
        <v>18293317</v>
      </c>
      <c r="GB153" s="23">
        <v>2.4199999999999999E-2</v>
      </c>
      <c r="GC153" s="7">
        <v>289.25</v>
      </c>
      <c r="GD153" s="7">
        <v>404.08</v>
      </c>
      <c r="GE153" s="7">
        <v>17436388.16</v>
      </c>
      <c r="GF153" s="23">
        <v>2.7799999999999998E-2</v>
      </c>
      <c r="GG153" s="7">
        <v>275.7</v>
      </c>
      <c r="GH153" s="7">
        <v>385.16</v>
      </c>
      <c r="GI153" s="5">
        <v>45271</v>
      </c>
      <c r="GJ153" s="23">
        <v>0.71579999999999999</v>
      </c>
      <c r="GK153" s="5">
        <v>8543</v>
      </c>
      <c r="GL153" s="7">
        <v>15435607.859999999</v>
      </c>
      <c r="GM153" s="23">
        <v>2.0400000000000001E-2</v>
      </c>
      <c r="GN153" s="7">
        <v>244.06</v>
      </c>
      <c r="GO153" s="7">
        <v>1299.48</v>
      </c>
      <c r="GP153" s="7">
        <v>15217961.390000001</v>
      </c>
      <c r="GQ153" s="23">
        <v>2.4199999999999999E-2</v>
      </c>
      <c r="GR153" s="7">
        <v>240.62</v>
      </c>
      <c r="GS153" s="7">
        <v>1281.1500000000001</v>
      </c>
      <c r="GT153" s="5">
        <v>11878</v>
      </c>
      <c r="GU153" s="23">
        <v>0.18779999999999999</v>
      </c>
      <c r="GV153" s="8">
        <v>784</v>
      </c>
      <c r="GW153" s="7">
        <v>19889962.489999998</v>
      </c>
      <c r="GX153" s="23">
        <v>2.63E-2</v>
      </c>
      <c r="GY153" s="7">
        <v>314.49</v>
      </c>
      <c r="GZ153" s="7">
        <v>825.17</v>
      </c>
      <c r="HA153" s="7">
        <v>19917836.440000001</v>
      </c>
      <c r="HB153" s="23">
        <v>3.1699999999999999E-2</v>
      </c>
      <c r="HC153" s="7">
        <v>314.93</v>
      </c>
      <c r="HD153" s="7">
        <v>826.33</v>
      </c>
      <c r="HE153" s="5">
        <v>24104</v>
      </c>
      <c r="HF153" s="23">
        <v>0.38109999999999999</v>
      </c>
      <c r="HG153" s="5">
        <v>84537</v>
      </c>
      <c r="HH153" s="5">
        <v>4616</v>
      </c>
      <c r="HI153" s="23">
        <v>0.2374</v>
      </c>
      <c r="HJ153" s="8">
        <v>1337</v>
      </c>
      <c r="HK153" s="5">
        <v>866</v>
      </c>
      <c r="HL153" s="5">
        <v>1625</v>
      </c>
      <c r="HM153" s="5">
        <v>104</v>
      </c>
      <c r="HN153" s="5">
        <v>803</v>
      </c>
      <c r="HO153" s="5">
        <v>345</v>
      </c>
      <c r="HP153" s="5">
        <v>604</v>
      </c>
      <c r="HQ153" s="5">
        <v>351</v>
      </c>
      <c r="HR153" s="5">
        <v>349</v>
      </c>
      <c r="HS153" s="5">
        <v>131</v>
      </c>
    </row>
    <row r="154" spans="1:227" x14ac:dyDescent="0.25">
      <c r="A154">
        <v>2011</v>
      </c>
      <c r="B154" s="3" t="s">
        <v>1007</v>
      </c>
      <c r="C154" s="4">
        <v>42</v>
      </c>
      <c r="D154" s="5">
        <v>355525</v>
      </c>
      <c r="E154" s="5">
        <v>238710</v>
      </c>
      <c r="F154" s="5">
        <v>116815</v>
      </c>
      <c r="G154" s="6" t="s">
        <v>2286</v>
      </c>
      <c r="H154" s="5">
        <v>50</v>
      </c>
      <c r="I154" s="6" t="s">
        <v>1477</v>
      </c>
      <c r="J154" s="6" t="s">
        <v>2270</v>
      </c>
      <c r="K154" s="6" t="s">
        <v>2287</v>
      </c>
      <c r="L154" s="6" t="s">
        <v>1940</v>
      </c>
      <c r="M154" s="6" t="s">
        <v>760</v>
      </c>
      <c r="N154" s="6" t="s">
        <v>667</v>
      </c>
      <c r="O154" s="6" t="s">
        <v>1665</v>
      </c>
      <c r="P154" s="6">
        <v>1.04</v>
      </c>
      <c r="Q154" s="7">
        <v>2267607139.9699998</v>
      </c>
      <c r="R154" s="7">
        <v>2137672929.3099999</v>
      </c>
      <c r="S154" s="7">
        <v>2052398602.8</v>
      </c>
      <c r="T154" s="7">
        <v>9499.42</v>
      </c>
      <c r="U154" s="7">
        <v>8955.1</v>
      </c>
      <c r="V154" s="7">
        <v>8597.8700000000008</v>
      </c>
      <c r="W154" s="7">
        <v>923655803.44000006</v>
      </c>
      <c r="X154" s="23">
        <v>0.4073</v>
      </c>
      <c r="Y154" s="7">
        <v>3869.36</v>
      </c>
      <c r="Z154" s="7">
        <v>20589.740000000002</v>
      </c>
      <c r="AA154" s="7">
        <v>751020622.69000006</v>
      </c>
      <c r="AB154" s="23">
        <v>0.3513</v>
      </c>
      <c r="AC154" s="7">
        <v>3146.16</v>
      </c>
      <c r="AD154" s="7">
        <v>16741.43</v>
      </c>
      <c r="AE154" s="5">
        <v>44860</v>
      </c>
      <c r="AF154" s="23">
        <v>0.18790000000000001</v>
      </c>
      <c r="AG154" s="5">
        <v>360</v>
      </c>
      <c r="AH154" s="5">
        <v>2240</v>
      </c>
      <c r="AI154" s="7">
        <v>44156615.770000003</v>
      </c>
      <c r="AJ154" s="23">
        <v>1.95E-2</v>
      </c>
      <c r="AK154" s="7">
        <v>184.98</v>
      </c>
      <c r="AL154" s="7">
        <v>38632.21</v>
      </c>
      <c r="AM154" s="7">
        <v>48112850</v>
      </c>
      <c r="AN154" s="23">
        <v>2.2499999999999999E-2</v>
      </c>
      <c r="AO154" s="7">
        <v>201.55</v>
      </c>
      <c r="AP154" s="7">
        <v>42093.48</v>
      </c>
      <c r="AQ154" s="5">
        <v>1143</v>
      </c>
      <c r="AR154" s="23">
        <v>4.7999999999999996E-3</v>
      </c>
      <c r="AS154" s="5">
        <v>5</v>
      </c>
      <c r="AT154" s="5">
        <v>150</v>
      </c>
      <c r="AU154" s="7">
        <v>49936273.039999999</v>
      </c>
      <c r="AV154" s="23">
        <v>2.1999999999999999E-2</v>
      </c>
      <c r="AW154" s="7">
        <v>209.19</v>
      </c>
      <c r="AX154" s="7">
        <v>20315.810000000001</v>
      </c>
      <c r="AY154" s="7">
        <v>49900191.18</v>
      </c>
      <c r="AZ154" s="23">
        <v>2.3300000000000001E-2</v>
      </c>
      <c r="BA154" s="7">
        <v>209.04</v>
      </c>
      <c r="BB154" s="7">
        <v>20301.14</v>
      </c>
      <c r="BC154" s="5">
        <v>2458</v>
      </c>
      <c r="BD154" s="23">
        <v>1.03E-2</v>
      </c>
      <c r="BE154" s="5">
        <v>12</v>
      </c>
      <c r="BF154" s="5">
        <v>158</v>
      </c>
      <c r="BG154" s="7">
        <v>88155418.129999995</v>
      </c>
      <c r="BH154" s="23">
        <v>3.8899999999999997E-2</v>
      </c>
      <c r="BI154" s="7">
        <v>369.3</v>
      </c>
      <c r="BJ154" s="7">
        <v>15599.97</v>
      </c>
      <c r="BK154" s="7">
        <v>93842009.180000007</v>
      </c>
      <c r="BL154" s="23">
        <v>4.3900000000000002E-2</v>
      </c>
      <c r="BM154" s="7">
        <v>393.12</v>
      </c>
      <c r="BN154" s="7">
        <v>16606.27</v>
      </c>
      <c r="BO154" s="5">
        <v>5651</v>
      </c>
      <c r="BP154" s="23">
        <v>2.3699999999999999E-2</v>
      </c>
      <c r="BQ154" s="5">
        <v>36</v>
      </c>
      <c r="BR154" s="5">
        <v>921</v>
      </c>
      <c r="BS154" s="7">
        <v>61451747.630000003</v>
      </c>
      <c r="BT154" s="23">
        <v>2.7099999999999999E-2</v>
      </c>
      <c r="BU154" s="7">
        <v>257.43</v>
      </c>
      <c r="BV154" s="7">
        <v>3977.46</v>
      </c>
      <c r="BW154" s="7">
        <v>65417627.229999997</v>
      </c>
      <c r="BX154" s="23">
        <v>3.0599999999999999E-2</v>
      </c>
      <c r="BY154" s="7">
        <v>274.05</v>
      </c>
      <c r="BZ154" s="7">
        <v>4234.1499999999996</v>
      </c>
      <c r="CA154" s="5">
        <v>15450</v>
      </c>
      <c r="CB154" s="23">
        <v>6.4699999999999994E-2</v>
      </c>
      <c r="CC154" s="5">
        <v>113</v>
      </c>
      <c r="CD154" s="5">
        <v>1592</v>
      </c>
      <c r="CE154" s="7">
        <v>16243903.539999999</v>
      </c>
      <c r="CF154" s="23">
        <v>7.1999999999999998E-3</v>
      </c>
      <c r="CG154" s="7">
        <v>68.05</v>
      </c>
      <c r="CH154" s="7">
        <v>8861.92</v>
      </c>
      <c r="CI154" s="7">
        <v>16723959.640000001</v>
      </c>
      <c r="CJ154" s="23">
        <v>7.7999999999999996E-3</v>
      </c>
      <c r="CK154" s="7">
        <v>70.06</v>
      </c>
      <c r="CL154" s="7">
        <v>9123.82</v>
      </c>
      <c r="CM154" s="5">
        <v>1833</v>
      </c>
      <c r="CN154" s="23">
        <v>7.7000000000000002E-3</v>
      </c>
      <c r="CO154" s="5">
        <v>8</v>
      </c>
      <c r="CP154" s="5">
        <v>407</v>
      </c>
      <c r="CQ154" s="7">
        <v>287805672.76999998</v>
      </c>
      <c r="CR154" s="23">
        <v>0.12690000000000001</v>
      </c>
      <c r="CS154" s="7">
        <v>1205.67</v>
      </c>
      <c r="CT154" s="7">
        <v>1783.98</v>
      </c>
      <c r="CU154" s="7">
        <v>291644769.69</v>
      </c>
      <c r="CV154" s="23">
        <v>0.13639999999999999</v>
      </c>
      <c r="CW154" s="7">
        <v>1221.75</v>
      </c>
      <c r="CX154" s="7">
        <v>1807.78</v>
      </c>
      <c r="CY154" s="5">
        <v>161328</v>
      </c>
      <c r="CZ154" s="23">
        <v>0.67579999999999996</v>
      </c>
      <c r="DA154" s="5">
        <v>5208</v>
      </c>
      <c r="DB154" s="7">
        <v>7410536.9299999997</v>
      </c>
      <c r="DC154" s="23">
        <v>3.3E-3</v>
      </c>
      <c r="DD154" s="7">
        <v>31.04</v>
      </c>
      <c r="DE154" s="7">
        <v>392.94</v>
      </c>
      <c r="DF154" s="7">
        <v>8200039.6299999999</v>
      </c>
      <c r="DG154" s="23">
        <v>3.8E-3</v>
      </c>
      <c r="DH154" s="7">
        <v>34.35</v>
      </c>
      <c r="DI154" s="7">
        <v>434.81</v>
      </c>
      <c r="DJ154" s="5">
        <v>18859</v>
      </c>
      <c r="DK154" s="23">
        <v>7.9000000000000001E-2</v>
      </c>
      <c r="DL154" s="5">
        <v>401</v>
      </c>
      <c r="DM154" s="7">
        <v>129008207.18000001</v>
      </c>
      <c r="DN154" s="23">
        <v>5.6899999999999999E-2</v>
      </c>
      <c r="DO154" s="7">
        <v>540.44000000000005</v>
      </c>
      <c r="DP154" s="7">
        <v>23477.38</v>
      </c>
      <c r="DQ154" s="7">
        <v>130680505.98999999</v>
      </c>
      <c r="DR154" s="23">
        <v>6.1100000000000002E-2</v>
      </c>
      <c r="DS154" s="7">
        <v>547.44000000000005</v>
      </c>
      <c r="DT154" s="7">
        <v>23781.71</v>
      </c>
      <c r="DU154" s="5">
        <v>5495</v>
      </c>
      <c r="DV154" s="23">
        <v>2.3E-2</v>
      </c>
      <c r="DW154" s="5">
        <v>3056</v>
      </c>
      <c r="DX154" s="7">
        <v>10182346.550000001</v>
      </c>
      <c r="DY154" s="23">
        <v>4.4999999999999997E-3</v>
      </c>
      <c r="DZ154" s="7">
        <v>42.66</v>
      </c>
      <c r="EA154" s="7">
        <v>711.06</v>
      </c>
      <c r="EB154" s="7">
        <v>10814684.220000001</v>
      </c>
      <c r="EC154" s="23">
        <v>5.1000000000000004E-3</v>
      </c>
      <c r="ED154" s="7">
        <v>45.3</v>
      </c>
      <c r="EE154" s="7">
        <v>755.22</v>
      </c>
      <c r="EF154" s="5">
        <v>14320</v>
      </c>
      <c r="EG154" s="23">
        <v>0.06</v>
      </c>
      <c r="EH154" s="5">
        <v>102</v>
      </c>
      <c r="EI154" s="7">
        <v>211411304.09</v>
      </c>
      <c r="EJ154" s="23">
        <v>9.3200000000000005E-2</v>
      </c>
      <c r="EK154" s="7">
        <v>885.64</v>
      </c>
      <c r="EL154" s="7">
        <v>1089.79</v>
      </c>
      <c r="EM154" s="7">
        <v>224124695.44</v>
      </c>
      <c r="EN154" s="23">
        <v>0.1048</v>
      </c>
      <c r="EO154" s="7">
        <v>938.9</v>
      </c>
      <c r="EP154" s="7">
        <v>1155.33</v>
      </c>
      <c r="EQ154" s="5">
        <v>193992</v>
      </c>
      <c r="ER154" s="23">
        <v>0.81269999999999998</v>
      </c>
      <c r="ES154" s="5">
        <v>14051</v>
      </c>
      <c r="ET154" s="7">
        <v>126930795.31</v>
      </c>
      <c r="EU154" s="23">
        <v>5.6000000000000001E-2</v>
      </c>
      <c r="EV154" s="7">
        <v>531.74</v>
      </c>
      <c r="EW154" s="7">
        <v>1078.5899999999999</v>
      </c>
      <c r="EX154" s="7">
        <v>125998905.28</v>
      </c>
      <c r="EY154" s="23">
        <v>5.8900000000000001E-2</v>
      </c>
      <c r="EZ154" s="7">
        <v>527.83000000000004</v>
      </c>
      <c r="FA154" s="7">
        <v>1070.67</v>
      </c>
      <c r="FB154" s="5">
        <v>117681</v>
      </c>
      <c r="FC154" s="23">
        <v>0.49299999999999999</v>
      </c>
      <c r="FD154" s="5">
        <v>4014</v>
      </c>
      <c r="FE154" s="7">
        <v>39061892.340000004</v>
      </c>
      <c r="FF154" s="23">
        <v>1.72E-2</v>
      </c>
      <c r="FG154" s="7">
        <v>163.63999999999999</v>
      </c>
      <c r="FH154" s="7">
        <v>284.29000000000002</v>
      </c>
      <c r="FI154" s="7">
        <v>39466690.280000001</v>
      </c>
      <c r="FJ154" s="23">
        <v>1.8499999999999999E-2</v>
      </c>
      <c r="FK154" s="7">
        <v>165.33</v>
      </c>
      <c r="FL154" s="7">
        <v>287.24</v>
      </c>
      <c r="FM154" s="5">
        <v>137400</v>
      </c>
      <c r="FN154" s="23">
        <v>0.5756</v>
      </c>
      <c r="FO154" s="5">
        <v>3602</v>
      </c>
      <c r="FP154" s="7">
        <v>68080237.730000004</v>
      </c>
      <c r="FQ154" s="23">
        <v>0.03</v>
      </c>
      <c r="FR154" s="7">
        <v>285.2</v>
      </c>
      <c r="FS154" s="7">
        <v>1090.56</v>
      </c>
      <c r="FT154" s="7">
        <v>69790009.329999998</v>
      </c>
      <c r="FU154" s="23">
        <v>3.2599999999999997E-2</v>
      </c>
      <c r="FV154" s="7">
        <v>292.36</v>
      </c>
      <c r="FW154" s="7">
        <v>1117.95</v>
      </c>
      <c r="FX154" s="5">
        <v>62427</v>
      </c>
      <c r="FY154" s="23">
        <v>0.26150000000000001</v>
      </c>
      <c r="FZ154" s="5">
        <v>1983</v>
      </c>
      <c r="GA154" s="7">
        <v>43958738.990000002</v>
      </c>
      <c r="GB154" s="23">
        <v>1.9400000000000001E-2</v>
      </c>
      <c r="GC154" s="7">
        <v>184.15</v>
      </c>
      <c r="GD154" s="7">
        <v>300.98</v>
      </c>
      <c r="GE154" s="7">
        <v>44795186.57</v>
      </c>
      <c r="GF154" s="23">
        <v>2.1000000000000001E-2</v>
      </c>
      <c r="GG154" s="7">
        <v>187.66</v>
      </c>
      <c r="GH154" s="7">
        <v>306.70999999999998</v>
      </c>
      <c r="GI154" s="5">
        <v>146052</v>
      </c>
      <c r="GJ154" s="23">
        <v>0.61180000000000001</v>
      </c>
      <c r="GK154" s="5">
        <v>5887</v>
      </c>
      <c r="GL154" s="7">
        <v>61083065.170000002</v>
      </c>
      <c r="GM154" s="23">
        <v>2.69E-2</v>
      </c>
      <c r="GN154" s="7">
        <v>255.89</v>
      </c>
      <c r="GO154" s="7">
        <v>1960</v>
      </c>
      <c r="GP154" s="7">
        <v>67775505.810000002</v>
      </c>
      <c r="GQ154" s="23">
        <v>3.1699999999999999E-2</v>
      </c>
      <c r="GR154" s="7">
        <v>283.92</v>
      </c>
      <c r="GS154" s="7">
        <v>2174.75</v>
      </c>
      <c r="GT154" s="5">
        <v>31165</v>
      </c>
      <c r="GU154" s="23">
        <v>0.13059999999999999</v>
      </c>
      <c r="GV154" s="8">
        <v>772</v>
      </c>
      <c r="GW154" s="7">
        <v>71261020.489999995</v>
      </c>
      <c r="GX154" s="23">
        <v>3.1399999999999997E-2</v>
      </c>
      <c r="GY154" s="7">
        <v>298.52999999999997</v>
      </c>
      <c r="GZ154" s="7">
        <v>817.99</v>
      </c>
      <c r="HA154" s="7">
        <v>71411350.280000001</v>
      </c>
      <c r="HB154" s="23">
        <v>3.3399999999999999E-2</v>
      </c>
      <c r="HC154" s="7">
        <v>299.16000000000003</v>
      </c>
      <c r="HD154" s="7">
        <v>819.72</v>
      </c>
      <c r="HE154" s="5">
        <v>87117</v>
      </c>
      <c r="HF154" s="23">
        <v>0.3649</v>
      </c>
      <c r="HG154" s="5">
        <v>246301</v>
      </c>
      <c r="HH154" s="5">
        <v>18101</v>
      </c>
      <c r="HI154" s="23">
        <v>0.22900000000000001</v>
      </c>
      <c r="HJ154" s="8">
        <v>1032</v>
      </c>
      <c r="HK154" s="5">
        <v>739</v>
      </c>
      <c r="HL154" s="5">
        <v>1620</v>
      </c>
      <c r="HM154" s="5">
        <v>127</v>
      </c>
      <c r="HN154" s="5">
        <v>927</v>
      </c>
      <c r="HO154" s="5">
        <v>318</v>
      </c>
      <c r="HP154" s="5">
        <v>749</v>
      </c>
      <c r="HQ154" s="5">
        <v>393</v>
      </c>
      <c r="HR154" s="5">
        <v>385</v>
      </c>
      <c r="HS154" s="5">
        <v>125</v>
      </c>
    </row>
    <row r="155" spans="1:227" x14ac:dyDescent="0.25">
      <c r="A155">
        <v>2008</v>
      </c>
      <c r="B155" s="3" t="s">
        <v>1161</v>
      </c>
      <c r="C155" s="4">
        <v>56</v>
      </c>
      <c r="D155" s="5">
        <v>9928</v>
      </c>
      <c r="E155" s="5">
        <v>9401</v>
      </c>
      <c r="F155" s="5">
        <v>527</v>
      </c>
      <c r="G155" s="6" t="s">
        <v>807</v>
      </c>
      <c r="H155" s="5">
        <v>51</v>
      </c>
      <c r="I155" s="6" t="s">
        <v>1585</v>
      </c>
      <c r="J155" s="6" t="s">
        <v>1586</v>
      </c>
      <c r="K155" s="6" t="s">
        <v>1587</v>
      </c>
      <c r="L155" s="6" t="s">
        <v>572</v>
      </c>
      <c r="M155" s="6" t="s">
        <v>1588</v>
      </c>
      <c r="N155" s="6" t="s">
        <v>785</v>
      </c>
      <c r="O155" s="6" t="s">
        <v>1589</v>
      </c>
      <c r="P155" s="6">
        <v>0.91</v>
      </c>
      <c r="Q155" s="7">
        <v>63802845.159999996</v>
      </c>
      <c r="R155" s="7">
        <v>64416089.759999998</v>
      </c>
      <c r="S155" s="7">
        <v>76014858.700000003</v>
      </c>
      <c r="T155" s="7">
        <v>6786.81</v>
      </c>
      <c r="U155" s="7">
        <v>6852.05</v>
      </c>
      <c r="V155" s="7">
        <v>8085.83</v>
      </c>
      <c r="W155" s="7">
        <v>25344197.079999998</v>
      </c>
      <c r="X155" s="23">
        <v>0.3972</v>
      </c>
      <c r="Y155" s="7">
        <v>2695.9</v>
      </c>
      <c r="Z155" s="7">
        <v>15388.1</v>
      </c>
      <c r="AA155" s="7">
        <v>23098103.649999999</v>
      </c>
      <c r="AB155" s="23">
        <v>0.35859999999999997</v>
      </c>
      <c r="AC155" s="7">
        <v>2456.98</v>
      </c>
      <c r="AD155" s="7">
        <v>14024.35</v>
      </c>
      <c r="AE155" s="5">
        <v>1647</v>
      </c>
      <c r="AF155" s="23">
        <v>0.17519999999999999</v>
      </c>
      <c r="AG155" s="5">
        <v>302</v>
      </c>
      <c r="AH155" s="5">
        <v>1539</v>
      </c>
      <c r="AI155" s="7">
        <v>787006.79</v>
      </c>
      <c r="AJ155" s="23">
        <v>1.23E-2</v>
      </c>
      <c r="AK155" s="7">
        <v>83.72</v>
      </c>
      <c r="AL155" s="7">
        <v>52467.12</v>
      </c>
      <c r="AM155" s="7">
        <v>782259.38</v>
      </c>
      <c r="AN155" s="23">
        <v>1.21E-2</v>
      </c>
      <c r="AO155" s="7">
        <v>83.21</v>
      </c>
      <c r="AP155" s="7">
        <v>52150.63</v>
      </c>
      <c r="AQ155" s="5">
        <v>15</v>
      </c>
      <c r="AR155" s="23">
        <v>1.6000000000000001E-3</v>
      </c>
      <c r="AS155" s="5">
        <v>2</v>
      </c>
      <c r="AT155" s="5">
        <v>63</v>
      </c>
      <c r="AU155" s="7">
        <v>831326.69</v>
      </c>
      <c r="AV155" s="23">
        <v>1.2999999999999999E-2</v>
      </c>
      <c r="AW155" s="7">
        <v>88.43</v>
      </c>
      <c r="AX155" s="7">
        <v>14584.68</v>
      </c>
      <c r="AY155" s="7">
        <v>907303.17</v>
      </c>
      <c r="AZ155" s="23">
        <v>1.41E-2</v>
      </c>
      <c r="BA155" s="7">
        <v>96.51</v>
      </c>
      <c r="BB155" s="7">
        <v>15917.6</v>
      </c>
      <c r="BC155" s="5">
        <v>57</v>
      </c>
      <c r="BD155" s="23">
        <v>6.1000000000000004E-3</v>
      </c>
      <c r="BE155" s="5">
        <v>6</v>
      </c>
      <c r="BF155" s="5">
        <v>83</v>
      </c>
      <c r="BG155" s="7">
        <v>2274335.66</v>
      </c>
      <c r="BH155" s="23">
        <v>3.56E-2</v>
      </c>
      <c r="BI155" s="7">
        <v>241.92</v>
      </c>
      <c r="BJ155" s="7">
        <v>10578.31</v>
      </c>
      <c r="BK155" s="7">
        <v>2427186.12</v>
      </c>
      <c r="BL155" s="23">
        <v>3.7699999999999997E-2</v>
      </c>
      <c r="BM155" s="7">
        <v>258.18</v>
      </c>
      <c r="BN155" s="7">
        <v>11289.24</v>
      </c>
      <c r="BO155" s="5">
        <v>215</v>
      </c>
      <c r="BP155" s="23">
        <v>2.29E-2</v>
      </c>
      <c r="BQ155" s="5">
        <v>30</v>
      </c>
      <c r="BR155" s="5">
        <v>753</v>
      </c>
      <c r="BS155" s="7">
        <v>1199665.76</v>
      </c>
      <c r="BT155" s="23">
        <v>1.8800000000000001E-2</v>
      </c>
      <c r="BU155" s="7">
        <v>127.61</v>
      </c>
      <c r="BV155" s="7">
        <v>4239.1000000000004</v>
      </c>
      <c r="BW155" s="7">
        <v>1253282.8400000001</v>
      </c>
      <c r="BX155" s="23">
        <v>1.95E-2</v>
      </c>
      <c r="BY155" s="7">
        <v>133.31</v>
      </c>
      <c r="BZ155" s="7">
        <v>4428.5600000000004</v>
      </c>
      <c r="CA155" s="5">
        <v>283</v>
      </c>
      <c r="CB155" s="23">
        <v>3.0099999999999998E-2</v>
      </c>
      <c r="CC155" s="5">
        <v>54</v>
      </c>
      <c r="CD155" s="5">
        <v>858</v>
      </c>
      <c r="CE155" s="7">
        <v>494810.79</v>
      </c>
      <c r="CF155" s="23">
        <v>7.7999999999999996E-3</v>
      </c>
      <c r="CG155" s="7">
        <v>52.63</v>
      </c>
      <c r="CH155" s="7">
        <v>8996.56</v>
      </c>
      <c r="CI155" s="7">
        <v>498868.84</v>
      </c>
      <c r="CJ155" s="23">
        <v>7.7000000000000002E-3</v>
      </c>
      <c r="CK155" s="7">
        <v>53.07</v>
      </c>
      <c r="CL155" s="7">
        <v>9070.34</v>
      </c>
      <c r="CM155" s="5">
        <v>55</v>
      </c>
      <c r="CN155" s="23">
        <v>5.8999999999999999E-3</v>
      </c>
      <c r="CO155" s="5">
        <v>6</v>
      </c>
      <c r="CP155" s="5">
        <v>367</v>
      </c>
      <c r="CQ155" s="7">
        <v>9879199.4700000007</v>
      </c>
      <c r="CR155" s="23">
        <v>0.15479999999999999</v>
      </c>
      <c r="CS155" s="7">
        <v>1050.8699999999999</v>
      </c>
      <c r="CT155" s="7">
        <v>1723.82</v>
      </c>
      <c r="CU155" s="7">
        <v>10651493.48</v>
      </c>
      <c r="CV155" s="23">
        <v>0.16539999999999999</v>
      </c>
      <c r="CW155" s="7">
        <v>1133.02</v>
      </c>
      <c r="CX155" s="7">
        <v>1858.58</v>
      </c>
      <c r="CY155" s="5">
        <v>5731</v>
      </c>
      <c r="CZ155" s="23">
        <v>0.60960000000000003</v>
      </c>
      <c r="DA155" s="5">
        <v>4279</v>
      </c>
      <c r="DB155" s="7">
        <v>550786.67000000004</v>
      </c>
      <c r="DC155" s="23">
        <v>8.6E-3</v>
      </c>
      <c r="DD155" s="7">
        <v>58.59</v>
      </c>
      <c r="DE155" s="7">
        <v>389.52</v>
      </c>
      <c r="DF155" s="7">
        <v>562316.1</v>
      </c>
      <c r="DG155" s="23">
        <v>8.6999999999999994E-3</v>
      </c>
      <c r="DH155" s="7">
        <v>59.81</v>
      </c>
      <c r="DI155" s="7">
        <v>397.68</v>
      </c>
      <c r="DJ155" s="5">
        <v>1414</v>
      </c>
      <c r="DK155" s="23">
        <v>0.15040000000000001</v>
      </c>
      <c r="DL155" s="5">
        <v>729</v>
      </c>
      <c r="DM155" s="7">
        <v>2858592.84</v>
      </c>
      <c r="DN155" s="23">
        <v>4.48E-2</v>
      </c>
      <c r="DO155" s="7">
        <v>304.07</v>
      </c>
      <c r="DP155" s="7">
        <v>20273.71</v>
      </c>
      <c r="DQ155" s="7">
        <v>2956809.13</v>
      </c>
      <c r="DR155" s="23">
        <v>4.5900000000000003E-2</v>
      </c>
      <c r="DS155" s="7">
        <v>314.52</v>
      </c>
      <c r="DT155" s="7">
        <v>20970.28</v>
      </c>
      <c r="DU155" s="5">
        <v>141</v>
      </c>
      <c r="DV155" s="23">
        <v>1.4999999999999999E-2</v>
      </c>
      <c r="DW155" s="5">
        <v>2136</v>
      </c>
      <c r="DX155" s="7">
        <v>474699.86</v>
      </c>
      <c r="DY155" s="23">
        <v>7.4000000000000003E-3</v>
      </c>
      <c r="DZ155" s="7">
        <v>50.49</v>
      </c>
      <c r="EA155" s="7">
        <v>675.25</v>
      </c>
      <c r="EB155" s="7">
        <v>585352.62</v>
      </c>
      <c r="EC155" s="23">
        <v>9.1000000000000004E-3</v>
      </c>
      <c r="ED155" s="7">
        <v>62.26</v>
      </c>
      <c r="EE155" s="7">
        <v>832.65</v>
      </c>
      <c r="EF155" s="5">
        <v>703</v>
      </c>
      <c r="EG155" s="23">
        <v>7.4800000000000005E-2</v>
      </c>
      <c r="EH155" s="5">
        <v>125</v>
      </c>
      <c r="EI155" s="7">
        <v>4643589.4800000004</v>
      </c>
      <c r="EJ155" s="23">
        <v>7.2800000000000004E-2</v>
      </c>
      <c r="EK155" s="7">
        <v>493.95</v>
      </c>
      <c r="EL155" s="7">
        <v>637.59</v>
      </c>
      <c r="EM155" s="7">
        <v>5412666.4100000001</v>
      </c>
      <c r="EN155" s="23">
        <v>8.4000000000000005E-2</v>
      </c>
      <c r="EO155" s="7">
        <v>575.75</v>
      </c>
      <c r="EP155" s="7">
        <v>743.19</v>
      </c>
      <c r="EQ155" s="5">
        <v>7283</v>
      </c>
      <c r="ER155" s="23">
        <v>0.77470000000000006</v>
      </c>
      <c r="ES155" s="5">
        <v>10035</v>
      </c>
      <c r="ET155" s="7">
        <v>3825142.36</v>
      </c>
      <c r="EU155" s="23">
        <v>0.06</v>
      </c>
      <c r="EV155" s="7">
        <v>406.89</v>
      </c>
      <c r="EW155" s="7">
        <v>899.4</v>
      </c>
      <c r="EX155" s="7">
        <v>4255344.49</v>
      </c>
      <c r="EY155" s="23">
        <v>6.6100000000000006E-2</v>
      </c>
      <c r="EZ155" s="7">
        <v>452.65</v>
      </c>
      <c r="FA155" s="7">
        <v>1000.55</v>
      </c>
      <c r="FB155" s="5">
        <v>4253</v>
      </c>
      <c r="FC155" s="23">
        <v>0.45240000000000002</v>
      </c>
      <c r="FD155" s="5">
        <v>3456</v>
      </c>
      <c r="FE155" s="7">
        <v>1526805.53</v>
      </c>
      <c r="FF155" s="23">
        <v>2.3900000000000001E-2</v>
      </c>
      <c r="FG155" s="7">
        <v>162.41</v>
      </c>
      <c r="FH155" s="7">
        <v>299.55</v>
      </c>
      <c r="FI155" s="7">
        <v>1757299.52</v>
      </c>
      <c r="FJ155" s="23">
        <v>2.7300000000000001E-2</v>
      </c>
      <c r="FK155" s="7">
        <v>186.93</v>
      </c>
      <c r="FL155" s="7">
        <v>344.77</v>
      </c>
      <c r="FM155" s="5">
        <v>5097</v>
      </c>
      <c r="FN155" s="23">
        <v>0.54220000000000002</v>
      </c>
      <c r="FO155" s="5">
        <v>3163</v>
      </c>
      <c r="FP155" s="7">
        <v>4529315.17</v>
      </c>
      <c r="FQ155" s="23">
        <v>7.0999999999999994E-2</v>
      </c>
      <c r="FR155" s="7">
        <v>481.79</v>
      </c>
      <c r="FS155" s="7">
        <v>1597.64</v>
      </c>
      <c r="FT155" s="7">
        <v>4530857.45</v>
      </c>
      <c r="FU155" s="23">
        <v>7.0300000000000001E-2</v>
      </c>
      <c r="FV155" s="7">
        <v>481.95</v>
      </c>
      <c r="FW155" s="7">
        <v>1598.19</v>
      </c>
      <c r="FX155" s="5">
        <v>2835</v>
      </c>
      <c r="FY155" s="23">
        <v>0.30159999999999998</v>
      </c>
      <c r="FZ155" s="5">
        <v>3314</v>
      </c>
      <c r="GA155" s="7">
        <v>1029421.5</v>
      </c>
      <c r="GB155" s="23">
        <v>1.61E-2</v>
      </c>
      <c r="GC155" s="7">
        <v>109.5</v>
      </c>
      <c r="GD155" s="7">
        <v>201.06</v>
      </c>
      <c r="GE155" s="7">
        <v>1121787.47</v>
      </c>
      <c r="GF155" s="23">
        <v>1.7399999999999999E-2</v>
      </c>
      <c r="GG155" s="7">
        <v>119.33</v>
      </c>
      <c r="GH155" s="7">
        <v>219.1</v>
      </c>
      <c r="GI155" s="5">
        <v>5120</v>
      </c>
      <c r="GJ155" s="23">
        <v>0.54459999999999997</v>
      </c>
      <c r="GK155" s="5">
        <v>4213</v>
      </c>
      <c r="GL155" s="7">
        <v>573478.61</v>
      </c>
      <c r="GM155" s="23">
        <v>8.9999999999999993E-3</v>
      </c>
      <c r="GN155" s="7">
        <v>61</v>
      </c>
      <c r="GO155" s="7">
        <v>854.66</v>
      </c>
      <c r="GP155" s="7">
        <v>576533.91</v>
      </c>
      <c r="GQ155" s="23">
        <v>8.9999999999999993E-3</v>
      </c>
      <c r="GR155" s="7">
        <v>61.33</v>
      </c>
      <c r="GS155" s="7">
        <v>859.22</v>
      </c>
      <c r="GT155" s="5">
        <v>671</v>
      </c>
      <c r="GU155" s="23">
        <v>7.1400000000000005E-2</v>
      </c>
      <c r="GV155" s="8">
        <v>159</v>
      </c>
      <c r="GW155" s="7">
        <v>2385404.23</v>
      </c>
      <c r="GX155" s="23">
        <v>3.7400000000000003E-2</v>
      </c>
      <c r="GY155" s="7">
        <v>253.74</v>
      </c>
      <c r="GZ155" s="7">
        <v>737.6</v>
      </c>
      <c r="HA155" s="7">
        <v>2385404.23</v>
      </c>
      <c r="HB155" s="23">
        <v>3.6999999999999998E-2</v>
      </c>
      <c r="HC155" s="7">
        <v>253.74</v>
      </c>
      <c r="HD155" s="7">
        <v>737.6</v>
      </c>
      <c r="HE155" s="5">
        <v>3234</v>
      </c>
      <c r="HF155" s="23">
        <v>0.34399999999999997</v>
      </c>
      <c r="HG155" s="5">
        <v>9367</v>
      </c>
      <c r="HH155" s="5">
        <v>486</v>
      </c>
      <c r="HI155" s="23">
        <v>0.18440000000000001</v>
      </c>
      <c r="HJ155" s="8">
        <v>996</v>
      </c>
      <c r="HK155" s="5">
        <v>532</v>
      </c>
      <c r="HL155" s="5">
        <v>1619</v>
      </c>
      <c r="HM155" s="10" t="s">
        <v>275</v>
      </c>
      <c r="HN155" s="5">
        <v>489</v>
      </c>
      <c r="HO155" s="5">
        <v>521</v>
      </c>
      <c r="HP155" s="5">
        <v>1383</v>
      </c>
      <c r="HQ155" s="5">
        <v>372</v>
      </c>
      <c r="HR155" s="10" t="s">
        <v>275</v>
      </c>
      <c r="HS155" s="10" t="s">
        <v>275</v>
      </c>
    </row>
    <row r="156" spans="1:227" x14ac:dyDescent="0.25">
      <c r="A156">
        <v>2013</v>
      </c>
      <c r="B156" s="3" t="s">
        <v>1007</v>
      </c>
      <c r="C156" s="4">
        <v>42</v>
      </c>
      <c r="D156" s="5">
        <v>378375</v>
      </c>
      <c r="E156" s="5">
        <v>248623</v>
      </c>
      <c r="F156" s="5">
        <v>129752</v>
      </c>
      <c r="G156" s="6" t="s">
        <v>2583</v>
      </c>
      <c r="H156" s="5">
        <v>51</v>
      </c>
      <c r="I156" s="6" t="s">
        <v>1257</v>
      </c>
      <c r="J156" s="6" t="s">
        <v>1258</v>
      </c>
      <c r="K156" s="6" t="s">
        <v>2584</v>
      </c>
      <c r="L156" s="6" t="s">
        <v>1733</v>
      </c>
      <c r="M156" s="6" t="s">
        <v>834</v>
      </c>
      <c r="N156" s="6" t="s">
        <v>903</v>
      </c>
      <c r="O156" s="6" t="s">
        <v>1776</v>
      </c>
      <c r="P156" s="6">
        <v>1.07</v>
      </c>
      <c r="Q156" s="7">
        <v>2366670102.02</v>
      </c>
      <c r="R156" s="7">
        <v>2257603435.5599999</v>
      </c>
      <c r="S156" s="7">
        <v>2129248732.76</v>
      </c>
      <c r="T156" s="7">
        <v>9519.11</v>
      </c>
      <c r="U156" s="7">
        <v>9080.43</v>
      </c>
      <c r="V156" s="7">
        <v>8564.17</v>
      </c>
      <c r="W156" s="7">
        <v>946585005.71000004</v>
      </c>
      <c r="X156" s="23">
        <v>0.4</v>
      </c>
      <c r="Y156" s="7">
        <v>3807.31</v>
      </c>
      <c r="Z156" s="7">
        <v>21546.1</v>
      </c>
      <c r="AA156" s="7">
        <v>767122616.51999998</v>
      </c>
      <c r="AB156" s="23">
        <v>0.33979999999999999</v>
      </c>
      <c r="AC156" s="7">
        <v>3085.49</v>
      </c>
      <c r="AD156" s="7">
        <v>17461.189999999999</v>
      </c>
      <c r="AE156" s="5">
        <v>43933</v>
      </c>
      <c r="AF156" s="23">
        <v>0.1767</v>
      </c>
      <c r="AG156" s="5">
        <v>328</v>
      </c>
      <c r="AH156" s="5">
        <v>2040</v>
      </c>
      <c r="AI156" s="7">
        <v>48135014.270000003</v>
      </c>
      <c r="AJ156" s="23">
        <v>2.0299999999999999E-2</v>
      </c>
      <c r="AK156" s="7">
        <v>193.61</v>
      </c>
      <c r="AL156" s="7">
        <v>40415.629999999997</v>
      </c>
      <c r="AM156" s="7">
        <v>52689498.079999998</v>
      </c>
      <c r="AN156" s="23">
        <v>2.3300000000000001E-2</v>
      </c>
      <c r="AO156" s="7">
        <v>211.93</v>
      </c>
      <c r="AP156" s="7">
        <v>44239.71</v>
      </c>
      <c r="AQ156" s="5">
        <v>1191</v>
      </c>
      <c r="AR156" s="23">
        <v>4.7999999999999996E-3</v>
      </c>
      <c r="AS156" s="5">
        <v>6</v>
      </c>
      <c r="AT156" s="5">
        <v>155</v>
      </c>
      <c r="AU156" s="7">
        <v>51062527.359999999</v>
      </c>
      <c r="AV156" s="23">
        <v>2.1600000000000001E-2</v>
      </c>
      <c r="AW156" s="7">
        <v>205.38</v>
      </c>
      <c r="AX156" s="7">
        <v>20765.57</v>
      </c>
      <c r="AY156" s="7">
        <v>52429036.140000001</v>
      </c>
      <c r="AZ156" s="23">
        <v>2.3199999999999998E-2</v>
      </c>
      <c r="BA156" s="7">
        <v>210.88</v>
      </c>
      <c r="BB156" s="7">
        <v>21321.279999999999</v>
      </c>
      <c r="BC156" s="5">
        <v>2459</v>
      </c>
      <c r="BD156" s="23">
        <v>9.9000000000000008E-3</v>
      </c>
      <c r="BE156" s="5">
        <v>12</v>
      </c>
      <c r="BF156" s="5">
        <v>145</v>
      </c>
      <c r="BG156" s="7">
        <v>86171976.900000006</v>
      </c>
      <c r="BH156" s="23">
        <v>3.6400000000000002E-2</v>
      </c>
      <c r="BI156" s="7">
        <v>346.6</v>
      </c>
      <c r="BJ156" s="7">
        <v>14617.81</v>
      </c>
      <c r="BK156" s="7">
        <v>91885344.299999997</v>
      </c>
      <c r="BL156" s="23">
        <v>4.07E-2</v>
      </c>
      <c r="BM156" s="7">
        <v>369.58</v>
      </c>
      <c r="BN156" s="7">
        <v>15587</v>
      </c>
      <c r="BO156" s="5">
        <v>5895</v>
      </c>
      <c r="BP156" s="23">
        <v>2.3699999999999999E-2</v>
      </c>
      <c r="BQ156" s="5">
        <v>36</v>
      </c>
      <c r="BR156" s="5">
        <v>936</v>
      </c>
      <c r="BS156" s="7">
        <v>66355727.350000001</v>
      </c>
      <c r="BT156" s="23">
        <v>2.8000000000000001E-2</v>
      </c>
      <c r="BU156" s="7">
        <v>266.89</v>
      </c>
      <c r="BV156" s="7">
        <v>4030.35</v>
      </c>
      <c r="BW156" s="7">
        <v>70521568.930000007</v>
      </c>
      <c r="BX156" s="23">
        <v>3.1199999999999999E-2</v>
      </c>
      <c r="BY156" s="7">
        <v>283.64999999999998</v>
      </c>
      <c r="BZ156" s="7">
        <v>4283.38</v>
      </c>
      <c r="CA156" s="5">
        <v>16464</v>
      </c>
      <c r="CB156" s="23">
        <v>6.6199999999999995E-2</v>
      </c>
      <c r="CC156" s="5">
        <v>115</v>
      </c>
      <c r="CD156" s="5">
        <v>1633</v>
      </c>
      <c r="CE156" s="7">
        <v>17467687.84</v>
      </c>
      <c r="CF156" s="23">
        <v>7.4000000000000003E-3</v>
      </c>
      <c r="CG156" s="7">
        <v>70.260000000000005</v>
      </c>
      <c r="CH156" s="7">
        <v>9050.6200000000008</v>
      </c>
      <c r="CI156" s="7">
        <v>18341186</v>
      </c>
      <c r="CJ156" s="23">
        <v>8.0999999999999996E-3</v>
      </c>
      <c r="CK156" s="7">
        <v>73.77</v>
      </c>
      <c r="CL156" s="7">
        <v>9503.2099999999991</v>
      </c>
      <c r="CM156" s="5">
        <v>1930</v>
      </c>
      <c r="CN156" s="23">
        <v>7.7999999999999996E-3</v>
      </c>
      <c r="CO156" s="5">
        <v>8</v>
      </c>
      <c r="CP156" s="5">
        <v>425</v>
      </c>
      <c r="CQ156" s="7">
        <v>333184652.08999997</v>
      </c>
      <c r="CR156" s="23">
        <v>0.14080000000000001</v>
      </c>
      <c r="CS156" s="7">
        <v>1340.12</v>
      </c>
      <c r="CT156" s="7">
        <v>1971.31</v>
      </c>
      <c r="CU156" s="7">
        <v>345870499.95999998</v>
      </c>
      <c r="CV156" s="23">
        <v>0.1532</v>
      </c>
      <c r="CW156" s="7">
        <v>1391.14</v>
      </c>
      <c r="CX156" s="7">
        <v>2046.37</v>
      </c>
      <c r="CY156" s="5">
        <v>169017</v>
      </c>
      <c r="CZ156" s="23">
        <v>0.67979999999999996</v>
      </c>
      <c r="DA156" s="5">
        <v>5332</v>
      </c>
      <c r="DB156" s="7">
        <v>8615257.5700000003</v>
      </c>
      <c r="DC156" s="23">
        <v>3.5999999999999999E-3</v>
      </c>
      <c r="DD156" s="7">
        <v>34.65</v>
      </c>
      <c r="DE156" s="7">
        <v>400.49</v>
      </c>
      <c r="DF156" s="7">
        <v>9544392.5299999993</v>
      </c>
      <c r="DG156" s="23">
        <v>4.1999999999999997E-3</v>
      </c>
      <c r="DH156" s="7">
        <v>38.39</v>
      </c>
      <c r="DI156" s="7">
        <v>443.68</v>
      </c>
      <c r="DJ156" s="5">
        <v>21512</v>
      </c>
      <c r="DK156" s="23">
        <v>8.6499999999999994E-2</v>
      </c>
      <c r="DL156" s="5">
        <v>405</v>
      </c>
      <c r="DM156" s="7">
        <v>141769212.83000001</v>
      </c>
      <c r="DN156" s="23">
        <v>5.9900000000000002E-2</v>
      </c>
      <c r="DO156" s="7">
        <v>570.22</v>
      </c>
      <c r="DP156" s="7">
        <v>24880.52</v>
      </c>
      <c r="DQ156" s="7">
        <v>143074380.13999999</v>
      </c>
      <c r="DR156" s="23">
        <v>6.3399999999999998E-2</v>
      </c>
      <c r="DS156" s="7">
        <v>575.47</v>
      </c>
      <c r="DT156" s="7">
        <v>25109.58</v>
      </c>
      <c r="DU156" s="5">
        <v>5698</v>
      </c>
      <c r="DV156" s="23">
        <v>2.29E-2</v>
      </c>
      <c r="DW156" s="5">
        <v>3164</v>
      </c>
      <c r="DX156" s="7">
        <v>11017072.050000001</v>
      </c>
      <c r="DY156" s="23">
        <v>4.7000000000000002E-3</v>
      </c>
      <c r="DZ156" s="7">
        <v>44.31</v>
      </c>
      <c r="EA156" s="7">
        <v>751.66</v>
      </c>
      <c r="EB156" s="7">
        <v>11906196.199999999</v>
      </c>
      <c r="EC156" s="23">
        <v>5.3E-3</v>
      </c>
      <c r="ED156" s="7">
        <v>47.89</v>
      </c>
      <c r="EE156" s="7">
        <v>812.32</v>
      </c>
      <c r="EF156" s="5">
        <v>14657</v>
      </c>
      <c r="EG156" s="23">
        <v>5.8999999999999997E-2</v>
      </c>
      <c r="EH156" s="5">
        <v>101</v>
      </c>
      <c r="EI156" s="7">
        <v>225145653.03</v>
      </c>
      <c r="EJ156" s="23">
        <v>9.5100000000000004E-2</v>
      </c>
      <c r="EK156" s="7">
        <v>905.57</v>
      </c>
      <c r="EL156" s="7">
        <v>1112.06</v>
      </c>
      <c r="EM156" s="7">
        <v>245267069.44999999</v>
      </c>
      <c r="EN156" s="23">
        <v>0.1086</v>
      </c>
      <c r="EO156" s="7">
        <v>986.5</v>
      </c>
      <c r="EP156" s="7">
        <v>1211.44</v>
      </c>
      <c r="EQ156" s="5">
        <v>202459</v>
      </c>
      <c r="ER156" s="23">
        <v>0.81430000000000002</v>
      </c>
      <c r="ES156" s="5">
        <v>14115</v>
      </c>
      <c r="ET156" s="7">
        <v>127011096.51000001</v>
      </c>
      <c r="EU156" s="23">
        <v>5.3699999999999998E-2</v>
      </c>
      <c r="EV156" s="7">
        <v>510.86</v>
      </c>
      <c r="EW156" s="7">
        <v>1040.52</v>
      </c>
      <c r="EX156" s="7">
        <v>130188101.02</v>
      </c>
      <c r="EY156" s="23">
        <v>5.7700000000000001E-2</v>
      </c>
      <c r="EZ156" s="7">
        <v>523.64</v>
      </c>
      <c r="FA156" s="7">
        <v>1066.55</v>
      </c>
      <c r="FB156" s="5">
        <v>122064</v>
      </c>
      <c r="FC156" s="23">
        <v>0.49099999999999999</v>
      </c>
      <c r="FD156" s="5">
        <v>3929</v>
      </c>
      <c r="FE156" s="7">
        <v>35603371.729999997</v>
      </c>
      <c r="FF156" s="23">
        <v>1.4999999999999999E-2</v>
      </c>
      <c r="FG156" s="7">
        <v>143.19999999999999</v>
      </c>
      <c r="FH156" s="7">
        <v>247.78</v>
      </c>
      <c r="FI156" s="7">
        <v>37115852.640000001</v>
      </c>
      <c r="FJ156" s="23">
        <v>1.6400000000000001E-2</v>
      </c>
      <c r="FK156" s="7">
        <v>149.29</v>
      </c>
      <c r="FL156" s="7">
        <v>258.31</v>
      </c>
      <c r="FM156" s="5">
        <v>143690</v>
      </c>
      <c r="FN156" s="23">
        <v>0.57789999999999997</v>
      </c>
      <c r="FO156" s="5">
        <v>3519</v>
      </c>
      <c r="FP156" s="7">
        <v>65613083.380000003</v>
      </c>
      <c r="FQ156" s="23">
        <v>2.7699999999999999E-2</v>
      </c>
      <c r="FR156" s="7">
        <v>263.91000000000003</v>
      </c>
      <c r="FS156" s="7">
        <v>1007.94</v>
      </c>
      <c r="FT156" s="7">
        <v>70465494.819999993</v>
      </c>
      <c r="FU156" s="23">
        <v>3.1199999999999999E-2</v>
      </c>
      <c r="FV156" s="7">
        <v>283.42</v>
      </c>
      <c r="FW156" s="7">
        <v>1082.49</v>
      </c>
      <c r="FX156" s="5">
        <v>65096</v>
      </c>
      <c r="FY156" s="23">
        <v>0.26179999999999998</v>
      </c>
      <c r="FZ156" s="5">
        <v>1889</v>
      </c>
      <c r="GA156" s="7">
        <v>49591377.509999998</v>
      </c>
      <c r="GB156" s="23">
        <v>2.1000000000000001E-2</v>
      </c>
      <c r="GC156" s="7">
        <v>199.46</v>
      </c>
      <c r="GD156" s="7">
        <v>321.69</v>
      </c>
      <c r="GE156" s="7">
        <v>51179571.310000002</v>
      </c>
      <c r="GF156" s="23">
        <v>2.2700000000000001E-2</v>
      </c>
      <c r="GG156" s="7">
        <v>205.85</v>
      </c>
      <c r="GH156" s="7">
        <v>331.99</v>
      </c>
      <c r="GI156" s="5">
        <v>154160</v>
      </c>
      <c r="GJ156" s="23">
        <v>0.62009999999999998</v>
      </c>
      <c r="GK156" s="5">
        <v>5835</v>
      </c>
      <c r="GL156" s="7">
        <v>51345081.18</v>
      </c>
      <c r="GM156" s="23">
        <v>2.1700000000000001E-2</v>
      </c>
      <c r="GN156" s="7">
        <v>206.52</v>
      </c>
      <c r="GO156" s="7">
        <v>1685.08</v>
      </c>
      <c r="GP156" s="7">
        <v>57199483.689999998</v>
      </c>
      <c r="GQ156" s="23">
        <v>2.53E-2</v>
      </c>
      <c r="GR156" s="7">
        <v>230.07</v>
      </c>
      <c r="GS156" s="7">
        <v>1877.22</v>
      </c>
      <c r="GT156" s="5">
        <v>30470</v>
      </c>
      <c r="GU156" s="23">
        <v>0.1226</v>
      </c>
      <c r="GV156" s="8">
        <v>665</v>
      </c>
      <c r="GW156" s="7">
        <v>74522357.540000007</v>
      </c>
      <c r="GX156" s="23">
        <v>3.15E-2</v>
      </c>
      <c r="GY156" s="7">
        <v>299.74</v>
      </c>
      <c r="GZ156" s="7">
        <v>800.05</v>
      </c>
      <c r="HA156" s="7">
        <v>74813428.269999996</v>
      </c>
      <c r="HB156" s="23">
        <v>3.3099999999999997E-2</v>
      </c>
      <c r="HC156" s="7">
        <v>300.91000000000003</v>
      </c>
      <c r="HD156" s="7">
        <v>803.18</v>
      </c>
      <c r="HE156" s="5">
        <v>93147</v>
      </c>
      <c r="HF156" s="23">
        <v>0.37469999999999998</v>
      </c>
      <c r="HG156" s="5">
        <v>255516</v>
      </c>
      <c r="HH156" s="5">
        <v>15944</v>
      </c>
      <c r="HI156" s="23">
        <v>0.21440000000000001</v>
      </c>
      <c r="HJ156" s="8">
        <v>1028</v>
      </c>
      <c r="HK156" s="5">
        <v>702</v>
      </c>
      <c r="HL156" s="5">
        <v>1612</v>
      </c>
      <c r="HM156" s="5">
        <v>106</v>
      </c>
      <c r="HN156" s="5">
        <v>916</v>
      </c>
      <c r="HO156" s="5">
        <v>287</v>
      </c>
      <c r="HP156" s="5">
        <v>619</v>
      </c>
      <c r="HQ156" s="5">
        <v>327</v>
      </c>
      <c r="HR156" s="5">
        <v>301</v>
      </c>
      <c r="HS156" s="5">
        <v>123</v>
      </c>
    </row>
    <row r="157" spans="1:227" x14ac:dyDescent="0.25">
      <c r="A157">
        <v>2009</v>
      </c>
      <c r="B157" s="3" t="s">
        <v>1110</v>
      </c>
      <c r="C157" s="4">
        <v>51</v>
      </c>
      <c r="D157" s="5">
        <v>174227</v>
      </c>
      <c r="E157" s="5">
        <v>142659</v>
      </c>
      <c r="F157" s="5">
        <v>31568</v>
      </c>
      <c r="G157" s="6" t="s">
        <v>1627</v>
      </c>
      <c r="H157" s="5">
        <v>51</v>
      </c>
      <c r="I157" s="6" t="s">
        <v>732</v>
      </c>
      <c r="J157" s="6" t="s">
        <v>733</v>
      </c>
      <c r="K157" s="6" t="s">
        <v>1770</v>
      </c>
      <c r="L157" s="6" t="s">
        <v>1884</v>
      </c>
      <c r="M157" s="6" t="s">
        <v>663</v>
      </c>
      <c r="N157" s="6" t="s">
        <v>375</v>
      </c>
      <c r="O157" s="6" t="s">
        <v>617</v>
      </c>
      <c r="P157" s="6">
        <v>1.0900000000000001</v>
      </c>
      <c r="Q157" s="7">
        <v>1212973141.3</v>
      </c>
      <c r="R157" s="7">
        <v>1200283582.8</v>
      </c>
      <c r="S157" s="7">
        <v>1129656787.26</v>
      </c>
      <c r="T157" s="7">
        <v>8502.61</v>
      </c>
      <c r="U157" s="7">
        <v>8413.65</v>
      </c>
      <c r="V157" s="7">
        <v>7918.58</v>
      </c>
      <c r="W157" s="7">
        <v>490498143.12</v>
      </c>
      <c r="X157" s="23">
        <v>0.40439999999999998</v>
      </c>
      <c r="Y157" s="7">
        <v>3438.26</v>
      </c>
      <c r="Z157" s="7">
        <v>18352.16</v>
      </c>
      <c r="AA157" s="7">
        <v>430489361.88</v>
      </c>
      <c r="AB157" s="23">
        <v>0.35870000000000002</v>
      </c>
      <c r="AC157" s="7">
        <v>3017.61</v>
      </c>
      <c r="AD157" s="7">
        <v>16106.91</v>
      </c>
      <c r="AE157" s="5">
        <v>26727</v>
      </c>
      <c r="AF157" s="23">
        <v>0.18729999999999999</v>
      </c>
      <c r="AG157" s="5">
        <v>351</v>
      </c>
      <c r="AH157" s="5">
        <v>2111</v>
      </c>
      <c r="AI157" s="7">
        <v>13078429.83</v>
      </c>
      <c r="AJ157" s="23">
        <v>1.0800000000000001E-2</v>
      </c>
      <c r="AK157" s="7">
        <v>91.68</v>
      </c>
      <c r="AL157" s="7">
        <v>40241.32</v>
      </c>
      <c r="AM157" s="7">
        <v>14410929.859999999</v>
      </c>
      <c r="AN157" s="23">
        <v>1.2E-2</v>
      </c>
      <c r="AO157" s="7">
        <v>101.02</v>
      </c>
      <c r="AP157" s="7">
        <v>44341.32</v>
      </c>
      <c r="AQ157" s="5">
        <v>325</v>
      </c>
      <c r="AR157" s="23">
        <v>2.3E-3</v>
      </c>
      <c r="AS157" s="5">
        <v>2</v>
      </c>
      <c r="AT157" s="5">
        <v>75</v>
      </c>
      <c r="AU157" s="7">
        <v>15086501.960000001</v>
      </c>
      <c r="AV157" s="23">
        <v>1.24E-2</v>
      </c>
      <c r="AW157" s="7">
        <v>105.75</v>
      </c>
      <c r="AX157" s="7">
        <v>19695.169999999998</v>
      </c>
      <c r="AY157" s="7">
        <v>14940340.76</v>
      </c>
      <c r="AZ157" s="23">
        <v>1.24E-2</v>
      </c>
      <c r="BA157" s="7">
        <v>104.73</v>
      </c>
      <c r="BB157" s="7">
        <v>19504.36</v>
      </c>
      <c r="BC157" s="5">
        <v>766</v>
      </c>
      <c r="BD157" s="23">
        <v>5.4000000000000003E-3</v>
      </c>
      <c r="BE157" s="5">
        <v>6</v>
      </c>
      <c r="BF157" s="5">
        <v>85</v>
      </c>
      <c r="BG157" s="7">
        <v>38718098.060000002</v>
      </c>
      <c r="BH157" s="23">
        <v>3.1899999999999998E-2</v>
      </c>
      <c r="BI157" s="7">
        <v>271.39999999999998</v>
      </c>
      <c r="BJ157" s="7">
        <v>11972.2</v>
      </c>
      <c r="BK157" s="7">
        <v>42817616.130000003</v>
      </c>
      <c r="BL157" s="23">
        <v>3.5700000000000003E-2</v>
      </c>
      <c r="BM157" s="7">
        <v>300.14</v>
      </c>
      <c r="BN157" s="7">
        <v>13239.83</v>
      </c>
      <c r="BO157" s="5">
        <v>3234</v>
      </c>
      <c r="BP157" s="23">
        <v>2.2700000000000001E-2</v>
      </c>
      <c r="BQ157" s="5">
        <v>33</v>
      </c>
      <c r="BR157" s="5">
        <v>868</v>
      </c>
      <c r="BS157" s="7">
        <v>37255550.670000002</v>
      </c>
      <c r="BT157" s="23">
        <v>3.0700000000000002E-2</v>
      </c>
      <c r="BU157" s="7">
        <v>261.14999999999998</v>
      </c>
      <c r="BV157" s="7">
        <v>4377.8599999999997</v>
      </c>
      <c r="BW157" s="7">
        <v>40954806.390000001</v>
      </c>
      <c r="BX157" s="23">
        <v>3.4099999999999998E-2</v>
      </c>
      <c r="BY157" s="7">
        <v>287.08</v>
      </c>
      <c r="BZ157" s="7">
        <v>4812.55</v>
      </c>
      <c r="CA157" s="5">
        <v>8510</v>
      </c>
      <c r="CB157" s="23">
        <v>5.9700000000000003E-2</v>
      </c>
      <c r="CC157" s="5">
        <v>111</v>
      </c>
      <c r="CD157" s="5">
        <v>1671</v>
      </c>
      <c r="CE157" s="7">
        <v>9698950.4499999993</v>
      </c>
      <c r="CF157" s="23">
        <v>8.0000000000000002E-3</v>
      </c>
      <c r="CG157" s="7">
        <v>67.989999999999995</v>
      </c>
      <c r="CH157" s="7">
        <v>9826.7000000000007</v>
      </c>
      <c r="CI157" s="7">
        <v>9923731.9800000004</v>
      </c>
      <c r="CJ157" s="23">
        <v>8.3000000000000001E-3</v>
      </c>
      <c r="CK157" s="7">
        <v>69.56</v>
      </c>
      <c r="CL157" s="7">
        <v>10054.44</v>
      </c>
      <c r="CM157" s="5">
        <v>987</v>
      </c>
      <c r="CN157" s="23">
        <v>6.8999999999999999E-3</v>
      </c>
      <c r="CO157" s="5">
        <v>8</v>
      </c>
      <c r="CP157" s="5">
        <v>463</v>
      </c>
      <c r="CQ157" s="7">
        <v>142170938.52000001</v>
      </c>
      <c r="CR157" s="23">
        <v>0.1172</v>
      </c>
      <c r="CS157" s="7">
        <v>996.58</v>
      </c>
      <c r="CT157" s="7">
        <v>1567.26</v>
      </c>
      <c r="CU157" s="7">
        <v>153518141.15000001</v>
      </c>
      <c r="CV157" s="23">
        <v>0.12790000000000001</v>
      </c>
      <c r="CW157" s="7">
        <v>1076.1199999999999</v>
      </c>
      <c r="CX157" s="7">
        <v>1692.35</v>
      </c>
      <c r="CY157" s="5">
        <v>90713</v>
      </c>
      <c r="CZ157" s="23">
        <v>0.63590000000000002</v>
      </c>
      <c r="DA157" s="5">
        <v>4080</v>
      </c>
      <c r="DB157" s="7">
        <v>5204028.8899999997</v>
      </c>
      <c r="DC157" s="23">
        <v>4.3E-3</v>
      </c>
      <c r="DD157" s="7">
        <v>36.479999999999997</v>
      </c>
      <c r="DE157" s="7">
        <v>330.58</v>
      </c>
      <c r="DF157" s="7">
        <v>5963330.5700000003</v>
      </c>
      <c r="DG157" s="23">
        <v>5.0000000000000001E-3</v>
      </c>
      <c r="DH157" s="7">
        <v>41.8</v>
      </c>
      <c r="DI157" s="7">
        <v>378.82</v>
      </c>
      <c r="DJ157" s="5">
        <v>15742</v>
      </c>
      <c r="DK157" s="23">
        <v>0.1103</v>
      </c>
      <c r="DL157" s="5">
        <v>517</v>
      </c>
      <c r="DM157" s="7">
        <v>108644607.54000001</v>
      </c>
      <c r="DN157" s="23">
        <v>8.9599999999999999E-2</v>
      </c>
      <c r="DO157" s="7">
        <v>761.57</v>
      </c>
      <c r="DP157" s="7">
        <v>23695.66</v>
      </c>
      <c r="DQ157" s="7">
        <v>111864631.73</v>
      </c>
      <c r="DR157" s="23">
        <v>9.3200000000000005E-2</v>
      </c>
      <c r="DS157" s="7">
        <v>784.14</v>
      </c>
      <c r="DT157" s="7">
        <v>24397.96</v>
      </c>
      <c r="DU157" s="5">
        <v>4585</v>
      </c>
      <c r="DV157" s="23">
        <v>3.2099999999999997E-2</v>
      </c>
      <c r="DW157" s="5">
        <v>4293</v>
      </c>
      <c r="DX157" s="7">
        <v>3865082.89</v>
      </c>
      <c r="DY157" s="23">
        <v>3.2000000000000002E-3</v>
      </c>
      <c r="DZ157" s="7">
        <v>27.09</v>
      </c>
      <c r="EA157" s="7">
        <v>758.9</v>
      </c>
      <c r="EB157" s="7">
        <v>4406705.9000000004</v>
      </c>
      <c r="EC157" s="23">
        <v>3.7000000000000002E-3</v>
      </c>
      <c r="ED157" s="7">
        <v>30.89</v>
      </c>
      <c r="EE157" s="7">
        <v>865.25</v>
      </c>
      <c r="EF157" s="5">
        <v>5093</v>
      </c>
      <c r="EG157" s="23">
        <v>3.5700000000000003E-2</v>
      </c>
      <c r="EH157" s="5">
        <v>63</v>
      </c>
      <c r="EI157" s="7">
        <v>104359390.38</v>
      </c>
      <c r="EJ157" s="23">
        <v>8.5999999999999993E-2</v>
      </c>
      <c r="EK157" s="7">
        <v>731.53</v>
      </c>
      <c r="EL157" s="7">
        <v>870.92</v>
      </c>
      <c r="EM157" s="7">
        <v>114811585.22</v>
      </c>
      <c r="EN157" s="23">
        <v>9.5699999999999993E-2</v>
      </c>
      <c r="EO157" s="7">
        <v>804.8</v>
      </c>
      <c r="EP157" s="7">
        <v>958.15</v>
      </c>
      <c r="EQ157" s="5">
        <v>119825</v>
      </c>
      <c r="ER157" s="23">
        <v>0.83989999999999998</v>
      </c>
      <c r="ES157" s="5">
        <v>12957</v>
      </c>
      <c r="ET157" s="7">
        <v>64954916.200000003</v>
      </c>
      <c r="EU157" s="23">
        <v>5.3600000000000002E-2</v>
      </c>
      <c r="EV157" s="7">
        <v>455.32</v>
      </c>
      <c r="EW157" s="7">
        <v>926.34</v>
      </c>
      <c r="EX157" s="7">
        <v>70304342.980000004</v>
      </c>
      <c r="EY157" s="23">
        <v>5.8599999999999999E-2</v>
      </c>
      <c r="EZ157" s="7">
        <v>492.81</v>
      </c>
      <c r="FA157" s="7">
        <v>1002.63</v>
      </c>
      <c r="FB157" s="5">
        <v>70120</v>
      </c>
      <c r="FC157" s="23">
        <v>0.49149999999999999</v>
      </c>
      <c r="FD157" s="5">
        <v>3377</v>
      </c>
      <c r="FE157" s="7">
        <v>25463599.949999999</v>
      </c>
      <c r="FF157" s="23">
        <v>2.1000000000000001E-2</v>
      </c>
      <c r="FG157" s="7">
        <v>178.49</v>
      </c>
      <c r="FH157" s="7">
        <v>294.63</v>
      </c>
      <c r="FI157" s="7">
        <v>27770356.210000001</v>
      </c>
      <c r="FJ157" s="23">
        <v>2.3099999999999999E-2</v>
      </c>
      <c r="FK157" s="7">
        <v>194.66</v>
      </c>
      <c r="FL157" s="7">
        <v>321.32</v>
      </c>
      <c r="FM157" s="5">
        <v>86427</v>
      </c>
      <c r="FN157" s="23">
        <v>0.60580000000000001</v>
      </c>
      <c r="FO157" s="5">
        <v>3724</v>
      </c>
      <c r="FP157" s="7">
        <v>46202239.899999999</v>
      </c>
      <c r="FQ157" s="23">
        <v>3.8100000000000002E-2</v>
      </c>
      <c r="FR157" s="7">
        <v>323.86</v>
      </c>
      <c r="FS157" s="7">
        <v>1107.97</v>
      </c>
      <c r="FT157" s="7">
        <v>46968600.909999996</v>
      </c>
      <c r="FU157" s="23">
        <v>3.9100000000000003E-2</v>
      </c>
      <c r="FV157" s="7">
        <v>329.24</v>
      </c>
      <c r="FW157" s="7">
        <v>1126.3499999999999</v>
      </c>
      <c r="FX157" s="5">
        <v>41700</v>
      </c>
      <c r="FY157" s="23">
        <v>0.2923</v>
      </c>
      <c r="FZ157" s="5">
        <v>2360</v>
      </c>
      <c r="GA157" s="7">
        <v>31506643.59</v>
      </c>
      <c r="GB157" s="23">
        <v>2.5999999999999999E-2</v>
      </c>
      <c r="GC157" s="7">
        <v>220.85</v>
      </c>
      <c r="GD157" s="7">
        <v>316.94</v>
      </c>
      <c r="GE157" s="7">
        <v>33440350.989999998</v>
      </c>
      <c r="GF157" s="23">
        <v>2.7900000000000001E-2</v>
      </c>
      <c r="GG157" s="7">
        <v>234.41</v>
      </c>
      <c r="GH157" s="7">
        <v>336.39</v>
      </c>
      <c r="GI157" s="5">
        <v>99407</v>
      </c>
      <c r="GJ157" s="23">
        <v>0.69679999999999997</v>
      </c>
      <c r="GK157" s="5">
        <v>7849</v>
      </c>
      <c r="GL157" s="7">
        <v>24295473.530000001</v>
      </c>
      <c r="GM157" s="23">
        <v>0.02</v>
      </c>
      <c r="GN157" s="7">
        <v>170.3</v>
      </c>
      <c r="GO157" s="7">
        <v>1432.66</v>
      </c>
      <c r="GP157" s="7">
        <v>25403626.469999999</v>
      </c>
      <c r="GQ157" s="23">
        <v>2.12E-2</v>
      </c>
      <c r="GR157" s="7">
        <v>178.07</v>
      </c>
      <c r="GS157" s="7">
        <v>1498.01</v>
      </c>
      <c r="GT157" s="5">
        <v>16958</v>
      </c>
      <c r="GU157" s="23">
        <v>0.11890000000000001</v>
      </c>
      <c r="GV157" s="8">
        <v>544</v>
      </c>
      <c r="GW157" s="7">
        <v>41594104.25</v>
      </c>
      <c r="GX157" s="23">
        <v>3.4299999999999997E-2</v>
      </c>
      <c r="GY157" s="7">
        <v>291.56</v>
      </c>
      <c r="GZ157" s="7">
        <v>801.52</v>
      </c>
      <c r="HA157" s="7">
        <v>41594104.25</v>
      </c>
      <c r="HB157" s="23">
        <v>3.4700000000000002E-2</v>
      </c>
      <c r="HC157" s="7">
        <v>291.56</v>
      </c>
      <c r="HD157" s="7">
        <v>801.52</v>
      </c>
      <c r="HE157" s="5">
        <v>51894</v>
      </c>
      <c r="HF157" s="23">
        <v>0.36380000000000001</v>
      </c>
      <c r="HG157" s="5">
        <v>158922</v>
      </c>
      <c r="HH157" s="5">
        <v>10283</v>
      </c>
      <c r="HI157" s="23">
        <v>0.2218</v>
      </c>
      <c r="HJ157" s="8">
        <v>1114</v>
      </c>
      <c r="HK157" s="5">
        <v>813</v>
      </c>
      <c r="HL157" s="5">
        <v>1606</v>
      </c>
      <c r="HM157" s="5">
        <v>162</v>
      </c>
      <c r="HN157" s="5">
        <v>1140</v>
      </c>
      <c r="HO157" s="5">
        <v>381</v>
      </c>
      <c r="HP157" s="5">
        <v>822</v>
      </c>
      <c r="HQ157" s="5">
        <v>416</v>
      </c>
      <c r="HR157" s="5">
        <v>211</v>
      </c>
      <c r="HS157" s="5">
        <v>121</v>
      </c>
    </row>
    <row r="158" spans="1:227" x14ac:dyDescent="0.25">
      <c r="A158">
        <v>2009</v>
      </c>
      <c r="B158" s="3" t="s">
        <v>892</v>
      </c>
      <c r="C158" s="4">
        <v>33</v>
      </c>
      <c r="D158" s="5">
        <v>32333</v>
      </c>
      <c r="E158" s="5">
        <v>30957</v>
      </c>
      <c r="F158" s="5">
        <v>1376</v>
      </c>
      <c r="G158" s="6" t="s">
        <v>705</v>
      </c>
      <c r="H158" s="5">
        <v>49</v>
      </c>
      <c r="I158" s="6" t="s">
        <v>1783</v>
      </c>
      <c r="J158" s="6" t="s">
        <v>1784</v>
      </c>
      <c r="K158" s="6" t="s">
        <v>1785</v>
      </c>
      <c r="L158" s="6" t="s">
        <v>444</v>
      </c>
      <c r="M158" s="6" t="s">
        <v>282</v>
      </c>
      <c r="N158" s="6" t="s">
        <v>749</v>
      </c>
      <c r="O158" s="6" t="s">
        <v>1144</v>
      </c>
      <c r="P158" s="6">
        <v>0.88</v>
      </c>
      <c r="Q158" s="7">
        <v>229756567.84</v>
      </c>
      <c r="R158" s="7">
        <v>214107916.75999999</v>
      </c>
      <c r="S158" s="7">
        <v>254024718.43000001</v>
      </c>
      <c r="T158" s="7">
        <v>7421.8</v>
      </c>
      <c r="U158" s="7">
        <v>6916.3</v>
      </c>
      <c r="V158" s="7">
        <v>8205.73</v>
      </c>
      <c r="W158" s="7">
        <v>88147337.049999997</v>
      </c>
      <c r="X158" s="23">
        <v>0.38369999999999999</v>
      </c>
      <c r="Y158" s="7">
        <v>2847.41</v>
      </c>
      <c r="Z158" s="7">
        <v>18003.95</v>
      </c>
      <c r="AA158" s="7">
        <v>70736785.829999998</v>
      </c>
      <c r="AB158" s="23">
        <v>0.33040000000000003</v>
      </c>
      <c r="AC158" s="7">
        <v>2285</v>
      </c>
      <c r="AD158" s="7">
        <v>14447.87</v>
      </c>
      <c r="AE158" s="5">
        <v>4896</v>
      </c>
      <c r="AF158" s="23">
        <v>0.15820000000000001</v>
      </c>
      <c r="AG158" s="5">
        <v>278</v>
      </c>
      <c r="AH158" s="5">
        <v>1740</v>
      </c>
      <c r="AI158" s="7">
        <v>1832896.13</v>
      </c>
      <c r="AJ158" s="23">
        <v>8.0000000000000002E-3</v>
      </c>
      <c r="AK158" s="7">
        <v>59.21</v>
      </c>
      <c r="AL158" s="7">
        <v>49537.73</v>
      </c>
      <c r="AM158" s="7">
        <v>1718481.3</v>
      </c>
      <c r="AN158" s="23">
        <v>8.0000000000000002E-3</v>
      </c>
      <c r="AO158" s="7">
        <v>55.51</v>
      </c>
      <c r="AP158" s="7">
        <v>46445.440000000002</v>
      </c>
      <c r="AQ158" s="5">
        <v>37</v>
      </c>
      <c r="AR158" s="23">
        <v>1.1999999999999999E-3</v>
      </c>
      <c r="AS158" s="5">
        <v>1</v>
      </c>
      <c r="AT158" s="5">
        <v>54</v>
      </c>
      <c r="AU158" s="7">
        <v>3690806.17</v>
      </c>
      <c r="AV158" s="23">
        <v>1.61E-2</v>
      </c>
      <c r="AW158" s="7">
        <v>119.22</v>
      </c>
      <c r="AX158" s="7">
        <v>20058.73</v>
      </c>
      <c r="AY158" s="7">
        <v>3300240.06</v>
      </c>
      <c r="AZ158" s="23">
        <v>1.54E-2</v>
      </c>
      <c r="BA158" s="7">
        <v>106.61</v>
      </c>
      <c r="BB158" s="7">
        <v>17936.09</v>
      </c>
      <c r="BC158" s="5">
        <v>184</v>
      </c>
      <c r="BD158" s="23">
        <v>5.8999999999999999E-3</v>
      </c>
      <c r="BE158" s="5">
        <v>7</v>
      </c>
      <c r="BF158" s="5">
        <v>95</v>
      </c>
      <c r="BG158" s="7">
        <v>8706379.9700000007</v>
      </c>
      <c r="BH158" s="23">
        <v>3.7900000000000003E-2</v>
      </c>
      <c r="BI158" s="7">
        <v>281.24</v>
      </c>
      <c r="BJ158" s="7">
        <v>12765.95</v>
      </c>
      <c r="BK158" s="7">
        <v>8597499.1600000001</v>
      </c>
      <c r="BL158" s="23">
        <v>4.02E-2</v>
      </c>
      <c r="BM158" s="7">
        <v>277.72000000000003</v>
      </c>
      <c r="BN158" s="7">
        <v>12606.3</v>
      </c>
      <c r="BO158" s="5">
        <v>682</v>
      </c>
      <c r="BP158" s="23">
        <v>2.1999999999999999E-2</v>
      </c>
      <c r="BQ158" s="5">
        <v>29</v>
      </c>
      <c r="BR158" s="5">
        <v>673</v>
      </c>
      <c r="BS158" s="7">
        <v>8833182.9199999999</v>
      </c>
      <c r="BT158" s="23">
        <v>3.8399999999999997E-2</v>
      </c>
      <c r="BU158" s="7">
        <v>285.33999999999997</v>
      </c>
      <c r="BV158" s="7">
        <v>4766.96</v>
      </c>
      <c r="BW158" s="7">
        <v>8763859.0399999991</v>
      </c>
      <c r="BX158" s="23">
        <v>4.0899999999999999E-2</v>
      </c>
      <c r="BY158" s="7">
        <v>283.10000000000002</v>
      </c>
      <c r="BZ158" s="7">
        <v>4729.55</v>
      </c>
      <c r="CA158" s="5">
        <v>1853</v>
      </c>
      <c r="CB158" s="23">
        <v>5.9900000000000002E-2</v>
      </c>
      <c r="CC158" s="5">
        <v>112</v>
      </c>
      <c r="CD158" s="5">
        <v>2151</v>
      </c>
      <c r="CE158" s="7">
        <v>1718074.24</v>
      </c>
      <c r="CF158" s="23">
        <v>7.4999999999999997E-3</v>
      </c>
      <c r="CG158" s="7">
        <v>55.5</v>
      </c>
      <c r="CH158" s="7">
        <v>9492.1200000000008</v>
      </c>
      <c r="CI158" s="7">
        <v>1610917.62</v>
      </c>
      <c r="CJ158" s="23">
        <v>7.4999999999999997E-3</v>
      </c>
      <c r="CK158" s="7">
        <v>52.04</v>
      </c>
      <c r="CL158" s="7">
        <v>8900.1</v>
      </c>
      <c r="CM158" s="5">
        <v>181</v>
      </c>
      <c r="CN158" s="23">
        <v>5.7999999999999996E-3</v>
      </c>
      <c r="CO158" s="5">
        <v>6</v>
      </c>
      <c r="CP158" s="5">
        <v>311</v>
      </c>
      <c r="CQ158" s="7">
        <v>48813326.030000001</v>
      </c>
      <c r="CR158" s="23">
        <v>0.21249999999999999</v>
      </c>
      <c r="CS158" s="7">
        <v>1576.81</v>
      </c>
      <c r="CT158" s="7">
        <v>2138.87</v>
      </c>
      <c r="CU158" s="7">
        <v>47679222.460000001</v>
      </c>
      <c r="CV158" s="23">
        <v>0.22270000000000001</v>
      </c>
      <c r="CW158" s="7">
        <v>1540.18</v>
      </c>
      <c r="CX158" s="7">
        <v>2089.1799999999998</v>
      </c>
      <c r="CY158" s="5">
        <v>22822</v>
      </c>
      <c r="CZ158" s="23">
        <v>0.73719999999999997</v>
      </c>
      <c r="DA158" s="5">
        <v>7480</v>
      </c>
      <c r="DB158" s="7">
        <v>2008752.26</v>
      </c>
      <c r="DC158" s="23">
        <v>8.6999999999999994E-3</v>
      </c>
      <c r="DD158" s="7">
        <v>64.89</v>
      </c>
      <c r="DE158" s="7">
        <v>474.99</v>
      </c>
      <c r="DF158" s="7">
        <v>2179138.52</v>
      </c>
      <c r="DG158" s="23">
        <v>1.0200000000000001E-2</v>
      </c>
      <c r="DH158" s="7">
        <v>70.39</v>
      </c>
      <c r="DI158" s="7">
        <v>515.28</v>
      </c>
      <c r="DJ158" s="5">
        <v>4229</v>
      </c>
      <c r="DK158" s="23">
        <v>0.1366</v>
      </c>
      <c r="DL158" s="5">
        <v>732</v>
      </c>
      <c r="DM158" s="7">
        <v>5430376.5899999999</v>
      </c>
      <c r="DN158" s="23">
        <v>2.3599999999999999E-2</v>
      </c>
      <c r="DO158" s="7">
        <v>175.42</v>
      </c>
      <c r="DP158" s="7">
        <v>20886.060000000001</v>
      </c>
      <c r="DQ158" s="7">
        <v>5392128.2199999997</v>
      </c>
      <c r="DR158" s="23">
        <v>2.52E-2</v>
      </c>
      <c r="DS158" s="7">
        <v>174.18</v>
      </c>
      <c r="DT158" s="7">
        <v>20738.95</v>
      </c>
      <c r="DU158" s="5">
        <v>260</v>
      </c>
      <c r="DV158" s="23">
        <v>8.3999999999999995E-3</v>
      </c>
      <c r="DW158" s="5">
        <v>1015</v>
      </c>
      <c r="DX158" s="7">
        <v>1267798.77</v>
      </c>
      <c r="DY158" s="23">
        <v>5.4999999999999997E-3</v>
      </c>
      <c r="DZ158" s="7">
        <v>40.950000000000003</v>
      </c>
      <c r="EA158" s="7">
        <v>844.07</v>
      </c>
      <c r="EB158" s="7">
        <v>1335902.49</v>
      </c>
      <c r="EC158" s="23">
        <v>6.1999999999999998E-3</v>
      </c>
      <c r="ED158" s="7">
        <v>43.15</v>
      </c>
      <c r="EE158" s="7">
        <v>889.42</v>
      </c>
      <c r="EF158" s="5">
        <v>1502</v>
      </c>
      <c r="EG158" s="23">
        <v>4.8500000000000001E-2</v>
      </c>
      <c r="EH158" s="5">
        <v>97</v>
      </c>
      <c r="EI158" s="7">
        <v>20975575.59</v>
      </c>
      <c r="EJ158" s="23">
        <v>9.1300000000000006E-2</v>
      </c>
      <c r="EK158" s="7">
        <v>677.57</v>
      </c>
      <c r="EL158" s="7">
        <v>848.05</v>
      </c>
      <c r="EM158" s="7">
        <v>24033554.879999999</v>
      </c>
      <c r="EN158" s="23">
        <v>0.11219999999999999</v>
      </c>
      <c r="EO158" s="7">
        <v>776.35</v>
      </c>
      <c r="EP158" s="7">
        <v>971.68</v>
      </c>
      <c r="EQ158" s="5">
        <v>24734</v>
      </c>
      <c r="ER158" s="23">
        <v>0.79900000000000004</v>
      </c>
      <c r="ES158" s="5">
        <v>12781</v>
      </c>
      <c r="ET158" s="7">
        <v>10310166.48</v>
      </c>
      <c r="EU158" s="23">
        <v>4.4900000000000002E-2</v>
      </c>
      <c r="EV158" s="7">
        <v>333.05</v>
      </c>
      <c r="EW158" s="7">
        <v>735.97</v>
      </c>
      <c r="EX158" s="7">
        <v>10684024.92</v>
      </c>
      <c r="EY158" s="23">
        <v>4.99E-2</v>
      </c>
      <c r="EZ158" s="7">
        <v>345.12</v>
      </c>
      <c r="FA158" s="7">
        <v>762.65</v>
      </c>
      <c r="FB158" s="5">
        <v>14009</v>
      </c>
      <c r="FC158" s="23">
        <v>0.45250000000000001</v>
      </c>
      <c r="FD158" s="5">
        <v>2874</v>
      </c>
      <c r="FE158" s="7">
        <v>4037115.39</v>
      </c>
      <c r="FF158" s="23">
        <v>1.7600000000000001E-2</v>
      </c>
      <c r="FG158" s="7">
        <v>130.41</v>
      </c>
      <c r="FH158" s="7">
        <v>226.84</v>
      </c>
      <c r="FI158" s="7">
        <v>4125909.44</v>
      </c>
      <c r="FJ158" s="23">
        <v>1.9300000000000001E-2</v>
      </c>
      <c r="FK158" s="7">
        <v>133.28</v>
      </c>
      <c r="FL158" s="7">
        <v>231.83</v>
      </c>
      <c r="FM158" s="5">
        <v>17797</v>
      </c>
      <c r="FN158" s="23">
        <v>0.57489999999999997</v>
      </c>
      <c r="FO158" s="5">
        <v>3192</v>
      </c>
      <c r="FP158" s="7">
        <v>8634393.9900000002</v>
      </c>
      <c r="FQ158" s="23">
        <v>3.7600000000000001E-2</v>
      </c>
      <c r="FR158" s="7">
        <v>278.92</v>
      </c>
      <c r="FS158" s="7">
        <v>1085.1300000000001</v>
      </c>
      <c r="FT158" s="7">
        <v>8671985.9600000009</v>
      </c>
      <c r="FU158" s="23">
        <v>4.0500000000000001E-2</v>
      </c>
      <c r="FV158" s="7">
        <v>280.13</v>
      </c>
      <c r="FW158" s="7">
        <v>1089.8599999999999</v>
      </c>
      <c r="FX158" s="5">
        <v>7957</v>
      </c>
      <c r="FY158" s="23">
        <v>0.25700000000000001</v>
      </c>
      <c r="FZ158" s="5">
        <v>2027</v>
      </c>
      <c r="GA158" s="7">
        <v>4160293.2</v>
      </c>
      <c r="GB158" s="23">
        <v>1.8100000000000002E-2</v>
      </c>
      <c r="GC158" s="7">
        <v>134.38999999999999</v>
      </c>
      <c r="GD158" s="7">
        <v>251.29</v>
      </c>
      <c r="GE158" s="7">
        <v>4283416.66</v>
      </c>
      <c r="GF158" s="23">
        <v>0.02</v>
      </c>
      <c r="GG158" s="7">
        <v>138.37</v>
      </c>
      <c r="GH158" s="7">
        <v>258.72000000000003</v>
      </c>
      <c r="GI158" s="5">
        <v>16556</v>
      </c>
      <c r="GJ158" s="23">
        <v>0.53480000000000005</v>
      </c>
      <c r="GK158" s="5">
        <v>3784</v>
      </c>
      <c r="GL158" s="7">
        <v>4219760.9400000004</v>
      </c>
      <c r="GM158" s="23">
        <v>1.84E-2</v>
      </c>
      <c r="GN158" s="7">
        <v>136.31</v>
      </c>
      <c r="GO158" s="7">
        <v>1053.58</v>
      </c>
      <c r="GP158" s="7">
        <v>3983398.21</v>
      </c>
      <c r="GQ158" s="23">
        <v>1.8599999999999998E-2</v>
      </c>
      <c r="GR158" s="7">
        <v>128.68</v>
      </c>
      <c r="GS158" s="7">
        <v>994.56</v>
      </c>
      <c r="GT158" s="5">
        <v>4005</v>
      </c>
      <c r="GU158" s="23">
        <v>0.12939999999999999</v>
      </c>
      <c r="GV158" s="8">
        <v>370</v>
      </c>
      <c r="GW158" s="7">
        <v>4920333.9800000004</v>
      </c>
      <c r="GX158" s="23">
        <v>2.1399999999999999E-2</v>
      </c>
      <c r="GY158" s="7">
        <v>158.94</v>
      </c>
      <c r="GZ158" s="7">
        <v>663.83</v>
      </c>
      <c r="HA158" s="7">
        <v>4920333.9800000004</v>
      </c>
      <c r="HB158" s="23">
        <v>2.3E-2</v>
      </c>
      <c r="HC158" s="7">
        <v>158.94</v>
      </c>
      <c r="HD158" s="7">
        <v>663.83</v>
      </c>
      <c r="HE158" s="5">
        <v>7412</v>
      </c>
      <c r="HF158" s="23">
        <v>0.2394</v>
      </c>
      <c r="HG158" s="5">
        <v>35917</v>
      </c>
      <c r="HH158" s="5">
        <v>1450</v>
      </c>
      <c r="HI158" s="23">
        <v>0.2016</v>
      </c>
      <c r="HJ158" s="8">
        <v>1160</v>
      </c>
      <c r="HK158" s="5">
        <v>443</v>
      </c>
      <c r="HL158" s="5">
        <v>1600</v>
      </c>
      <c r="HM158" s="5">
        <v>87</v>
      </c>
      <c r="HN158" s="5">
        <v>494</v>
      </c>
      <c r="HO158" s="5">
        <v>265</v>
      </c>
      <c r="HP158" s="5">
        <v>808</v>
      </c>
      <c r="HQ158" s="5">
        <v>320</v>
      </c>
      <c r="HR158" s="5">
        <v>360</v>
      </c>
      <c r="HS158" s="10" t="s">
        <v>275</v>
      </c>
    </row>
    <row r="159" spans="1:227" x14ac:dyDescent="0.25">
      <c r="A159">
        <v>2009</v>
      </c>
      <c r="B159" s="3" t="s">
        <v>1086</v>
      </c>
      <c r="C159" s="4">
        <v>48</v>
      </c>
      <c r="D159" s="5">
        <v>456838</v>
      </c>
      <c r="E159" s="5">
        <v>366991</v>
      </c>
      <c r="F159" s="5">
        <v>89847</v>
      </c>
      <c r="G159" s="6" t="s">
        <v>1868</v>
      </c>
      <c r="H159" s="5">
        <v>51</v>
      </c>
      <c r="I159" s="6" t="s">
        <v>1869</v>
      </c>
      <c r="J159" s="6" t="s">
        <v>1609</v>
      </c>
      <c r="K159" s="6" t="s">
        <v>1870</v>
      </c>
      <c r="L159" s="6" t="s">
        <v>1025</v>
      </c>
      <c r="M159" s="6" t="s">
        <v>1871</v>
      </c>
      <c r="N159" s="6" t="s">
        <v>343</v>
      </c>
      <c r="O159" s="6" t="s">
        <v>1872</v>
      </c>
      <c r="P159" s="6">
        <v>1.27</v>
      </c>
      <c r="Q159" s="7">
        <v>4517578956.9300003</v>
      </c>
      <c r="R159" s="7">
        <v>4491594596.0200005</v>
      </c>
      <c r="S159" s="7">
        <v>3668314857.9699998</v>
      </c>
      <c r="T159" s="7">
        <v>12309.78</v>
      </c>
      <c r="U159" s="7">
        <v>12238.98</v>
      </c>
      <c r="V159" s="7">
        <v>9995.65</v>
      </c>
      <c r="W159" s="7">
        <v>1507474030.02</v>
      </c>
      <c r="X159" s="23">
        <v>0.3337</v>
      </c>
      <c r="Y159" s="7">
        <v>4107.66</v>
      </c>
      <c r="Z159" s="7">
        <v>19650.32</v>
      </c>
      <c r="AA159" s="7">
        <v>1312346761.49</v>
      </c>
      <c r="AB159" s="23">
        <v>0.29220000000000002</v>
      </c>
      <c r="AC159" s="7">
        <v>3575.96</v>
      </c>
      <c r="AD159" s="7">
        <v>17106.78</v>
      </c>
      <c r="AE159" s="5">
        <v>76715</v>
      </c>
      <c r="AF159" s="23">
        <v>0.20899999999999999</v>
      </c>
      <c r="AG159" s="5">
        <v>401</v>
      </c>
      <c r="AH159" s="5">
        <v>2443</v>
      </c>
      <c r="AI159" s="7">
        <v>222856136.41</v>
      </c>
      <c r="AJ159" s="23">
        <v>4.9299999999999997E-2</v>
      </c>
      <c r="AK159" s="7">
        <v>607.25</v>
      </c>
      <c r="AL159" s="7">
        <v>40906.050000000003</v>
      </c>
      <c r="AM159" s="7">
        <v>235262322.06</v>
      </c>
      <c r="AN159" s="23">
        <v>5.2400000000000002E-2</v>
      </c>
      <c r="AO159" s="7">
        <v>641.05999999999995</v>
      </c>
      <c r="AP159" s="7">
        <v>43183.25</v>
      </c>
      <c r="AQ159" s="5">
        <v>5448</v>
      </c>
      <c r="AR159" s="23">
        <v>1.4800000000000001E-2</v>
      </c>
      <c r="AS159" s="5">
        <v>18</v>
      </c>
      <c r="AT159" s="5">
        <v>478</v>
      </c>
      <c r="AU159" s="7">
        <v>71014481.510000005</v>
      </c>
      <c r="AV159" s="23">
        <v>1.5699999999999999E-2</v>
      </c>
      <c r="AW159" s="7">
        <v>193.5</v>
      </c>
      <c r="AX159" s="7">
        <v>18232.22</v>
      </c>
      <c r="AY159" s="7">
        <v>72167797.370000005</v>
      </c>
      <c r="AZ159" s="23">
        <v>1.61E-2</v>
      </c>
      <c r="BA159" s="7">
        <v>196.65</v>
      </c>
      <c r="BB159" s="7">
        <v>18528.32</v>
      </c>
      <c r="BC159" s="5">
        <v>3895</v>
      </c>
      <c r="BD159" s="23">
        <v>1.06E-2</v>
      </c>
      <c r="BE159" s="5">
        <v>12</v>
      </c>
      <c r="BF159" s="5">
        <v>153</v>
      </c>
      <c r="BG159" s="7">
        <v>117940094.52</v>
      </c>
      <c r="BH159" s="23">
        <v>2.6100000000000002E-2</v>
      </c>
      <c r="BI159" s="7">
        <v>321.37</v>
      </c>
      <c r="BJ159" s="7">
        <v>13622.09</v>
      </c>
      <c r="BK159" s="7">
        <v>130399980.8</v>
      </c>
      <c r="BL159" s="23">
        <v>2.9000000000000001E-2</v>
      </c>
      <c r="BM159" s="7">
        <v>355.32</v>
      </c>
      <c r="BN159" s="7">
        <v>15061.21</v>
      </c>
      <c r="BO159" s="5">
        <v>8658</v>
      </c>
      <c r="BP159" s="23">
        <v>2.3599999999999999E-2</v>
      </c>
      <c r="BQ159" s="5">
        <v>35</v>
      </c>
      <c r="BR159" s="5">
        <v>1014</v>
      </c>
      <c r="BS159" s="7">
        <v>446135338.08999997</v>
      </c>
      <c r="BT159" s="23">
        <v>9.8799999999999999E-2</v>
      </c>
      <c r="BU159" s="7">
        <v>1215.6600000000001</v>
      </c>
      <c r="BV159" s="7">
        <v>9176.34</v>
      </c>
      <c r="BW159" s="7">
        <v>474741502.5</v>
      </c>
      <c r="BX159" s="23">
        <v>0.1057</v>
      </c>
      <c r="BY159" s="7">
        <v>1293.6099999999999</v>
      </c>
      <c r="BZ159" s="7">
        <v>9764.73</v>
      </c>
      <c r="CA159" s="5">
        <v>48618</v>
      </c>
      <c r="CB159" s="23">
        <v>0.13250000000000001</v>
      </c>
      <c r="CC159" s="5">
        <v>422</v>
      </c>
      <c r="CD159" s="5">
        <v>9732</v>
      </c>
      <c r="CE159" s="7">
        <v>45067945.950000003</v>
      </c>
      <c r="CF159" s="23">
        <v>0.01</v>
      </c>
      <c r="CG159" s="7">
        <v>122.8</v>
      </c>
      <c r="CH159" s="7">
        <v>11272.62</v>
      </c>
      <c r="CI159" s="7">
        <v>46412787.340000004</v>
      </c>
      <c r="CJ159" s="23">
        <v>1.03E-2</v>
      </c>
      <c r="CK159" s="7">
        <v>126.47</v>
      </c>
      <c r="CL159" s="7">
        <v>11609</v>
      </c>
      <c r="CM159" s="5">
        <v>3998</v>
      </c>
      <c r="CN159" s="23">
        <v>1.09E-2</v>
      </c>
      <c r="CO159" s="5">
        <v>12</v>
      </c>
      <c r="CP159" s="5">
        <v>796</v>
      </c>
      <c r="CQ159" s="7">
        <v>390775969.67000002</v>
      </c>
      <c r="CR159" s="23">
        <v>8.6499999999999994E-2</v>
      </c>
      <c r="CS159" s="7">
        <v>1064.81</v>
      </c>
      <c r="CT159" s="7">
        <v>1786.4</v>
      </c>
      <c r="CU159" s="7">
        <v>419269830.32999998</v>
      </c>
      <c r="CV159" s="23">
        <v>9.3299999999999994E-2</v>
      </c>
      <c r="CW159" s="7">
        <v>1142.45</v>
      </c>
      <c r="CX159" s="7">
        <v>1916.66</v>
      </c>
      <c r="CY159" s="5">
        <v>218750</v>
      </c>
      <c r="CZ159" s="23">
        <v>0.59609999999999996</v>
      </c>
      <c r="DA159" s="5">
        <v>3950</v>
      </c>
      <c r="DB159" s="7">
        <v>13151428.48</v>
      </c>
      <c r="DC159" s="23">
        <v>2.8999999999999998E-3</v>
      </c>
      <c r="DD159" s="7">
        <v>35.840000000000003</v>
      </c>
      <c r="DE159" s="7">
        <v>329.5</v>
      </c>
      <c r="DF159" s="7">
        <v>15432024.16</v>
      </c>
      <c r="DG159" s="23">
        <v>3.3999999999999998E-3</v>
      </c>
      <c r="DH159" s="7">
        <v>42.05</v>
      </c>
      <c r="DI159" s="7">
        <v>386.64</v>
      </c>
      <c r="DJ159" s="5">
        <v>39913</v>
      </c>
      <c r="DK159" s="23">
        <v>0.10879999999999999</v>
      </c>
      <c r="DL159" s="5">
        <v>477</v>
      </c>
      <c r="DM159" s="7">
        <v>413850808.20999998</v>
      </c>
      <c r="DN159" s="23">
        <v>9.1600000000000001E-2</v>
      </c>
      <c r="DO159" s="7">
        <v>1127.69</v>
      </c>
      <c r="DP159" s="7">
        <v>22340.12</v>
      </c>
      <c r="DQ159" s="7">
        <v>426042390.69999999</v>
      </c>
      <c r="DR159" s="23">
        <v>9.4899999999999998E-2</v>
      </c>
      <c r="DS159" s="7">
        <v>1160.9100000000001</v>
      </c>
      <c r="DT159" s="7">
        <v>22998.240000000002</v>
      </c>
      <c r="DU159" s="5">
        <v>18525</v>
      </c>
      <c r="DV159" s="23">
        <v>5.0500000000000003E-2</v>
      </c>
      <c r="DW159" s="5">
        <v>6684</v>
      </c>
      <c r="DX159" s="7">
        <v>19600493.300000001</v>
      </c>
      <c r="DY159" s="23">
        <v>4.3E-3</v>
      </c>
      <c r="DZ159" s="7">
        <v>53.41</v>
      </c>
      <c r="EA159" s="7">
        <v>814.35</v>
      </c>
      <c r="EB159" s="7">
        <v>22183957.98</v>
      </c>
      <c r="EC159" s="23">
        <v>4.8999999999999998E-3</v>
      </c>
      <c r="ED159" s="7">
        <v>60.45</v>
      </c>
      <c r="EE159" s="7">
        <v>921.68</v>
      </c>
      <c r="EF159" s="5">
        <v>24069</v>
      </c>
      <c r="EG159" s="23">
        <v>6.5600000000000006E-2</v>
      </c>
      <c r="EH159" s="5">
        <v>123</v>
      </c>
      <c r="EI159" s="7">
        <v>334901060.93000001</v>
      </c>
      <c r="EJ159" s="23">
        <v>7.4099999999999999E-2</v>
      </c>
      <c r="EK159" s="7">
        <v>912.56</v>
      </c>
      <c r="EL159" s="7">
        <v>1108.03</v>
      </c>
      <c r="EM159" s="7">
        <v>362760955.91000003</v>
      </c>
      <c r="EN159" s="23">
        <v>8.0799999999999997E-2</v>
      </c>
      <c r="EO159" s="7">
        <v>988.47</v>
      </c>
      <c r="EP159" s="7">
        <v>1200.2</v>
      </c>
      <c r="EQ159" s="5">
        <v>302250</v>
      </c>
      <c r="ER159" s="23">
        <v>0.8236</v>
      </c>
      <c r="ES159" s="5">
        <v>15023</v>
      </c>
      <c r="ET159" s="7">
        <v>237365277.88</v>
      </c>
      <c r="EU159" s="23">
        <v>5.2499999999999998E-2</v>
      </c>
      <c r="EV159" s="7">
        <v>646.79</v>
      </c>
      <c r="EW159" s="7">
        <v>1275.53</v>
      </c>
      <c r="EX159" s="7">
        <v>252991768.46000001</v>
      </c>
      <c r="EY159" s="23">
        <v>5.6300000000000003E-2</v>
      </c>
      <c r="EZ159" s="7">
        <v>689.37</v>
      </c>
      <c r="FA159" s="7">
        <v>1359.5</v>
      </c>
      <c r="FB159" s="5">
        <v>186092</v>
      </c>
      <c r="FC159" s="23">
        <v>0.5071</v>
      </c>
      <c r="FD159" s="5">
        <v>4200</v>
      </c>
      <c r="FE159" s="7">
        <v>106624822.98</v>
      </c>
      <c r="FF159" s="23">
        <v>2.3599999999999999E-2</v>
      </c>
      <c r="FG159" s="7">
        <v>290.54000000000002</v>
      </c>
      <c r="FH159" s="7">
        <v>471.7</v>
      </c>
      <c r="FI159" s="7">
        <v>117542677.43000001</v>
      </c>
      <c r="FJ159" s="23">
        <v>2.6200000000000001E-2</v>
      </c>
      <c r="FK159" s="7">
        <v>320.29000000000002</v>
      </c>
      <c r="FL159" s="7">
        <v>519.99</v>
      </c>
      <c r="FM159" s="5">
        <v>226046</v>
      </c>
      <c r="FN159" s="23">
        <v>0.6159</v>
      </c>
      <c r="FO159" s="5">
        <v>4590</v>
      </c>
      <c r="FP159" s="7">
        <v>158867984.96000001</v>
      </c>
      <c r="FQ159" s="23">
        <v>3.5200000000000002E-2</v>
      </c>
      <c r="FR159" s="7">
        <v>432.89</v>
      </c>
      <c r="FS159" s="7">
        <v>1377.91</v>
      </c>
      <c r="FT159" s="7">
        <v>159955766.08000001</v>
      </c>
      <c r="FU159" s="23">
        <v>3.56E-2</v>
      </c>
      <c r="FV159" s="7">
        <v>435.86</v>
      </c>
      <c r="FW159" s="7">
        <v>1387.35</v>
      </c>
      <c r="FX159" s="5">
        <v>115296</v>
      </c>
      <c r="FY159" s="23">
        <v>0.31419999999999998</v>
      </c>
      <c r="FZ159" s="5">
        <v>2498</v>
      </c>
      <c r="GA159" s="7">
        <v>130177046.52</v>
      </c>
      <c r="GB159" s="23">
        <v>2.8799999999999999E-2</v>
      </c>
      <c r="GC159" s="7">
        <v>354.71</v>
      </c>
      <c r="GD159" s="7">
        <v>516.04</v>
      </c>
      <c r="GE159" s="7">
        <v>137157596.97</v>
      </c>
      <c r="GF159" s="23">
        <v>3.0499999999999999E-2</v>
      </c>
      <c r="GG159" s="7">
        <v>373.74</v>
      </c>
      <c r="GH159" s="7">
        <v>543.71</v>
      </c>
      <c r="GI159" s="5">
        <v>252263</v>
      </c>
      <c r="GJ159" s="23">
        <v>0.68740000000000001</v>
      </c>
      <c r="GK159" s="5">
        <v>10357</v>
      </c>
      <c r="GL159" s="7">
        <v>105598778.15000001</v>
      </c>
      <c r="GM159" s="23">
        <v>2.3400000000000001E-2</v>
      </c>
      <c r="GN159" s="7">
        <v>287.74</v>
      </c>
      <c r="GO159" s="7">
        <v>2504.3200000000002</v>
      </c>
      <c r="GP159" s="7">
        <v>108720366.79000001</v>
      </c>
      <c r="GQ159" s="23">
        <v>2.4199999999999999E-2</v>
      </c>
      <c r="GR159" s="7">
        <v>296.25</v>
      </c>
      <c r="GS159" s="7">
        <v>2578.35</v>
      </c>
      <c r="GT159" s="5">
        <v>42167</v>
      </c>
      <c r="GU159" s="23">
        <v>0.1149</v>
      </c>
      <c r="GV159" s="8">
        <v>877</v>
      </c>
      <c r="GW159" s="7">
        <v>132109288.7</v>
      </c>
      <c r="GX159" s="23">
        <v>2.92E-2</v>
      </c>
      <c r="GY159" s="7">
        <v>359.98</v>
      </c>
      <c r="GZ159" s="7">
        <v>970.05</v>
      </c>
      <c r="HA159" s="7">
        <v>132109288.7</v>
      </c>
      <c r="HB159" s="23">
        <v>2.9399999999999999E-2</v>
      </c>
      <c r="HC159" s="7">
        <v>359.98</v>
      </c>
      <c r="HD159" s="7">
        <v>970.05</v>
      </c>
      <c r="HE159" s="5">
        <v>136188</v>
      </c>
      <c r="HF159" s="23">
        <v>0.37109999999999999</v>
      </c>
      <c r="HG159" s="5">
        <v>385183</v>
      </c>
      <c r="HH159" s="5">
        <v>30624</v>
      </c>
      <c r="HI159" s="23">
        <v>0.22750000000000001</v>
      </c>
      <c r="HJ159" s="8">
        <v>1050</v>
      </c>
      <c r="HK159" s="5">
        <v>1112</v>
      </c>
      <c r="HL159" s="5">
        <v>1596</v>
      </c>
      <c r="HM159" s="5">
        <v>212</v>
      </c>
      <c r="HN159" s="5">
        <v>1341</v>
      </c>
      <c r="HO159" s="5">
        <v>410</v>
      </c>
      <c r="HP159" s="5">
        <v>913</v>
      </c>
      <c r="HQ159" s="5">
        <v>546</v>
      </c>
      <c r="HR159" s="5">
        <v>396</v>
      </c>
      <c r="HS159" s="5">
        <v>172</v>
      </c>
    </row>
    <row r="160" spans="1:227" x14ac:dyDescent="0.25">
      <c r="A160">
        <v>2013</v>
      </c>
      <c r="B160" s="3" t="s">
        <v>710</v>
      </c>
      <c r="C160" s="4">
        <v>22</v>
      </c>
      <c r="D160" s="5">
        <v>158817</v>
      </c>
      <c r="E160" s="5">
        <v>123538</v>
      </c>
      <c r="F160" s="5">
        <v>35279</v>
      </c>
      <c r="G160" s="6" t="s">
        <v>2397</v>
      </c>
      <c r="H160" s="5">
        <v>50</v>
      </c>
      <c r="I160" s="6" t="s">
        <v>1760</v>
      </c>
      <c r="J160" s="6" t="s">
        <v>2537</v>
      </c>
      <c r="K160" s="6" t="s">
        <v>2365</v>
      </c>
      <c r="L160" s="6" t="s">
        <v>2538</v>
      </c>
      <c r="M160" s="6" t="s">
        <v>407</v>
      </c>
      <c r="N160" s="6" t="s">
        <v>900</v>
      </c>
      <c r="O160" s="6" t="s">
        <v>562</v>
      </c>
      <c r="P160" s="6">
        <v>1.1599999999999999</v>
      </c>
      <c r="Q160" s="7">
        <v>1314073734.1700001</v>
      </c>
      <c r="R160" s="7">
        <v>1369104313.9400001</v>
      </c>
      <c r="S160" s="7">
        <v>1219991979.6700001</v>
      </c>
      <c r="T160" s="7">
        <v>10637</v>
      </c>
      <c r="U160" s="7">
        <v>11082.45</v>
      </c>
      <c r="V160" s="7">
        <v>9875.44</v>
      </c>
      <c r="W160" s="7">
        <v>443115793.36000001</v>
      </c>
      <c r="X160" s="23">
        <v>0.3372</v>
      </c>
      <c r="Y160" s="7">
        <v>3586.88</v>
      </c>
      <c r="Z160" s="7">
        <v>18955.2</v>
      </c>
      <c r="AA160" s="7">
        <v>411923742.95999998</v>
      </c>
      <c r="AB160" s="23">
        <v>0.3009</v>
      </c>
      <c r="AC160" s="7">
        <v>3334.39</v>
      </c>
      <c r="AD160" s="7">
        <v>17620.900000000001</v>
      </c>
      <c r="AE160" s="5">
        <v>23377</v>
      </c>
      <c r="AF160" s="23">
        <v>0.18920000000000001</v>
      </c>
      <c r="AG160" s="5">
        <v>357</v>
      </c>
      <c r="AH160" s="5">
        <v>2313</v>
      </c>
      <c r="AI160" s="7">
        <v>78738956.260000005</v>
      </c>
      <c r="AJ160" s="23">
        <v>5.9900000000000002E-2</v>
      </c>
      <c r="AK160" s="7">
        <v>637.37</v>
      </c>
      <c r="AL160" s="7">
        <v>37964.78</v>
      </c>
      <c r="AM160" s="7">
        <v>90916527.950000003</v>
      </c>
      <c r="AN160" s="23">
        <v>6.6400000000000001E-2</v>
      </c>
      <c r="AO160" s="7">
        <v>735.94</v>
      </c>
      <c r="AP160" s="7">
        <v>43836.32</v>
      </c>
      <c r="AQ160" s="5">
        <v>2074</v>
      </c>
      <c r="AR160" s="23">
        <v>1.6799999999999999E-2</v>
      </c>
      <c r="AS160" s="5">
        <v>21</v>
      </c>
      <c r="AT160" s="5">
        <v>557</v>
      </c>
      <c r="AU160" s="7">
        <v>23547725.07</v>
      </c>
      <c r="AV160" s="23">
        <v>1.7899999999999999E-2</v>
      </c>
      <c r="AW160" s="7">
        <v>190.61</v>
      </c>
      <c r="AX160" s="7">
        <v>20212.64</v>
      </c>
      <c r="AY160" s="7">
        <v>24414262.600000001</v>
      </c>
      <c r="AZ160" s="23">
        <v>1.78E-2</v>
      </c>
      <c r="BA160" s="7">
        <v>197.63</v>
      </c>
      <c r="BB160" s="7">
        <v>20956.45</v>
      </c>
      <c r="BC160" s="5">
        <v>1165</v>
      </c>
      <c r="BD160" s="23">
        <v>9.4000000000000004E-3</v>
      </c>
      <c r="BE160" s="5">
        <v>11</v>
      </c>
      <c r="BF160" s="5">
        <v>141</v>
      </c>
      <c r="BG160" s="7">
        <v>37009242.810000002</v>
      </c>
      <c r="BH160" s="23">
        <v>2.8199999999999999E-2</v>
      </c>
      <c r="BI160" s="7">
        <v>299.58</v>
      </c>
      <c r="BJ160" s="7">
        <v>15556.64</v>
      </c>
      <c r="BK160" s="7">
        <v>44528896.549999997</v>
      </c>
      <c r="BL160" s="23">
        <v>3.2500000000000001E-2</v>
      </c>
      <c r="BM160" s="7">
        <v>360.45</v>
      </c>
      <c r="BN160" s="7">
        <v>18717.48</v>
      </c>
      <c r="BO160" s="5">
        <v>2379</v>
      </c>
      <c r="BP160" s="23">
        <v>1.9300000000000001E-2</v>
      </c>
      <c r="BQ160" s="5">
        <v>30</v>
      </c>
      <c r="BR160" s="5">
        <v>894</v>
      </c>
      <c r="BS160" s="7">
        <v>72209461.099999994</v>
      </c>
      <c r="BT160" s="23">
        <v>5.5E-2</v>
      </c>
      <c r="BU160" s="7">
        <v>584.51</v>
      </c>
      <c r="BV160" s="7">
        <v>6060.38</v>
      </c>
      <c r="BW160" s="7">
        <v>84821133.040000007</v>
      </c>
      <c r="BX160" s="23">
        <v>6.2E-2</v>
      </c>
      <c r="BY160" s="7">
        <v>686.6</v>
      </c>
      <c r="BZ160" s="7">
        <v>7118.85</v>
      </c>
      <c r="CA160" s="5">
        <v>11915</v>
      </c>
      <c r="CB160" s="23">
        <v>9.64E-2</v>
      </c>
      <c r="CC160" s="5">
        <v>281</v>
      </c>
      <c r="CD160" s="5">
        <v>3888</v>
      </c>
      <c r="CE160" s="7">
        <v>11859882.92</v>
      </c>
      <c r="CF160" s="23">
        <v>8.9999999999999993E-3</v>
      </c>
      <c r="CG160" s="7">
        <v>96</v>
      </c>
      <c r="CH160" s="7">
        <v>9957.92</v>
      </c>
      <c r="CI160" s="7">
        <v>13271130.970000001</v>
      </c>
      <c r="CJ160" s="23">
        <v>9.7000000000000003E-3</v>
      </c>
      <c r="CK160" s="7">
        <v>107.43</v>
      </c>
      <c r="CL160" s="7">
        <v>11142.85</v>
      </c>
      <c r="CM160" s="5">
        <v>1191</v>
      </c>
      <c r="CN160" s="23">
        <v>9.5999999999999992E-3</v>
      </c>
      <c r="CO160" s="5">
        <v>11</v>
      </c>
      <c r="CP160" s="5">
        <v>643</v>
      </c>
      <c r="CQ160" s="7">
        <v>210828699.34</v>
      </c>
      <c r="CR160" s="23">
        <v>0.16039999999999999</v>
      </c>
      <c r="CS160" s="7">
        <v>1706.59</v>
      </c>
      <c r="CT160" s="7">
        <v>2460.5100000000002</v>
      </c>
      <c r="CU160" s="7">
        <v>227079518.99000001</v>
      </c>
      <c r="CV160" s="23">
        <v>0.16589999999999999</v>
      </c>
      <c r="CW160" s="7">
        <v>1838.13</v>
      </c>
      <c r="CX160" s="7">
        <v>2650.17</v>
      </c>
      <c r="CY160" s="5">
        <v>85685</v>
      </c>
      <c r="CZ160" s="23">
        <v>0.69359999999999999</v>
      </c>
      <c r="DA160" s="5">
        <v>6991</v>
      </c>
      <c r="DB160" s="7">
        <v>6600039.4699999997</v>
      </c>
      <c r="DC160" s="23">
        <v>5.0000000000000001E-3</v>
      </c>
      <c r="DD160" s="7">
        <v>53.43</v>
      </c>
      <c r="DE160" s="7">
        <v>368.35</v>
      </c>
      <c r="DF160" s="7">
        <v>7620618.8899999997</v>
      </c>
      <c r="DG160" s="23">
        <v>5.5999999999999999E-3</v>
      </c>
      <c r="DH160" s="7">
        <v>61.69</v>
      </c>
      <c r="DI160" s="7">
        <v>425.31</v>
      </c>
      <c r="DJ160" s="5">
        <v>17918</v>
      </c>
      <c r="DK160" s="23">
        <v>0.14499999999999999</v>
      </c>
      <c r="DL160" s="5">
        <v>613</v>
      </c>
      <c r="DM160" s="7">
        <v>108758374.15000001</v>
      </c>
      <c r="DN160" s="23">
        <v>8.2799999999999999E-2</v>
      </c>
      <c r="DO160" s="7">
        <v>880.36</v>
      </c>
      <c r="DP160" s="7">
        <v>23313.69</v>
      </c>
      <c r="DQ160" s="7">
        <v>115621080.72</v>
      </c>
      <c r="DR160" s="23">
        <v>8.4500000000000006E-2</v>
      </c>
      <c r="DS160" s="7">
        <v>935.92</v>
      </c>
      <c r="DT160" s="7">
        <v>24784.799999999999</v>
      </c>
      <c r="DU160" s="5">
        <v>4665</v>
      </c>
      <c r="DV160" s="23">
        <v>3.78E-2</v>
      </c>
      <c r="DW160" s="5">
        <v>5054</v>
      </c>
      <c r="DX160" s="7">
        <v>6512990.4400000004</v>
      </c>
      <c r="DY160" s="23">
        <v>5.0000000000000001E-3</v>
      </c>
      <c r="DZ160" s="7">
        <v>52.72</v>
      </c>
      <c r="EA160" s="7">
        <v>821.21</v>
      </c>
      <c r="EB160" s="7">
        <v>7572884.5999999996</v>
      </c>
      <c r="EC160" s="23">
        <v>5.4999999999999997E-3</v>
      </c>
      <c r="ED160" s="7">
        <v>61.3</v>
      </c>
      <c r="EE160" s="7">
        <v>954.85</v>
      </c>
      <c r="EF160" s="5">
        <v>7931</v>
      </c>
      <c r="EG160" s="23">
        <v>6.4199999999999993E-2</v>
      </c>
      <c r="EH160" s="5">
        <v>128</v>
      </c>
      <c r="EI160" s="7">
        <v>99905120.640000001</v>
      </c>
      <c r="EJ160" s="23">
        <v>7.5999999999999998E-2</v>
      </c>
      <c r="EK160" s="7">
        <v>808.7</v>
      </c>
      <c r="EL160" s="7">
        <v>967.26</v>
      </c>
      <c r="EM160" s="7">
        <v>112907626.58</v>
      </c>
      <c r="EN160" s="23">
        <v>8.2500000000000004E-2</v>
      </c>
      <c r="EO160" s="7">
        <v>913.95</v>
      </c>
      <c r="EP160" s="7">
        <v>1093.1400000000001</v>
      </c>
      <c r="EQ160" s="5">
        <v>103286</v>
      </c>
      <c r="ER160" s="23">
        <v>0.83609999999999995</v>
      </c>
      <c r="ES160" s="5">
        <v>13200</v>
      </c>
      <c r="ET160" s="7">
        <v>63169738.93</v>
      </c>
      <c r="EU160" s="23">
        <v>4.8099999999999997E-2</v>
      </c>
      <c r="EV160" s="7">
        <v>511.34</v>
      </c>
      <c r="EW160" s="7">
        <v>1051.78</v>
      </c>
      <c r="EX160" s="7">
        <v>69632993.579999998</v>
      </c>
      <c r="EY160" s="23">
        <v>5.0900000000000001E-2</v>
      </c>
      <c r="EZ160" s="7">
        <v>563.66</v>
      </c>
      <c r="FA160" s="7">
        <v>1159.3900000000001</v>
      </c>
      <c r="FB160" s="5">
        <v>60060</v>
      </c>
      <c r="FC160" s="23">
        <v>0.48620000000000002</v>
      </c>
      <c r="FD160" s="5">
        <v>3627</v>
      </c>
      <c r="FE160" s="7">
        <v>20741732.93</v>
      </c>
      <c r="FF160" s="23">
        <v>1.5800000000000002E-2</v>
      </c>
      <c r="FG160" s="7">
        <v>167.9</v>
      </c>
      <c r="FH160" s="7">
        <v>270.38</v>
      </c>
      <c r="FI160" s="7">
        <v>23025947.620000001</v>
      </c>
      <c r="FJ160" s="23">
        <v>1.6799999999999999E-2</v>
      </c>
      <c r="FK160" s="7">
        <v>186.39</v>
      </c>
      <c r="FL160" s="7">
        <v>300.16000000000003</v>
      </c>
      <c r="FM160" s="5">
        <v>76713</v>
      </c>
      <c r="FN160" s="23">
        <v>0.621</v>
      </c>
      <c r="FO160" s="5">
        <v>3901</v>
      </c>
      <c r="FP160" s="7">
        <v>38114341.340000004</v>
      </c>
      <c r="FQ160" s="23">
        <v>2.9000000000000001E-2</v>
      </c>
      <c r="FR160" s="7">
        <v>308.52</v>
      </c>
      <c r="FS160" s="7">
        <v>1145.81</v>
      </c>
      <c r="FT160" s="7">
        <v>39795362.240000002</v>
      </c>
      <c r="FU160" s="23">
        <v>2.9100000000000001E-2</v>
      </c>
      <c r="FV160" s="7">
        <v>322.13</v>
      </c>
      <c r="FW160" s="7">
        <v>1196.3499999999999</v>
      </c>
      <c r="FX160" s="5">
        <v>33264</v>
      </c>
      <c r="FY160" s="23">
        <v>0.26929999999999998</v>
      </c>
      <c r="FZ160" s="5">
        <v>1911</v>
      </c>
      <c r="GA160" s="7">
        <v>33458623.91</v>
      </c>
      <c r="GB160" s="23">
        <v>2.5499999999999998E-2</v>
      </c>
      <c r="GC160" s="7">
        <v>270.83999999999997</v>
      </c>
      <c r="GD160" s="7">
        <v>409.33</v>
      </c>
      <c r="GE160" s="7">
        <v>35264404.479999997</v>
      </c>
      <c r="GF160" s="23">
        <v>2.58E-2</v>
      </c>
      <c r="GG160" s="7">
        <v>285.45</v>
      </c>
      <c r="GH160" s="7">
        <v>431.43</v>
      </c>
      <c r="GI160" s="5">
        <v>81738</v>
      </c>
      <c r="GJ160" s="23">
        <v>0.66169999999999995</v>
      </c>
      <c r="GK160" s="5">
        <v>6820</v>
      </c>
      <c r="GL160" s="7">
        <v>19221607.32</v>
      </c>
      <c r="GM160" s="23">
        <v>1.46E-2</v>
      </c>
      <c r="GN160" s="7">
        <v>155.59</v>
      </c>
      <c r="GO160" s="7">
        <v>1196.92</v>
      </c>
      <c r="GP160" s="7">
        <v>19631820.390000001</v>
      </c>
      <c r="GQ160" s="23">
        <v>1.43E-2</v>
      </c>
      <c r="GR160" s="7">
        <v>158.91</v>
      </c>
      <c r="GS160" s="7">
        <v>1222.47</v>
      </c>
      <c r="GT160" s="5">
        <v>16059</v>
      </c>
      <c r="GU160" s="23">
        <v>0.13</v>
      </c>
      <c r="GV160" s="8">
        <v>452</v>
      </c>
      <c r="GW160" s="7">
        <v>28946134.190000001</v>
      </c>
      <c r="GX160" s="23">
        <v>2.1999999999999999E-2</v>
      </c>
      <c r="GY160" s="7">
        <v>234.31</v>
      </c>
      <c r="GZ160" s="7">
        <v>676.82</v>
      </c>
      <c r="HA160" s="7">
        <v>29062905.829999998</v>
      </c>
      <c r="HB160" s="23">
        <v>2.12E-2</v>
      </c>
      <c r="HC160" s="7">
        <v>235.25</v>
      </c>
      <c r="HD160" s="7">
        <v>679.55</v>
      </c>
      <c r="HE160" s="5">
        <v>42768</v>
      </c>
      <c r="HF160" s="23">
        <v>0.34620000000000001</v>
      </c>
      <c r="HG160" s="5">
        <v>153738</v>
      </c>
      <c r="HH160" s="5">
        <v>7774</v>
      </c>
      <c r="HI160" s="23">
        <v>0.2135</v>
      </c>
      <c r="HJ160" s="8">
        <v>1244</v>
      </c>
      <c r="HK160" s="5">
        <v>719</v>
      </c>
      <c r="HL160" s="5">
        <v>1596</v>
      </c>
      <c r="HM160" s="5">
        <v>185</v>
      </c>
      <c r="HN160" s="5">
        <v>1290</v>
      </c>
      <c r="HO160" s="5">
        <v>383</v>
      </c>
      <c r="HP160" s="5">
        <v>780</v>
      </c>
      <c r="HQ160" s="5">
        <v>477</v>
      </c>
      <c r="HR160" s="5">
        <v>207</v>
      </c>
      <c r="HS160" s="5">
        <v>143</v>
      </c>
    </row>
    <row r="161" spans="1:227" x14ac:dyDescent="0.25">
      <c r="A161">
        <v>2009</v>
      </c>
      <c r="B161" s="3" t="s">
        <v>226</v>
      </c>
      <c r="C161" s="4" t="s">
        <v>227</v>
      </c>
      <c r="D161" s="5">
        <v>7140915</v>
      </c>
      <c r="E161" s="5">
        <v>5720079</v>
      </c>
      <c r="F161" s="5">
        <v>1420836</v>
      </c>
      <c r="G161" s="6" t="s">
        <v>1594</v>
      </c>
      <c r="H161" s="5">
        <v>51</v>
      </c>
      <c r="I161" s="6" t="s">
        <v>1595</v>
      </c>
      <c r="J161" s="6" t="s">
        <v>1596</v>
      </c>
      <c r="K161" s="6" t="s">
        <v>1597</v>
      </c>
      <c r="L161" s="6" t="s">
        <v>1598</v>
      </c>
      <c r="M161" s="6" t="s">
        <v>722</v>
      </c>
      <c r="N161" s="6" t="s">
        <v>393</v>
      </c>
      <c r="O161" s="6" t="s">
        <v>1183</v>
      </c>
      <c r="P161" s="6">
        <v>1.08</v>
      </c>
      <c r="Q161" s="7">
        <v>54846779358.830002</v>
      </c>
      <c r="R161" s="7">
        <v>51945213186.349998</v>
      </c>
      <c r="S161" s="7">
        <v>49170600379.099998</v>
      </c>
      <c r="T161" s="7">
        <v>9588.4699999999993</v>
      </c>
      <c r="U161" s="7">
        <v>9081.2099999999991</v>
      </c>
      <c r="V161" s="7">
        <v>8596.14</v>
      </c>
      <c r="W161" s="7">
        <v>22069795515.310001</v>
      </c>
      <c r="X161" s="23">
        <v>0.40239999999999998</v>
      </c>
      <c r="Y161" s="7">
        <v>3858.3</v>
      </c>
      <c r="Z161" s="7">
        <v>19923.37</v>
      </c>
      <c r="AA161" s="7">
        <v>17973920119.68</v>
      </c>
      <c r="AB161" s="23">
        <v>0.34599999999999997</v>
      </c>
      <c r="AC161" s="7">
        <v>3142.25</v>
      </c>
      <c r="AD161" s="7">
        <v>16225.84</v>
      </c>
      <c r="AE161" s="5">
        <v>1107734</v>
      </c>
      <c r="AF161" s="23">
        <v>0.19370000000000001</v>
      </c>
      <c r="AG161" s="5">
        <v>370</v>
      </c>
      <c r="AH161" s="5">
        <v>2262</v>
      </c>
      <c r="AI161" s="7">
        <v>1101497025.3599999</v>
      </c>
      <c r="AJ161" s="23">
        <v>2.01E-2</v>
      </c>
      <c r="AK161" s="7">
        <v>192.57</v>
      </c>
      <c r="AL161" s="7">
        <v>41764.5</v>
      </c>
      <c r="AM161" s="7">
        <v>1140015060.0799999</v>
      </c>
      <c r="AN161" s="23">
        <v>2.1899999999999999E-2</v>
      </c>
      <c r="AO161" s="7">
        <v>199.3</v>
      </c>
      <c r="AP161" s="7">
        <v>43224.959999999999</v>
      </c>
      <c r="AQ161" s="5">
        <v>26374</v>
      </c>
      <c r="AR161" s="23">
        <v>4.5999999999999999E-3</v>
      </c>
      <c r="AS161" s="5">
        <v>5</v>
      </c>
      <c r="AT161" s="5">
        <v>148</v>
      </c>
      <c r="AU161" s="7">
        <v>673470222.62</v>
      </c>
      <c r="AV161" s="23">
        <v>1.23E-2</v>
      </c>
      <c r="AW161" s="7">
        <v>117.74</v>
      </c>
      <c r="AX161" s="7">
        <v>19235.96</v>
      </c>
      <c r="AY161" s="7">
        <v>637624645.5</v>
      </c>
      <c r="AZ161" s="23">
        <v>1.23E-2</v>
      </c>
      <c r="BA161" s="7">
        <v>111.47</v>
      </c>
      <c r="BB161" s="7">
        <v>18212.12</v>
      </c>
      <c r="BC161" s="5">
        <v>35011</v>
      </c>
      <c r="BD161" s="23">
        <v>6.1000000000000004E-3</v>
      </c>
      <c r="BE161" s="5">
        <v>7</v>
      </c>
      <c r="BF161" s="5">
        <v>89</v>
      </c>
      <c r="BG161" s="7">
        <v>1903314538.25</v>
      </c>
      <c r="BH161" s="23">
        <v>3.4700000000000002E-2</v>
      </c>
      <c r="BI161" s="7">
        <v>332.74</v>
      </c>
      <c r="BJ161" s="7">
        <v>14083.29</v>
      </c>
      <c r="BK161" s="7">
        <v>1960053490.1700001</v>
      </c>
      <c r="BL161" s="23">
        <v>3.7699999999999997E-2</v>
      </c>
      <c r="BM161" s="7">
        <v>342.66</v>
      </c>
      <c r="BN161" s="7">
        <v>14503.12</v>
      </c>
      <c r="BO161" s="5">
        <v>135147</v>
      </c>
      <c r="BP161" s="23">
        <v>2.3599999999999999E-2</v>
      </c>
      <c r="BQ161" s="5">
        <v>36</v>
      </c>
      <c r="BR161" s="5">
        <v>933</v>
      </c>
      <c r="BS161" s="7">
        <v>2242393235.54</v>
      </c>
      <c r="BT161" s="23">
        <v>4.0899999999999999E-2</v>
      </c>
      <c r="BU161" s="7">
        <v>392.02</v>
      </c>
      <c r="BV161" s="7">
        <v>6054.73</v>
      </c>
      <c r="BW161" s="7">
        <v>2337260674.7199998</v>
      </c>
      <c r="BX161" s="23">
        <v>4.4999999999999998E-2</v>
      </c>
      <c r="BY161" s="7">
        <v>408.61</v>
      </c>
      <c r="BZ161" s="7">
        <v>6310.88</v>
      </c>
      <c r="CA161" s="5">
        <v>370354</v>
      </c>
      <c r="CB161" s="23">
        <v>6.4699999999999994E-2</v>
      </c>
      <c r="CC161" s="5">
        <v>142</v>
      </c>
      <c r="CD161" s="5">
        <v>2818</v>
      </c>
      <c r="CE161" s="7">
        <v>471318750.85000002</v>
      </c>
      <c r="CF161" s="23">
        <v>8.6E-3</v>
      </c>
      <c r="CG161" s="7">
        <v>82.4</v>
      </c>
      <c r="CH161" s="7">
        <v>10490.07</v>
      </c>
      <c r="CI161" s="7">
        <v>475284284.89999998</v>
      </c>
      <c r="CJ161" s="23">
        <v>9.1000000000000004E-3</v>
      </c>
      <c r="CK161" s="7">
        <v>83.09</v>
      </c>
      <c r="CL161" s="7">
        <v>10578.33</v>
      </c>
      <c r="CM161" s="5">
        <v>44930</v>
      </c>
      <c r="CN161" s="23">
        <v>7.9000000000000008E-3</v>
      </c>
      <c r="CO161" s="5">
        <v>9</v>
      </c>
      <c r="CP161" s="5">
        <v>517</v>
      </c>
      <c r="CQ161" s="7">
        <v>6377365024.0600004</v>
      </c>
      <c r="CR161" s="23">
        <v>0.1163</v>
      </c>
      <c r="CS161" s="7">
        <v>1114.9100000000001</v>
      </c>
      <c r="CT161" s="7">
        <v>1753.84</v>
      </c>
      <c r="CU161" s="7">
        <v>6621167147.3199997</v>
      </c>
      <c r="CV161" s="23">
        <v>0.1275</v>
      </c>
      <c r="CW161" s="7">
        <v>1157.53</v>
      </c>
      <c r="CX161" s="7">
        <v>1820.89</v>
      </c>
      <c r="CY161" s="5">
        <v>3636227</v>
      </c>
      <c r="CZ161" s="23">
        <v>0.63570000000000004</v>
      </c>
      <c r="DA161" s="5">
        <v>4718</v>
      </c>
      <c r="DB161" s="7">
        <v>278179275.05000001</v>
      </c>
      <c r="DC161" s="23">
        <v>5.1000000000000004E-3</v>
      </c>
      <c r="DD161" s="7">
        <v>48.63</v>
      </c>
      <c r="DE161" s="7">
        <v>386.08</v>
      </c>
      <c r="DF161" s="7">
        <v>288157134.29000002</v>
      </c>
      <c r="DG161" s="23">
        <v>5.4999999999999997E-3</v>
      </c>
      <c r="DH161" s="7">
        <v>50.38</v>
      </c>
      <c r="DI161" s="7">
        <v>399.93</v>
      </c>
      <c r="DJ161" s="5">
        <v>720524</v>
      </c>
      <c r="DK161" s="23">
        <v>0.126</v>
      </c>
      <c r="DL161" s="5">
        <v>631</v>
      </c>
      <c r="DM161" s="7">
        <v>3777701401.8200002</v>
      </c>
      <c r="DN161" s="23">
        <v>6.8900000000000003E-2</v>
      </c>
      <c r="DO161" s="7">
        <v>660.43</v>
      </c>
      <c r="DP161" s="7">
        <v>23090.66</v>
      </c>
      <c r="DQ161" s="7">
        <v>3819864718.4899998</v>
      </c>
      <c r="DR161" s="23">
        <v>7.3499999999999996E-2</v>
      </c>
      <c r="DS161" s="7">
        <v>667.8</v>
      </c>
      <c r="DT161" s="7">
        <v>23348.38</v>
      </c>
      <c r="DU161" s="5">
        <v>163603</v>
      </c>
      <c r="DV161" s="23">
        <v>2.86E-2</v>
      </c>
      <c r="DW161" s="5">
        <v>3796</v>
      </c>
      <c r="DX161" s="7">
        <v>251256460.03</v>
      </c>
      <c r="DY161" s="23">
        <v>4.5999999999999999E-3</v>
      </c>
      <c r="DZ161" s="7">
        <v>43.93</v>
      </c>
      <c r="EA161" s="7">
        <v>758.68</v>
      </c>
      <c r="EB161" s="7">
        <v>272293345.72000003</v>
      </c>
      <c r="EC161" s="23">
        <v>5.1999999999999998E-3</v>
      </c>
      <c r="ED161" s="7">
        <v>47.6</v>
      </c>
      <c r="EE161" s="7">
        <v>822.2</v>
      </c>
      <c r="EF161" s="5">
        <v>331177</v>
      </c>
      <c r="EG161" s="23">
        <v>5.79E-2</v>
      </c>
      <c r="EH161" s="5">
        <v>105</v>
      </c>
      <c r="EI161" s="7">
        <v>4686102014.6000004</v>
      </c>
      <c r="EJ161" s="23">
        <v>8.5400000000000004E-2</v>
      </c>
      <c r="EK161" s="7">
        <v>819.24</v>
      </c>
      <c r="EL161" s="7">
        <v>994.7</v>
      </c>
      <c r="EM161" s="7">
        <v>5049835867.2600002</v>
      </c>
      <c r="EN161" s="23">
        <v>9.7199999999999995E-2</v>
      </c>
      <c r="EO161" s="7">
        <v>882.83</v>
      </c>
      <c r="EP161" s="7">
        <v>1071.9000000000001</v>
      </c>
      <c r="EQ161" s="5">
        <v>4711087</v>
      </c>
      <c r="ER161" s="23">
        <v>0.8236</v>
      </c>
      <c r="ES161" s="5">
        <v>13852</v>
      </c>
      <c r="ET161" s="7">
        <v>2841268523.2800002</v>
      </c>
      <c r="EU161" s="23">
        <v>5.1799999999999999E-2</v>
      </c>
      <c r="EV161" s="7">
        <v>496.72</v>
      </c>
      <c r="EW161" s="7">
        <v>1007.26</v>
      </c>
      <c r="EX161" s="7">
        <v>2961216218.96</v>
      </c>
      <c r="EY161" s="23">
        <v>5.7000000000000002E-2</v>
      </c>
      <c r="EZ161" s="7">
        <v>517.69000000000005</v>
      </c>
      <c r="FA161" s="7">
        <v>1049.78</v>
      </c>
      <c r="FB161" s="5">
        <v>2820791</v>
      </c>
      <c r="FC161" s="23">
        <v>0.49309999999999998</v>
      </c>
      <c r="FD161" s="5">
        <v>3717</v>
      </c>
      <c r="FE161" s="7">
        <v>1289135073.48</v>
      </c>
      <c r="FF161" s="23">
        <v>2.35E-2</v>
      </c>
      <c r="FG161" s="7">
        <v>225.37</v>
      </c>
      <c r="FH161" s="7">
        <v>374.18</v>
      </c>
      <c r="FI161" s="7">
        <v>1386450358.75</v>
      </c>
      <c r="FJ161" s="23">
        <v>2.6700000000000002E-2</v>
      </c>
      <c r="FK161" s="7">
        <v>242.38</v>
      </c>
      <c r="FL161" s="7">
        <v>402.43</v>
      </c>
      <c r="FM161" s="5">
        <v>3445223</v>
      </c>
      <c r="FN161" s="23">
        <v>0.60229999999999995</v>
      </c>
      <c r="FO161" s="5">
        <v>3853</v>
      </c>
      <c r="FP161" s="7">
        <v>1983123637.6600001</v>
      </c>
      <c r="FQ161" s="23">
        <v>3.6200000000000003E-2</v>
      </c>
      <c r="FR161" s="7">
        <v>346.7</v>
      </c>
      <c r="FS161" s="7">
        <v>1183.8800000000001</v>
      </c>
      <c r="FT161" s="7">
        <v>1999282199.1700001</v>
      </c>
      <c r="FU161" s="23">
        <v>3.85E-2</v>
      </c>
      <c r="FV161" s="7">
        <v>349.52</v>
      </c>
      <c r="FW161" s="7">
        <v>1193.52</v>
      </c>
      <c r="FX161" s="5">
        <v>1675107</v>
      </c>
      <c r="FY161" s="23">
        <v>0.2928</v>
      </c>
      <c r="FZ161" s="5">
        <v>2338</v>
      </c>
      <c r="GA161" s="7">
        <v>1460376501.01</v>
      </c>
      <c r="GB161" s="23">
        <v>2.6599999999999999E-2</v>
      </c>
      <c r="GC161" s="7">
        <v>255.31</v>
      </c>
      <c r="GD161" s="7">
        <v>385.37</v>
      </c>
      <c r="GE161" s="7">
        <v>1527899738.1900001</v>
      </c>
      <c r="GF161" s="23">
        <v>2.9399999999999999E-2</v>
      </c>
      <c r="GG161" s="7">
        <v>267.11</v>
      </c>
      <c r="GH161" s="7">
        <v>403.19</v>
      </c>
      <c r="GI161" s="5">
        <v>3789542</v>
      </c>
      <c r="GJ161" s="23">
        <v>0.66249999999999998</v>
      </c>
      <c r="GK161" s="5">
        <v>7906</v>
      </c>
      <c r="GL161" s="7">
        <v>999702430.82000005</v>
      </c>
      <c r="GM161" s="23">
        <v>1.8200000000000001E-2</v>
      </c>
      <c r="GN161" s="7">
        <v>174.77</v>
      </c>
      <c r="GO161" s="7">
        <v>1411.42</v>
      </c>
      <c r="GP161" s="7">
        <v>1011781032.08</v>
      </c>
      <c r="GQ161" s="23">
        <v>1.95E-2</v>
      </c>
      <c r="GR161" s="7">
        <v>176.88</v>
      </c>
      <c r="GS161" s="7">
        <v>1428.48</v>
      </c>
      <c r="GT161" s="5">
        <v>708294</v>
      </c>
      <c r="GU161" s="23">
        <v>0.12379999999999999</v>
      </c>
      <c r="GV161" s="8">
        <v>524</v>
      </c>
      <c r="GW161" s="7">
        <v>1778202881.1800001</v>
      </c>
      <c r="GX161" s="23">
        <v>3.2399999999999998E-2</v>
      </c>
      <c r="GY161" s="7">
        <v>310.87</v>
      </c>
      <c r="GZ161" s="7">
        <v>885.03</v>
      </c>
      <c r="HA161" s="7">
        <v>1778202881.1800001</v>
      </c>
      <c r="HB161" s="23">
        <v>3.4200000000000001E-2</v>
      </c>
      <c r="HC161" s="7">
        <v>310.87</v>
      </c>
      <c r="HD161" s="7">
        <v>885.03</v>
      </c>
      <c r="HE161" s="5">
        <v>2009196</v>
      </c>
      <c r="HF161" s="23">
        <v>0.3513</v>
      </c>
      <c r="HG161" s="5">
        <v>6013859</v>
      </c>
      <c r="HH161" s="5">
        <v>447629</v>
      </c>
      <c r="HI161" s="23">
        <v>0.23250000000000001</v>
      </c>
      <c r="HJ161" s="8">
        <v>1051</v>
      </c>
      <c r="HK161" s="5">
        <v>776</v>
      </c>
      <c r="HL161" s="5">
        <v>1699</v>
      </c>
      <c r="HM161" s="5">
        <v>152</v>
      </c>
      <c r="HN161" s="5">
        <v>1050</v>
      </c>
      <c r="HO161" s="5">
        <v>377</v>
      </c>
      <c r="HP161" s="5">
        <v>903</v>
      </c>
      <c r="HQ161" s="5">
        <v>438</v>
      </c>
      <c r="HR161" s="5">
        <v>437</v>
      </c>
      <c r="HS161" s="5">
        <v>103</v>
      </c>
    </row>
    <row r="162" spans="1:227" x14ac:dyDescent="0.25">
      <c r="A162">
        <v>2007</v>
      </c>
      <c r="B162" s="3" t="s">
        <v>904</v>
      </c>
      <c r="C162" s="4">
        <v>34</v>
      </c>
      <c r="D162" s="5">
        <v>151208</v>
      </c>
      <c r="E162" s="5">
        <v>140069</v>
      </c>
      <c r="F162" s="5">
        <v>11139</v>
      </c>
      <c r="G162" s="6" t="s">
        <v>251</v>
      </c>
      <c r="H162" s="5">
        <v>51</v>
      </c>
      <c r="I162" s="6" t="s">
        <v>509</v>
      </c>
      <c r="J162" s="6" t="s">
        <v>905</v>
      </c>
      <c r="K162" s="6" t="s">
        <v>906</v>
      </c>
      <c r="L162" s="6" t="s">
        <v>907</v>
      </c>
      <c r="M162" s="6" t="s">
        <v>908</v>
      </c>
      <c r="N162" s="6" t="s">
        <v>685</v>
      </c>
      <c r="O162" s="6" t="s">
        <v>909</v>
      </c>
      <c r="P162" s="6">
        <v>1.1599999999999999</v>
      </c>
      <c r="Q162" s="7">
        <v>1385229678.74</v>
      </c>
      <c r="R162" s="7">
        <v>1189224003.95</v>
      </c>
      <c r="S162" s="7">
        <v>1081481311.79</v>
      </c>
      <c r="T162" s="7">
        <v>9889.6200000000008</v>
      </c>
      <c r="U162" s="7">
        <v>8490.27</v>
      </c>
      <c r="V162" s="7">
        <v>7721.06</v>
      </c>
      <c r="W162" s="7">
        <v>599880762.91999996</v>
      </c>
      <c r="X162" s="23">
        <v>0.43309999999999998</v>
      </c>
      <c r="Y162" s="7">
        <v>4282.75</v>
      </c>
      <c r="Z162" s="7">
        <v>20819.07</v>
      </c>
      <c r="AA162" s="7">
        <v>438308385.27999997</v>
      </c>
      <c r="AB162" s="23">
        <v>0.36859999999999998</v>
      </c>
      <c r="AC162" s="7">
        <v>3129.23</v>
      </c>
      <c r="AD162" s="7">
        <v>15211.65</v>
      </c>
      <c r="AE162" s="5">
        <v>28814</v>
      </c>
      <c r="AF162" s="23">
        <v>0.20569999999999999</v>
      </c>
      <c r="AG162" s="5">
        <v>414</v>
      </c>
      <c r="AH162" s="5">
        <v>3133</v>
      </c>
      <c r="AI162" s="7">
        <v>15264633.66</v>
      </c>
      <c r="AJ162" s="23">
        <v>1.0999999999999999E-2</v>
      </c>
      <c r="AK162" s="7">
        <v>108.98</v>
      </c>
      <c r="AL162" s="7">
        <v>40382.629999999997</v>
      </c>
      <c r="AM162" s="7">
        <v>13616663.93</v>
      </c>
      <c r="AN162" s="23">
        <v>1.15E-2</v>
      </c>
      <c r="AO162" s="7">
        <v>97.21</v>
      </c>
      <c r="AP162" s="7">
        <v>36022.92</v>
      </c>
      <c r="AQ162" s="5">
        <v>378</v>
      </c>
      <c r="AR162" s="23">
        <v>2.7000000000000001E-3</v>
      </c>
      <c r="AS162" s="5">
        <v>3</v>
      </c>
      <c r="AT162" s="5">
        <v>105</v>
      </c>
      <c r="AU162" s="7">
        <v>18779584.079999998</v>
      </c>
      <c r="AV162" s="23">
        <v>1.3599999999999999E-2</v>
      </c>
      <c r="AW162" s="7">
        <v>134.07</v>
      </c>
      <c r="AX162" s="7">
        <v>20020.88</v>
      </c>
      <c r="AY162" s="7">
        <v>16063866.99</v>
      </c>
      <c r="AZ162" s="23">
        <v>1.35E-2</v>
      </c>
      <c r="BA162" s="7">
        <v>114.69</v>
      </c>
      <c r="BB162" s="7">
        <v>17125.66</v>
      </c>
      <c r="BC162" s="5">
        <v>938</v>
      </c>
      <c r="BD162" s="23">
        <v>6.7000000000000002E-3</v>
      </c>
      <c r="BE162" s="5">
        <v>8</v>
      </c>
      <c r="BF162" s="5">
        <v>104</v>
      </c>
      <c r="BG162" s="7">
        <v>63888425.859999999</v>
      </c>
      <c r="BH162" s="23">
        <v>4.6100000000000002E-2</v>
      </c>
      <c r="BI162" s="7">
        <v>456.12</v>
      </c>
      <c r="BJ162" s="7">
        <v>13709.96</v>
      </c>
      <c r="BK162" s="7">
        <v>57182427.289999999</v>
      </c>
      <c r="BL162" s="23">
        <v>4.8099999999999997E-2</v>
      </c>
      <c r="BM162" s="7">
        <v>408.24</v>
      </c>
      <c r="BN162" s="7">
        <v>12270.91</v>
      </c>
      <c r="BO162" s="5">
        <v>4660</v>
      </c>
      <c r="BP162" s="23">
        <v>3.3300000000000003E-2</v>
      </c>
      <c r="BQ162" s="5">
        <v>53</v>
      </c>
      <c r="BR162" s="5">
        <v>1177</v>
      </c>
      <c r="BS162" s="7">
        <v>27286757.420000002</v>
      </c>
      <c r="BT162" s="23">
        <v>1.9699999999999999E-2</v>
      </c>
      <c r="BU162" s="7">
        <v>194.81</v>
      </c>
      <c r="BV162" s="7">
        <v>4133.7299999999996</v>
      </c>
      <c r="BW162" s="7">
        <v>25034514.07</v>
      </c>
      <c r="BX162" s="23">
        <v>2.1100000000000001E-2</v>
      </c>
      <c r="BY162" s="7">
        <v>178.73</v>
      </c>
      <c r="BZ162" s="7">
        <v>3792.53</v>
      </c>
      <c r="CA162" s="5">
        <v>6601</v>
      </c>
      <c r="CB162" s="23">
        <v>4.7100000000000003E-2</v>
      </c>
      <c r="CC162" s="5">
        <v>79</v>
      </c>
      <c r="CD162" s="5">
        <v>1304</v>
      </c>
      <c r="CE162" s="7">
        <v>7514376.9699999997</v>
      </c>
      <c r="CF162" s="23">
        <v>5.4000000000000003E-3</v>
      </c>
      <c r="CG162" s="7">
        <v>53.65</v>
      </c>
      <c r="CH162" s="7">
        <v>9440.17</v>
      </c>
      <c r="CI162" s="7">
        <v>6599810.9199999999</v>
      </c>
      <c r="CJ162" s="23">
        <v>5.4999999999999997E-3</v>
      </c>
      <c r="CK162" s="7">
        <v>47.12</v>
      </c>
      <c r="CL162" s="7">
        <v>8291.2199999999993</v>
      </c>
      <c r="CM162" s="5">
        <v>796</v>
      </c>
      <c r="CN162" s="23">
        <v>5.7000000000000002E-3</v>
      </c>
      <c r="CO162" s="5">
        <v>6</v>
      </c>
      <c r="CP162" s="5">
        <v>302</v>
      </c>
      <c r="CQ162" s="7">
        <v>125686732.59</v>
      </c>
      <c r="CR162" s="23">
        <v>9.0700000000000003E-2</v>
      </c>
      <c r="CS162" s="7">
        <v>897.32</v>
      </c>
      <c r="CT162" s="7">
        <v>1508.25</v>
      </c>
      <c r="CU162" s="7">
        <v>120975144.43000001</v>
      </c>
      <c r="CV162" s="23">
        <v>0.1017</v>
      </c>
      <c r="CW162" s="7">
        <v>863.68</v>
      </c>
      <c r="CX162" s="7">
        <v>1451.71</v>
      </c>
      <c r="CY162" s="5">
        <v>83333</v>
      </c>
      <c r="CZ162" s="23">
        <v>0.59489999999999998</v>
      </c>
      <c r="DA162" s="5">
        <v>5043</v>
      </c>
      <c r="DB162" s="7">
        <v>1502483.29</v>
      </c>
      <c r="DC162" s="23">
        <v>1.1000000000000001E-3</v>
      </c>
      <c r="DD162" s="7">
        <v>10.73</v>
      </c>
      <c r="DE162" s="7">
        <v>343.82</v>
      </c>
      <c r="DF162" s="7">
        <v>1426668.27</v>
      </c>
      <c r="DG162" s="23">
        <v>1.1999999999999999E-3</v>
      </c>
      <c r="DH162" s="7">
        <v>10.19</v>
      </c>
      <c r="DI162" s="7">
        <v>326.47000000000003</v>
      </c>
      <c r="DJ162" s="5">
        <v>4370</v>
      </c>
      <c r="DK162" s="23">
        <v>3.1199999999999999E-2</v>
      </c>
      <c r="DL162" s="5">
        <v>123</v>
      </c>
      <c r="DM162" s="7">
        <v>94930571.659999996</v>
      </c>
      <c r="DN162" s="23">
        <v>6.8500000000000005E-2</v>
      </c>
      <c r="DO162" s="7">
        <v>677.74</v>
      </c>
      <c r="DP162" s="7">
        <v>22941.17</v>
      </c>
      <c r="DQ162" s="7">
        <v>90094808.650000006</v>
      </c>
      <c r="DR162" s="23">
        <v>7.5800000000000006E-2</v>
      </c>
      <c r="DS162" s="7">
        <v>643.22</v>
      </c>
      <c r="DT162" s="7">
        <v>21772.55</v>
      </c>
      <c r="DU162" s="5">
        <v>4138</v>
      </c>
      <c r="DV162" s="23">
        <v>2.9499999999999998E-2</v>
      </c>
      <c r="DW162" s="5">
        <v>3164</v>
      </c>
      <c r="DX162" s="7">
        <v>5745102.0300000003</v>
      </c>
      <c r="DY162" s="23">
        <v>4.1000000000000003E-3</v>
      </c>
      <c r="DZ162" s="7">
        <v>41.02</v>
      </c>
      <c r="EA162" s="7">
        <v>646.16999999999996</v>
      </c>
      <c r="EB162" s="7">
        <v>6069932.79</v>
      </c>
      <c r="EC162" s="23">
        <v>5.1000000000000004E-3</v>
      </c>
      <c r="ED162" s="7">
        <v>43.34</v>
      </c>
      <c r="EE162" s="7">
        <v>682.71</v>
      </c>
      <c r="EF162" s="5">
        <v>8891</v>
      </c>
      <c r="EG162" s="23">
        <v>6.3500000000000001E-2</v>
      </c>
      <c r="EH162" s="5">
        <v>105</v>
      </c>
      <c r="EI162" s="7">
        <v>151298528.91999999</v>
      </c>
      <c r="EJ162" s="23">
        <v>0.10920000000000001</v>
      </c>
      <c r="EK162" s="7">
        <v>1080.17</v>
      </c>
      <c r="EL162" s="7">
        <v>1313.05</v>
      </c>
      <c r="EM162" s="7">
        <v>148205321.19</v>
      </c>
      <c r="EN162" s="23">
        <v>0.1246</v>
      </c>
      <c r="EO162" s="7">
        <v>1058.0899999999999</v>
      </c>
      <c r="EP162" s="7">
        <v>1286.2</v>
      </c>
      <c r="EQ162" s="5">
        <v>115226</v>
      </c>
      <c r="ER162" s="23">
        <v>0.8226</v>
      </c>
      <c r="ES162" s="5">
        <v>16144</v>
      </c>
      <c r="ET162" s="7">
        <v>78915952.959999993</v>
      </c>
      <c r="EU162" s="23">
        <v>5.7000000000000002E-2</v>
      </c>
      <c r="EV162" s="7">
        <v>563.41</v>
      </c>
      <c r="EW162" s="7">
        <v>1132.43</v>
      </c>
      <c r="EX162" s="7">
        <v>73422626.230000004</v>
      </c>
      <c r="EY162" s="23">
        <v>6.1699999999999998E-2</v>
      </c>
      <c r="EZ162" s="7">
        <v>524.19000000000005</v>
      </c>
      <c r="FA162" s="7">
        <v>1053.6099999999999</v>
      </c>
      <c r="FB162" s="5">
        <v>69687</v>
      </c>
      <c r="FC162" s="23">
        <v>0.4975</v>
      </c>
      <c r="FD162" s="5">
        <v>4437</v>
      </c>
      <c r="FE162" s="7">
        <v>42847650.840000004</v>
      </c>
      <c r="FF162" s="23">
        <v>3.09E-2</v>
      </c>
      <c r="FG162" s="7">
        <v>305.89999999999998</v>
      </c>
      <c r="FH162" s="7">
        <v>522.25</v>
      </c>
      <c r="FI162" s="7">
        <v>42631302.829999998</v>
      </c>
      <c r="FJ162" s="23">
        <v>3.5799999999999998E-2</v>
      </c>
      <c r="FK162" s="7">
        <v>304.36</v>
      </c>
      <c r="FL162" s="7">
        <v>519.62</v>
      </c>
      <c r="FM162" s="5">
        <v>82044</v>
      </c>
      <c r="FN162" s="23">
        <v>0.5857</v>
      </c>
      <c r="FO162" s="5">
        <v>3757</v>
      </c>
      <c r="FP162" s="7">
        <v>35538354.420000002</v>
      </c>
      <c r="FQ162" s="23">
        <v>2.5700000000000001E-2</v>
      </c>
      <c r="FR162" s="7">
        <v>253.72</v>
      </c>
      <c r="FS162" s="7">
        <v>1091.6099999999999</v>
      </c>
      <c r="FT162" s="7">
        <v>36070287.130000003</v>
      </c>
      <c r="FU162" s="23">
        <v>3.0300000000000001E-2</v>
      </c>
      <c r="FV162" s="7">
        <v>257.52</v>
      </c>
      <c r="FW162" s="7">
        <v>1107.95</v>
      </c>
      <c r="FX162" s="5">
        <v>32556</v>
      </c>
      <c r="FY162" s="23">
        <v>0.2324</v>
      </c>
      <c r="FZ162" s="5">
        <v>1647</v>
      </c>
      <c r="GA162" s="7">
        <v>39063155.969999999</v>
      </c>
      <c r="GB162" s="23">
        <v>2.8199999999999999E-2</v>
      </c>
      <c r="GC162" s="7">
        <v>278.89</v>
      </c>
      <c r="GD162" s="7">
        <v>416.67</v>
      </c>
      <c r="GE162" s="7">
        <v>38532132.560000002</v>
      </c>
      <c r="GF162" s="23">
        <v>3.2399999999999998E-2</v>
      </c>
      <c r="GG162" s="7">
        <v>275.08999999999997</v>
      </c>
      <c r="GH162" s="7">
        <v>411.01</v>
      </c>
      <c r="GI162" s="5">
        <v>93750</v>
      </c>
      <c r="GJ162" s="23">
        <v>0.66930000000000001</v>
      </c>
      <c r="GK162" s="5">
        <v>8888</v>
      </c>
      <c r="GL162" s="7">
        <v>25030913.789999999</v>
      </c>
      <c r="GM162" s="23">
        <v>1.8100000000000002E-2</v>
      </c>
      <c r="GN162" s="7">
        <v>178.7</v>
      </c>
      <c r="GO162" s="7">
        <v>1616.12</v>
      </c>
      <c r="GP162" s="7">
        <v>23032835.969999999</v>
      </c>
      <c r="GQ162" s="23">
        <v>1.9400000000000001E-2</v>
      </c>
      <c r="GR162" s="7">
        <v>164.44</v>
      </c>
      <c r="GS162" s="7">
        <v>1487.12</v>
      </c>
      <c r="GT162" s="5">
        <v>15488</v>
      </c>
      <c r="GU162" s="23">
        <v>0.1106</v>
      </c>
      <c r="GV162" s="8">
        <v>649</v>
      </c>
      <c r="GW162" s="7">
        <v>37541129.899999999</v>
      </c>
      <c r="GX162" s="23">
        <v>2.7099999999999999E-2</v>
      </c>
      <c r="GY162" s="7">
        <v>268.02</v>
      </c>
      <c r="GZ162" s="7">
        <v>810.18</v>
      </c>
      <c r="HA162" s="7">
        <v>37541129.899999999</v>
      </c>
      <c r="HB162" s="23">
        <v>3.1600000000000003E-2</v>
      </c>
      <c r="HC162" s="7">
        <v>268.02</v>
      </c>
      <c r="HD162" s="7">
        <v>810.18</v>
      </c>
      <c r="HE162" s="5">
        <v>46337</v>
      </c>
      <c r="HF162" s="23">
        <v>0.33079999999999998</v>
      </c>
      <c r="HG162" s="5">
        <v>130925</v>
      </c>
      <c r="HH162" s="5">
        <v>12747</v>
      </c>
      <c r="HI162" s="23">
        <v>0.25159999999999999</v>
      </c>
      <c r="HJ162" s="8">
        <v>935</v>
      </c>
      <c r="HK162" s="5">
        <v>1010</v>
      </c>
      <c r="HL162" s="5">
        <v>1592</v>
      </c>
      <c r="HM162" s="5">
        <v>160</v>
      </c>
      <c r="HN162" s="5">
        <v>1276</v>
      </c>
      <c r="HO162" s="5">
        <v>444</v>
      </c>
      <c r="HP162" s="5">
        <v>903</v>
      </c>
      <c r="HQ162" s="5">
        <v>510</v>
      </c>
      <c r="HR162" s="5">
        <v>530</v>
      </c>
      <c r="HS162" s="5">
        <v>127</v>
      </c>
    </row>
    <row r="163" spans="1:227" x14ac:dyDescent="0.25">
      <c r="A163">
        <v>2009</v>
      </c>
      <c r="B163" s="3" t="s">
        <v>676</v>
      </c>
      <c r="C163" s="4">
        <v>20</v>
      </c>
      <c r="D163" s="5">
        <v>59211</v>
      </c>
      <c r="E163" s="5">
        <v>53840</v>
      </c>
      <c r="F163" s="5">
        <v>5371</v>
      </c>
      <c r="G163" s="6" t="s">
        <v>355</v>
      </c>
      <c r="H163" s="5">
        <v>51</v>
      </c>
      <c r="I163" s="6" t="s">
        <v>1707</v>
      </c>
      <c r="J163" s="6" t="s">
        <v>1287</v>
      </c>
      <c r="K163" s="6" t="s">
        <v>1708</v>
      </c>
      <c r="L163" s="6" t="s">
        <v>771</v>
      </c>
      <c r="M163" s="6" t="s">
        <v>323</v>
      </c>
      <c r="N163" s="6" t="s">
        <v>748</v>
      </c>
      <c r="O163" s="6" t="s">
        <v>1709</v>
      </c>
      <c r="P163" s="6">
        <v>1.03</v>
      </c>
      <c r="Q163" s="7">
        <v>446131290.14999998</v>
      </c>
      <c r="R163" s="7">
        <v>465274674.49000001</v>
      </c>
      <c r="S163" s="7">
        <v>466842358.14999998</v>
      </c>
      <c r="T163" s="7">
        <v>8286.24</v>
      </c>
      <c r="U163" s="7">
        <v>8641.7999999999993</v>
      </c>
      <c r="V163" s="7">
        <v>8670.92</v>
      </c>
      <c r="W163" s="7">
        <v>167941627.31999999</v>
      </c>
      <c r="X163" s="23">
        <v>0.37640000000000001</v>
      </c>
      <c r="Y163" s="7">
        <v>3119.27</v>
      </c>
      <c r="Z163" s="7">
        <v>15555.91</v>
      </c>
      <c r="AA163" s="7">
        <v>162039350.34999999</v>
      </c>
      <c r="AB163" s="23">
        <v>0.3483</v>
      </c>
      <c r="AC163" s="7">
        <v>3009.65</v>
      </c>
      <c r="AD163" s="7">
        <v>15009.2</v>
      </c>
      <c r="AE163" s="5">
        <v>10796</v>
      </c>
      <c r="AF163" s="23">
        <v>0.20050000000000001</v>
      </c>
      <c r="AG163" s="5">
        <v>367</v>
      </c>
      <c r="AH163" s="5">
        <v>2038</v>
      </c>
      <c r="AI163" s="7">
        <v>10380584.560000001</v>
      </c>
      <c r="AJ163" s="23">
        <v>2.3300000000000001E-2</v>
      </c>
      <c r="AK163" s="7">
        <v>192.8</v>
      </c>
      <c r="AL163" s="7">
        <v>36680.51</v>
      </c>
      <c r="AM163" s="7">
        <v>11267177.57</v>
      </c>
      <c r="AN163" s="23">
        <v>2.4199999999999999E-2</v>
      </c>
      <c r="AO163" s="7">
        <v>209.27</v>
      </c>
      <c r="AP163" s="7">
        <v>39813.35</v>
      </c>
      <c r="AQ163" s="5">
        <v>283</v>
      </c>
      <c r="AR163" s="23">
        <v>5.3E-3</v>
      </c>
      <c r="AS163" s="5">
        <v>6</v>
      </c>
      <c r="AT163" s="5">
        <v>159</v>
      </c>
      <c r="AU163" s="7">
        <v>6750612.04</v>
      </c>
      <c r="AV163" s="23">
        <v>1.5100000000000001E-2</v>
      </c>
      <c r="AW163" s="7">
        <v>125.38</v>
      </c>
      <c r="AX163" s="7">
        <v>16188.52</v>
      </c>
      <c r="AY163" s="7">
        <v>7024484.5700000003</v>
      </c>
      <c r="AZ163" s="23">
        <v>1.5100000000000001E-2</v>
      </c>
      <c r="BA163" s="7">
        <v>130.47</v>
      </c>
      <c r="BB163" s="7">
        <v>16845.29</v>
      </c>
      <c r="BC163" s="5">
        <v>417</v>
      </c>
      <c r="BD163" s="23">
        <v>7.7000000000000002E-3</v>
      </c>
      <c r="BE163" s="5">
        <v>8</v>
      </c>
      <c r="BF163" s="5">
        <v>103</v>
      </c>
      <c r="BG163" s="7">
        <v>18458643.52</v>
      </c>
      <c r="BH163" s="23">
        <v>4.1399999999999999E-2</v>
      </c>
      <c r="BI163" s="7">
        <v>342.84</v>
      </c>
      <c r="BJ163" s="7">
        <v>12405</v>
      </c>
      <c r="BK163" s="7">
        <v>20783928.77</v>
      </c>
      <c r="BL163" s="23">
        <v>4.4699999999999997E-2</v>
      </c>
      <c r="BM163" s="7">
        <v>386.03</v>
      </c>
      <c r="BN163" s="7">
        <v>13967.69</v>
      </c>
      <c r="BO163" s="5">
        <v>1488</v>
      </c>
      <c r="BP163" s="23">
        <v>2.76E-2</v>
      </c>
      <c r="BQ163" s="5">
        <v>42</v>
      </c>
      <c r="BR163" s="5">
        <v>935</v>
      </c>
      <c r="BS163" s="7">
        <v>10574759.109999999</v>
      </c>
      <c r="BT163" s="23">
        <v>2.3699999999999999E-2</v>
      </c>
      <c r="BU163" s="7">
        <v>196.41</v>
      </c>
      <c r="BV163" s="7">
        <v>4797.99</v>
      </c>
      <c r="BW163" s="7">
        <v>11599770.9</v>
      </c>
      <c r="BX163" s="23">
        <v>2.4899999999999999E-2</v>
      </c>
      <c r="BY163" s="7">
        <v>215.45</v>
      </c>
      <c r="BZ163" s="7">
        <v>5263.05</v>
      </c>
      <c r="CA163" s="5">
        <v>2204</v>
      </c>
      <c r="CB163" s="23">
        <v>4.0899999999999999E-2</v>
      </c>
      <c r="CC163" s="5">
        <v>76</v>
      </c>
      <c r="CD163" s="5">
        <v>1461</v>
      </c>
      <c r="CE163" s="7">
        <v>5667471.75</v>
      </c>
      <c r="CF163" s="23">
        <v>1.2699999999999999E-2</v>
      </c>
      <c r="CG163" s="7">
        <v>105.27</v>
      </c>
      <c r="CH163" s="7">
        <v>10066.56</v>
      </c>
      <c r="CI163" s="7">
        <v>5971776.1600000001</v>
      </c>
      <c r="CJ163" s="23">
        <v>1.2800000000000001E-2</v>
      </c>
      <c r="CK163" s="7">
        <v>110.92</v>
      </c>
      <c r="CL163" s="7">
        <v>10607.06</v>
      </c>
      <c r="CM163" s="5">
        <v>563</v>
      </c>
      <c r="CN163" s="23">
        <v>1.0500000000000001E-2</v>
      </c>
      <c r="CO163" s="5">
        <v>11</v>
      </c>
      <c r="CP163" s="5">
        <v>725</v>
      </c>
      <c r="CQ163" s="7">
        <v>62351567.829999998</v>
      </c>
      <c r="CR163" s="23">
        <v>0.13980000000000001</v>
      </c>
      <c r="CS163" s="7">
        <v>1158.0899999999999</v>
      </c>
      <c r="CT163" s="7">
        <v>1807.71</v>
      </c>
      <c r="CU163" s="7">
        <v>68590855.480000004</v>
      </c>
      <c r="CV163" s="23">
        <v>0.1474</v>
      </c>
      <c r="CW163" s="7">
        <v>1273.98</v>
      </c>
      <c r="CX163" s="7">
        <v>1988.6</v>
      </c>
      <c r="CY163" s="5">
        <v>34492</v>
      </c>
      <c r="CZ163" s="23">
        <v>0.64059999999999995</v>
      </c>
      <c r="DA163" s="5">
        <v>4899</v>
      </c>
      <c r="DB163" s="7">
        <v>4812299.49</v>
      </c>
      <c r="DC163" s="23">
        <v>1.0800000000000001E-2</v>
      </c>
      <c r="DD163" s="7">
        <v>89.38</v>
      </c>
      <c r="DE163" s="7">
        <v>385.08</v>
      </c>
      <c r="DF163" s="7">
        <v>5234590.13</v>
      </c>
      <c r="DG163" s="23">
        <v>1.1299999999999999E-2</v>
      </c>
      <c r="DH163" s="7">
        <v>97.22</v>
      </c>
      <c r="DI163" s="7">
        <v>418.87</v>
      </c>
      <c r="DJ163" s="5">
        <v>12497</v>
      </c>
      <c r="DK163" s="23">
        <v>0.2321</v>
      </c>
      <c r="DL163" s="5">
        <v>1247</v>
      </c>
      <c r="DM163" s="7">
        <v>25784593.91</v>
      </c>
      <c r="DN163" s="23">
        <v>5.7799999999999997E-2</v>
      </c>
      <c r="DO163" s="7">
        <v>478.91</v>
      </c>
      <c r="DP163" s="7">
        <v>23166.75</v>
      </c>
      <c r="DQ163" s="7">
        <v>26834892.449999999</v>
      </c>
      <c r="DR163" s="23">
        <v>5.7700000000000001E-2</v>
      </c>
      <c r="DS163" s="7">
        <v>498.42</v>
      </c>
      <c r="DT163" s="7">
        <v>24110.42</v>
      </c>
      <c r="DU163" s="5">
        <v>1113</v>
      </c>
      <c r="DV163" s="23">
        <v>2.07E-2</v>
      </c>
      <c r="DW163" s="5">
        <v>2942</v>
      </c>
      <c r="DX163" s="7">
        <v>2363510.39</v>
      </c>
      <c r="DY163" s="23">
        <v>5.3E-3</v>
      </c>
      <c r="DZ163" s="7">
        <v>43.9</v>
      </c>
      <c r="EA163" s="7">
        <v>684.28</v>
      </c>
      <c r="EB163" s="7">
        <v>2646493.37</v>
      </c>
      <c r="EC163" s="23">
        <v>5.7000000000000002E-3</v>
      </c>
      <c r="ED163" s="7">
        <v>49.15</v>
      </c>
      <c r="EE163" s="7">
        <v>766.21</v>
      </c>
      <c r="EF163" s="5">
        <v>3454</v>
      </c>
      <c r="EG163" s="23">
        <v>6.4199999999999993E-2</v>
      </c>
      <c r="EH163" s="5">
        <v>114</v>
      </c>
      <c r="EI163" s="7">
        <v>35754609.899999999</v>
      </c>
      <c r="EJ163" s="23">
        <v>8.0100000000000005E-2</v>
      </c>
      <c r="EK163" s="7">
        <v>664.09</v>
      </c>
      <c r="EL163" s="7">
        <v>796.44</v>
      </c>
      <c r="EM163" s="7">
        <v>41990838.859999999</v>
      </c>
      <c r="EN163" s="23">
        <v>9.0200000000000002E-2</v>
      </c>
      <c r="EO163" s="7">
        <v>779.92</v>
      </c>
      <c r="EP163" s="7">
        <v>935.35</v>
      </c>
      <c r="EQ163" s="5">
        <v>44893</v>
      </c>
      <c r="ER163" s="23">
        <v>0.83379999999999999</v>
      </c>
      <c r="ES163" s="5">
        <v>12783</v>
      </c>
      <c r="ET163" s="7">
        <v>22869291.789999999</v>
      </c>
      <c r="EU163" s="23">
        <v>5.1299999999999998E-2</v>
      </c>
      <c r="EV163" s="7">
        <v>424.76</v>
      </c>
      <c r="EW163" s="7">
        <v>854.67</v>
      </c>
      <c r="EX163" s="7">
        <v>25609427.079999998</v>
      </c>
      <c r="EY163" s="23">
        <v>5.5E-2</v>
      </c>
      <c r="EZ163" s="7">
        <v>475.66</v>
      </c>
      <c r="FA163" s="7">
        <v>957.08</v>
      </c>
      <c r="FB163" s="5">
        <v>26758</v>
      </c>
      <c r="FC163" s="23">
        <v>0.497</v>
      </c>
      <c r="FD163" s="5">
        <v>3415</v>
      </c>
      <c r="FE163" s="7">
        <v>10112334.779999999</v>
      </c>
      <c r="FF163" s="23">
        <v>2.2700000000000001E-2</v>
      </c>
      <c r="FG163" s="7">
        <v>187.82</v>
      </c>
      <c r="FH163" s="7">
        <v>307.97000000000003</v>
      </c>
      <c r="FI163" s="7">
        <v>11584661.26</v>
      </c>
      <c r="FJ163" s="23">
        <v>2.4899999999999999E-2</v>
      </c>
      <c r="FK163" s="7">
        <v>215.17</v>
      </c>
      <c r="FL163" s="7">
        <v>352.81</v>
      </c>
      <c r="FM163" s="5">
        <v>32835</v>
      </c>
      <c r="FN163" s="23">
        <v>0.6099</v>
      </c>
      <c r="FO163" s="5">
        <v>3736</v>
      </c>
      <c r="FP163" s="7">
        <v>20206540.379999999</v>
      </c>
      <c r="FQ163" s="23">
        <v>4.53E-2</v>
      </c>
      <c r="FR163" s="7">
        <v>375.31</v>
      </c>
      <c r="FS163" s="7">
        <v>1185.06</v>
      </c>
      <c r="FT163" s="7">
        <v>20458658.789999999</v>
      </c>
      <c r="FU163" s="23">
        <v>4.3999999999999997E-2</v>
      </c>
      <c r="FV163" s="7">
        <v>379.99</v>
      </c>
      <c r="FW163" s="7">
        <v>1199.8499999999999</v>
      </c>
      <c r="FX163" s="5">
        <v>17051</v>
      </c>
      <c r="FY163" s="23">
        <v>0.31669999999999998</v>
      </c>
      <c r="FZ163" s="5">
        <v>2792</v>
      </c>
      <c r="GA163" s="7">
        <v>10564437.199999999</v>
      </c>
      <c r="GB163" s="23">
        <v>2.3699999999999999E-2</v>
      </c>
      <c r="GC163" s="7">
        <v>196.22</v>
      </c>
      <c r="GD163" s="7">
        <v>295.83999999999997</v>
      </c>
      <c r="GE163" s="7">
        <v>11462795.07</v>
      </c>
      <c r="GF163" s="23">
        <v>2.46E-2</v>
      </c>
      <c r="GG163" s="7">
        <v>212.9</v>
      </c>
      <c r="GH163" s="7">
        <v>321</v>
      </c>
      <c r="GI163" s="5">
        <v>35710</v>
      </c>
      <c r="GJ163" s="23">
        <v>0.6633</v>
      </c>
      <c r="GK163" s="5">
        <v>8044</v>
      </c>
      <c r="GL163" s="7">
        <v>6403184.8200000003</v>
      </c>
      <c r="GM163" s="23">
        <v>1.44E-2</v>
      </c>
      <c r="GN163" s="7">
        <v>118.93</v>
      </c>
      <c r="GO163" s="7">
        <v>1071.0999999999999</v>
      </c>
      <c r="GP163" s="7">
        <v>6782859.5099999998</v>
      </c>
      <c r="GQ163" s="23">
        <v>1.46E-2</v>
      </c>
      <c r="GR163" s="7">
        <v>125.98</v>
      </c>
      <c r="GS163" s="7">
        <v>1134.6099999999999</v>
      </c>
      <c r="GT163" s="5">
        <v>5978</v>
      </c>
      <c r="GU163" s="23">
        <v>0.111</v>
      </c>
      <c r="GV163" s="8">
        <v>273</v>
      </c>
      <c r="GW163" s="7">
        <v>20438870.84</v>
      </c>
      <c r="GX163" s="23">
        <v>4.58E-2</v>
      </c>
      <c r="GY163" s="7">
        <v>379.62</v>
      </c>
      <c r="GZ163" s="7">
        <v>985.53</v>
      </c>
      <c r="HA163" s="7">
        <v>20438870.84</v>
      </c>
      <c r="HB163" s="23">
        <v>4.3900000000000002E-2</v>
      </c>
      <c r="HC163" s="7">
        <v>379.62</v>
      </c>
      <c r="HD163" s="7">
        <v>985.53</v>
      </c>
      <c r="HE163" s="5">
        <v>20739</v>
      </c>
      <c r="HF163" s="23">
        <v>0.38519999999999999</v>
      </c>
      <c r="HG163" s="5">
        <v>58179</v>
      </c>
      <c r="HH163" s="5">
        <v>3871</v>
      </c>
      <c r="HI163" s="23">
        <v>0.20930000000000001</v>
      </c>
      <c r="HJ163" s="8">
        <v>1081</v>
      </c>
      <c r="HK163" s="5">
        <v>728</v>
      </c>
      <c r="HL163" s="5">
        <v>1591</v>
      </c>
      <c r="HM163" s="5">
        <v>126</v>
      </c>
      <c r="HN163" s="5">
        <v>778</v>
      </c>
      <c r="HO163" s="5">
        <v>561</v>
      </c>
      <c r="HP163" s="5">
        <v>1265</v>
      </c>
      <c r="HQ163" s="5">
        <v>409</v>
      </c>
      <c r="HR163" s="5">
        <v>364</v>
      </c>
      <c r="HS163" s="5">
        <v>106</v>
      </c>
    </row>
    <row r="164" spans="1:227" x14ac:dyDescent="0.25">
      <c r="A164">
        <v>2015</v>
      </c>
      <c r="B164" s="3" t="s">
        <v>904</v>
      </c>
      <c r="C164" s="4">
        <v>34</v>
      </c>
      <c r="D164" s="5">
        <v>189072</v>
      </c>
      <c r="E164" s="5">
        <v>157794</v>
      </c>
      <c r="F164" s="5">
        <v>31278</v>
      </c>
      <c r="G164" s="6" t="s">
        <v>1068</v>
      </c>
      <c r="H164" s="5">
        <v>52</v>
      </c>
      <c r="I164" s="6" t="s">
        <v>1963</v>
      </c>
      <c r="J164" s="6" t="s">
        <v>1335</v>
      </c>
      <c r="K164" s="6" t="s">
        <v>2532</v>
      </c>
      <c r="L164" s="6" t="s">
        <v>2144</v>
      </c>
      <c r="M164" s="6" t="s">
        <v>2467</v>
      </c>
      <c r="N164" s="6" t="s">
        <v>614</v>
      </c>
      <c r="O164" s="6" t="s">
        <v>2767</v>
      </c>
      <c r="P164" s="6">
        <v>1.18</v>
      </c>
      <c r="Q164" s="7">
        <v>1931530471.3</v>
      </c>
      <c r="R164" s="7">
        <v>1664657637.8499999</v>
      </c>
      <c r="S164" s="7">
        <v>1478367743.0999999</v>
      </c>
      <c r="T164" s="7">
        <v>12240.84</v>
      </c>
      <c r="U164" s="7">
        <v>10549.56</v>
      </c>
      <c r="V164" s="7">
        <v>9368.9699999999993</v>
      </c>
      <c r="W164" s="7">
        <v>738218803.08000004</v>
      </c>
      <c r="X164" s="23">
        <v>0.38219999999999998</v>
      </c>
      <c r="Y164" s="7">
        <v>4678.37</v>
      </c>
      <c r="Z164" s="7">
        <v>25884.25</v>
      </c>
      <c r="AA164" s="7">
        <v>536450825.98000002</v>
      </c>
      <c r="AB164" s="24">
        <v>0.32229999999999998</v>
      </c>
      <c r="AC164" s="7">
        <v>3399.69</v>
      </c>
      <c r="AD164" s="7">
        <v>18809.64</v>
      </c>
      <c r="AE164" s="5">
        <v>28520</v>
      </c>
      <c r="AF164" s="23">
        <v>0.1807</v>
      </c>
      <c r="AG164" s="5">
        <v>351</v>
      </c>
      <c r="AH164" s="5">
        <v>2475</v>
      </c>
      <c r="AI164" s="7">
        <v>33608012.289999999</v>
      </c>
      <c r="AJ164" s="23">
        <v>1.7399999999999999E-2</v>
      </c>
      <c r="AK164" s="7">
        <v>212.99</v>
      </c>
      <c r="AL164" s="7">
        <v>63772.32</v>
      </c>
      <c r="AM164" s="7">
        <v>30397168.199999999</v>
      </c>
      <c r="AN164" s="24">
        <v>1.83E-2</v>
      </c>
      <c r="AO164" s="7">
        <v>192.64</v>
      </c>
      <c r="AP164" s="7">
        <v>57679.64</v>
      </c>
      <c r="AQ164" s="5">
        <v>527</v>
      </c>
      <c r="AR164" s="23">
        <v>3.3E-3</v>
      </c>
      <c r="AS164" s="5">
        <v>4</v>
      </c>
      <c r="AT164" s="5">
        <v>113</v>
      </c>
      <c r="AU164" s="7">
        <v>24723446.760000002</v>
      </c>
      <c r="AV164" s="23">
        <v>1.2800000000000001E-2</v>
      </c>
      <c r="AW164" s="7">
        <v>156.68</v>
      </c>
      <c r="AX164" s="7">
        <v>23933.64</v>
      </c>
      <c r="AY164" s="7">
        <v>22390009.940000001</v>
      </c>
      <c r="AZ164" s="24">
        <v>1.35E-2</v>
      </c>
      <c r="BA164" s="7">
        <v>141.88999999999999</v>
      </c>
      <c r="BB164" s="7">
        <v>21674.74</v>
      </c>
      <c r="BC164" s="5">
        <v>1033</v>
      </c>
      <c r="BD164" s="23">
        <v>6.4999999999999997E-3</v>
      </c>
      <c r="BE164" s="5">
        <v>7</v>
      </c>
      <c r="BF164" s="5">
        <v>97</v>
      </c>
      <c r="BG164" s="7">
        <v>110366332.09</v>
      </c>
      <c r="BH164" s="23">
        <v>5.7099999999999998E-2</v>
      </c>
      <c r="BI164" s="7">
        <v>699.43</v>
      </c>
      <c r="BJ164" s="7">
        <v>18917.78</v>
      </c>
      <c r="BK164" s="7">
        <v>100718254.29000001</v>
      </c>
      <c r="BL164" s="24">
        <v>6.0499999999999998E-2</v>
      </c>
      <c r="BM164" s="7">
        <v>638.29</v>
      </c>
      <c r="BN164" s="7">
        <v>17264.009999999998</v>
      </c>
      <c r="BO164" s="5">
        <v>5834</v>
      </c>
      <c r="BP164" s="23">
        <v>3.6999999999999998E-2</v>
      </c>
      <c r="BQ164" s="5">
        <v>57</v>
      </c>
      <c r="BR164" s="5">
        <v>1441</v>
      </c>
      <c r="BS164" s="7">
        <v>36923725.149999999</v>
      </c>
      <c r="BT164" s="23">
        <v>1.9099999999999999E-2</v>
      </c>
      <c r="BU164" s="7">
        <v>234</v>
      </c>
      <c r="BV164" s="7">
        <v>4574.3</v>
      </c>
      <c r="BW164" s="7">
        <v>34218918.43</v>
      </c>
      <c r="BX164" s="24">
        <v>2.06E-2</v>
      </c>
      <c r="BY164" s="7">
        <v>216.86</v>
      </c>
      <c r="BZ164" s="7">
        <v>4239.21</v>
      </c>
      <c r="CA164" s="5">
        <v>8072</v>
      </c>
      <c r="CB164" s="23">
        <v>5.1200000000000002E-2</v>
      </c>
      <c r="CC164" s="5">
        <v>86</v>
      </c>
      <c r="CD164" s="5">
        <v>1255</v>
      </c>
      <c r="CE164" s="7">
        <v>9200244.0999999996</v>
      </c>
      <c r="CF164" s="23">
        <v>4.7999999999999996E-3</v>
      </c>
      <c r="CG164" s="7">
        <v>58.31</v>
      </c>
      <c r="CH164" s="7">
        <v>9330.8799999999992</v>
      </c>
      <c r="CI164" s="7">
        <v>8575945.3200000003</v>
      </c>
      <c r="CJ164" s="24">
        <v>5.1999999999999998E-3</v>
      </c>
      <c r="CK164" s="7">
        <v>54.35</v>
      </c>
      <c r="CL164" s="7">
        <v>8697.7099999999991</v>
      </c>
      <c r="CM164" s="5">
        <v>986</v>
      </c>
      <c r="CN164" s="23">
        <v>6.1999999999999998E-3</v>
      </c>
      <c r="CO164" s="5">
        <v>7</v>
      </c>
      <c r="CP164" s="5">
        <v>307</v>
      </c>
      <c r="CQ164" s="7">
        <v>252441795.44</v>
      </c>
      <c r="CR164" s="23">
        <v>0.13070000000000001</v>
      </c>
      <c r="CS164" s="7">
        <v>1599.82</v>
      </c>
      <c r="CT164" s="7">
        <v>2720.86</v>
      </c>
      <c r="CU164" s="7">
        <v>231504063.46000001</v>
      </c>
      <c r="CV164" s="24">
        <v>0.1391</v>
      </c>
      <c r="CW164" s="7">
        <v>1467.13</v>
      </c>
      <c r="CX164" s="7">
        <v>2495.19</v>
      </c>
      <c r="CY164" s="5">
        <v>92780</v>
      </c>
      <c r="CZ164" s="23">
        <v>0.58799999999999997</v>
      </c>
      <c r="DA164" s="5">
        <v>4476</v>
      </c>
      <c r="DB164" s="7">
        <v>4225315.63</v>
      </c>
      <c r="DC164" s="23">
        <v>2.2000000000000001E-3</v>
      </c>
      <c r="DD164" s="7">
        <v>26.78</v>
      </c>
      <c r="DE164" s="7">
        <v>465.45</v>
      </c>
      <c r="DF164" s="7">
        <v>4006846.54</v>
      </c>
      <c r="DG164" s="24">
        <v>2.3999999999999998E-3</v>
      </c>
      <c r="DH164" s="7">
        <v>25.39</v>
      </c>
      <c r="DI164" s="7">
        <v>441.38</v>
      </c>
      <c r="DJ164" s="5">
        <v>9078</v>
      </c>
      <c r="DK164" s="23">
        <v>5.7500000000000002E-2</v>
      </c>
      <c r="DL164" s="5">
        <v>215</v>
      </c>
      <c r="DM164" s="7">
        <v>128854126.29000001</v>
      </c>
      <c r="DN164" s="23">
        <v>6.6699999999999995E-2</v>
      </c>
      <c r="DO164" s="7">
        <v>816.6</v>
      </c>
      <c r="DP164" s="7">
        <v>26200.51</v>
      </c>
      <c r="DQ164" s="7">
        <v>121102715.78</v>
      </c>
      <c r="DR164" s="24">
        <v>7.2700000000000001E-2</v>
      </c>
      <c r="DS164" s="7">
        <v>767.47</v>
      </c>
      <c r="DT164" s="7">
        <v>24624.38</v>
      </c>
      <c r="DU164" s="5">
        <v>4918</v>
      </c>
      <c r="DV164" s="23">
        <v>3.1199999999999999E-2</v>
      </c>
      <c r="DW164" s="5">
        <v>4146</v>
      </c>
      <c r="DX164" s="7">
        <v>15048604.939999999</v>
      </c>
      <c r="DY164" s="23">
        <v>7.7999999999999996E-3</v>
      </c>
      <c r="DZ164" s="7">
        <v>95.37</v>
      </c>
      <c r="EA164" s="7">
        <v>1036.19</v>
      </c>
      <c r="EB164" s="7">
        <v>14115540.84</v>
      </c>
      <c r="EC164" s="24">
        <v>8.5000000000000006E-3</v>
      </c>
      <c r="ED164" s="7">
        <v>89.46</v>
      </c>
      <c r="EE164" s="7">
        <v>971.94</v>
      </c>
      <c r="EF164" s="5">
        <v>14523</v>
      </c>
      <c r="EG164" s="23">
        <v>9.1999999999999998E-2</v>
      </c>
      <c r="EH164" s="5">
        <v>164</v>
      </c>
      <c r="EI164" s="7">
        <v>218059889.30000001</v>
      </c>
      <c r="EJ164" s="23">
        <v>0.1129</v>
      </c>
      <c r="EK164" s="7">
        <v>1381.93</v>
      </c>
      <c r="EL164" s="7">
        <v>1648.73</v>
      </c>
      <c r="EM164" s="7">
        <v>209662679.30000001</v>
      </c>
      <c r="EN164" s="24">
        <v>0.12590000000000001</v>
      </c>
      <c r="EO164" s="7">
        <v>1328.71</v>
      </c>
      <c r="EP164" s="7">
        <v>1585.24</v>
      </c>
      <c r="EQ164" s="5">
        <v>132258</v>
      </c>
      <c r="ER164" s="23">
        <v>0.83819999999999995</v>
      </c>
      <c r="ES164" s="5">
        <v>18138</v>
      </c>
      <c r="ET164" s="7">
        <v>112894185.88</v>
      </c>
      <c r="EU164" s="23">
        <v>5.8400000000000001E-2</v>
      </c>
      <c r="EV164" s="7">
        <v>715.45</v>
      </c>
      <c r="EW164" s="7">
        <v>1319.91</v>
      </c>
      <c r="EX164" s="7">
        <v>104904688.52</v>
      </c>
      <c r="EY164" s="24">
        <v>6.3E-2</v>
      </c>
      <c r="EZ164" s="7">
        <v>664.82</v>
      </c>
      <c r="FA164" s="7">
        <v>1226.5</v>
      </c>
      <c r="FB164" s="5">
        <v>85532</v>
      </c>
      <c r="FC164" s="23">
        <v>0.54200000000000004</v>
      </c>
      <c r="FD164" s="5">
        <v>5334</v>
      </c>
      <c r="FE164" s="7">
        <v>36681423.280000001</v>
      </c>
      <c r="FF164" s="23">
        <v>1.9E-2</v>
      </c>
      <c r="FG164" s="7">
        <v>232.46</v>
      </c>
      <c r="FH164" s="7">
        <v>384.9</v>
      </c>
      <c r="FI164" s="7">
        <v>34228706.479999997</v>
      </c>
      <c r="FJ164" s="24">
        <v>2.06E-2</v>
      </c>
      <c r="FK164" s="7">
        <v>216.92</v>
      </c>
      <c r="FL164" s="7">
        <v>359.16</v>
      </c>
      <c r="FM164" s="5">
        <v>95300</v>
      </c>
      <c r="FN164" s="23">
        <v>0.60399999999999998</v>
      </c>
      <c r="FO164" s="5">
        <v>3935</v>
      </c>
      <c r="FP164" s="7">
        <v>39659310.649999999</v>
      </c>
      <c r="FQ164" s="23">
        <v>2.0500000000000001E-2</v>
      </c>
      <c r="FR164" s="7">
        <v>251.34</v>
      </c>
      <c r="FS164" s="7">
        <v>1032.98</v>
      </c>
      <c r="FT164" s="7">
        <v>44476675.240000002</v>
      </c>
      <c r="FU164" s="24">
        <v>2.6700000000000002E-2</v>
      </c>
      <c r="FV164" s="7">
        <v>281.87</v>
      </c>
      <c r="FW164" s="7">
        <v>1158.46</v>
      </c>
      <c r="FX164" s="5">
        <v>38393</v>
      </c>
      <c r="FY164" s="23">
        <v>0.24329999999999999</v>
      </c>
      <c r="FZ164" s="5">
        <v>1500</v>
      </c>
      <c r="GA164" s="7">
        <v>68569163.459999993</v>
      </c>
      <c r="GB164" s="23">
        <v>3.5499999999999997E-2</v>
      </c>
      <c r="GC164" s="7">
        <v>434.55</v>
      </c>
      <c r="GD164" s="7">
        <v>604.67999999999995</v>
      </c>
      <c r="GE164" s="7">
        <v>66745018.43</v>
      </c>
      <c r="GF164" s="24">
        <v>4.0099999999999997E-2</v>
      </c>
      <c r="GG164" s="7">
        <v>422.99</v>
      </c>
      <c r="GH164" s="7">
        <v>588.59</v>
      </c>
      <c r="GI164" s="5">
        <v>113397</v>
      </c>
      <c r="GJ164" s="23">
        <v>0.71860000000000002</v>
      </c>
      <c r="GK164" s="5">
        <v>9562</v>
      </c>
      <c r="GL164" s="7">
        <v>23856350.890000001</v>
      </c>
      <c r="GM164" s="23">
        <v>1.24E-2</v>
      </c>
      <c r="GN164" s="7">
        <v>151.19</v>
      </c>
      <c r="GO164" s="7">
        <v>1301.57</v>
      </c>
      <c r="GP164" s="7">
        <v>23597585.18</v>
      </c>
      <c r="GQ164" s="24">
        <v>1.4200000000000001E-2</v>
      </c>
      <c r="GR164" s="7">
        <v>149.55000000000001</v>
      </c>
      <c r="GS164" s="7">
        <v>1287.45</v>
      </c>
      <c r="GT164" s="5">
        <v>18329</v>
      </c>
      <c r="GU164" s="23">
        <v>0.1162</v>
      </c>
      <c r="GV164" s="8">
        <v>471</v>
      </c>
      <c r="GW164" s="7">
        <v>58832722.560000002</v>
      </c>
      <c r="GX164" s="23">
        <v>3.0499999999999999E-2</v>
      </c>
      <c r="GY164" s="7">
        <v>372.85</v>
      </c>
      <c r="GZ164" s="7">
        <v>948.06</v>
      </c>
      <c r="HA164" s="7">
        <v>58927244.350000001</v>
      </c>
      <c r="HB164" s="24">
        <v>3.5400000000000001E-2</v>
      </c>
      <c r="HC164" s="7">
        <v>373.44</v>
      </c>
      <c r="HD164" s="7">
        <v>949.58</v>
      </c>
      <c r="HE164" s="5">
        <v>62056</v>
      </c>
      <c r="HF164" s="23">
        <v>0.39329999999999998</v>
      </c>
      <c r="HG164" s="5">
        <v>171456</v>
      </c>
      <c r="HH164" s="5">
        <v>12152</v>
      </c>
      <c r="HI164" s="23">
        <v>0.24160000000000001</v>
      </c>
      <c r="HJ164" s="8">
        <v>1087</v>
      </c>
      <c r="HK164" s="5">
        <v>874</v>
      </c>
      <c r="HL164" s="5">
        <v>1587</v>
      </c>
      <c r="HM164" s="5">
        <v>112</v>
      </c>
      <c r="HN164" s="5">
        <v>1099</v>
      </c>
      <c r="HO164" s="5">
        <v>264</v>
      </c>
      <c r="HP164" s="5">
        <v>501</v>
      </c>
      <c r="HQ164" s="5">
        <v>327</v>
      </c>
      <c r="HR164" s="5">
        <v>409</v>
      </c>
      <c r="HS164" s="5">
        <v>147</v>
      </c>
    </row>
    <row r="165" spans="1:227" x14ac:dyDescent="0.25">
      <c r="A165">
        <v>2010</v>
      </c>
      <c r="B165" s="3" t="s">
        <v>935</v>
      </c>
      <c r="C165" s="4">
        <v>32</v>
      </c>
      <c r="D165" s="5">
        <v>47719</v>
      </c>
      <c r="E165" s="5">
        <v>36714</v>
      </c>
      <c r="F165" s="5">
        <v>11005</v>
      </c>
      <c r="G165" s="6" t="s">
        <v>2063</v>
      </c>
      <c r="H165" s="5">
        <v>51</v>
      </c>
      <c r="I165" s="6" t="s">
        <v>1399</v>
      </c>
      <c r="J165" s="6" t="s">
        <v>1400</v>
      </c>
      <c r="K165" s="6" t="s">
        <v>2064</v>
      </c>
      <c r="L165" s="6" t="s">
        <v>2016</v>
      </c>
      <c r="M165" s="6" t="s">
        <v>2065</v>
      </c>
      <c r="N165" s="6" t="s">
        <v>1276</v>
      </c>
      <c r="O165" s="6" t="s">
        <v>2066</v>
      </c>
      <c r="P165" s="6">
        <v>1.08</v>
      </c>
      <c r="Q165" s="7">
        <v>388543349.56</v>
      </c>
      <c r="R165" s="7">
        <v>355750121.60000002</v>
      </c>
      <c r="S165" s="7">
        <v>356577989.85000002</v>
      </c>
      <c r="T165" s="7">
        <v>10582.98</v>
      </c>
      <c r="U165" s="7">
        <v>9689.77</v>
      </c>
      <c r="V165" s="7">
        <v>9712.32</v>
      </c>
      <c r="W165" s="7">
        <v>146805254.72999999</v>
      </c>
      <c r="X165" s="23">
        <v>0.37780000000000002</v>
      </c>
      <c r="Y165" s="7">
        <v>3998.62</v>
      </c>
      <c r="Z165" s="7">
        <v>20894.57</v>
      </c>
      <c r="AA165" s="7">
        <v>118748670.95999999</v>
      </c>
      <c r="AB165" s="23">
        <v>0.33379999999999999</v>
      </c>
      <c r="AC165" s="7">
        <v>3234.42</v>
      </c>
      <c r="AD165" s="7">
        <v>16901.32</v>
      </c>
      <c r="AE165" s="5">
        <v>7026</v>
      </c>
      <c r="AF165" s="23">
        <v>0.19139999999999999</v>
      </c>
      <c r="AG165" s="5">
        <v>380</v>
      </c>
      <c r="AH165" s="5">
        <v>2362</v>
      </c>
      <c r="AI165" s="7">
        <v>16500488.710000001</v>
      </c>
      <c r="AJ165" s="23">
        <v>4.2500000000000003E-2</v>
      </c>
      <c r="AK165" s="7">
        <v>449.43</v>
      </c>
      <c r="AL165" s="7">
        <v>43652.09</v>
      </c>
      <c r="AM165" s="7">
        <v>14397964.24</v>
      </c>
      <c r="AN165" s="23">
        <v>4.0500000000000001E-2</v>
      </c>
      <c r="AO165" s="7">
        <v>392.17</v>
      </c>
      <c r="AP165" s="7">
        <v>38089.85</v>
      </c>
      <c r="AQ165" s="5">
        <v>378</v>
      </c>
      <c r="AR165" s="23">
        <v>1.03E-2</v>
      </c>
      <c r="AS165" s="5">
        <v>12</v>
      </c>
      <c r="AT165" s="5">
        <v>339</v>
      </c>
      <c r="AU165" s="7">
        <v>11927791.23</v>
      </c>
      <c r="AV165" s="23">
        <v>3.0700000000000002E-2</v>
      </c>
      <c r="AW165" s="7">
        <v>324.88</v>
      </c>
      <c r="AX165" s="7">
        <v>22462.880000000001</v>
      </c>
      <c r="AY165" s="7">
        <v>10109169.16</v>
      </c>
      <c r="AZ165" s="23">
        <v>2.8400000000000002E-2</v>
      </c>
      <c r="BA165" s="7">
        <v>275.35000000000002</v>
      </c>
      <c r="BB165" s="7">
        <v>19037.98</v>
      </c>
      <c r="BC165" s="5">
        <v>531</v>
      </c>
      <c r="BD165" s="23">
        <v>1.4500000000000001E-2</v>
      </c>
      <c r="BE165" s="5">
        <v>18</v>
      </c>
      <c r="BF165" s="5">
        <v>208</v>
      </c>
      <c r="BG165" s="7">
        <v>14665708.630000001</v>
      </c>
      <c r="BH165" s="23">
        <v>3.7699999999999997E-2</v>
      </c>
      <c r="BI165" s="7">
        <v>399.46</v>
      </c>
      <c r="BJ165" s="7">
        <v>17521.75</v>
      </c>
      <c r="BK165" s="7">
        <v>13205836.58</v>
      </c>
      <c r="BL165" s="23">
        <v>3.7100000000000001E-2</v>
      </c>
      <c r="BM165" s="7">
        <v>359.69</v>
      </c>
      <c r="BN165" s="7">
        <v>15777.58</v>
      </c>
      <c r="BO165" s="5">
        <v>837</v>
      </c>
      <c r="BP165" s="23">
        <v>2.2800000000000001E-2</v>
      </c>
      <c r="BQ165" s="5">
        <v>33</v>
      </c>
      <c r="BR165" s="5">
        <v>860</v>
      </c>
      <c r="BS165" s="7">
        <v>21249086.350000001</v>
      </c>
      <c r="BT165" s="23">
        <v>5.4699999999999999E-2</v>
      </c>
      <c r="BU165" s="7">
        <v>578.77</v>
      </c>
      <c r="BV165" s="7">
        <v>6707.41</v>
      </c>
      <c r="BW165" s="7">
        <v>18688331.210000001</v>
      </c>
      <c r="BX165" s="23">
        <v>5.2499999999999998E-2</v>
      </c>
      <c r="BY165" s="7">
        <v>509.02</v>
      </c>
      <c r="BZ165" s="7">
        <v>5899.09</v>
      </c>
      <c r="CA165" s="5">
        <v>3168</v>
      </c>
      <c r="CB165" s="23">
        <v>8.6300000000000002E-2</v>
      </c>
      <c r="CC165" s="5">
        <v>184</v>
      </c>
      <c r="CD165" s="5">
        <v>3263</v>
      </c>
      <c r="CE165" s="7">
        <v>2857286.3</v>
      </c>
      <c r="CF165" s="23">
        <v>7.4000000000000003E-3</v>
      </c>
      <c r="CG165" s="7">
        <v>77.83</v>
      </c>
      <c r="CH165" s="7">
        <v>10352.49</v>
      </c>
      <c r="CI165" s="7">
        <v>2617404.89</v>
      </c>
      <c r="CJ165" s="23">
        <v>7.4000000000000003E-3</v>
      </c>
      <c r="CK165" s="7">
        <v>71.290000000000006</v>
      </c>
      <c r="CL165" s="7">
        <v>9483.35</v>
      </c>
      <c r="CM165" s="5">
        <v>276</v>
      </c>
      <c r="CN165" s="23">
        <v>7.4999999999999997E-3</v>
      </c>
      <c r="CO165" s="5">
        <v>8</v>
      </c>
      <c r="CP165" s="5">
        <v>406</v>
      </c>
      <c r="CQ165" s="7">
        <v>33045952.670000002</v>
      </c>
      <c r="CR165" s="23">
        <v>8.5099999999999995E-2</v>
      </c>
      <c r="CS165" s="7">
        <v>900.09</v>
      </c>
      <c r="CT165" s="7">
        <v>1715.34</v>
      </c>
      <c r="CU165" s="7">
        <v>32592122.210000001</v>
      </c>
      <c r="CV165" s="23">
        <v>9.1600000000000001E-2</v>
      </c>
      <c r="CW165" s="7">
        <v>887.73</v>
      </c>
      <c r="CX165" s="7">
        <v>1691.78</v>
      </c>
      <c r="CY165" s="5">
        <v>19265</v>
      </c>
      <c r="CZ165" s="23">
        <v>0.52470000000000006</v>
      </c>
      <c r="DA165" s="5">
        <v>3534</v>
      </c>
      <c r="DB165" s="7">
        <v>1049338.18</v>
      </c>
      <c r="DC165" s="23">
        <v>2.7000000000000001E-3</v>
      </c>
      <c r="DD165" s="7">
        <v>28.58</v>
      </c>
      <c r="DE165" s="7">
        <v>434.51</v>
      </c>
      <c r="DF165" s="7">
        <v>1070783.3400000001</v>
      </c>
      <c r="DG165" s="23">
        <v>3.0000000000000001E-3</v>
      </c>
      <c r="DH165" s="7">
        <v>29.17</v>
      </c>
      <c r="DI165" s="7">
        <v>443.39</v>
      </c>
      <c r="DJ165" s="5">
        <v>2415</v>
      </c>
      <c r="DK165" s="23">
        <v>6.5799999999999997E-2</v>
      </c>
      <c r="DL165" s="5">
        <v>296</v>
      </c>
      <c r="DM165" s="7">
        <v>21683837.59</v>
      </c>
      <c r="DN165" s="23">
        <v>5.5800000000000002E-2</v>
      </c>
      <c r="DO165" s="7">
        <v>590.61</v>
      </c>
      <c r="DP165" s="7">
        <v>21902.87</v>
      </c>
      <c r="DQ165" s="7">
        <v>20472006.960000001</v>
      </c>
      <c r="DR165" s="23">
        <v>5.7500000000000002E-2</v>
      </c>
      <c r="DS165" s="7">
        <v>557.61</v>
      </c>
      <c r="DT165" s="7">
        <v>20678.79</v>
      </c>
      <c r="DU165" s="5">
        <v>990</v>
      </c>
      <c r="DV165" s="23">
        <v>2.7E-2</v>
      </c>
      <c r="DW165" s="5">
        <v>3407</v>
      </c>
      <c r="DX165" s="7">
        <v>4003366.42</v>
      </c>
      <c r="DY165" s="23">
        <v>1.03E-2</v>
      </c>
      <c r="DZ165" s="7">
        <v>109.04</v>
      </c>
      <c r="EA165" s="7">
        <v>1270.0999999999999</v>
      </c>
      <c r="EB165" s="7">
        <v>4100165.01</v>
      </c>
      <c r="EC165" s="23">
        <v>1.15E-2</v>
      </c>
      <c r="ED165" s="7">
        <v>111.68</v>
      </c>
      <c r="EE165" s="7">
        <v>1300.81</v>
      </c>
      <c r="EF165" s="5">
        <v>3152</v>
      </c>
      <c r="EG165" s="23">
        <v>8.5900000000000004E-2</v>
      </c>
      <c r="EH165" s="5">
        <v>205</v>
      </c>
      <c r="EI165" s="7">
        <v>37712590.329999998</v>
      </c>
      <c r="EJ165" s="23">
        <v>9.7100000000000006E-2</v>
      </c>
      <c r="EK165" s="7">
        <v>1027.2</v>
      </c>
      <c r="EL165" s="7">
        <v>1309.69</v>
      </c>
      <c r="EM165" s="7">
        <v>40194841.719999999</v>
      </c>
      <c r="EN165" s="23">
        <v>0.113</v>
      </c>
      <c r="EO165" s="7">
        <v>1094.81</v>
      </c>
      <c r="EP165" s="7">
        <v>1395.9</v>
      </c>
      <c r="EQ165" s="5">
        <v>28795</v>
      </c>
      <c r="ER165" s="23">
        <v>0.7843</v>
      </c>
      <c r="ES165" s="5">
        <v>15196</v>
      </c>
      <c r="ET165" s="7">
        <v>21672718.550000001</v>
      </c>
      <c r="EU165" s="23">
        <v>5.5800000000000002E-2</v>
      </c>
      <c r="EV165" s="7">
        <v>590.30999999999995</v>
      </c>
      <c r="EW165" s="7">
        <v>1266.3</v>
      </c>
      <c r="EX165" s="7">
        <v>22789726.850000001</v>
      </c>
      <c r="EY165" s="23">
        <v>6.4100000000000004E-2</v>
      </c>
      <c r="EZ165" s="7">
        <v>620.74</v>
      </c>
      <c r="FA165" s="7">
        <v>1331.56</v>
      </c>
      <c r="FB165" s="5">
        <v>17115</v>
      </c>
      <c r="FC165" s="23">
        <v>0.4662</v>
      </c>
      <c r="FD165" s="5">
        <v>3928</v>
      </c>
      <c r="FE165" s="7">
        <v>10900655.130000001</v>
      </c>
      <c r="FF165" s="23">
        <v>2.81E-2</v>
      </c>
      <c r="FG165" s="7">
        <v>296.91000000000003</v>
      </c>
      <c r="FH165" s="7">
        <v>516.69000000000005</v>
      </c>
      <c r="FI165" s="7">
        <v>11887165.029999999</v>
      </c>
      <c r="FJ165" s="23">
        <v>3.3399999999999999E-2</v>
      </c>
      <c r="FK165" s="7">
        <v>323.77999999999997</v>
      </c>
      <c r="FL165" s="7">
        <v>563.45000000000005</v>
      </c>
      <c r="FM165" s="5">
        <v>21097</v>
      </c>
      <c r="FN165" s="23">
        <v>0.5746</v>
      </c>
      <c r="FO165" s="5">
        <v>4176</v>
      </c>
      <c r="FP165" s="7">
        <v>13655366.289999999</v>
      </c>
      <c r="FQ165" s="23">
        <v>3.5099999999999999E-2</v>
      </c>
      <c r="FR165" s="7">
        <v>371.94</v>
      </c>
      <c r="FS165" s="7">
        <v>1390.14</v>
      </c>
      <c r="FT165" s="7">
        <v>13651907.25</v>
      </c>
      <c r="FU165" s="23">
        <v>3.8399999999999997E-2</v>
      </c>
      <c r="FV165" s="7">
        <v>371.84</v>
      </c>
      <c r="FW165" s="7">
        <v>1389.79</v>
      </c>
      <c r="FX165" s="5">
        <v>9823</v>
      </c>
      <c r="FY165" s="23">
        <v>0.2676</v>
      </c>
      <c r="FZ165" s="5">
        <v>2181</v>
      </c>
      <c r="GA165" s="7">
        <v>11788231.77</v>
      </c>
      <c r="GB165" s="23">
        <v>3.0300000000000001E-2</v>
      </c>
      <c r="GC165" s="7">
        <v>321.08</v>
      </c>
      <c r="GD165" s="7">
        <v>516.73</v>
      </c>
      <c r="GE165" s="7">
        <v>12273927.859999999</v>
      </c>
      <c r="GF165" s="23">
        <v>3.4500000000000003E-2</v>
      </c>
      <c r="GG165" s="7">
        <v>334.31</v>
      </c>
      <c r="GH165" s="7">
        <v>538.02</v>
      </c>
      <c r="GI165" s="5">
        <v>22813</v>
      </c>
      <c r="GJ165" s="23">
        <v>0.62139999999999995</v>
      </c>
      <c r="GK165" s="5">
        <v>7835</v>
      </c>
      <c r="GL165" s="7">
        <v>6057372.0800000001</v>
      </c>
      <c r="GM165" s="23">
        <v>1.5599999999999999E-2</v>
      </c>
      <c r="GN165" s="7">
        <v>164.99</v>
      </c>
      <c r="GO165" s="7">
        <v>1143.76</v>
      </c>
      <c r="GP165" s="7">
        <v>5952444.21</v>
      </c>
      <c r="GQ165" s="23">
        <v>1.67E-2</v>
      </c>
      <c r="GR165" s="7">
        <v>162.13</v>
      </c>
      <c r="GS165" s="7">
        <v>1123.95</v>
      </c>
      <c r="GT165" s="5">
        <v>5296</v>
      </c>
      <c r="GU165" s="23">
        <v>0.14430000000000001</v>
      </c>
      <c r="GV165" s="8">
        <v>412</v>
      </c>
      <c r="GW165" s="7">
        <v>10337515.83</v>
      </c>
      <c r="GX165" s="23">
        <v>2.6599999999999999E-2</v>
      </c>
      <c r="GY165" s="7">
        <v>281.57</v>
      </c>
      <c r="GZ165" s="7">
        <v>832.53</v>
      </c>
      <c r="HA165" s="7">
        <v>10337515.83</v>
      </c>
      <c r="HB165" s="23">
        <v>2.9100000000000001E-2</v>
      </c>
      <c r="HC165" s="7">
        <v>281.57</v>
      </c>
      <c r="HD165" s="7">
        <v>832.53</v>
      </c>
      <c r="HE165" s="5">
        <v>12417</v>
      </c>
      <c r="HF165" s="23">
        <v>0.3382</v>
      </c>
      <c r="HG165" s="5">
        <v>37913</v>
      </c>
      <c r="HH165" s="5">
        <v>3152</v>
      </c>
      <c r="HI165" s="23">
        <v>0.247</v>
      </c>
      <c r="HJ165" s="8">
        <v>1033</v>
      </c>
      <c r="HK165" s="5">
        <v>711</v>
      </c>
      <c r="HL165" s="5">
        <v>1584</v>
      </c>
      <c r="HM165" s="5">
        <v>199</v>
      </c>
      <c r="HN165" s="5">
        <v>1079</v>
      </c>
      <c r="HO165" s="5">
        <v>319</v>
      </c>
      <c r="HP165" s="5">
        <v>833</v>
      </c>
      <c r="HQ165" s="5">
        <v>422</v>
      </c>
      <c r="HR165" s="5">
        <v>586</v>
      </c>
      <c r="HS165" s="5">
        <v>65</v>
      </c>
    </row>
    <row r="166" spans="1:227" x14ac:dyDescent="0.25">
      <c r="A166">
        <v>2010</v>
      </c>
      <c r="B166" s="3" t="s">
        <v>877</v>
      </c>
      <c r="C166" s="4">
        <v>31</v>
      </c>
      <c r="D166" s="5">
        <v>36325</v>
      </c>
      <c r="E166" s="5">
        <v>31886</v>
      </c>
      <c r="F166" s="5">
        <v>4439</v>
      </c>
      <c r="G166" s="6" t="s">
        <v>2045</v>
      </c>
      <c r="H166" s="5">
        <v>50</v>
      </c>
      <c r="I166" s="6" t="s">
        <v>2046</v>
      </c>
      <c r="J166" s="6" t="s">
        <v>1663</v>
      </c>
      <c r="K166" s="6" t="s">
        <v>2047</v>
      </c>
      <c r="L166" s="6" t="s">
        <v>1234</v>
      </c>
      <c r="M166" s="6" t="s">
        <v>705</v>
      </c>
      <c r="N166" s="6" t="s">
        <v>1409</v>
      </c>
      <c r="O166" s="6" t="s">
        <v>2048</v>
      </c>
      <c r="P166" s="6">
        <v>1.02</v>
      </c>
      <c r="Q166" s="7">
        <v>270325683.19999999</v>
      </c>
      <c r="R166" s="7">
        <v>270965651.19</v>
      </c>
      <c r="S166" s="7">
        <v>279265477.67000002</v>
      </c>
      <c r="T166" s="7">
        <v>8477.8799999999992</v>
      </c>
      <c r="U166" s="7">
        <v>8497.9500000000007</v>
      </c>
      <c r="V166" s="7">
        <v>8758.25</v>
      </c>
      <c r="W166" s="7">
        <v>103921986.63</v>
      </c>
      <c r="X166" s="23">
        <v>0.38440000000000002</v>
      </c>
      <c r="Y166" s="7">
        <v>3259.17</v>
      </c>
      <c r="Z166" s="7">
        <v>17386.98</v>
      </c>
      <c r="AA166" s="7">
        <v>91910301.569999993</v>
      </c>
      <c r="AB166" s="23">
        <v>0.3392</v>
      </c>
      <c r="AC166" s="7">
        <v>2882.47</v>
      </c>
      <c r="AD166" s="7">
        <v>15377.33</v>
      </c>
      <c r="AE166" s="5">
        <v>5977</v>
      </c>
      <c r="AF166" s="23">
        <v>0.18740000000000001</v>
      </c>
      <c r="AG166" s="5">
        <v>343</v>
      </c>
      <c r="AH166" s="5">
        <v>1932</v>
      </c>
      <c r="AI166" s="7">
        <v>5671228.2800000003</v>
      </c>
      <c r="AJ166" s="23">
        <v>2.1000000000000001E-2</v>
      </c>
      <c r="AK166" s="7">
        <v>177.86</v>
      </c>
      <c r="AL166" s="7">
        <v>43963.01</v>
      </c>
      <c r="AM166" s="7">
        <v>5812951.9500000002</v>
      </c>
      <c r="AN166" s="23">
        <v>2.1499999999999998E-2</v>
      </c>
      <c r="AO166" s="7">
        <v>182.3</v>
      </c>
      <c r="AP166" s="7">
        <v>45061.64</v>
      </c>
      <c r="AQ166" s="5">
        <v>129</v>
      </c>
      <c r="AR166" s="23">
        <v>4.0000000000000001E-3</v>
      </c>
      <c r="AS166" s="5">
        <v>4</v>
      </c>
      <c r="AT166" s="5">
        <v>131</v>
      </c>
      <c r="AU166" s="7">
        <v>3100366.86</v>
      </c>
      <c r="AV166" s="23">
        <v>1.15E-2</v>
      </c>
      <c r="AW166" s="7">
        <v>97.23</v>
      </c>
      <c r="AX166" s="7">
        <v>19020.66</v>
      </c>
      <c r="AY166" s="7">
        <v>3085047.3</v>
      </c>
      <c r="AZ166" s="23">
        <v>1.14E-2</v>
      </c>
      <c r="BA166" s="7">
        <v>96.75</v>
      </c>
      <c r="BB166" s="7">
        <v>18926.669999999998</v>
      </c>
      <c r="BC166" s="5">
        <v>163</v>
      </c>
      <c r="BD166" s="23">
        <v>5.1000000000000004E-3</v>
      </c>
      <c r="BE166" s="5">
        <v>6</v>
      </c>
      <c r="BF166" s="5">
        <v>72</v>
      </c>
      <c r="BG166" s="7">
        <v>12637813.050000001</v>
      </c>
      <c r="BH166" s="23">
        <v>4.6800000000000001E-2</v>
      </c>
      <c r="BI166" s="7">
        <v>396.34</v>
      </c>
      <c r="BJ166" s="7">
        <v>12637.81</v>
      </c>
      <c r="BK166" s="7">
        <v>13680491.67</v>
      </c>
      <c r="BL166" s="23">
        <v>5.0500000000000003E-2</v>
      </c>
      <c r="BM166" s="7">
        <v>429.04</v>
      </c>
      <c r="BN166" s="7">
        <v>13680.49</v>
      </c>
      <c r="BO166" s="5">
        <v>1000</v>
      </c>
      <c r="BP166" s="23">
        <v>3.1399999999999997E-2</v>
      </c>
      <c r="BQ166" s="5">
        <v>45</v>
      </c>
      <c r="BR166" s="5">
        <v>1039</v>
      </c>
      <c r="BS166" s="7">
        <v>5502986.5499999998</v>
      </c>
      <c r="BT166" s="23">
        <v>2.0400000000000001E-2</v>
      </c>
      <c r="BU166" s="7">
        <v>172.58</v>
      </c>
      <c r="BV166" s="7">
        <v>4172.09</v>
      </c>
      <c r="BW166" s="7">
        <v>5812975.0499999998</v>
      </c>
      <c r="BX166" s="23">
        <v>2.1499999999999998E-2</v>
      </c>
      <c r="BY166" s="7">
        <v>182.3</v>
      </c>
      <c r="BZ166" s="7">
        <v>4407.1099999999997</v>
      </c>
      <c r="CA166" s="5">
        <v>1319</v>
      </c>
      <c r="CB166" s="23">
        <v>4.1399999999999999E-2</v>
      </c>
      <c r="CC166" s="5">
        <v>71</v>
      </c>
      <c r="CD166" s="5">
        <v>1131</v>
      </c>
      <c r="CE166" s="7">
        <v>2618060.77</v>
      </c>
      <c r="CF166" s="23">
        <v>9.7000000000000003E-3</v>
      </c>
      <c r="CG166" s="7">
        <v>82.11</v>
      </c>
      <c r="CH166" s="7">
        <v>8612.0400000000009</v>
      </c>
      <c r="CI166" s="7">
        <v>2714165.94</v>
      </c>
      <c r="CJ166" s="23">
        <v>0.01</v>
      </c>
      <c r="CK166" s="7">
        <v>85.12</v>
      </c>
      <c r="CL166" s="7">
        <v>8928.18</v>
      </c>
      <c r="CM166" s="5">
        <v>304</v>
      </c>
      <c r="CN166" s="23">
        <v>9.4999999999999998E-3</v>
      </c>
      <c r="CO166" s="5">
        <v>10</v>
      </c>
      <c r="CP166" s="5">
        <v>571</v>
      </c>
      <c r="CQ166" s="7">
        <v>42140622.75</v>
      </c>
      <c r="CR166" s="23">
        <v>0.15590000000000001</v>
      </c>
      <c r="CS166" s="7">
        <v>1321.6</v>
      </c>
      <c r="CT166" s="7">
        <v>2036.47</v>
      </c>
      <c r="CU166" s="7">
        <v>45423390.140000001</v>
      </c>
      <c r="CV166" s="23">
        <v>0.1676</v>
      </c>
      <c r="CW166" s="7">
        <v>1424.56</v>
      </c>
      <c r="CX166" s="7">
        <v>2195.11</v>
      </c>
      <c r="CY166" s="5">
        <v>20693</v>
      </c>
      <c r="CZ166" s="23">
        <v>0.64900000000000002</v>
      </c>
      <c r="DA166" s="5">
        <v>5285</v>
      </c>
      <c r="DB166" s="7">
        <v>2166742.98</v>
      </c>
      <c r="DC166" s="23">
        <v>8.0000000000000002E-3</v>
      </c>
      <c r="DD166" s="7">
        <v>67.95</v>
      </c>
      <c r="DE166" s="7">
        <v>409.59</v>
      </c>
      <c r="DF166" s="7">
        <v>2190421.9</v>
      </c>
      <c r="DG166" s="23">
        <v>8.0999999999999996E-3</v>
      </c>
      <c r="DH166" s="7">
        <v>68.7</v>
      </c>
      <c r="DI166" s="7">
        <v>414.07</v>
      </c>
      <c r="DJ166" s="5">
        <v>5290</v>
      </c>
      <c r="DK166" s="23">
        <v>0.16589999999999999</v>
      </c>
      <c r="DL166" s="5">
        <v>868</v>
      </c>
      <c r="DM166" s="7">
        <v>14542553.439999999</v>
      </c>
      <c r="DN166" s="23">
        <v>5.3800000000000001E-2</v>
      </c>
      <c r="DO166" s="7">
        <v>456.08</v>
      </c>
      <c r="DP166" s="7">
        <v>21868.5</v>
      </c>
      <c r="DQ166" s="7">
        <v>14913213.689999999</v>
      </c>
      <c r="DR166" s="23">
        <v>5.5E-2</v>
      </c>
      <c r="DS166" s="7">
        <v>467.7</v>
      </c>
      <c r="DT166" s="7">
        <v>22425.89</v>
      </c>
      <c r="DU166" s="5">
        <v>665</v>
      </c>
      <c r="DV166" s="23">
        <v>2.0899999999999998E-2</v>
      </c>
      <c r="DW166" s="5">
        <v>2854</v>
      </c>
      <c r="DX166" s="7">
        <v>1366518.61</v>
      </c>
      <c r="DY166" s="23">
        <v>5.1000000000000004E-3</v>
      </c>
      <c r="DZ166" s="7">
        <v>42.86</v>
      </c>
      <c r="EA166" s="7">
        <v>709.51</v>
      </c>
      <c r="EB166" s="7">
        <v>1556366.07</v>
      </c>
      <c r="EC166" s="23">
        <v>5.7000000000000002E-3</v>
      </c>
      <c r="ED166" s="7">
        <v>48.81</v>
      </c>
      <c r="EE166" s="7">
        <v>808.08</v>
      </c>
      <c r="EF166" s="5">
        <v>1926</v>
      </c>
      <c r="EG166" s="23">
        <v>6.0400000000000002E-2</v>
      </c>
      <c r="EH166" s="5">
        <v>105</v>
      </c>
      <c r="EI166" s="7">
        <v>22348022.48</v>
      </c>
      <c r="EJ166" s="23">
        <v>8.2699999999999996E-2</v>
      </c>
      <c r="EK166" s="7">
        <v>700.87</v>
      </c>
      <c r="EL166" s="7">
        <v>835.13</v>
      </c>
      <c r="EM166" s="7">
        <v>26309783.5</v>
      </c>
      <c r="EN166" s="23">
        <v>9.7100000000000006E-2</v>
      </c>
      <c r="EO166" s="7">
        <v>825.12</v>
      </c>
      <c r="EP166" s="7">
        <v>983.18</v>
      </c>
      <c r="EQ166" s="5">
        <v>26760</v>
      </c>
      <c r="ER166" s="23">
        <v>0.83919999999999995</v>
      </c>
      <c r="ES166" s="5">
        <v>13337</v>
      </c>
      <c r="ET166" s="7">
        <v>14052398.57</v>
      </c>
      <c r="EU166" s="23">
        <v>5.1999999999999998E-2</v>
      </c>
      <c r="EV166" s="7">
        <v>440.71</v>
      </c>
      <c r="EW166" s="7">
        <v>854.09</v>
      </c>
      <c r="EX166" s="7">
        <v>15922688.52</v>
      </c>
      <c r="EY166" s="23">
        <v>5.8799999999999998E-2</v>
      </c>
      <c r="EZ166" s="7">
        <v>499.36</v>
      </c>
      <c r="FA166" s="7">
        <v>967.77</v>
      </c>
      <c r="FB166" s="5">
        <v>16453</v>
      </c>
      <c r="FC166" s="23">
        <v>0.51600000000000001</v>
      </c>
      <c r="FD166" s="5">
        <v>3886</v>
      </c>
      <c r="FE166" s="7">
        <v>4516065.8499999996</v>
      </c>
      <c r="FF166" s="23">
        <v>1.67E-2</v>
      </c>
      <c r="FG166" s="7">
        <v>141.63</v>
      </c>
      <c r="FH166" s="7">
        <v>236.79</v>
      </c>
      <c r="FI166" s="7">
        <v>4990478.78</v>
      </c>
      <c r="FJ166" s="23">
        <v>1.84E-2</v>
      </c>
      <c r="FK166" s="7">
        <v>156.51</v>
      </c>
      <c r="FL166" s="7">
        <v>261.67</v>
      </c>
      <c r="FM166" s="5">
        <v>19072</v>
      </c>
      <c r="FN166" s="23">
        <v>0.59809999999999997</v>
      </c>
      <c r="FO166" s="5">
        <v>3552</v>
      </c>
      <c r="FP166" s="7">
        <v>11902856.720000001</v>
      </c>
      <c r="FQ166" s="23">
        <v>4.3999999999999997E-2</v>
      </c>
      <c r="FR166" s="7">
        <v>373.29</v>
      </c>
      <c r="FS166" s="7">
        <v>1160.01</v>
      </c>
      <c r="FT166" s="7">
        <v>12017913.26</v>
      </c>
      <c r="FU166" s="23">
        <v>4.4400000000000002E-2</v>
      </c>
      <c r="FV166" s="7">
        <v>376.9</v>
      </c>
      <c r="FW166" s="7">
        <v>1171.22</v>
      </c>
      <c r="FX166" s="5">
        <v>10261</v>
      </c>
      <c r="FY166" s="23">
        <v>0.32179999999999997</v>
      </c>
      <c r="FZ166" s="5">
        <v>2796</v>
      </c>
      <c r="GA166" s="7">
        <v>5391699.8399999999</v>
      </c>
      <c r="GB166" s="23">
        <v>1.9900000000000001E-2</v>
      </c>
      <c r="GC166" s="7">
        <v>169.09</v>
      </c>
      <c r="GD166" s="7">
        <v>249.93</v>
      </c>
      <c r="GE166" s="7">
        <v>5873742.1399999997</v>
      </c>
      <c r="GF166" s="23">
        <v>2.1700000000000001E-2</v>
      </c>
      <c r="GG166" s="7">
        <v>184.21</v>
      </c>
      <c r="GH166" s="7">
        <v>272.27</v>
      </c>
      <c r="GI166" s="5">
        <v>21573</v>
      </c>
      <c r="GJ166" s="23">
        <v>0.67659999999999998</v>
      </c>
      <c r="GK166" s="5">
        <v>7372</v>
      </c>
      <c r="GL166" s="7">
        <v>3104367.54</v>
      </c>
      <c r="GM166" s="23">
        <v>1.15E-2</v>
      </c>
      <c r="GN166" s="7">
        <v>97.36</v>
      </c>
      <c r="GO166" s="7">
        <v>890.86</v>
      </c>
      <c r="GP166" s="7">
        <v>3174409.56</v>
      </c>
      <c r="GQ166" s="23">
        <v>1.17E-2</v>
      </c>
      <c r="GR166" s="7">
        <v>99.55</v>
      </c>
      <c r="GS166" s="7">
        <v>910.97</v>
      </c>
      <c r="GT166" s="5">
        <v>3485</v>
      </c>
      <c r="GU166" s="23">
        <v>0.10929999999999999</v>
      </c>
      <c r="GV166" s="8">
        <v>251</v>
      </c>
      <c r="GW166" s="7">
        <v>11715702.390000001</v>
      </c>
      <c r="GX166" s="23">
        <v>4.3299999999999998E-2</v>
      </c>
      <c r="GY166" s="7">
        <v>367.42</v>
      </c>
      <c r="GZ166" s="7">
        <v>836.6</v>
      </c>
      <c r="HA166" s="7">
        <v>11715702.390000001</v>
      </c>
      <c r="HB166" s="23">
        <v>4.3200000000000002E-2</v>
      </c>
      <c r="HC166" s="7">
        <v>367.42</v>
      </c>
      <c r="HD166" s="7">
        <v>836.6</v>
      </c>
      <c r="HE166" s="5">
        <v>14004</v>
      </c>
      <c r="HF166" s="23">
        <v>0.43919999999999998</v>
      </c>
      <c r="HG166" s="5">
        <v>30817</v>
      </c>
      <c r="HH166" s="5">
        <v>2189</v>
      </c>
      <c r="HI166" s="23">
        <v>0.2082</v>
      </c>
      <c r="HJ166" s="8">
        <v>966</v>
      </c>
      <c r="HK166" s="5">
        <v>646</v>
      </c>
      <c r="HL166" s="5">
        <v>1584</v>
      </c>
      <c r="HM166" s="5">
        <v>103</v>
      </c>
      <c r="HN166" s="5">
        <v>634</v>
      </c>
      <c r="HO166" s="5">
        <v>433</v>
      </c>
      <c r="HP166" s="5">
        <v>1022</v>
      </c>
      <c r="HQ166" s="5">
        <v>524</v>
      </c>
      <c r="HR166" s="5">
        <v>445</v>
      </c>
      <c r="HS166" s="5">
        <v>88</v>
      </c>
    </row>
    <row r="167" spans="1:227" x14ac:dyDescent="0.25">
      <c r="A167">
        <v>2011</v>
      </c>
      <c r="B167" s="3" t="s">
        <v>935</v>
      </c>
      <c r="C167" s="4">
        <v>32</v>
      </c>
      <c r="D167" s="5">
        <v>50732</v>
      </c>
      <c r="E167" s="5">
        <v>38608</v>
      </c>
      <c r="F167" s="5">
        <v>12124</v>
      </c>
      <c r="G167" s="6" t="s">
        <v>2260</v>
      </c>
      <c r="H167" s="5">
        <v>51</v>
      </c>
      <c r="I167" s="6" t="s">
        <v>2261</v>
      </c>
      <c r="J167" s="6" t="s">
        <v>1681</v>
      </c>
      <c r="K167" s="6" t="s">
        <v>2262</v>
      </c>
      <c r="L167" s="6" t="s">
        <v>493</v>
      </c>
      <c r="M167" s="6" t="s">
        <v>2125</v>
      </c>
      <c r="N167" s="6" t="s">
        <v>1028</v>
      </c>
      <c r="O167" s="6" t="s">
        <v>2263</v>
      </c>
      <c r="P167" s="6">
        <v>1.1000000000000001</v>
      </c>
      <c r="Q167" s="7">
        <v>415453288.25</v>
      </c>
      <c r="R167" s="7">
        <v>377986839.61000001</v>
      </c>
      <c r="S167" s="7">
        <v>376576159.25</v>
      </c>
      <c r="T167" s="7">
        <v>10760.81</v>
      </c>
      <c r="U167" s="7">
        <v>9790.3799999999992</v>
      </c>
      <c r="V167" s="7">
        <v>9753.84</v>
      </c>
      <c r="W167" s="7">
        <v>152623248.83000001</v>
      </c>
      <c r="X167" s="23">
        <v>0.3674</v>
      </c>
      <c r="Y167" s="7">
        <v>3953.15</v>
      </c>
      <c r="Z167" s="7">
        <v>21271.53</v>
      </c>
      <c r="AA167" s="7">
        <v>125286878.93000001</v>
      </c>
      <c r="AB167" s="23">
        <v>0.33150000000000002</v>
      </c>
      <c r="AC167" s="7">
        <v>3245.1</v>
      </c>
      <c r="AD167" s="7">
        <v>17461.59</v>
      </c>
      <c r="AE167" s="5">
        <v>7175</v>
      </c>
      <c r="AF167" s="23">
        <v>0.18579999999999999</v>
      </c>
      <c r="AG167" s="5">
        <v>359</v>
      </c>
      <c r="AH167" s="5">
        <v>2302</v>
      </c>
      <c r="AI167" s="7">
        <v>18555899.300000001</v>
      </c>
      <c r="AJ167" s="23">
        <v>4.4699999999999997E-2</v>
      </c>
      <c r="AK167" s="7">
        <v>480.62</v>
      </c>
      <c r="AL167" s="7">
        <v>46274.06</v>
      </c>
      <c r="AM167" s="7">
        <v>16751109.960000001</v>
      </c>
      <c r="AN167" s="23">
        <v>4.4299999999999999E-2</v>
      </c>
      <c r="AO167" s="7">
        <v>433.88</v>
      </c>
      <c r="AP167" s="7">
        <v>41773.339999999997</v>
      </c>
      <c r="AQ167" s="5">
        <v>401</v>
      </c>
      <c r="AR167" s="23">
        <v>1.04E-2</v>
      </c>
      <c r="AS167" s="5">
        <v>12</v>
      </c>
      <c r="AT167" s="5">
        <v>320</v>
      </c>
      <c r="AU167" s="7">
        <v>13119496.279999999</v>
      </c>
      <c r="AV167" s="23">
        <v>3.1600000000000003E-2</v>
      </c>
      <c r="AW167" s="7">
        <v>339.81</v>
      </c>
      <c r="AX167" s="7">
        <v>21975.71</v>
      </c>
      <c r="AY167" s="7">
        <v>11254868.439999999</v>
      </c>
      <c r="AZ167" s="23">
        <v>2.98E-2</v>
      </c>
      <c r="BA167" s="7">
        <v>291.52</v>
      </c>
      <c r="BB167" s="7">
        <v>18852.38</v>
      </c>
      <c r="BC167" s="5">
        <v>597</v>
      </c>
      <c r="BD167" s="23">
        <v>1.55E-2</v>
      </c>
      <c r="BE167" s="5">
        <v>18</v>
      </c>
      <c r="BF167" s="5">
        <v>218</v>
      </c>
      <c r="BG167" s="7">
        <v>18819597.719999999</v>
      </c>
      <c r="BH167" s="23">
        <v>4.53E-2</v>
      </c>
      <c r="BI167" s="7">
        <v>487.45</v>
      </c>
      <c r="BJ167" s="7">
        <v>19789.27</v>
      </c>
      <c r="BK167" s="7">
        <v>16843236.25</v>
      </c>
      <c r="BL167" s="23">
        <v>4.4600000000000001E-2</v>
      </c>
      <c r="BM167" s="7">
        <v>436.26</v>
      </c>
      <c r="BN167" s="7">
        <v>17711.080000000002</v>
      </c>
      <c r="BO167" s="5">
        <v>951</v>
      </c>
      <c r="BP167" s="23">
        <v>2.46E-2</v>
      </c>
      <c r="BQ167" s="5">
        <v>36</v>
      </c>
      <c r="BR167" s="5">
        <v>979</v>
      </c>
      <c r="BS167" s="7">
        <v>20771041.289999999</v>
      </c>
      <c r="BT167" s="23">
        <v>0.05</v>
      </c>
      <c r="BU167" s="7">
        <v>538</v>
      </c>
      <c r="BV167" s="7">
        <v>6321.07</v>
      </c>
      <c r="BW167" s="7">
        <v>18537264.030000001</v>
      </c>
      <c r="BX167" s="23">
        <v>4.9000000000000002E-2</v>
      </c>
      <c r="BY167" s="7">
        <v>480.14</v>
      </c>
      <c r="BZ167" s="7">
        <v>5641.29</v>
      </c>
      <c r="CA167" s="5">
        <v>3286</v>
      </c>
      <c r="CB167" s="23">
        <v>8.5099999999999995E-2</v>
      </c>
      <c r="CC167" s="5">
        <v>181</v>
      </c>
      <c r="CD167" s="5">
        <v>3076</v>
      </c>
      <c r="CE167" s="7">
        <v>2896230.3999999999</v>
      </c>
      <c r="CF167" s="23">
        <v>7.0000000000000001E-3</v>
      </c>
      <c r="CG167" s="7">
        <v>75.02</v>
      </c>
      <c r="CH167" s="7">
        <v>9622.0300000000007</v>
      </c>
      <c r="CI167" s="7">
        <v>2621304.5</v>
      </c>
      <c r="CJ167" s="23">
        <v>6.8999999999999999E-3</v>
      </c>
      <c r="CK167" s="7">
        <v>67.900000000000006</v>
      </c>
      <c r="CL167" s="7">
        <v>8708.65</v>
      </c>
      <c r="CM167" s="5">
        <v>301</v>
      </c>
      <c r="CN167" s="23">
        <v>7.7999999999999996E-3</v>
      </c>
      <c r="CO167" s="5">
        <v>8</v>
      </c>
      <c r="CP167" s="5">
        <v>383</v>
      </c>
      <c r="CQ167" s="7">
        <v>36471109.659999996</v>
      </c>
      <c r="CR167" s="23">
        <v>8.7800000000000003E-2</v>
      </c>
      <c r="CS167" s="7">
        <v>944.65</v>
      </c>
      <c r="CT167" s="7">
        <v>1786.57</v>
      </c>
      <c r="CU167" s="7">
        <v>33886467.020000003</v>
      </c>
      <c r="CV167" s="23">
        <v>8.9599999999999999E-2</v>
      </c>
      <c r="CW167" s="7">
        <v>877.71</v>
      </c>
      <c r="CX167" s="7">
        <v>1659.96</v>
      </c>
      <c r="CY167" s="5">
        <v>20414</v>
      </c>
      <c r="CZ167" s="23">
        <v>0.52880000000000005</v>
      </c>
      <c r="DA167" s="5">
        <v>3461</v>
      </c>
      <c r="DB167" s="7">
        <v>1074972.05</v>
      </c>
      <c r="DC167" s="23">
        <v>2.5999999999999999E-3</v>
      </c>
      <c r="DD167" s="7">
        <v>27.84</v>
      </c>
      <c r="DE167" s="7">
        <v>448.47</v>
      </c>
      <c r="DF167" s="7">
        <v>1032686.45</v>
      </c>
      <c r="DG167" s="23">
        <v>2.7000000000000001E-3</v>
      </c>
      <c r="DH167" s="7">
        <v>26.75</v>
      </c>
      <c r="DI167" s="7">
        <v>430.82</v>
      </c>
      <c r="DJ167" s="5">
        <v>2397</v>
      </c>
      <c r="DK167" s="23">
        <v>6.2100000000000002E-2</v>
      </c>
      <c r="DL167" s="5">
        <v>275</v>
      </c>
      <c r="DM167" s="7">
        <v>25218428.600000001</v>
      </c>
      <c r="DN167" s="23">
        <v>6.0699999999999997E-2</v>
      </c>
      <c r="DO167" s="7">
        <v>653.19000000000005</v>
      </c>
      <c r="DP167" s="7">
        <v>23415.439999999999</v>
      </c>
      <c r="DQ167" s="7">
        <v>23663637.48</v>
      </c>
      <c r="DR167" s="23">
        <v>6.2600000000000003E-2</v>
      </c>
      <c r="DS167" s="7">
        <v>612.91999999999996</v>
      </c>
      <c r="DT167" s="7">
        <v>21971.81</v>
      </c>
      <c r="DU167" s="5">
        <v>1077</v>
      </c>
      <c r="DV167" s="23">
        <v>2.7900000000000001E-2</v>
      </c>
      <c r="DW167" s="5">
        <v>3543</v>
      </c>
      <c r="DX167" s="7">
        <v>4438799.67</v>
      </c>
      <c r="DY167" s="23">
        <v>1.0699999999999999E-2</v>
      </c>
      <c r="DZ167" s="7">
        <v>114.97</v>
      </c>
      <c r="EA167" s="7">
        <v>1246.5</v>
      </c>
      <c r="EB167" s="7">
        <v>4299670</v>
      </c>
      <c r="EC167" s="23">
        <v>1.14E-2</v>
      </c>
      <c r="ED167" s="7">
        <v>111.37</v>
      </c>
      <c r="EE167" s="7">
        <v>1207.43</v>
      </c>
      <c r="EF167" s="5">
        <v>3561</v>
      </c>
      <c r="EG167" s="23">
        <v>9.2200000000000004E-2</v>
      </c>
      <c r="EH167" s="5">
        <v>200</v>
      </c>
      <c r="EI167" s="7">
        <v>41417121.219999999</v>
      </c>
      <c r="EJ167" s="23">
        <v>9.9699999999999997E-2</v>
      </c>
      <c r="EK167" s="7">
        <v>1072.76</v>
      </c>
      <c r="EL167" s="7">
        <v>1359.23</v>
      </c>
      <c r="EM167" s="7">
        <v>43475174.770000003</v>
      </c>
      <c r="EN167" s="23">
        <v>0.115</v>
      </c>
      <c r="EO167" s="7">
        <v>1126.07</v>
      </c>
      <c r="EP167" s="7">
        <v>1426.77</v>
      </c>
      <c r="EQ167" s="5">
        <v>30471</v>
      </c>
      <c r="ER167" s="23">
        <v>0.78920000000000001</v>
      </c>
      <c r="ES167" s="5">
        <v>15406</v>
      </c>
      <c r="ET167" s="7">
        <v>23434818.199999999</v>
      </c>
      <c r="EU167" s="23">
        <v>5.6399999999999999E-2</v>
      </c>
      <c r="EV167" s="7">
        <v>606.99</v>
      </c>
      <c r="EW167" s="7">
        <v>1281.78</v>
      </c>
      <c r="EX167" s="7">
        <v>23661950.489999998</v>
      </c>
      <c r="EY167" s="23">
        <v>6.2600000000000003E-2</v>
      </c>
      <c r="EZ167" s="7">
        <v>612.88</v>
      </c>
      <c r="FA167" s="7">
        <v>1294.21</v>
      </c>
      <c r="FB167" s="5">
        <v>18283</v>
      </c>
      <c r="FC167" s="23">
        <v>0.47360000000000002</v>
      </c>
      <c r="FD167" s="5">
        <v>4022</v>
      </c>
      <c r="FE167" s="7">
        <v>11141217.060000001</v>
      </c>
      <c r="FF167" s="23">
        <v>2.6800000000000001E-2</v>
      </c>
      <c r="FG167" s="7">
        <v>288.57</v>
      </c>
      <c r="FH167" s="7">
        <v>497.09</v>
      </c>
      <c r="FI167" s="7">
        <v>11342937.140000001</v>
      </c>
      <c r="FJ167" s="23">
        <v>0.03</v>
      </c>
      <c r="FK167" s="7">
        <v>293.8</v>
      </c>
      <c r="FL167" s="7">
        <v>506.09</v>
      </c>
      <c r="FM167" s="5">
        <v>22413</v>
      </c>
      <c r="FN167" s="23">
        <v>0.58050000000000002</v>
      </c>
      <c r="FO167" s="5">
        <v>4129</v>
      </c>
      <c r="FP167" s="7">
        <v>14062888.210000001</v>
      </c>
      <c r="FQ167" s="23">
        <v>3.3799999999999997E-2</v>
      </c>
      <c r="FR167" s="7">
        <v>364.25</v>
      </c>
      <c r="FS167" s="7">
        <v>1336.4</v>
      </c>
      <c r="FT167" s="7">
        <v>14089788.470000001</v>
      </c>
      <c r="FU167" s="23">
        <v>3.73E-2</v>
      </c>
      <c r="FV167" s="7">
        <v>364.94</v>
      </c>
      <c r="FW167" s="7">
        <v>1338.95</v>
      </c>
      <c r="FX167" s="5">
        <v>10523</v>
      </c>
      <c r="FY167" s="23">
        <v>0.27260000000000001</v>
      </c>
      <c r="FZ167" s="5">
        <v>2191</v>
      </c>
      <c r="GA167" s="7">
        <v>11055986.42</v>
      </c>
      <c r="GB167" s="23">
        <v>2.6599999999999999E-2</v>
      </c>
      <c r="GC167" s="7">
        <v>286.37</v>
      </c>
      <c r="GD167" s="7">
        <v>456.29</v>
      </c>
      <c r="GE167" s="7">
        <v>11341259.42</v>
      </c>
      <c r="GF167" s="23">
        <v>0.03</v>
      </c>
      <c r="GG167" s="7">
        <v>293.75</v>
      </c>
      <c r="GH167" s="7">
        <v>468.07</v>
      </c>
      <c r="GI167" s="5">
        <v>24230</v>
      </c>
      <c r="GJ167" s="23">
        <v>0.62760000000000005</v>
      </c>
      <c r="GK167" s="5">
        <v>7443</v>
      </c>
      <c r="GL167" s="7">
        <v>6392890.2300000004</v>
      </c>
      <c r="GM167" s="23">
        <v>1.54E-2</v>
      </c>
      <c r="GN167" s="7">
        <v>165.58</v>
      </c>
      <c r="GO167" s="7">
        <v>1138.67</v>
      </c>
      <c r="GP167" s="7">
        <v>5977731.29</v>
      </c>
      <c r="GQ167" s="23">
        <v>1.5800000000000002E-2</v>
      </c>
      <c r="GR167" s="7">
        <v>154.83000000000001</v>
      </c>
      <c r="GS167" s="7">
        <v>1064.73</v>
      </c>
      <c r="GT167" s="5">
        <v>5614</v>
      </c>
      <c r="GU167" s="23">
        <v>0.1454</v>
      </c>
      <c r="GV167" s="8">
        <v>399</v>
      </c>
      <c r="GW167" s="7">
        <v>10797601.25</v>
      </c>
      <c r="GX167" s="23">
        <v>2.5999999999999999E-2</v>
      </c>
      <c r="GY167" s="7">
        <v>279.67</v>
      </c>
      <c r="GZ167" s="7">
        <v>838.19</v>
      </c>
      <c r="HA167" s="7">
        <v>10830234.15</v>
      </c>
      <c r="HB167" s="23">
        <v>2.87E-2</v>
      </c>
      <c r="HC167" s="7">
        <v>280.52</v>
      </c>
      <c r="HD167" s="7">
        <v>840.73</v>
      </c>
      <c r="HE167" s="5">
        <v>12882</v>
      </c>
      <c r="HF167" s="23">
        <v>0.3337</v>
      </c>
      <c r="HG167" s="5">
        <v>39619</v>
      </c>
      <c r="HH167" s="5">
        <v>2816</v>
      </c>
      <c r="HI167" s="23">
        <v>0.2271</v>
      </c>
      <c r="HJ167" s="8">
        <v>1026</v>
      </c>
      <c r="HK167" s="5">
        <v>611</v>
      </c>
      <c r="HL167" s="5">
        <v>1582</v>
      </c>
      <c r="HM167" s="5">
        <v>228</v>
      </c>
      <c r="HN167" s="5">
        <v>865</v>
      </c>
      <c r="HO167" s="5">
        <v>275</v>
      </c>
      <c r="HP167" s="5">
        <v>821</v>
      </c>
      <c r="HQ167" s="5">
        <v>490</v>
      </c>
      <c r="HR167" s="5">
        <v>501</v>
      </c>
      <c r="HS167" s="5">
        <v>101</v>
      </c>
    </row>
    <row r="168" spans="1:227" x14ac:dyDescent="0.25">
      <c r="A168">
        <v>2012</v>
      </c>
      <c r="B168" s="3" t="s">
        <v>777</v>
      </c>
      <c r="C168" s="4">
        <v>26</v>
      </c>
      <c r="D168" s="5">
        <v>324432</v>
      </c>
      <c r="E168" s="5">
        <v>272531</v>
      </c>
      <c r="F168" s="5">
        <v>51901</v>
      </c>
      <c r="G168" s="6" t="s">
        <v>2395</v>
      </c>
      <c r="H168" s="5">
        <v>51</v>
      </c>
      <c r="I168" s="6" t="s">
        <v>2417</v>
      </c>
      <c r="J168" s="6" t="s">
        <v>1235</v>
      </c>
      <c r="K168" s="6" t="s">
        <v>2418</v>
      </c>
      <c r="L168" s="6" t="s">
        <v>1812</v>
      </c>
      <c r="M168" s="6" t="s">
        <v>747</v>
      </c>
      <c r="N168" s="6" t="s">
        <v>1224</v>
      </c>
      <c r="O168" s="6" t="s">
        <v>2419</v>
      </c>
      <c r="P168" s="6">
        <v>1.1100000000000001</v>
      </c>
      <c r="Q168" s="7">
        <v>2757208224.4499998</v>
      </c>
      <c r="R168" s="7">
        <v>2598437805.5599999</v>
      </c>
      <c r="S168" s="7">
        <v>2520163205.1100001</v>
      </c>
      <c r="T168" s="7">
        <v>10117.040000000001</v>
      </c>
      <c r="U168" s="7">
        <v>9534.4699999999993</v>
      </c>
      <c r="V168" s="7">
        <v>9247.25</v>
      </c>
      <c r="W168" s="7">
        <v>1070197498.4400001</v>
      </c>
      <c r="X168" s="23">
        <v>0.3881</v>
      </c>
      <c r="Y168" s="7">
        <v>3926.88</v>
      </c>
      <c r="Z168" s="7">
        <v>20792.650000000001</v>
      </c>
      <c r="AA168" s="7">
        <v>865869896.01999998</v>
      </c>
      <c r="AB168" s="23">
        <v>0.3332</v>
      </c>
      <c r="AC168" s="7">
        <v>3177.14</v>
      </c>
      <c r="AD168" s="7">
        <v>16822.810000000001</v>
      </c>
      <c r="AE168" s="5">
        <v>51470</v>
      </c>
      <c r="AF168" s="23">
        <v>0.18890000000000001</v>
      </c>
      <c r="AG168" s="5">
        <v>362</v>
      </c>
      <c r="AH168" s="5">
        <v>2074</v>
      </c>
      <c r="AI168" s="7">
        <v>48940718.469999999</v>
      </c>
      <c r="AJ168" s="23">
        <v>1.78E-2</v>
      </c>
      <c r="AK168" s="7">
        <v>179.58</v>
      </c>
      <c r="AL168" s="7">
        <v>42117.66</v>
      </c>
      <c r="AM168" s="7">
        <v>53311873.909999996</v>
      </c>
      <c r="AN168" s="23">
        <v>2.0500000000000001E-2</v>
      </c>
      <c r="AO168" s="7">
        <v>195.62</v>
      </c>
      <c r="AP168" s="7">
        <v>45879.41</v>
      </c>
      <c r="AQ168" s="5">
        <v>1162</v>
      </c>
      <c r="AR168" s="23">
        <v>4.3E-3</v>
      </c>
      <c r="AS168" s="5">
        <v>5</v>
      </c>
      <c r="AT168" s="5">
        <v>129</v>
      </c>
      <c r="AU168" s="7">
        <v>27386120.530000001</v>
      </c>
      <c r="AV168" s="23">
        <v>9.9000000000000008E-3</v>
      </c>
      <c r="AW168" s="7">
        <v>100.49</v>
      </c>
      <c r="AX168" s="7">
        <v>20810.12</v>
      </c>
      <c r="AY168" s="7">
        <v>26382027.890000001</v>
      </c>
      <c r="AZ168" s="23">
        <v>1.0200000000000001E-2</v>
      </c>
      <c r="BA168" s="7">
        <v>96.8</v>
      </c>
      <c r="BB168" s="7">
        <v>20047.13</v>
      </c>
      <c r="BC168" s="5">
        <v>1316</v>
      </c>
      <c r="BD168" s="23">
        <v>4.7999999999999996E-3</v>
      </c>
      <c r="BE168" s="5">
        <v>5</v>
      </c>
      <c r="BF168" s="5">
        <v>68</v>
      </c>
      <c r="BG168" s="7">
        <v>80740718.469999999</v>
      </c>
      <c r="BH168" s="23">
        <v>2.93E-2</v>
      </c>
      <c r="BI168" s="7">
        <v>296.26</v>
      </c>
      <c r="BJ168" s="7">
        <v>13923.21</v>
      </c>
      <c r="BK168" s="7">
        <v>86692797.909999996</v>
      </c>
      <c r="BL168" s="23">
        <v>3.3399999999999999E-2</v>
      </c>
      <c r="BM168" s="7">
        <v>318.10000000000002</v>
      </c>
      <c r="BN168" s="7">
        <v>14949.61</v>
      </c>
      <c r="BO168" s="5">
        <v>5799</v>
      </c>
      <c r="BP168" s="23">
        <v>2.1299999999999999E-2</v>
      </c>
      <c r="BQ168" s="5">
        <v>32</v>
      </c>
      <c r="BR168" s="5">
        <v>800</v>
      </c>
      <c r="BS168" s="7">
        <v>128970149.16</v>
      </c>
      <c r="BT168" s="23">
        <v>4.6800000000000001E-2</v>
      </c>
      <c r="BU168" s="7">
        <v>473.23</v>
      </c>
      <c r="BV168" s="7">
        <v>4942.8999999999996</v>
      </c>
      <c r="BW168" s="7">
        <v>136395145.05000001</v>
      </c>
      <c r="BX168" s="23">
        <v>5.2499999999999998E-2</v>
      </c>
      <c r="BY168" s="7">
        <v>500.48</v>
      </c>
      <c r="BZ168" s="7">
        <v>5227.47</v>
      </c>
      <c r="CA168" s="5">
        <v>26092</v>
      </c>
      <c r="CB168" s="23">
        <v>9.5699999999999993E-2</v>
      </c>
      <c r="CC168" s="5">
        <v>182</v>
      </c>
      <c r="CD168" s="5">
        <v>2539</v>
      </c>
      <c r="CE168" s="7">
        <v>21665738.539999999</v>
      </c>
      <c r="CF168" s="23">
        <v>7.9000000000000008E-3</v>
      </c>
      <c r="CG168" s="7">
        <v>79.5</v>
      </c>
      <c r="CH168" s="7">
        <v>9552.7900000000009</v>
      </c>
      <c r="CI168" s="7">
        <v>22155680.010000002</v>
      </c>
      <c r="CJ168" s="23">
        <v>8.5000000000000006E-3</v>
      </c>
      <c r="CK168" s="7">
        <v>81.3</v>
      </c>
      <c r="CL168" s="7">
        <v>9768.82</v>
      </c>
      <c r="CM168" s="5">
        <v>2268</v>
      </c>
      <c r="CN168" s="23">
        <v>8.3000000000000001E-3</v>
      </c>
      <c r="CO168" s="5">
        <v>9</v>
      </c>
      <c r="CP168" s="5">
        <v>485</v>
      </c>
      <c r="CQ168" s="7">
        <v>391098820.44</v>
      </c>
      <c r="CR168" s="23">
        <v>0.14180000000000001</v>
      </c>
      <c r="CS168" s="7">
        <v>1435.06</v>
      </c>
      <c r="CT168" s="7">
        <v>2034.09</v>
      </c>
      <c r="CU168" s="7">
        <v>395162517.97000003</v>
      </c>
      <c r="CV168" s="23">
        <v>0.15210000000000001</v>
      </c>
      <c r="CW168" s="7">
        <v>1449.97</v>
      </c>
      <c r="CX168" s="7">
        <v>2055.23</v>
      </c>
      <c r="CY168" s="5">
        <v>192272</v>
      </c>
      <c r="CZ168" s="23">
        <v>0.70550000000000002</v>
      </c>
      <c r="DA168" s="5">
        <v>5480</v>
      </c>
      <c r="DB168" s="7">
        <v>16803088.149999999</v>
      </c>
      <c r="DC168" s="23">
        <v>6.1000000000000004E-3</v>
      </c>
      <c r="DD168" s="7">
        <v>61.66</v>
      </c>
      <c r="DE168" s="7">
        <v>403.17</v>
      </c>
      <c r="DF168" s="7">
        <v>18108722.969999999</v>
      </c>
      <c r="DG168" s="23">
        <v>7.0000000000000001E-3</v>
      </c>
      <c r="DH168" s="7">
        <v>66.45</v>
      </c>
      <c r="DI168" s="7">
        <v>434.5</v>
      </c>
      <c r="DJ168" s="5">
        <v>41677</v>
      </c>
      <c r="DK168" s="23">
        <v>0.15290000000000001</v>
      </c>
      <c r="DL168" s="5">
        <v>671</v>
      </c>
      <c r="DM168" s="7">
        <v>147514716.25999999</v>
      </c>
      <c r="DN168" s="23">
        <v>5.3499999999999999E-2</v>
      </c>
      <c r="DO168" s="7">
        <v>541.28</v>
      </c>
      <c r="DP168" s="7">
        <v>24463.47</v>
      </c>
      <c r="DQ168" s="7">
        <v>151232161.53999999</v>
      </c>
      <c r="DR168" s="23">
        <v>5.8200000000000002E-2</v>
      </c>
      <c r="DS168" s="7">
        <v>554.91999999999996</v>
      </c>
      <c r="DT168" s="7">
        <v>25079.96</v>
      </c>
      <c r="DU168" s="5">
        <v>6030</v>
      </c>
      <c r="DV168" s="23">
        <v>2.2100000000000002E-2</v>
      </c>
      <c r="DW168" s="5">
        <v>2977</v>
      </c>
      <c r="DX168" s="7">
        <v>10574623.949999999</v>
      </c>
      <c r="DY168" s="23">
        <v>3.8E-3</v>
      </c>
      <c r="DZ168" s="7">
        <v>38.799999999999997</v>
      </c>
      <c r="EA168" s="7">
        <v>860.92</v>
      </c>
      <c r="EB168" s="7">
        <v>11072145.08</v>
      </c>
      <c r="EC168" s="23">
        <v>4.3E-3</v>
      </c>
      <c r="ED168" s="7">
        <v>40.630000000000003</v>
      </c>
      <c r="EE168" s="7">
        <v>901.42</v>
      </c>
      <c r="EF168" s="5">
        <v>12283</v>
      </c>
      <c r="EG168" s="23">
        <v>4.5100000000000001E-2</v>
      </c>
      <c r="EH168" s="5">
        <v>74</v>
      </c>
      <c r="EI168" s="7">
        <v>283431647.23000002</v>
      </c>
      <c r="EJ168" s="23">
        <v>0.1028</v>
      </c>
      <c r="EK168" s="7">
        <v>1040</v>
      </c>
      <c r="EL168" s="7">
        <v>1231.75</v>
      </c>
      <c r="EM168" s="7">
        <v>298167039.94999999</v>
      </c>
      <c r="EN168" s="23">
        <v>0.1147</v>
      </c>
      <c r="EO168" s="7">
        <v>1094.07</v>
      </c>
      <c r="EP168" s="7">
        <v>1295.79</v>
      </c>
      <c r="EQ168" s="5">
        <v>230105</v>
      </c>
      <c r="ER168" s="23">
        <v>0.84430000000000005</v>
      </c>
      <c r="ES168" s="5">
        <v>15332</v>
      </c>
      <c r="ET168" s="7">
        <v>163382516.59999999</v>
      </c>
      <c r="EU168" s="23">
        <v>5.9299999999999999E-2</v>
      </c>
      <c r="EV168" s="7">
        <v>599.5</v>
      </c>
      <c r="EW168" s="7">
        <v>1113.1600000000001</v>
      </c>
      <c r="EX168" s="7">
        <v>160775285.81</v>
      </c>
      <c r="EY168" s="23">
        <v>6.1899999999999997E-2</v>
      </c>
      <c r="EZ168" s="7">
        <v>589.92999999999995</v>
      </c>
      <c r="FA168" s="7">
        <v>1095.3900000000001</v>
      </c>
      <c r="FB168" s="5">
        <v>146774</v>
      </c>
      <c r="FC168" s="23">
        <v>0.53859999999999997</v>
      </c>
      <c r="FD168" s="5">
        <v>4439</v>
      </c>
      <c r="FE168" s="7">
        <v>53213962.920000002</v>
      </c>
      <c r="FF168" s="23">
        <v>1.9300000000000001E-2</v>
      </c>
      <c r="FG168" s="7">
        <v>195.26</v>
      </c>
      <c r="FH168" s="7">
        <v>307.85000000000002</v>
      </c>
      <c r="FI168" s="7">
        <v>53699250.850000001</v>
      </c>
      <c r="FJ168" s="23">
        <v>2.07E-2</v>
      </c>
      <c r="FK168" s="7">
        <v>197.04</v>
      </c>
      <c r="FL168" s="7">
        <v>310.66000000000003</v>
      </c>
      <c r="FM168" s="5">
        <v>172855</v>
      </c>
      <c r="FN168" s="23">
        <v>0.63429999999999997</v>
      </c>
      <c r="FO168" s="5">
        <v>4069</v>
      </c>
      <c r="FP168" s="7">
        <v>91754110.469999999</v>
      </c>
      <c r="FQ168" s="23">
        <v>3.3300000000000003E-2</v>
      </c>
      <c r="FR168" s="7">
        <v>336.67</v>
      </c>
      <c r="FS168" s="7">
        <v>1072.52</v>
      </c>
      <c r="FT168" s="7">
        <v>92694383.439999998</v>
      </c>
      <c r="FU168" s="23">
        <v>3.5700000000000003E-2</v>
      </c>
      <c r="FV168" s="7">
        <v>340.12</v>
      </c>
      <c r="FW168" s="7">
        <v>1083.51</v>
      </c>
      <c r="FX168" s="5">
        <v>85550</v>
      </c>
      <c r="FY168" s="23">
        <v>0.31390000000000001</v>
      </c>
      <c r="FZ168" s="5">
        <v>2470</v>
      </c>
      <c r="GA168" s="7">
        <v>67967688.829999998</v>
      </c>
      <c r="GB168" s="23">
        <v>2.47E-2</v>
      </c>
      <c r="GC168" s="7">
        <v>249.39</v>
      </c>
      <c r="GD168" s="7">
        <v>380.71</v>
      </c>
      <c r="GE168" s="7">
        <v>69781500.099999994</v>
      </c>
      <c r="GF168" s="23">
        <v>2.69E-2</v>
      </c>
      <c r="GG168" s="7">
        <v>256.05</v>
      </c>
      <c r="GH168" s="7">
        <v>390.86</v>
      </c>
      <c r="GI168" s="5">
        <v>178531</v>
      </c>
      <c r="GJ168" s="23">
        <v>0.65510000000000002</v>
      </c>
      <c r="GK168" s="5">
        <v>6280</v>
      </c>
      <c r="GL168" s="7">
        <v>41017753.649999999</v>
      </c>
      <c r="GM168" s="23">
        <v>1.49E-2</v>
      </c>
      <c r="GN168" s="7">
        <v>150.51</v>
      </c>
      <c r="GO168" s="7">
        <v>1327.37</v>
      </c>
      <c r="GP168" s="7">
        <v>43545595.049999997</v>
      </c>
      <c r="GQ168" s="23">
        <v>1.6799999999999999E-2</v>
      </c>
      <c r="GR168" s="7">
        <v>159.78</v>
      </c>
      <c r="GS168" s="7">
        <v>1409.17</v>
      </c>
      <c r="GT168" s="5">
        <v>30902</v>
      </c>
      <c r="GU168" s="23">
        <v>0.1134</v>
      </c>
      <c r="GV168" s="8">
        <v>459</v>
      </c>
      <c r="GW168" s="7">
        <v>77855077.950000003</v>
      </c>
      <c r="GX168" s="23">
        <v>2.8199999999999999E-2</v>
      </c>
      <c r="GY168" s="7">
        <v>285.67</v>
      </c>
      <c r="GZ168" s="7">
        <v>736</v>
      </c>
      <c r="HA168" s="7">
        <v>78058450.810000002</v>
      </c>
      <c r="HB168" s="23">
        <v>0.03</v>
      </c>
      <c r="HC168" s="7">
        <v>286.42</v>
      </c>
      <c r="HD168" s="7">
        <v>737.93</v>
      </c>
      <c r="HE168" s="5">
        <v>105781</v>
      </c>
      <c r="HF168" s="23">
        <v>0.3881</v>
      </c>
      <c r="HG168" s="5">
        <v>325103</v>
      </c>
      <c r="HH168" s="5">
        <v>20770</v>
      </c>
      <c r="HI168" s="23">
        <v>0.23250000000000001</v>
      </c>
      <c r="HJ168" s="8">
        <v>1193</v>
      </c>
      <c r="HK168" s="5">
        <v>754</v>
      </c>
      <c r="HL168" s="5">
        <v>1579</v>
      </c>
      <c r="HM168" s="5">
        <v>171</v>
      </c>
      <c r="HN168" s="5">
        <v>892</v>
      </c>
      <c r="HO168" s="5">
        <v>288</v>
      </c>
      <c r="HP168" s="5">
        <v>634</v>
      </c>
      <c r="HQ168" s="5">
        <v>370</v>
      </c>
      <c r="HR168" s="5">
        <v>447</v>
      </c>
      <c r="HS168" s="5">
        <v>95</v>
      </c>
    </row>
    <row r="169" spans="1:227" x14ac:dyDescent="0.25">
      <c r="A169">
        <v>2010</v>
      </c>
      <c r="B169" s="3" t="s">
        <v>847</v>
      </c>
      <c r="C169" s="4">
        <v>37</v>
      </c>
      <c r="D169" s="5">
        <v>288726</v>
      </c>
      <c r="E169" s="5">
        <v>243163</v>
      </c>
      <c r="F169" s="5">
        <v>45563</v>
      </c>
      <c r="G169" s="6" t="s">
        <v>2036</v>
      </c>
      <c r="H169" s="5">
        <v>51</v>
      </c>
      <c r="I169" s="6" t="s">
        <v>2037</v>
      </c>
      <c r="J169" s="6" t="s">
        <v>1969</v>
      </c>
      <c r="K169" s="6" t="s">
        <v>2038</v>
      </c>
      <c r="L169" s="6" t="s">
        <v>1923</v>
      </c>
      <c r="M169" s="6" t="s">
        <v>378</v>
      </c>
      <c r="N169" s="6" t="s">
        <v>1014</v>
      </c>
      <c r="O169" s="6" t="s">
        <v>2039</v>
      </c>
      <c r="P169" s="6">
        <v>1.1000000000000001</v>
      </c>
      <c r="Q169" s="7">
        <v>2298289912.3699999</v>
      </c>
      <c r="R169" s="7">
        <v>2212861307.4099998</v>
      </c>
      <c r="S169" s="7">
        <v>2100098251.8199999</v>
      </c>
      <c r="T169" s="7">
        <v>9451.64</v>
      </c>
      <c r="U169" s="7">
        <v>9100.32</v>
      </c>
      <c r="V169" s="7">
        <v>8636.59</v>
      </c>
      <c r="W169" s="7">
        <v>916683491.01999998</v>
      </c>
      <c r="X169" s="23">
        <v>0.39889999999999998</v>
      </c>
      <c r="Y169" s="7">
        <v>3769.83</v>
      </c>
      <c r="Z169" s="7">
        <v>19396.599999999999</v>
      </c>
      <c r="AA169" s="7">
        <v>742200069.02999997</v>
      </c>
      <c r="AB169" s="23">
        <v>0.33539999999999998</v>
      </c>
      <c r="AC169" s="7">
        <v>3052.27</v>
      </c>
      <c r="AD169" s="7">
        <v>15704.61</v>
      </c>
      <c r="AE169" s="5">
        <v>47260</v>
      </c>
      <c r="AF169" s="23">
        <v>0.19439999999999999</v>
      </c>
      <c r="AG169" s="5">
        <v>355</v>
      </c>
      <c r="AH169" s="5">
        <v>2030</v>
      </c>
      <c r="AI169" s="7">
        <v>27566062.629999999</v>
      </c>
      <c r="AJ169" s="23">
        <v>1.2E-2</v>
      </c>
      <c r="AK169" s="7">
        <v>113.36</v>
      </c>
      <c r="AL169" s="7">
        <v>42871.01</v>
      </c>
      <c r="AM169" s="7">
        <v>28966389.66</v>
      </c>
      <c r="AN169" s="23">
        <v>1.3100000000000001E-2</v>
      </c>
      <c r="AO169" s="7">
        <v>119.12</v>
      </c>
      <c r="AP169" s="7">
        <v>45048.82</v>
      </c>
      <c r="AQ169" s="5">
        <v>643</v>
      </c>
      <c r="AR169" s="23">
        <v>2.5999999999999999E-3</v>
      </c>
      <c r="AS169" s="5">
        <v>3</v>
      </c>
      <c r="AT169" s="5">
        <v>87</v>
      </c>
      <c r="AU169" s="7">
        <v>26396766.800000001</v>
      </c>
      <c r="AV169" s="23">
        <v>1.15E-2</v>
      </c>
      <c r="AW169" s="7">
        <v>108.56</v>
      </c>
      <c r="AX169" s="7">
        <v>21134.32</v>
      </c>
      <c r="AY169" s="7">
        <v>25065695.079999998</v>
      </c>
      <c r="AZ169" s="23">
        <v>1.1299999999999999E-2</v>
      </c>
      <c r="BA169" s="7">
        <v>103.08</v>
      </c>
      <c r="BB169" s="7">
        <v>20068.61</v>
      </c>
      <c r="BC169" s="5">
        <v>1249</v>
      </c>
      <c r="BD169" s="23">
        <v>5.1000000000000004E-3</v>
      </c>
      <c r="BE169" s="5">
        <v>6</v>
      </c>
      <c r="BF169" s="5">
        <v>78</v>
      </c>
      <c r="BG169" s="7">
        <v>65442572.119999997</v>
      </c>
      <c r="BH169" s="23">
        <v>2.8500000000000001E-2</v>
      </c>
      <c r="BI169" s="7">
        <v>269.13</v>
      </c>
      <c r="BJ169" s="7">
        <v>13268.97</v>
      </c>
      <c r="BK169" s="7">
        <v>72132370.129999995</v>
      </c>
      <c r="BL169" s="23">
        <v>3.2599999999999997E-2</v>
      </c>
      <c r="BM169" s="7">
        <v>296.64</v>
      </c>
      <c r="BN169" s="7">
        <v>14625.38</v>
      </c>
      <c r="BO169" s="5">
        <v>4932</v>
      </c>
      <c r="BP169" s="23">
        <v>2.0299999999999999E-2</v>
      </c>
      <c r="BQ169" s="5">
        <v>29</v>
      </c>
      <c r="BR169" s="5">
        <v>792</v>
      </c>
      <c r="BS169" s="7">
        <v>66323505.670000002</v>
      </c>
      <c r="BT169" s="23">
        <v>2.8899999999999999E-2</v>
      </c>
      <c r="BU169" s="7">
        <v>272.75</v>
      </c>
      <c r="BV169" s="7">
        <v>4425.99</v>
      </c>
      <c r="BW169" s="7">
        <v>71739127.579999998</v>
      </c>
      <c r="BX169" s="23">
        <v>3.2399999999999998E-2</v>
      </c>
      <c r="BY169" s="7">
        <v>295.02</v>
      </c>
      <c r="BZ169" s="7">
        <v>4787.3999999999996</v>
      </c>
      <c r="CA169" s="5">
        <v>14985</v>
      </c>
      <c r="CB169" s="23">
        <v>6.1600000000000002E-2</v>
      </c>
      <c r="CC169" s="5">
        <v>112</v>
      </c>
      <c r="CD169" s="5">
        <v>1560</v>
      </c>
      <c r="CE169" s="7">
        <v>22935427.23</v>
      </c>
      <c r="CF169" s="23">
        <v>0.01</v>
      </c>
      <c r="CG169" s="7">
        <v>94.32</v>
      </c>
      <c r="CH169" s="7">
        <v>10844.17</v>
      </c>
      <c r="CI169" s="7">
        <v>23969691.109999999</v>
      </c>
      <c r="CJ169" s="23">
        <v>1.0800000000000001E-2</v>
      </c>
      <c r="CK169" s="7">
        <v>98.57</v>
      </c>
      <c r="CL169" s="7">
        <v>11333.19</v>
      </c>
      <c r="CM169" s="5">
        <v>2115</v>
      </c>
      <c r="CN169" s="23">
        <v>8.6999999999999994E-3</v>
      </c>
      <c r="CO169" s="5">
        <v>9</v>
      </c>
      <c r="CP169" s="5">
        <v>562</v>
      </c>
      <c r="CQ169" s="7">
        <v>290976448.07999998</v>
      </c>
      <c r="CR169" s="23">
        <v>0.12659999999999999</v>
      </c>
      <c r="CS169" s="7">
        <v>1196.6300000000001</v>
      </c>
      <c r="CT169" s="7">
        <v>1802.88</v>
      </c>
      <c r="CU169" s="7">
        <v>311603587.89999998</v>
      </c>
      <c r="CV169" s="23">
        <v>0.14080000000000001</v>
      </c>
      <c r="CW169" s="7">
        <v>1281.46</v>
      </c>
      <c r="CX169" s="7">
        <v>1930.69</v>
      </c>
      <c r="CY169" s="5">
        <v>161395</v>
      </c>
      <c r="CZ169" s="23">
        <v>0.66369999999999996</v>
      </c>
      <c r="DA169" s="5">
        <v>4485</v>
      </c>
      <c r="DB169" s="7">
        <v>8633148.4199999999</v>
      </c>
      <c r="DC169" s="23">
        <v>3.8E-3</v>
      </c>
      <c r="DD169" s="7">
        <v>35.5</v>
      </c>
      <c r="DE169" s="7">
        <v>316.67</v>
      </c>
      <c r="DF169" s="7">
        <v>9611445.6699999999</v>
      </c>
      <c r="DG169" s="23">
        <v>4.3E-3</v>
      </c>
      <c r="DH169" s="7">
        <v>39.53</v>
      </c>
      <c r="DI169" s="7">
        <v>352.56</v>
      </c>
      <c r="DJ169" s="5">
        <v>27262</v>
      </c>
      <c r="DK169" s="23">
        <v>0.11210000000000001</v>
      </c>
      <c r="DL169" s="5">
        <v>480</v>
      </c>
      <c r="DM169" s="7">
        <v>176838605.12</v>
      </c>
      <c r="DN169" s="23">
        <v>7.6899999999999996E-2</v>
      </c>
      <c r="DO169" s="7">
        <v>727.24</v>
      </c>
      <c r="DP169" s="7">
        <v>23450.29</v>
      </c>
      <c r="DQ169" s="7">
        <v>183284793</v>
      </c>
      <c r="DR169" s="23">
        <v>8.2799999999999999E-2</v>
      </c>
      <c r="DS169" s="7">
        <v>753.75</v>
      </c>
      <c r="DT169" s="7">
        <v>24305.1</v>
      </c>
      <c r="DU169" s="5">
        <v>7541</v>
      </c>
      <c r="DV169" s="23">
        <v>3.1E-2</v>
      </c>
      <c r="DW169" s="5">
        <v>4282</v>
      </c>
      <c r="DX169" s="7">
        <v>7739880.8099999996</v>
      </c>
      <c r="DY169" s="23">
        <v>3.3999999999999998E-3</v>
      </c>
      <c r="DZ169" s="7">
        <v>31.83</v>
      </c>
      <c r="EA169" s="7">
        <v>575.71</v>
      </c>
      <c r="EB169" s="7">
        <v>8691722.0999999996</v>
      </c>
      <c r="EC169" s="23">
        <v>3.8999999999999998E-3</v>
      </c>
      <c r="ED169" s="7">
        <v>35.74</v>
      </c>
      <c r="EE169" s="7">
        <v>646.51</v>
      </c>
      <c r="EF169" s="5">
        <v>13444</v>
      </c>
      <c r="EG169" s="23">
        <v>5.5300000000000002E-2</v>
      </c>
      <c r="EH169" s="5">
        <v>86</v>
      </c>
      <c r="EI169" s="7">
        <v>198360583.41999999</v>
      </c>
      <c r="EJ169" s="23">
        <v>8.6300000000000002E-2</v>
      </c>
      <c r="EK169" s="7">
        <v>815.75</v>
      </c>
      <c r="EL169" s="7">
        <v>935.25</v>
      </c>
      <c r="EM169" s="7">
        <v>220630195.53999999</v>
      </c>
      <c r="EN169" s="23">
        <v>9.9699999999999997E-2</v>
      </c>
      <c r="EO169" s="7">
        <v>907.33</v>
      </c>
      <c r="EP169" s="7">
        <v>1040.25</v>
      </c>
      <c r="EQ169" s="5">
        <v>212093</v>
      </c>
      <c r="ER169" s="23">
        <v>0.87219999999999998</v>
      </c>
      <c r="ES169" s="5">
        <v>13577</v>
      </c>
      <c r="ET169" s="7">
        <v>127356416.36</v>
      </c>
      <c r="EU169" s="23">
        <v>5.5399999999999998E-2</v>
      </c>
      <c r="EV169" s="7">
        <v>523.75</v>
      </c>
      <c r="EW169" s="7">
        <v>971.2</v>
      </c>
      <c r="EX169" s="7">
        <v>139049498.03</v>
      </c>
      <c r="EY169" s="23">
        <v>6.2799999999999995E-2</v>
      </c>
      <c r="EZ169" s="7">
        <v>571.84</v>
      </c>
      <c r="FA169" s="7">
        <v>1060.3699999999999</v>
      </c>
      <c r="FB169" s="5">
        <v>131132</v>
      </c>
      <c r="FC169" s="23">
        <v>0.5393</v>
      </c>
      <c r="FD169" s="5">
        <v>3724</v>
      </c>
      <c r="FE169" s="7">
        <v>48239343.82</v>
      </c>
      <c r="FF169" s="23">
        <v>2.1000000000000001E-2</v>
      </c>
      <c r="FG169" s="7">
        <v>198.38</v>
      </c>
      <c r="FH169" s="7">
        <v>305.49</v>
      </c>
      <c r="FI169" s="7">
        <v>52204356.530000001</v>
      </c>
      <c r="FJ169" s="23">
        <v>2.3599999999999999E-2</v>
      </c>
      <c r="FK169" s="7">
        <v>214.69</v>
      </c>
      <c r="FL169" s="7">
        <v>330.6</v>
      </c>
      <c r="FM169" s="5">
        <v>157907</v>
      </c>
      <c r="FN169" s="23">
        <v>0.64939999999999998</v>
      </c>
      <c r="FO169" s="5">
        <v>4105</v>
      </c>
      <c r="FP169" s="7">
        <v>101699490.90000001</v>
      </c>
      <c r="FQ169" s="23">
        <v>4.4299999999999999E-2</v>
      </c>
      <c r="FR169" s="7">
        <v>418.24</v>
      </c>
      <c r="FS169" s="7">
        <v>1202.51</v>
      </c>
      <c r="FT169" s="7">
        <v>103655078.83</v>
      </c>
      <c r="FU169" s="23">
        <v>4.6800000000000001E-2</v>
      </c>
      <c r="FV169" s="7">
        <v>426.28</v>
      </c>
      <c r="FW169" s="7">
        <v>1225.6300000000001</v>
      </c>
      <c r="FX169" s="5">
        <v>84573</v>
      </c>
      <c r="FY169" s="23">
        <v>0.3478</v>
      </c>
      <c r="FZ169" s="5">
        <v>2893</v>
      </c>
      <c r="GA169" s="7">
        <v>73073804.840000004</v>
      </c>
      <c r="GB169" s="23">
        <v>3.1800000000000002E-2</v>
      </c>
      <c r="GC169" s="7">
        <v>300.51</v>
      </c>
      <c r="GD169" s="7">
        <v>403.93</v>
      </c>
      <c r="GE169" s="7">
        <v>77160664.810000002</v>
      </c>
      <c r="GF169" s="23">
        <v>3.49E-2</v>
      </c>
      <c r="GG169" s="7">
        <v>317.32</v>
      </c>
      <c r="GH169" s="7">
        <v>426.52</v>
      </c>
      <c r="GI169" s="5">
        <v>180909</v>
      </c>
      <c r="GJ169" s="23">
        <v>0.74399999999999999</v>
      </c>
      <c r="GK169" s="5">
        <v>9451</v>
      </c>
      <c r="GL169" s="7">
        <v>40460003.68</v>
      </c>
      <c r="GM169" s="23">
        <v>1.7600000000000001E-2</v>
      </c>
      <c r="GN169" s="7">
        <v>166.39</v>
      </c>
      <c r="GO169" s="7">
        <v>1176.1500000000001</v>
      </c>
      <c r="GP169" s="7">
        <v>42144611.25</v>
      </c>
      <c r="GQ169" s="23">
        <v>1.9E-2</v>
      </c>
      <c r="GR169" s="7">
        <v>173.32</v>
      </c>
      <c r="GS169" s="7">
        <v>1225.1300000000001</v>
      </c>
      <c r="GT169" s="5">
        <v>34400</v>
      </c>
      <c r="GU169" s="23">
        <v>0.14149999999999999</v>
      </c>
      <c r="GV169" s="8">
        <v>514</v>
      </c>
      <c r="GW169" s="7">
        <v>80506175.430000007</v>
      </c>
      <c r="GX169" s="23">
        <v>3.5000000000000003E-2</v>
      </c>
      <c r="GY169" s="7">
        <v>331.08</v>
      </c>
      <c r="GZ169" s="7">
        <v>753.38</v>
      </c>
      <c r="HA169" s="7">
        <v>80506175.430000007</v>
      </c>
      <c r="HB169" s="23">
        <v>3.6400000000000002E-2</v>
      </c>
      <c r="HC169" s="7">
        <v>331.08</v>
      </c>
      <c r="HD169" s="7">
        <v>753.38</v>
      </c>
      <c r="HE169" s="5">
        <v>106860</v>
      </c>
      <c r="HF169" s="23">
        <v>0.4395</v>
      </c>
      <c r="HG169" s="5">
        <v>284678</v>
      </c>
      <c r="HH169" s="5">
        <v>17955</v>
      </c>
      <c r="HI169" s="23">
        <v>0.2213</v>
      </c>
      <c r="HJ169" s="8">
        <v>1171</v>
      </c>
      <c r="HK169" s="5">
        <v>896</v>
      </c>
      <c r="HL169" s="5">
        <v>1579</v>
      </c>
      <c r="HM169" s="5">
        <v>191</v>
      </c>
      <c r="HN169" s="5">
        <v>1228</v>
      </c>
      <c r="HO169" s="5">
        <v>376</v>
      </c>
      <c r="HP169" s="5">
        <v>793</v>
      </c>
      <c r="HQ169" s="5">
        <v>397</v>
      </c>
      <c r="HR169" s="5">
        <v>387</v>
      </c>
      <c r="HS169" s="5">
        <v>131</v>
      </c>
    </row>
    <row r="170" spans="1:227" x14ac:dyDescent="0.25">
      <c r="A170">
        <v>2010</v>
      </c>
      <c r="B170" s="3" t="s">
        <v>226</v>
      </c>
      <c r="C170" s="4" t="s">
        <v>227</v>
      </c>
      <c r="D170" s="5">
        <v>7492902</v>
      </c>
      <c r="E170" s="5">
        <v>5967874</v>
      </c>
      <c r="F170" s="5">
        <v>1525028</v>
      </c>
      <c r="G170" s="6" t="s">
        <v>1912</v>
      </c>
      <c r="H170" s="5">
        <v>51</v>
      </c>
      <c r="I170" s="6" t="s">
        <v>1509</v>
      </c>
      <c r="J170" s="6" t="s">
        <v>1424</v>
      </c>
      <c r="K170" s="6" t="s">
        <v>1913</v>
      </c>
      <c r="L170" s="6" t="s">
        <v>1325</v>
      </c>
      <c r="M170" s="6" t="s">
        <v>1093</v>
      </c>
      <c r="N170" s="6" t="s">
        <v>858</v>
      </c>
      <c r="O170" s="6" t="s">
        <v>1914</v>
      </c>
      <c r="P170" s="6">
        <v>1.08</v>
      </c>
      <c r="Q170" s="7">
        <v>58295110805.290001</v>
      </c>
      <c r="R170" s="7">
        <v>55118363883.089996</v>
      </c>
      <c r="S170" s="7">
        <v>51951393552.169998</v>
      </c>
      <c r="T170" s="7">
        <v>9768.15</v>
      </c>
      <c r="U170" s="7">
        <v>9235.85</v>
      </c>
      <c r="V170" s="7">
        <v>8705.18</v>
      </c>
      <c r="W170" s="7">
        <v>23034573905.490002</v>
      </c>
      <c r="X170" s="23">
        <v>0.39510000000000001</v>
      </c>
      <c r="Y170" s="7">
        <v>3859.76</v>
      </c>
      <c r="Z170" s="7">
        <v>20240.05</v>
      </c>
      <c r="AA170" s="7">
        <v>18642354021.900002</v>
      </c>
      <c r="AB170" s="23">
        <v>0.3382</v>
      </c>
      <c r="AC170" s="7">
        <v>3123.78</v>
      </c>
      <c r="AD170" s="7">
        <v>16380.69</v>
      </c>
      <c r="AE170" s="5">
        <v>1138069</v>
      </c>
      <c r="AF170" s="23">
        <v>0.19070000000000001</v>
      </c>
      <c r="AG170" s="5">
        <v>365</v>
      </c>
      <c r="AH170" s="5">
        <v>2200</v>
      </c>
      <c r="AI170" s="7">
        <v>1203412037.9400001</v>
      </c>
      <c r="AJ170" s="23">
        <v>2.06E-2</v>
      </c>
      <c r="AK170" s="7">
        <v>201.65</v>
      </c>
      <c r="AL170" s="7">
        <v>42900.86</v>
      </c>
      <c r="AM170" s="7">
        <v>1236834021.1400001</v>
      </c>
      <c r="AN170" s="23">
        <v>2.24E-2</v>
      </c>
      <c r="AO170" s="7">
        <v>207.25</v>
      </c>
      <c r="AP170" s="7">
        <v>44092.33</v>
      </c>
      <c r="AQ170" s="5">
        <v>28051</v>
      </c>
      <c r="AR170" s="23">
        <v>4.7000000000000002E-3</v>
      </c>
      <c r="AS170" s="5">
        <v>6</v>
      </c>
      <c r="AT170" s="5">
        <v>153</v>
      </c>
      <c r="AU170" s="7">
        <v>698686312.87</v>
      </c>
      <c r="AV170" s="23">
        <v>1.2E-2</v>
      </c>
      <c r="AW170" s="7">
        <v>117.07</v>
      </c>
      <c r="AX170" s="7">
        <v>19583.11</v>
      </c>
      <c r="AY170" s="7">
        <v>676808291.76999998</v>
      </c>
      <c r="AZ170" s="23">
        <v>1.23E-2</v>
      </c>
      <c r="BA170" s="7">
        <v>113.41</v>
      </c>
      <c r="BB170" s="7">
        <v>18969.91</v>
      </c>
      <c r="BC170" s="5">
        <v>35678</v>
      </c>
      <c r="BD170" s="23">
        <v>6.0000000000000001E-3</v>
      </c>
      <c r="BE170" s="5">
        <v>7</v>
      </c>
      <c r="BF170" s="5">
        <v>87</v>
      </c>
      <c r="BG170" s="7">
        <v>2140941871.99</v>
      </c>
      <c r="BH170" s="23">
        <v>3.6700000000000003E-2</v>
      </c>
      <c r="BI170" s="7">
        <v>358.74</v>
      </c>
      <c r="BJ170" s="7">
        <v>14883.36</v>
      </c>
      <c r="BK170" s="7">
        <v>2202736324.2600002</v>
      </c>
      <c r="BL170" s="23">
        <v>0.04</v>
      </c>
      <c r="BM170" s="7">
        <v>369.1</v>
      </c>
      <c r="BN170" s="7">
        <v>15312.94</v>
      </c>
      <c r="BO170" s="5">
        <v>143848</v>
      </c>
      <c r="BP170" s="23">
        <v>2.41E-2</v>
      </c>
      <c r="BQ170" s="5">
        <v>36</v>
      </c>
      <c r="BR170" s="5">
        <v>948</v>
      </c>
      <c r="BS170" s="7">
        <v>2373245075.0900002</v>
      </c>
      <c r="BT170" s="23">
        <v>4.07E-2</v>
      </c>
      <c r="BU170" s="7">
        <v>397.67</v>
      </c>
      <c r="BV170" s="7">
        <v>5844.15</v>
      </c>
      <c r="BW170" s="7">
        <v>2470818679.1700001</v>
      </c>
      <c r="BX170" s="23">
        <v>4.48E-2</v>
      </c>
      <c r="BY170" s="7">
        <v>414.02</v>
      </c>
      <c r="BZ170" s="7">
        <v>6084.43</v>
      </c>
      <c r="CA170" s="5">
        <v>406089</v>
      </c>
      <c r="CB170" s="23">
        <v>6.8000000000000005E-2</v>
      </c>
      <c r="CC170" s="5">
        <v>150</v>
      </c>
      <c r="CD170" s="5">
        <v>2609</v>
      </c>
      <c r="CE170" s="7">
        <v>505579688.38999999</v>
      </c>
      <c r="CF170" s="23">
        <v>8.6999999999999994E-3</v>
      </c>
      <c r="CG170" s="7">
        <v>84.72</v>
      </c>
      <c r="CH170" s="7">
        <v>10574.11</v>
      </c>
      <c r="CI170" s="7">
        <v>513479674.75999999</v>
      </c>
      <c r="CJ170" s="23">
        <v>9.2999999999999992E-3</v>
      </c>
      <c r="CK170" s="7">
        <v>86.04</v>
      </c>
      <c r="CL170" s="7">
        <v>10739.33</v>
      </c>
      <c r="CM170" s="5">
        <v>47813</v>
      </c>
      <c r="CN170" s="23">
        <v>8.0000000000000002E-3</v>
      </c>
      <c r="CO170" s="5">
        <v>9</v>
      </c>
      <c r="CP170" s="5">
        <v>524</v>
      </c>
      <c r="CQ170" s="7">
        <v>7035863529.3500004</v>
      </c>
      <c r="CR170" s="23">
        <v>0.1207</v>
      </c>
      <c r="CS170" s="7">
        <v>1178.96</v>
      </c>
      <c r="CT170" s="7">
        <v>1847.44</v>
      </c>
      <c r="CU170" s="7">
        <v>7320869594.6899996</v>
      </c>
      <c r="CV170" s="23">
        <v>0.1328</v>
      </c>
      <c r="CW170" s="7">
        <v>1226.71</v>
      </c>
      <c r="CX170" s="7">
        <v>1922.27</v>
      </c>
      <c r="CY170" s="5">
        <v>3808441</v>
      </c>
      <c r="CZ170" s="23">
        <v>0.63819999999999999</v>
      </c>
      <c r="DA170" s="5">
        <v>4779</v>
      </c>
      <c r="DB170" s="7">
        <v>314213687.75</v>
      </c>
      <c r="DC170" s="23">
        <v>5.4000000000000003E-3</v>
      </c>
      <c r="DD170" s="7">
        <v>52.65</v>
      </c>
      <c r="DE170" s="7">
        <v>400.27</v>
      </c>
      <c r="DF170" s="7">
        <v>323851759.01999998</v>
      </c>
      <c r="DG170" s="23">
        <v>5.8999999999999999E-3</v>
      </c>
      <c r="DH170" s="7">
        <v>54.27</v>
      </c>
      <c r="DI170" s="7">
        <v>412.55</v>
      </c>
      <c r="DJ170" s="5">
        <v>785007</v>
      </c>
      <c r="DK170" s="23">
        <v>0.13150000000000001</v>
      </c>
      <c r="DL170" s="5">
        <v>652</v>
      </c>
      <c r="DM170" s="7">
        <v>3921408934.7199998</v>
      </c>
      <c r="DN170" s="23">
        <v>6.7299999999999999E-2</v>
      </c>
      <c r="DO170" s="7">
        <v>657.09</v>
      </c>
      <c r="DP170" s="7">
        <v>23022.69</v>
      </c>
      <c r="DQ170" s="7">
        <v>3966681791.5</v>
      </c>
      <c r="DR170" s="23">
        <v>7.1999999999999995E-2</v>
      </c>
      <c r="DS170" s="7">
        <v>664.67</v>
      </c>
      <c r="DT170" s="7">
        <v>23288.49</v>
      </c>
      <c r="DU170" s="5">
        <v>170328</v>
      </c>
      <c r="DV170" s="23">
        <v>2.8500000000000001E-2</v>
      </c>
      <c r="DW170" s="5">
        <v>3826</v>
      </c>
      <c r="DX170" s="7">
        <v>276200839.47000003</v>
      </c>
      <c r="DY170" s="23">
        <v>4.7000000000000002E-3</v>
      </c>
      <c r="DZ170" s="7">
        <v>46.28</v>
      </c>
      <c r="EA170" s="7">
        <v>788.11</v>
      </c>
      <c r="EB170" s="7">
        <v>298193946.07999998</v>
      </c>
      <c r="EC170" s="23">
        <v>5.4000000000000003E-3</v>
      </c>
      <c r="ED170" s="7">
        <v>49.97</v>
      </c>
      <c r="EE170" s="7">
        <v>850.86</v>
      </c>
      <c r="EF170" s="5">
        <v>350460</v>
      </c>
      <c r="EG170" s="23">
        <v>5.8700000000000002E-2</v>
      </c>
      <c r="EH170" s="5">
        <v>109</v>
      </c>
      <c r="EI170" s="7">
        <v>5166746038.3599997</v>
      </c>
      <c r="EJ170" s="23">
        <v>8.8599999999999998E-2</v>
      </c>
      <c r="EK170" s="7">
        <v>865.76</v>
      </c>
      <c r="EL170" s="7">
        <v>1052.1600000000001</v>
      </c>
      <c r="EM170" s="7">
        <v>5519827374.1099997</v>
      </c>
      <c r="EN170" s="23">
        <v>0.10009999999999999</v>
      </c>
      <c r="EO170" s="7">
        <v>924.92</v>
      </c>
      <c r="EP170" s="7">
        <v>1124.06</v>
      </c>
      <c r="EQ170" s="5">
        <v>4910600</v>
      </c>
      <c r="ER170" s="23">
        <v>0.82279999999999998</v>
      </c>
      <c r="ES170" s="5">
        <v>13887</v>
      </c>
      <c r="ET170" s="7">
        <v>3132555688.9000001</v>
      </c>
      <c r="EU170" s="23">
        <v>5.3699999999999998E-2</v>
      </c>
      <c r="EV170" s="7">
        <v>524.9</v>
      </c>
      <c r="EW170" s="7">
        <v>1060.58</v>
      </c>
      <c r="EX170" s="7">
        <v>3268686159.1900001</v>
      </c>
      <c r="EY170" s="23">
        <v>5.9299999999999999E-2</v>
      </c>
      <c r="EZ170" s="7">
        <v>547.71</v>
      </c>
      <c r="FA170" s="7">
        <v>1106.67</v>
      </c>
      <c r="FB170" s="5">
        <v>2953628</v>
      </c>
      <c r="FC170" s="23">
        <v>0.49490000000000001</v>
      </c>
      <c r="FD170" s="5">
        <v>3765</v>
      </c>
      <c r="FE170" s="7">
        <v>1245042847.6400001</v>
      </c>
      <c r="FF170" s="23">
        <v>2.1399999999999999E-2</v>
      </c>
      <c r="FG170" s="7">
        <v>208.62</v>
      </c>
      <c r="FH170" s="7">
        <v>348.08</v>
      </c>
      <c r="FI170" s="7">
        <v>1305780520.01</v>
      </c>
      <c r="FJ170" s="23">
        <v>2.3699999999999999E-2</v>
      </c>
      <c r="FK170" s="7">
        <v>218.8</v>
      </c>
      <c r="FL170" s="7">
        <v>365.06</v>
      </c>
      <c r="FM170" s="5">
        <v>3576867</v>
      </c>
      <c r="FN170" s="23">
        <v>0.59940000000000004</v>
      </c>
      <c r="FO170" s="5">
        <v>3800</v>
      </c>
      <c r="FP170" s="7">
        <v>2101600723.04</v>
      </c>
      <c r="FQ170" s="23">
        <v>3.61E-2</v>
      </c>
      <c r="FR170" s="7">
        <v>352.15</v>
      </c>
      <c r="FS170" s="7">
        <v>1201.82</v>
      </c>
      <c r="FT170" s="7">
        <v>2117479312.8599999</v>
      </c>
      <c r="FU170" s="23">
        <v>3.8399999999999997E-2</v>
      </c>
      <c r="FV170" s="7">
        <v>354.81</v>
      </c>
      <c r="FW170" s="7">
        <v>1210.9000000000001</v>
      </c>
      <c r="FX170" s="5">
        <v>1748681</v>
      </c>
      <c r="FY170" s="23">
        <v>0.29299999999999998</v>
      </c>
      <c r="FZ170" s="5">
        <v>2342</v>
      </c>
      <c r="GA170" s="7">
        <v>1587026848.29</v>
      </c>
      <c r="GB170" s="23">
        <v>2.7199999999999998E-2</v>
      </c>
      <c r="GC170" s="7">
        <v>265.93</v>
      </c>
      <c r="GD170" s="7">
        <v>400.59</v>
      </c>
      <c r="GE170" s="7">
        <v>1651393624.8499999</v>
      </c>
      <c r="GF170" s="23">
        <v>0.03</v>
      </c>
      <c r="GG170" s="7">
        <v>276.70999999999998</v>
      </c>
      <c r="GH170" s="7">
        <v>416.84</v>
      </c>
      <c r="GI170" s="5">
        <v>3961687</v>
      </c>
      <c r="GJ170" s="23">
        <v>0.66379999999999995</v>
      </c>
      <c r="GK170" s="5">
        <v>7992</v>
      </c>
      <c r="GL170" s="7">
        <v>1063297281.03</v>
      </c>
      <c r="GM170" s="23">
        <v>1.8200000000000001E-2</v>
      </c>
      <c r="GN170" s="7">
        <v>178.17</v>
      </c>
      <c r="GO170" s="7">
        <v>1407.11</v>
      </c>
      <c r="GP170" s="7">
        <v>1067874373.52</v>
      </c>
      <c r="GQ170" s="23">
        <v>1.9400000000000001E-2</v>
      </c>
      <c r="GR170" s="7">
        <v>178.94</v>
      </c>
      <c r="GS170" s="7">
        <v>1413.17</v>
      </c>
      <c r="GT170" s="5">
        <v>755658</v>
      </c>
      <c r="GU170" s="23">
        <v>0.12659999999999999</v>
      </c>
      <c r="GV170" s="8">
        <v>528</v>
      </c>
      <c r="GW170" s="7">
        <v>1829797227.3</v>
      </c>
      <c r="GX170" s="23">
        <v>3.1399999999999997E-2</v>
      </c>
      <c r="GY170" s="7">
        <v>306.61</v>
      </c>
      <c r="GZ170" s="7">
        <v>820.85</v>
      </c>
      <c r="HA170" s="7">
        <v>1829797227.3</v>
      </c>
      <c r="HB170" s="23">
        <v>3.32E-2</v>
      </c>
      <c r="HC170" s="7">
        <v>306.61</v>
      </c>
      <c r="HD170" s="7">
        <v>820.85</v>
      </c>
      <c r="HE170" s="5">
        <v>2229151</v>
      </c>
      <c r="HF170" s="23">
        <v>0.3735</v>
      </c>
      <c r="HG170" s="5">
        <v>6387721</v>
      </c>
      <c r="HH170" s="5">
        <v>464084</v>
      </c>
      <c r="HI170" s="23">
        <v>0.23269999999999999</v>
      </c>
      <c r="HJ170" s="8">
        <v>1070</v>
      </c>
      <c r="HK170" s="5">
        <v>778</v>
      </c>
      <c r="HL170" s="5">
        <v>1592</v>
      </c>
      <c r="HM170" s="5">
        <v>158</v>
      </c>
      <c r="HN170" s="5">
        <v>998</v>
      </c>
      <c r="HO170" s="5">
        <v>342</v>
      </c>
      <c r="HP170" s="5">
        <v>825</v>
      </c>
      <c r="HQ170" s="5">
        <v>438</v>
      </c>
      <c r="HR170" s="5">
        <v>395</v>
      </c>
      <c r="HS170" s="5">
        <v>101</v>
      </c>
    </row>
    <row r="171" spans="1:227" x14ac:dyDescent="0.25">
      <c r="A171">
        <v>2010</v>
      </c>
      <c r="B171" s="3" t="s">
        <v>1110</v>
      </c>
      <c r="C171" s="4">
        <v>51</v>
      </c>
      <c r="D171" s="5">
        <v>180876</v>
      </c>
      <c r="E171" s="5">
        <v>147784</v>
      </c>
      <c r="F171" s="5">
        <v>33092</v>
      </c>
      <c r="G171" s="6" t="s">
        <v>2121</v>
      </c>
      <c r="H171" s="5">
        <v>51</v>
      </c>
      <c r="I171" s="6" t="s">
        <v>2022</v>
      </c>
      <c r="J171" s="6" t="s">
        <v>2023</v>
      </c>
      <c r="K171" s="6" t="s">
        <v>1410</v>
      </c>
      <c r="L171" s="6" t="s">
        <v>2122</v>
      </c>
      <c r="M171" s="6" t="s">
        <v>584</v>
      </c>
      <c r="N171" s="6" t="s">
        <v>293</v>
      </c>
      <c r="O171" s="6" t="s">
        <v>2123</v>
      </c>
      <c r="P171" s="6">
        <v>1.0900000000000001</v>
      </c>
      <c r="Q171" s="7">
        <v>1294446621.54</v>
      </c>
      <c r="R171" s="7">
        <v>1273197155.3499999</v>
      </c>
      <c r="S171" s="7">
        <v>1189619682.4300001</v>
      </c>
      <c r="T171" s="7">
        <v>8759.0400000000009</v>
      </c>
      <c r="U171" s="7">
        <v>8615.26</v>
      </c>
      <c r="V171" s="7">
        <v>8049.72</v>
      </c>
      <c r="W171" s="7">
        <v>521597378.04000002</v>
      </c>
      <c r="X171" s="23">
        <v>0.40300000000000002</v>
      </c>
      <c r="Y171" s="7">
        <v>3529.46</v>
      </c>
      <c r="Z171" s="7">
        <v>19091.45</v>
      </c>
      <c r="AA171" s="7">
        <v>451289630.17000002</v>
      </c>
      <c r="AB171" s="23">
        <v>0.35449999999999998</v>
      </c>
      <c r="AC171" s="7">
        <v>3053.71</v>
      </c>
      <c r="AD171" s="7">
        <v>16518.05</v>
      </c>
      <c r="AE171" s="5">
        <v>27321</v>
      </c>
      <c r="AF171" s="23">
        <v>0.18490000000000001</v>
      </c>
      <c r="AG171" s="5">
        <v>352</v>
      </c>
      <c r="AH171" s="5">
        <v>2079</v>
      </c>
      <c r="AI171" s="7">
        <v>12892978.220000001</v>
      </c>
      <c r="AJ171" s="23">
        <v>0.01</v>
      </c>
      <c r="AK171" s="7">
        <v>87.24</v>
      </c>
      <c r="AL171" s="7">
        <v>41590.25</v>
      </c>
      <c r="AM171" s="7">
        <v>13910003.460000001</v>
      </c>
      <c r="AN171" s="23">
        <v>1.09E-2</v>
      </c>
      <c r="AO171" s="7">
        <v>94.12</v>
      </c>
      <c r="AP171" s="7">
        <v>44870.98</v>
      </c>
      <c r="AQ171" s="5">
        <v>310</v>
      </c>
      <c r="AR171" s="23">
        <v>2.0999999999999999E-3</v>
      </c>
      <c r="AS171" s="5">
        <v>2</v>
      </c>
      <c r="AT171" s="5">
        <v>69</v>
      </c>
      <c r="AU171" s="7">
        <v>15644686.26</v>
      </c>
      <c r="AV171" s="23">
        <v>1.21E-2</v>
      </c>
      <c r="AW171" s="7">
        <v>105.86</v>
      </c>
      <c r="AX171" s="7">
        <v>19531.439999999999</v>
      </c>
      <c r="AY171" s="7">
        <v>15699366.1</v>
      </c>
      <c r="AZ171" s="23">
        <v>1.23E-2</v>
      </c>
      <c r="BA171" s="7">
        <v>106.23</v>
      </c>
      <c r="BB171" s="7">
        <v>19599.71</v>
      </c>
      <c r="BC171" s="5">
        <v>801</v>
      </c>
      <c r="BD171" s="23">
        <v>5.4000000000000003E-3</v>
      </c>
      <c r="BE171" s="5">
        <v>6</v>
      </c>
      <c r="BF171" s="5">
        <v>84</v>
      </c>
      <c r="BG171" s="7">
        <v>45382868.450000003</v>
      </c>
      <c r="BH171" s="23">
        <v>3.5099999999999999E-2</v>
      </c>
      <c r="BI171" s="7">
        <v>307.08999999999997</v>
      </c>
      <c r="BJ171" s="7">
        <v>12907.53</v>
      </c>
      <c r="BK171" s="7">
        <v>50132254.659999996</v>
      </c>
      <c r="BL171" s="23">
        <v>3.9399999999999998E-2</v>
      </c>
      <c r="BM171" s="7">
        <v>339.23</v>
      </c>
      <c r="BN171" s="7">
        <v>14258.32</v>
      </c>
      <c r="BO171" s="5">
        <v>3516</v>
      </c>
      <c r="BP171" s="23">
        <v>2.3800000000000002E-2</v>
      </c>
      <c r="BQ171" s="5">
        <v>35</v>
      </c>
      <c r="BR171" s="5">
        <v>928</v>
      </c>
      <c r="BS171" s="7">
        <v>44526226.369999997</v>
      </c>
      <c r="BT171" s="23">
        <v>3.44E-2</v>
      </c>
      <c r="BU171" s="7">
        <v>301.29000000000002</v>
      </c>
      <c r="BV171" s="7">
        <v>4766.75</v>
      </c>
      <c r="BW171" s="7">
        <v>48315283.630000003</v>
      </c>
      <c r="BX171" s="23">
        <v>3.7900000000000003E-2</v>
      </c>
      <c r="BY171" s="7">
        <v>326.93</v>
      </c>
      <c r="BZ171" s="7">
        <v>5172.3900000000003</v>
      </c>
      <c r="CA171" s="5">
        <v>9341</v>
      </c>
      <c r="CB171" s="23">
        <v>6.3200000000000006E-2</v>
      </c>
      <c r="CC171" s="5">
        <v>121</v>
      </c>
      <c r="CD171" s="5">
        <v>1860</v>
      </c>
      <c r="CE171" s="7">
        <v>9830932.2799999993</v>
      </c>
      <c r="CF171" s="23">
        <v>7.6E-3</v>
      </c>
      <c r="CG171" s="7">
        <v>66.52</v>
      </c>
      <c r="CH171" s="7">
        <v>9930.23</v>
      </c>
      <c r="CI171" s="7">
        <v>10195297.460000001</v>
      </c>
      <c r="CJ171" s="23">
        <v>8.0000000000000002E-3</v>
      </c>
      <c r="CK171" s="7">
        <v>68.989999999999995</v>
      </c>
      <c r="CL171" s="7">
        <v>10298.280000000001</v>
      </c>
      <c r="CM171" s="5">
        <v>990</v>
      </c>
      <c r="CN171" s="23">
        <v>6.7000000000000002E-3</v>
      </c>
      <c r="CO171" s="5">
        <v>7</v>
      </c>
      <c r="CP171" s="5">
        <v>450</v>
      </c>
      <c r="CQ171" s="7">
        <v>153667241.03</v>
      </c>
      <c r="CR171" s="23">
        <v>0.1187</v>
      </c>
      <c r="CS171" s="7">
        <v>1039.81</v>
      </c>
      <c r="CT171" s="7">
        <v>1637.18</v>
      </c>
      <c r="CU171" s="7">
        <v>166122049.88999999</v>
      </c>
      <c r="CV171" s="23">
        <v>0.1305</v>
      </c>
      <c r="CW171" s="7">
        <v>1124.0899999999999</v>
      </c>
      <c r="CX171" s="7">
        <v>1769.87</v>
      </c>
      <c r="CY171" s="5">
        <v>93860</v>
      </c>
      <c r="CZ171" s="23">
        <v>0.6351</v>
      </c>
      <c r="DA171" s="5">
        <v>4101</v>
      </c>
      <c r="DB171" s="7">
        <v>5657541.3200000003</v>
      </c>
      <c r="DC171" s="23">
        <v>4.4000000000000003E-3</v>
      </c>
      <c r="DD171" s="7">
        <v>38.28</v>
      </c>
      <c r="DE171" s="7">
        <v>338.61</v>
      </c>
      <c r="DF171" s="7">
        <v>6482530.6600000001</v>
      </c>
      <c r="DG171" s="23">
        <v>5.1000000000000004E-3</v>
      </c>
      <c r="DH171" s="7">
        <v>43.86</v>
      </c>
      <c r="DI171" s="7">
        <v>387.99</v>
      </c>
      <c r="DJ171" s="5">
        <v>16708</v>
      </c>
      <c r="DK171" s="23">
        <v>0.11310000000000001</v>
      </c>
      <c r="DL171" s="5">
        <v>516</v>
      </c>
      <c r="DM171" s="7">
        <v>109605473.28</v>
      </c>
      <c r="DN171" s="23">
        <v>8.4699999999999998E-2</v>
      </c>
      <c r="DO171" s="7">
        <v>741.66</v>
      </c>
      <c r="DP171" s="7">
        <v>23429.99</v>
      </c>
      <c r="DQ171" s="7">
        <v>112798322.45999999</v>
      </c>
      <c r="DR171" s="23">
        <v>8.8599999999999998E-2</v>
      </c>
      <c r="DS171" s="7">
        <v>763.26</v>
      </c>
      <c r="DT171" s="7">
        <v>24112.51</v>
      </c>
      <c r="DU171" s="5">
        <v>4678</v>
      </c>
      <c r="DV171" s="23">
        <v>3.1699999999999999E-2</v>
      </c>
      <c r="DW171" s="5">
        <v>4206</v>
      </c>
      <c r="DX171" s="7">
        <v>4217528.51</v>
      </c>
      <c r="DY171" s="23">
        <v>3.3E-3</v>
      </c>
      <c r="DZ171" s="7">
        <v>28.54</v>
      </c>
      <c r="EA171" s="7">
        <v>816.24</v>
      </c>
      <c r="EB171" s="7">
        <v>4772201.24</v>
      </c>
      <c r="EC171" s="23">
        <v>3.7000000000000002E-3</v>
      </c>
      <c r="ED171" s="7">
        <v>32.29</v>
      </c>
      <c r="EE171" s="7">
        <v>923.59</v>
      </c>
      <c r="EF171" s="5">
        <v>5167</v>
      </c>
      <c r="EG171" s="23">
        <v>3.5000000000000003E-2</v>
      </c>
      <c r="EH171" s="5">
        <v>62</v>
      </c>
      <c r="EI171" s="7">
        <v>114257230.91</v>
      </c>
      <c r="EJ171" s="23">
        <v>8.8300000000000003E-2</v>
      </c>
      <c r="EK171" s="7">
        <v>773.14</v>
      </c>
      <c r="EL171" s="7">
        <v>923.67</v>
      </c>
      <c r="EM171" s="7">
        <v>125155659.5</v>
      </c>
      <c r="EN171" s="23">
        <v>9.8299999999999998E-2</v>
      </c>
      <c r="EO171" s="7">
        <v>846.88</v>
      </c>
      <c r="EP171" s="7">
        <v>1011.78</v>
      </c>
      <c r="EQ171" s="5">
        <v>123698</v>
      </c>
      <c r="ER171" s="23">
        <v>0.83699999999999997</v>
      </c>
      <c r="ES171" s="5">
        <v>12977</v>
      </c>
      <c r="ET171" s="7">
        <v>72196476.890000001</v>
      </c>
      <c r="EU171" s="23">
        <v>5.5800000000000002E-2</v>
      </c>
      <c r="EV171" s="7">
        <v>488.53</v>
      </c>
      <c r="EW171" s="7">
        <v>1002.58</v>
      </c>
      <c r="EX171" s="7">
        <v>78180122.359999999</v>
      </c>
      <c r="EY171" s="23">
        <v>6.1400000000000003E-2</v>
      </c>
      <c r="EZ171" s="7">
        <v>529.02</v>
      </c>
      <c r="FA171" s="7">
        <v>1085.67</v>
      </c>
      <c r="FB171" s="5">
        <v>72011</v>
      </c>
      <c r="FC171" s="23">
        <v>0.48730000000000001</v>
      </c>
      <c r="FD171" s="5">
        <v>3354</v>
      </c>
      <c r="FE171" s="7">
        <v>24352799.309999999</v>
      </c>
      <c r="FF171" s="23">
        <v>1.8800000000000001E-2</v>
      </c>
      <c r="FG171" s="7">
        <v>164.79</v>
      </c>
      <c r="FH171" s="7">
        <v>275.57</v>
      </c>
      <c r="FI171" s="7">
        <v>25918803.25</v>
      </c>
      <c r="FJ171" s="23">
        <v>2.0400000000000001E-2</v>
      </c>
      <c r="FK171" s="7">
        <v>175.38</v>
      </c>
      <c r="FL171" s="7">
        <v>293.29000000000002</v>
      </c>
      <c r="FM171" s="5">
        <v>88373</v>
      </c>
      <c r="FN171" s="23">
        <v>0.59799999999999998</v>
      </c>
      <c r="FO171" s="5">
        <v>3661</v>
      </c>
      <c r="FP171" s="7">
        <v>48986080.310000002</v>
      </c>
      <c r="FQ171" s="23">
        <v>3.78E-2</v>
      </c>
      <c r="FR171" s="7">
        <v>331.47</v>
      </c>
      <c r="FS171" s="7">
        <v>1126.0899999999999</v>
      </c>
      <c r="FT171" s="7">
        <v>49775773.329999998</v>
      </c>
      <c r="FU171" s="23">
        <v>3.9100000000000003E-2</v>
      </c>
      <c r="FV171" s="7">
        <v>336.81</v>
      </c>
      <c r="FW171" s="7">
        <v>1144.24</v>
      </c>
      <c r="FX171" s="5">
        <v>43501</v>
      </c>
      <c r="FY171" s="23">
        <v>0.2944</v>
      </c>
      <c r="FZ171" s="5">
        <v>2367</v>
      </c>
      <c r="GA171" s="7">
        <v>33882077.210000001</v>
      </c>
      <c r="GB171" s="23">
        <v>2.6200000000000001E-2</v>
      </c>
      <c r="GC171" s="7">
        <v>229.27</v>
      </c>
      <c r="GD171" s="7">
        <v>328.56</v>
      </c>
      <c r="GE171" s="7">
        <v>35731367.5</v>
      </c>
      <c r="GF171" s="23">
        <v>2.81E-2</v>
      </c>
      <c r="GG171" s="7">
        <v>241.78</v>
      </c>
      <c r="GH171" s="7">
        <v>346.49</v>
      </c>
      <c r="GI171" s="5">
        <v>103123</v>
      </c>
      <c r="GJ171" s="23">
        <v>0.69779999999999998</v>
      </c>
      <c r="GK171" s="5">
        <v>7983</v>
      </c>
      <c r="GL171" s="7">
        <v>27098994.010000002</v>
      </c>
      <c r="GM171" s="23">
        <v>2.0899999999999998E-2</v>
      </c>
      <c r="GN171" s="7">
        <v>183.37</v>
      </c>
      <c r="GO171" s="7">
        <v>1470.93</v>
      </c>
      <c r="GP171" s="7">
        <v>27796256.760000002</v>
      </c>
      <c r="GQ171" s="23">
        <v>2.18E-2</v>
      </c>
      <c r="GR171" s="7">
        <v>188.09</v>
      </c>
      <c r="GS171" s="7">
        <v>1508.78</v>
      </c>
      <c r="GT171" s="5">
        <v>18423</v>
      </c>
      <c r="GU171" s="23">
        <v>0.12470000000000001</v>
      </c>
      <c r="GV171" s="8">
        <v>576</v>
      </c>
      <c r="GW171" s="7">
        <v>39797184.490000002</v>
      </c>
      <c r="GX171" s="23">
        <v>3.0700000000000002E-2</v>
      </c>
      <c r="GY171" s="7">
        <v>269.29000000000002</v>
      </c>
      <c r="GZ171" s="7">
        <v>708.54</v>
      </c>
      <c r="HA171" s="7">
        <v>39797184.490000002</v>
      </c>
      <c r="HB171" s="23">
        <v>3.1300000000000001E-2</v>
      </c>
      <c r="HC171" s="7">
        <v>269.29000000000002</v>
      </c>
      <c r="HD171" s="7">
        <v>708.54</v>
      </c>
      <c r="HE171" s="5">
        <v>56168</v>
      </c>
      <c r="HF171" s="23">
        <v>0.38009999999999999</v>
      </c>
      <c r="HG171" s="5">
        <v>169447</v>
      </c>
      <c r="HH171" s="5">
        <v>11126</v>
      </c>
      <c r="HI171" s="23">
        <v>0.2301</v>
      </c>
      <c r="HJ171" s="8">
        <v>1147</v>
      </c>
      <c r="HK171" s="5">
        <v>826</v>
      </c>
      <c r="HL171" s="5">
        <v>1578</v>
      </c>
      <c r="HM171" s="5">
        <v>175</v>
      </c>
      <c r="HN171" s="5">
        <v>1068</v>
      </c>
      <c r="HO171" s="5">
        <v>359</v>
      </c>
      <c r="HP171" s="5">
        <v>778</v>
      </c>
      <c r="HQ171" s="5">
        <v>420</v>
      </c>
      <c r="HR171" s="5">
        <v>380</v>
      </c>
      <c r="HS171" s="5">
        <v>125</v>
      </c>
    </row>
    <row r="172" spans="1:227" x14ac:dyDescent="0.25">
      <c r="A172">
        <v>2007</v>
      </c>
      <c r="B172" s="3" t="s">
        <v>591</v>
      </c>
      <c r="C172" s="4">
        <v>19</v>
      </c>
      <c r="D172" s="5">
        <v>61205</v>
      </c>
      <c r="E172" s="5">
        <v>56113</v>
      </c>
      <c r="F172" s="5">
        <v>5092</v>
      </c>
      <c r="G172" s="6" t="s">
        <v>317</v>
      </c>
      <c r="H172" s="5">
        <v>49</v>
      </c>
      <c r="I172" s="6" t="s">
        <v>592</v>
      </c>
      <c r="J172" s="6" t="s">
        <v>593</v>
      </c>
      <c r="K172" s="6" t="s">
        <v>594</v>
      </c>
      <c r="L172" s="6" t="s">
        <v>595</v>
      </c>
      <c r="M172" s="6" t="s">
        <v>584</v>
      </c>
      <c r="N172" s="6" t="s">
        <v>596</v>
      </c>
      <c r="O172" s="6" t="s">
        <v>597</v>
      </c>
      <c r="P172" s="6">
        <v>0.97</v>
      </c>
      <c r="Q172" s="7">
        <v>370192172.56999999</v>
      </c>
      <c r="R172" s="7">
        <v>382815650.10000002</v>
      </c>
      <c r="S172" s="7">
        <v>406134083.91000003</v>
      </c>
      <c r="T172" s="7">
        <v>6597.26</v>
      </c>
      <c r="U172" s="7">
        <v>6822.23</v>
      </c>
      <c r="V172" s="7">
        <v>7237.79</v>
      </c>
      <c r="W172" s="7">
        <v>150133428</v>
      </c>
      <c r="X172" s="23">
        <v>0.40560000000000002</v>
      </c>
      <c r="Y172" s="7">
        <v>2675.56</v>
      </c>
      <c r="Z172" s="7">
        <v>13693.31</v>
      </c>
      <c r="AA172" s="7">
        <v>141838038.31999999</v>
      </c>
      <c r="AB172" s="23">
        <v>0.3705</v>
      </c>
      <c r="AC172" s="7">
        <v>2527.7199999999998</v>
      </c>
      <c r="AD172" s="7">
        <v>12936.71</v>
      </c>
      <c r="AE172" s="5">
        <v>10964</v>
      </c>
      <c r="AF172" s="23">
        <v>0.19539999999999999</v>
      </c>
      <c r="AG172" s="5">
        <v>364</v>
      </c>
      <c r="AH172" s="5">
        <v>2120</v>
      </c>
      <c r="AI172" s="7">
        <v>1476969.37</v>
      </c>
      <c r="AJ172" s="23">
        <v>4.0000000000000001E-3</v>
      </c>
      <c r="AK172" s="7">
        <v>26.32</v>
      </c>
      <c r="AL172" s="7">
        <v>32108.03</v>
      </c>
      <c r="AM172" s="7">
        <v>1562020.94</v>
      </c>
      <c r="AN172" s="23">
        <v>4.1000000000000003E-3</v>
      </c>
      <c r="AO172" s="7">
        <v>27.84</v>
      </c>
      <c r="AP172" s="7">
        <v>33956.980000000003</v>
      </c>
      <c r="AQ172" s="5">
        <v>46</v>
      </c>
      <c r="AR172" s="23">
        <v>8.0000000000000004E-4</v>
      </c>
      <c r="AS172" s="5">
        <v>1</v>
      </c>
      <c r="AT172" s="5">
        <v>26</v>
      </c>
      <c r="AU172" s="7">
        <v>3341910.21</v>
      </c>
      <c r="AV172" s="23">
        <v>8.9999999999999993E-3</v>
      </c>
      <c r="AW172" s="7">
        <v>59.56</v>
      </c>
      <c r="AX172" s="7">
        <v>16626.419999999998</v>
      </c>
      <c r="AY172" s="7">
        <v>3357049.55</v>
      </c>
      <c r="AZ172" s="23">
        <v>8.8000000000000005E-3</v>
      </c>
      <c r="BA172" s="7">
        <v>59.83</v>
      </c>
      <c r="BB172" s="7">
        <v>16701.740000000002</v>
      </c>
      <c r="BC172" s="5">
        <v>201</v>
      </c>
      <c r="BD172" s="23">
        <v>3.5999999999999999E-3</v>
      </c>
      <c r="BE172" s="5">
        <v>4</v>
      </c>
      <c r="BF172" s="5">
        <v>49</v>
      </c>
      <c r="BG172" s="7">
        <v>13591859.58</v>
      </c>
      <c r="BH172" s="23">
        <v>3.6700000000000003E-2</v>
      </c>
      <c r="BI172" s="7">
        <v>242.22</v>
      </c>
      <c r="BJ172" s="7">
        <v>8983.3799999999992</v>
      </c>
      <c r="BK172" s="7">
        <v>15240410.109999999</v>
      </c>
      <c r="BL172" s="23">
        <v>3.9800000000000002E-2</v>
      </c>
      <c r="BM172" s="7">
        <v>271.60000000000002</v>
      </c>
      <c r="BN172" s="7">
        <v>10072.969999999999</v>
      </c>
      <c r="BO172" s="5">
        <v>1513</v>
      </c>
      <c r="BP172" s="23">
        <v>2.7E-2</v>
      </c>
      <c r="BQ172" s="5">
        <v>39</v>
      </c>
      <c r="BR172" s="5">
        <v>666</v>
      </c>
      <c r="BS172" s="7">
        <v>5034371.09</v>
      </c>
      <c r="BT172" s="23">
        <v>1.3599999999999999E-2</v>
      </c>
      <c r="BU172" s="7">
        <v>89.72</v>
      </c>
      <c r="BV172" s="7">
        <v>3436.43</v>
      </c>
      <c r="BW172" s="7">
        <v>5620190.46</v>
      </c>
      <c r="BX172" s="23">
        <v>1.47E-2</v>
      </c>
      <c r="BY172" s="7">
        <v>100.16</v>
      </c>
      <c r="BZ172" s="7">
        <v>3836.31</v>
      </c>
      <c r="CA172" s="5">
        <v>1465</v>
      </c>
      <c r="CB172" s="23">
        <v>2.6100000000000002E-2</v>
      </c>
      <c r="CC172" s="5">
        <v>41</v>
      </c>
      <c r="CD172" s="5">
        <v>817</v>
      </c>
      <c r="CE172" s="7">
        <v>5377162.8399999999</v>
      </c>
      <c r="CF172" s="23">
        <v>1.4500000000000001E-2</v>
      </c>
      <c r="CG172" s="7">
        <v>95.83</v>
      </c>
      <c r="CH172" s="7">
        <v>9994.73</v>
      </c>
      <c r="CI172" s="7">
        <v>5575556.2800000003</v>
      </c>
      <c r="CJ172" s="23">
        <v>1.46E-2</v>
      </c>
      <c r="CK172" s="7">
        <v>99.36</v>
      </c>
      <c r="CL172" s="7">
        <v>10363.49</v>
      </c>
      <c r="CM172" s="5">
        <v>538</v>
      </c>
      <c r="CN172" s="23">
        <v>9.5999999999999992E-3</v>
      </c>
      <c r="CO172" s="5">
        <v>10</v>
      </c>
      <c r="CP172" s="5">
        <v>634</v>
      </c>
      <c r="CQ172" s="7">
        <v>59846049.75</v>
      </c>
      <c r="CR172" s="23">
        <v>0.16170000000000001</v>
      </c>
      <c r="CS172" s="7">
        <v>1066.53</v>
      </c>
      <c r="CT172" s="7">
        <v>1554.2</v>
      </c>
      <c r="CU172" s="7">
        <v>65494619.130000003</v>
      </c>
      <c r="CV172" s="23">
        <v>0.1711</v>
      </c>
      <c r="CW172" s="7">
        <v>1167.19</v>
      </c>
      <c r="CX172" s="7">
        <v>1700.89</v>
      </c>
      <c r="CY172" s="5">
        <v>38506</v>
      </c>
      <c r="CZ172" s="23">
        <v>0.68620000000000003</v>
      </c>
      <c r="DA172" s="5">
        <v>5852</v>
      </c>
      <c r="DB172" s="7">
        <v>2993738.93</v>
      </c>
      <c r="DC172" s="23">
        <v>8.0999999999999996E-3</v>
      </c>
      <c r="DD172" s="7">
        <v>53.35</v>
      </c>
      <c r="DE172" s="7">
        <v>346.18</v>
      </c>
      <c r="DF172" s="7">
        <v>3397089.73</v>
      </c>
      <c r="DG172" s="23">
        <v>8.8999999999999999E-3</v>
      </c>
      <c r="DH172" s="7">
        <v>60.54</v>
      </c>
      <c r="DI172" s="7">
        <v>392.82</v>
      </c>
      <c r="DJ172" s="5">
        <v>8648</v>
      </c>
      <c r="DK172" s="23">
        <v>0.15409999999999999</v>
      </c>
      <c r="DL172" s="5">
        <v>753</v>
      </c>
      <c r="DM172" s="7">
        <v>19528970.649999999</v>
      </c>
      <c r="DN172" s="23">
        <v>5.28E-2</v>
      </c>
      <c r="DO172" s="7">
        <v>348.03</v>
      </c>
      <c r="DP172" s="7">
        <v>20687.47</v>
      </c>
      <c r="DQ172" s="7">
        <v>20381639.449999999</v>
      </c>
      <c r="DR172" s="23">
        <v>5.3199999999999997E-2</v>
      </c>
      <c r="DS172" s="7">
        <v>363.22</v>
      </c>
      <c r="DT172" s="7">
        <v>21590.720000000001</v>
      </c>
      <c r="DU172" s="5">
        <v>944</v>
      </c>
      <c r="DV172" s="23">
        <v>1.6799999999999999E-2</v>
      </c>
      <c r="DW172" s="5">
        <v>1821</v>
      </c>
      <c r="DX172" s="7">
        <v>903494.5</v>
      </c>
      <c r="DY172" s="23">
        <v>2.3999999999999998E-3</v>
      </c>
      <c r="DZ172" s="7">
        <v>16.100000000000001</v>
      </c>
      <c r="EA172" s="7">
        <v>568.24</v>
      </c>
      <c r="EB172" s="7">
        <v>1058905.8999999999</v>
      </c>
      <c r="EC172" s="23">
        <v>2.8E-3</v>
      </c>
      <c r="ED172" s="7">
        <v>18.87</v>
      </c>
      <c r="EE172" s="7">
        <v>665.98</v>
      </c>
      <c r="EF172" s="5">
        <v>1590</v>
      </c>
      <c r="EG172" s="23">
        <v>2.8299999999999999E-2</v>
      </c>
      <c r="EH172" s="5">
        <v>42</v>
      </c>
      <c r="EI172" s="7">
        <v>32414731.390000001</v>
      </c>
      <c r="EJ172" s="23">
        <v>8.7599999999999997E-2</v>
      </c>
      <c r="EK172" s="7">
        <v>577.66999999999996</v>
      </c>
      <c r="EL172" s="7">
        <v>683.18</v>
      </c>
      <c r="EM172" s="7">
        <v>38631446.350000001</v>
      </c>
      <c r="EN172" s="23">
        <v>0.1009</v>
      </c>
      <c r="EO172" s="7">
        <v>688.46</v>
      </c>
      <c r="EP172" s="7">
        <v>814.2</v>
      </c>
      <c r="EQ172" s="5">
        <v>47447</v>
      </c>
      <c r="ER172" s="23">
        <v>0.84560000000000002</v>
      </c>
      <c r="ES172" s="5">
        <v>12240</v>
      </c>
      <c r="ET172" s="7">
        <v>18456666.329999998</v>
      </c>
      <c r="EU172" s="23">
        <v>4.99E-2</v>
      </c>
      <c r="EV172" s="7">
        <v>328.92</v>
      </c>
      <c r="EW172" s="7">
        <v>678.68</v>
      </c>
      <c r="EX172" s="7">
        <v>20734898.739999998</v>
      </c>
      <c r="EY172" s="23">
        <v>5.4199999999999998E-2</v>
      </c>
      <c r="EZ172" s="7">
        <v>369.52</v>
      </c>
      <c r="FA172" s="7">
        <v>762.45</v>
      </c>
      <c r="FB172" s="5">
        <v>27195</v>
      </c>
      <c r="FC172" s="23">
        <v>0.48459999999999998</v>
      </c>
      <c r="FD172" s="5">
        <v>2954</v>
      </c>
      <c r="FE172" s="7">
        <v>7368627.3899999997</v>
      </c>
      <c r="FF172" s="23">
        <v>1.9900000000000001E-2</v>
      </c>
      <c r="FG172" s="7">
        <v>131.32</v>
      </c>
      <c r="FH172" s="7">
        <v>225.54</v>
      </c>
      <c r="FI172" s="7">
        <v>8641319.9399999995</v>
      </c>
      <c r="FJ172" s="23">
        <v>2.2599999999999999E-2</v>
      </c>
      <c r="FK172" s="7">
        <v>154</v>
      </c>
      <c r="FL172" s="7">
        <v>264.5</v>
      </c>
      <c r="FM172" s="5">
        <v>32671</v>
      </c>
      <c r="FN172" s="23">
        <v>0.58220000000000005</v>
      </c>
      <c r="FO172" s="5">
        <v>3142</v>
      </c>
      <c r="FP172" s="7">
        <v>18128264.09</v>
      </c>
      <c r="FQ172" s="23">
        <v>4.9000000000000002E-2</v>
      </c>
      <c r="FR172" s="7">
        <v>323.07</v>
      </c>
      <c r="FS172" s="7">
        <v>1030.19</v>
      </c>
      <c r="FT172" s="7">
        <v>18209514.059999999</v>
      </c>
      <c r="FU172" s="23">
        <v>4.7600000000000003E-2</v>
      </c>
      <c r="FV172" s="7">
        <v>324.52</v>
      </c>
      <c r="FW172" s="7">
        <v>1034.81</v>
      </c>
      <c r="FX172" s="5">
        <v>17597</v>
      </c>
      <c r="FY172" s="23">
        <v>0.31359999999999999</v>
      </c>
      <c r="FZ172" s="5">
        <v>2644</v>
      </c>
      <c r="GA172" s="7">
        <v>6912987.5</v>
      </c>
      <c r="GB172" s="23">
        <v>1.8700000000000001E-2</v>
      </c>
      <c r="GC172" s="7">
        <v>123.2</v>
      </c>
      <c r="GD172" s="7">
        <v>196.17</v>
      </c>
      <c r="GE172" s="7">
        <v>7688811.6500000004</v>
      </c>
      <c r="GF172" s="23">
        <v>2.01E-2</v>
      </c>
      <c r="GG172" s="7">
        <v>137.02000000000001</v>
      </c>
      <c r="GH172" s="7">
        <v>218.18</v>
      </c>
      <c r="GI172" s="5">
        <v>35240</v>
      </c>
      <c r="GJ172" s="23">
        <v>0.628</v>
      </c>
      <c r="GK172" s="5">
        <v>5867</v>
      </c>
      <c r="GL172" s="7">
        <v>3495790.35</v>
      </c>
      <c r="GM172" s="23">
        <v>9.4000000000000004E-3</v>
      </c>
      <c r="GN172" s="7">
        <v>62.3</v>
      </c>
      <c r="GO172" s="7">
        <v>758.64</v>
      </c>
      <c r="GP172" s="7">
        <v>3731627.01</v>
      </c>
      <c r="GQ172" s="23">
        <v>9.7000000000000003E-3</v>
      </c>
      <c r="GR172" s="7">
        <v>66.5</v>
      </c>
      <c r="GS172" s="7">
        <v>809.81</v>
      </c>
      <c r="GT172" s="5">
        <v>4608</v>
      </c>
      <c r="GU172" s="23">
        <v>8.2100000000000006E-2</v>
      </c>
      <c r="GV172" s="8">
        <v>174</v>
      </c>
      <c r="GW172" s="7">
        <v>16177219.359999999</v>
      </c>
      <c r="GX172" s="23">
        <v>4.3700000000000003E-2</v>
      </c>
      <c r="GY172" s="7">
        <v>288.3</v>
      </c>
      <c r="GZ172" s="7">
        <v>861.82</v>
      </c>
      <c r="HA172" s="7">
        <v>16177219.359999999</v>
      </c>
      <c r="HB172" s="23">
        <v>4.2299999999999997E-2</v>
      </c>
      <c r="HC172" s="7">
        <v>288.3</v>
      </c>
      <c r="HD172" s="7">
        <v>861.82</v>
      </c>
      <c r="HE172" s="5">
        <v>18771</v>
      </c>
      <c r="HF172" s="23">
        <v>0.33450000000000002</v>
      </c>
      <c r="HG172" s="5">
        <v>55678</v>
      </c>
      <c r="HH172" s="5">
        <v>3724</v>
      </c>
      <c r="HI172" s="23">
        <v>0.20899999999999999</v>
      </c>
      <c r="HJ172" s="8">
        <v>992</v>
      </c>
      <c r="HK172" s="5">
        <v>613</v>
      </c>
      <c r="HL172" s="5">
        <v>1575</v>
      </c>
      <c r="HM172" s="5">
        <v>94</v>
      </c>
      <c r="HN172" s="5">
        <v>727</v>
      </c>
      <c r="HO172" s="5">
        <v>531</v>
      </c>
      <c r="HP172" s="5">
        <v>1247</v>
      </c>
      <c r="HQ172" s="5">
        <v>426</v>
      </c>
      <c r="HR172" s="5">
        <v>160</v>
      </c>
      <c r="HS172" s="5">
        <v>105</v>
      </c>
    </row>
    <row r="173" spans="1:227" x14ac:dyDescent="0.25">
      <c r="A173">
        <v>2015</v>
      </c>
      <c r="B173" s="3" t="s">
        <v>979</v>
      </c>
      <c r="C173" s="4">
        <v>40</v>
      </c>
      <c r="D173" s="5">
        <v>121679</v>
      </c>
      <c r="E173" s="5">
        <v>100948</v>
      </c>
      <c r="F173" s="5">
        <v>20731</v>
      </c>
      <c r="G173" s="6" t="s">
        <v>2452</v>
      </c>
      <c r="H173" s="5">
        <v>51</v>
      </c>
      <c r="I173" s="6" t="s">
        <v>2337</v>
      </c>
      <c r="J173" s="6" t="s">
        <v>2729</v>
      </c>
      <c r="K173" s="6" t="s">
        <v>326</v>
      </c>
      <c r="L173" s="6" t="s">
        <v>446</v>
      </c>
      <c r="M173" s="6" t="s">
        <v>539</v>
      </c>
      <c r="N173" s="6" t="s">
        <v>2778</v>
      </c>
      <c r="O173" s="6" t="s">
        <v>288</v>
      </c>
      <c r="P173" s="6">
        <v>1.1299999999999999</v>
      </c>
      <c r="Q173" s="7">
        <v>1015283349.55</v>
      </c>
      <c r="R173" s="7">
        <v>1056741051.76</v>
      </c>
      <c r="S173" s="7">
        <v>988526668.87</v>
      </c>
      <c r="T173" s="7">
        <v>10057.49</v>
      </c>
      <c r="U173" s="7">
        <v>10468.17</v>
      </c>
      <c r="V173" s="7">
        <v>9792.43</v>
      </c>
      <c r="W173" s="7">
        <v>350323665.07999998</v>
      </c>
      <c r="X173" s="23">
        <v>0.34510000000000002</v>
      </c>
      <c r="Y173" s="7">
        <v>3470.34</v>
      </c>
      <c r="Z173" s="7">
        <v>18781.09</v>
      </c>
      <c r="AA173" s="7">
        <v>331127845.91000003</v>
      </c>
      <c r="AB173" s="24">
        <v>0.31330000000000002</v>
      </c>
      <c r="AC173" s="7">
        <v>3280.18</v>
      </c>
      <c r="AD173" s="7">
        <v>17751.990000000002</v>
      </c>
      <c r="AE173" s="5">
        <v>18653</v>
      </c>
      <c r="AF173" s="23">
        <v>0.18479999999999999</v>
      </c>
      <c r="AG173" s="5">
        <v>330</v>
      </c>
      <c r="AH173" s="5">
        <v>1920</v>
      </c>
      <c r="AI173" s="7">
        <v>43873111.43</v>
      </c>
      <c r="AJ173" s="23">
        <v>4.3200000000000002E-2</v>
      </c>
      <c r="AK173" s="7">
        <v>434.61</v>
      </c>
      <c r="AL173" s="7">
        <v>43097.36</v>
      </c>
      <c r="AM173" s="7">
        <v>50073102.049999997</v>
      </c>
      <c r="AN173" s="24">
        <v>4.7399999999999998E-2</v>
      </c>
      <c r="AO173" s="7">
        <v>496.03</v>
      </c>
      <c r="AP173" s="7">
        <v>49187.72</v>
      </c>
      <c r="AQ173" s="5">
        <v>1018</v>
      </c>
      <c r="AR173" s="23">
        <v>1.01E-2</v>
      </c>
      <c r="AS173" s="5">
        <v>12</v>
      </c>
      <c r="AT173" s="5">
        <v>324</v>
      </c>
      <c r="AU173" s="7">
        <v>14547739.25</v>
      </c>
      <c r="AV173" s="23">
        <v>1.43E-2</v>
      </c>
      <c r="AW173" s="7">
        <v>144.11000000000001</v>
      </c>
      <c r="AX173" s="7">
        <v>18942.37</v>
      </c>
      <c r="AY173" s="7">
        <v>16090264.560000001</v>
      </c>
      <c r="AZ173" s="24">
        <v>1.52E-2</v>
      </c>
      <c r="BA173" s="7">
        <v>159.38999999999999</v>
      </c>
      <c r="BB173" s="7">
        <v>20950.87</v>
      </c>
      <c r="BC173" s="5">
        <v>768</v>
      </c>
      <c r="BD173" s="23">
        <v>7.6E-3</v>
      </c>
      <c r="BE173" s="5">
        <v>8</v>
      </c>
      <c r="BF173" s="5">
        <v>95</v>
      </c>
      <c r="BG173" s="7">
        <v>30690227.59</v>
      </c>
      <c r="BH173" s="23">
        <v>3.0200000000000001E-2</v>
      </c>
      <c r="BI173" s="7">
        <v>304.02</v>
      </c>
      <c r="BJ173" s="7">
        <v>12954.93</v>
      </c>
      <c r="BK173" s="7">
        <v>36496276.600000001</v>
      </c>
      <c r="BL173" s="24">
        <v>3.4500000000000003E-2</v>
      </c>
      <c r="BM173" s="7">
        <v>361.54</v>
      </c>
      <c r="BN173" s="7">
        <v>15405.77</v>
      </c>
      <c r="BO173" s="5">
        <v>2369</v>
      </c>
      <c r="BP173" s="23">
        <v>2.35E-2</v>
      </c>
      <c r="BQ173" s="5">
        <v>34</v>
      </c>
      <c r="BR173" s="5">
        <v>836</v>
      </c>
      <c r="BS173" s="7">
        <v>60158801.460000001</v>
      </c>
      <c r="BT173" s="23">
        <v>5.9299999999999999E-2</v>
      </c>
      <c r="BU173" s="7">
        <v>595.94000000000005</v>
      </c>
      <c r="BV173" s="7">
        <v>6263.93</v>
      </c>
      <c r="BW173" s="7">
        <v>70598013.829999998</v>
      </c>
      <c r="BX173" s="24">
        <v>6.6799999999999998E-2</v>
      </c>
      <c r="BY173" s="7">
        <v>699.35</v>
      </c>
      <c r="BZ173" s="7">
        <v>7350.9</v>
      </c>
      <c r="CA173" s="5">
        <v>9604</v>
      </c>
      <c r="CB173" s="23">
        <v>9.5100000000000004E-2</v>
      </c>
      <c r="CC173" s="5">
        <v>279</v>
      </c>
      <c r="CD173" s="5">
        <v>4050</v>
      </c>
      <c r="CE173" s="7">
        <v>10986879.310000001</v>
      </c>
      <c r="CF173" s="23">
        <v>1.0800000000000001E-2</v>
      </c>
      <c r="CG173" s="7">
        <v>108.84</v>
      </c>
      <c r="CH173" s="7">
        <v>10698.03</v>
      </c>
      <c r="CI173" s="7">
        <v>12446136.359999999</v>
      </c>
      <c r="CJ173" s="24">
        <v>1.18E-2</v>
      </c>
      <c r="CK173" s="7">
        <v>123.29</v>
      </c>
      <c r="CL173" s="7">
        <v>12118.93</v>
      </c>
      <c r="CM173" s="5">
        <v>1027</v>
      </c>
      <c r="CN173" s="23">
        <v>1.0200000000000001E-2</v>
      </c>
      <c r="CO173" s="5">
        <v>11</v>
      </c>
      <c r="CP173" s="5">
        <v>766</v>
      </c>
      <c r="CQ173" s="7">
        <v>160483301.34</v>
      </c>
      <c r="CR173" s="23">
        <v>0.15809999999999999</v>
      </c>
      <c r="CS173" s="7">
        <v>1589.76</v>
      </c>
      <c r="CT173" s="7">
        <v>2392.31</v>
      </c>
      <c r="CU173" s="7">
        <v>170824299.91999999</v>
      </c>
      <c r="CV173" s="24">
        <v>0.16170000000000001</v>
      </c>
      <c r="CW173" s="7">
        <v>1692.2</v>
      </c>
      <c r="CX173" s="7">
        <v>2546.46</v>
      </c>
      <c r="CY173" s="5">
        <v>67083</v>
      </c>
      <c r="CZ173" s="23">
        <v>0.66449999999999998</v>
      </c>
      <c r="DA173" s="5">
        <v>4444</v>
      </c>
      <c r="DB173" s="7">
        <v>5520233.1799999997</v>
      </c>
      <c r="DC173" s="23">
        <v>5.4000000000000003E-3</v>
      </c>
      <c r="DD173" s="7">
        <v>54.68</v>
      </c>
      <c r="DE173" s="7">
        <v>462.8</v>
      </c>
      <c r="DF173" s="7">
        <v>6375171.0099999998</v>
      </c>
      <c r="DG173" s="24">
        <v>6.0000000000000001E-3</v>
      </c>
      <c r="DH173" s="7">
        <v>63.15</v>
      </c>
      <c r="DI173" s="7">
        <v>534.47</v>
      </c>
      <c r="DJ173" s="5">
        <v>11928</v>
      </c>
      <c r="DK173" s="23">
        <v>0.1182</v>
      </c>
      <c r="DL173" s="5">
        <v>568</v>
      </c>
      <c r="DM173" s="7">
        <v>54167917.289999999</v>
      </c>
      <c r="DN173" s="23">
        <v>5.3400000000000003E-2</v>
      </c>
      <c r="DO173" s="7">
        <v>536.59</v>
      </c>
      <c r="DP173" s="7">
        <v>21710.59</v>
      </c>
      <c r="DQ173" s="7">
        <v>59058260.990000002</v>
      </c>
      <c r="DR173" s="24">
        <v>5.5899999999999998E-2</v>
      </c>
      <c r="DS173" s="7">
        <v>585.04</v>
      </c>
      <c r="DT173" s="7">
        <v>23670.65</v>
      </c>
      <c r="DU173" s="5">
        <v>2495</v>
      </c>
      <c r="DV173" s="23">
        <v>2.47E-2</v>
      </c>
      <c r="DW173" s="5">
        <v>3337</v>
      </c>
      <c r="DX173" s="7">
        <v>4278338.6100000003</v>
      </c>
      <c r="DY173" s="23">
        <v>4.1999999999999997E-3</v>
      </c>
      <c r="DZ173" s="7">
        <v>42.38</v>
      </c>
      <c r="EA173" s="7">
        <v>929.67</v>
      </c>
      <c r="EB173" s="7">
        <v>4779563.62</v>
      </c>
      <c r="EC173" s="24">
        <v>4.4999999999999997E-3</v>
      </c>
      <c r="ED173" s="7">
        <v>47.35</v>
      </c>
      <c r="EE173" s="7">
        <v>1038.58</v>
      </c>
      <c r="EF173" s="5">
        <v>4602</v>
      </c>
      <c r="EG173" s="23">
        <v>4.5600000000000002E-2</v>
      </c>
      <c r="EH173" s="5">
        <v>75</v>
      </c>
      <c r="EI173" s="7">
        <v>84484592.489999995</v>
      </c>
      <c r="EJ173" s="23">
        <v>8.3199999999999996E-2</v>
      </c>
      <c r="EK173" s="7">
        <v>836.91</v>
      </c>
      <c r="EL173" s="7">
        <v>996.07</v>
      </c>
      <c r="EM173" s="7">
        <v>94548798.430000007</v>
      </c>
      <c r="EN173" s="24">
        <v>8.9499999999999996E-2</v>
      </c>
      <c r="EO173" s="7">
        <v>936.61</v>
      </c>
      <c r="EP173" s="7">
        <v>1114.73</v>
      </c>
      <c r="EQ173" s="5">
        <v>84818</v>
      </c>
      <c r="ER173" s="23">
        <v>0.84019999999999995</v>
      </c>
      <c r="ES173" s="5">
        <v>13151</v>
      </c>
      <c r="ET173" s="7">
        <v>47677704.619999997</v>
      </c>
      <c r="EU173" s="23">
        <v>4.7E-2</v>
      </c>
      <c r="EV173" s="7">
        <v>472.3</v>
      </c>
      <c r="EW173" s="7">
        <v>935.83</v>
      </c>
      <c r="EX173" s="7">
        <v>51869696.380000003</v>
      </c>
      <c r="EY173" s="24">
        <v>4.9099999999999998E-2</v>
      </c>
      <c r="EZ173" s="7">
        <v>513.83000000000004</v>
      </c>
      <c r="FA173" s="7">
        <v>1018.11</v>
      </c>
      <c r="FB173" s="5">
        <v>50947</v>
      </c>
      <c r="FC173" s="23">
        <v>0.50470000000000004</v>
      </c>
      <c r="FD173" s="5">
        <v>3383</v>
      </c>
      <c r="FE173" s="7">
        <v>12989094.130000001</v>
      </c>
      <c r="FF173" s="23">
        <v>1.2800000000000001E-2</v>
      </c>
      <c r="FG173" s="7">
        <v>128.66999999999999</v>
      </c>
      <c r="FH173" s="7">
        <v>208.58</v>
      </c>
      <c r="FI173" s="7">
        <v>14228994.83</v>
      </c>
      <c r="FJ173" s="24">
        <v>1.35E-2</v>
      </c>
      <c r="FK173" s="7">
        <v>140.94999999999999</v>
      </c>
      <c r="FL173" s="7">
        <v>228.49</v>
      </c>
      <c r="FM173" s="5">
        <v>62274</v>
      </c>
      <c r="FN173" s="23">
        <v>0.6169</v>
      </c>
      <c r="FO173" s="5">
        <v>3752</v>
      </c>
      <c r="FP173" s="7">
        <v>33986033.170000002</v>
      </c>
      <c r="FQ173" s="23">
        <v>3.3500000000000002E-2</v>
      </c>
      <c r="FR173" s="7">
        <v>336.67</v>
      </c>
      <c r="FS173" s="7">
        <v>1184.6400000000001</v>
      </c>
      <c r="FT173" s="7">
        <v>37011050.310000002</v>
      </c>
      <c r="FU173" s="24">
        <v>3.5000000000000003E-2</v>
      </c>
      <c r="FV173" s="7">
        <v>366.63</v>
      </c>
      <c r="FW173" s="7">
        <v>1290.08</v>
      </c>
      <c r="FX173" s="5">
        <v>28689</v>
      </c>
      <c r="FY173" s="23">
        <v>0.28420000000000001</v>
      </c>
      <c r="FZ173" s="5">
        <v>2034</v>
      </c>
      <c r="GA173" s="7">
        <v>48911106.859999999</v>
      </c>
      <c r="GB173" s="23">
        <v>4.82E-2</v>
      </c>
      <c r="GC173" s="7">
        <v>484.52</v>
      </c>
      <c r="GD173" s="7">
        <v>701.89</v>
      </c>
      <c r="GE173" s="7">
        <v>48254233.149999999</v>
      </c>
      <c r="GF173" s="24">
        <v>4.5699999999999998E-2</v>
      </c>
      <c r="GG173" s="7">
        <v>478.01</v>
      </c>
      <c r="GH173" s="7">
        <v>692.46</v>
      </c>
      <c r="GI173" s="5">
        <v>69684</v>
      </c>
      <c r="GJ173" s="23">
        <v>0.69030000000000002</v>
      </c>
      <c r="GK173" s="5">
        <v>7700</v>
      </c>
      <c r="GL173" s="7">
        <v>15877507.050000001</v>
      </c>
      <c r="GM173" s="23">
        <v>1.5599999999999999E-2</v>
      </c>
      <c r="GN173" s="7">
        <v>157.28</v>
      </c>
      <c r="GO173" s="7">
        <v>1277.57</v>
      </c>
      <c r="GP173" s="7">
        <v>16210169.029999999</v>
      </c>
      <c r="GQ173" s="24">
        <v>1.5299999999999999E-2</v>
      </c>
      <c r="GR173" s="7">
        <v>160.58000000000001</v>
      </c>
      <c r="GS173" s="7">
        <v>1304.3399999999999</v>
      </c>
      <c r="GT173" s="5">
        <v>12428</v>
      </c>
      <c r="GU173" s="23">
        <v>0.1231</v>
      </c>
      <c r="GV173" s="8">
        <v>337</v>
      </c>
      <c r="GW173" s="7">
        <v>29281351.219999999</v>
      </c>
      <c r="GX173" s="23">
        <v>2.8799999999999999E-2</v>
      </c>
      <c r="GY173" s="7">
        <v>290.06</v>
      </c>
      <c r="GZ173" s="7">
        <v>732.97</v>
      </c>
      <c r="HA173" s="7">
        <v>29451389.629999999</v>
      </c>
      <c r="HB173" s="24">
        <v>2.7900000000000001E-2</v>
      </c>
      <c r="HC173" s="7">
        <v>291.75</v>
      </c>
      <c r="HD173" s="7">
        <v>737.22</v>
      </c>
      <c r="HE173" s="5">
        <v>39949</v>
      </c>
      <c r="HF173" s="23">
        <v>0.3957</v>
      </c>
      <c r="HG173" s="5">
        <v>122200</v>
      </c>
      <c r="HH173" s="5">
        <v>6002</v>
      </c>
      <c r="HI173" s="23">
        <v>0.1968</v>
      </c>
      <c r="HJ173" s="8">
        <v>1211</v>
      </c>
      <c r="HK173" s="5">
        <v>561</v>
      </c>
      <c r="HL173" s="5">
        <v>1574</v>
      </c>
      <c r="HM173" s="5">
        <v>128</v>
      </c>
      <c r="HN173" s="5">
        <v>894</v>
      </c>
      <c r="HO173" s="5">
        <v>367</v>
      </c>
      <c r="HP173" s="5">
        <v>822</v>
      </c>
      <c r="HQ173" s="5">
        <v>418</v>
      </c>
      <c r="HR173" s="5">
        <v>199</v>
      </c>
      <c r="HS173" s="5">
        <v>184</v>
      </c>
    </row>
    <row r="174" spans="1:227" x14ac:dyDescent="0.25">
      <c r="A174">
        <v>2015</v>
      </c>
      <c r="B174" s="3" t="s">
        <v>777</v>
      </c>
      <c r="C174" s="4">
        <v>26</v>
      </c>
      <c r="D174" s="5">
        <v>343471</v>
      </c>
      <c r="E174" s="5">
        <v>242094</v>
      </c>
      <c r="F174" s="5">
        <v>101377</v>
      </c>
      <c r="G174" s="6" t="s">
        <v>1904</v>
      </c>
      <c r="H174" s="5">
        <v>52</v>
      </c>
      <c r="I174" s="6" t="s">
        <v>2051</v>
      </c>
      <c r="J174" s="6" t="s">
        <v>2424</v>
      </c>
      <c r="K174" s="6" t="s">
        <v>2249</v>
      </c>
      <c r="L174" s="6" t="s">
        <v>854</v>
      </c>
      <c r="M174" s="6" t="s">
        <v>1056</v>
      </c>
      <c r="N174" s="6" t="s">
        <v>1024</v>
      </c>
      <c r="O174" s="6" t="s">
        <v>1886</v>
      </c>
      <c r="P174" s="6">
        <v>1.1100000000000001</v>
      </c>
      <c r="Q174" s="7">
        <v>2411370698.0900002</v>
      </c>
      <c r="R174" s="7">
        <v>2324004266.0100002</v>
      </c>
      <c r="S174" s="7">
        <v>2202896761.9400001</v>
      </c>
      <c r="T174" s="7">
        <v>9960.4699999999993</v>
      </c>
      <c r="U174" s="7">
        <v>9599.59</v>
      </c>
      <c r="V174" s="7">
        <v>9099.34</v>
      </c>
      <c r="W174" s="7">
        <v>919447968.32000005</v>
      </c>
      <c r="X174" s="23">
        <v>0.38129999999999997</v>
      </c>
      <c r="Y174" s="7">
        <v>3797.9</v>
      </c>
      <c r="Z174" s="7">
        <v>21473.9</v>
      </c>
      <c r="AA174" s="7">
        <v>771962719.61000001</v>
      </c>
      <c r="AB174" s="24">
        <v>0.3322</v>
      </c>
      <c r="AC174" s="7">
        <v>3188.69</v>
      </c>
      <c r="AD174" s="7">
        <v>18029.349999999999</v>
      </c>
      <c r="AE174" s="5">
        <v>42817</v>
      </c>
      <c r="AF174" s="23">
        <v>0.1769</v>
      </c>
      <c r="AG174" s="5">
        <v>330</v>
      </c>
      <c r="AH174" s="5">
        <v>1917</v>
      </c>
      <c r="AI174" s="7">
        <v>42204990.649999999</v>
      </c>
      <c r="AJ174" s="23">
        <v>1.7500000000000002E-2</v>
      </c>
      <c r="AK174" s="7">
        <v>174.33</v>
      </c>
      <c r="AL174" s="7">
        <v>44286.45</v>
      </c>
      <c r="AM174" s="7">
        <v>44504855.020000003</v>
      </c>
      <c r="AN174" s="24">
        <v>1.9199999999999998E-2</v>
      </c>
      <c r="AO174" s="7">
        <v>183.83</v>
      </c>
      <c r="AP174" s="7">
        <v>46699.74</v>
      </c>
      <c r="AQ174" s="5">
        <v>953</v>
      </c>
      <c r="AR174" s="23">
        <v>3.8999999999999998E-3</v>
      </c>
      <c r="AS174" s="5">
        <v>4</v>
      </c>
      <c r="AT174" s="5">
        <v>122</v>
      </c>
      <c r="AU174" s="7">
        <v>25185991.5</v>
      </c>
      <c r="AV174" s="23">
        <v>1.04E-2</v>
      </c>
      <c r="AW174" s="7">
        <v>104.03</v>
      </c>
      <c r="AX174" s="7">
        <v>21508.11</v>
      </c>
      <c r="AY174" s="7">
        <v>25775712.059999999</v>
      </c>
      <c r="AZ174" s="24">
        <v>1.11E-2</v>
      </c>
      <c r="BA174" s="7">
        <v>106.47</v>
      </c>
      <c r="BB174" s="7">
        <v>22011.71</v>
      </c>
      <c r="BC174" s="5">
        <v>1171</v>
      </c>
      <c r="BD174" s="23">
        <v>4.7999999999999996E-3</v>
      </c>
      <c r="BE174" s="5">
        <v>5</v>
      </c>
      <c r="BF174" s="5">
        <v>67</v>
      </c>
      <c r="BG174" s="7">
        <v>78472162.709999993</v>
      </c>
      <c r="BH174" s="23">
        <v>3.2500000000000001E-2</v>
      </c>
      <c r="BI174" s="7">
        <v>324.14</v>
      </c>
      <c r="BJ174" s="7">
        <v>13525.02</v>
      </c>
      <c r="BK174" s="7">
        <v>84486968.280000001</v>
      </c>
      <c r="BL174" s="24">
        <v>3.6400000000000002E-2</v>
      </c>
      <c r="BM174" s="7">
        <v>348.98</v>
      </c>
      <c r="BN174" s="7">
        <v>14561.7</v>
      </c>
      <c r="BO174" s="5">
        <v>5802</v>
      </c>
      <c r="BP174" s="23">
        <v>2.4E-2</v>
      </c>
      <c r="BQ174" s="5">
        <v>35</v>
      </c>
      <c r="BR174" s="5">
        <v>833</v>
      </c>
      <c r="BS174" s="7">
        <v>98276823.670000002</v>
      </c>
      <c r="BT174" s="23">
        <v>4.0800000000000003E-2</v>
      </c>
      <c r="BU174" s="7">
        <v>405.94</v>
      </c>
      <c r="BV174" s="7">
        <v>4945.74</v>
      </c>
      <c r="BW174" s="7">
        <v>104764407.56</v>
      </c>
      <c r="BX174" s="24">
        <v>4.5100000000000001E-2</v>
      </c>
      <c r="BY174" s="7">
        <v>432.74</v>
      </c>
      <c r="BZ174" s="7">
        <v>5272.23</v>
      </c>
      <c r="CA174" s="5">
        <v>19871</v>
      </c>
      <c r="CB174" s="23">
        <v>8.2100000000000006E-2</v>
      </c>
      <c r="CC174" s="5">
        <v>155</v>
      </c>
      <c r="CD174" s="5">
        <v>2136</v>
      </c>
      <c r="CE174" s="7">
        <v>20153705.289999999</v>
      </c>
      <c r="CF174" s="23">
        <v>8.3999999999999995E-3</v>
      </c>
      <c r="CG174" s="7">
        <v>83.25</v>
      </c>
      <c r="CH174" s="7">
        <v>8969.16</v>
      </c>
      <c r="CI174" s="7">
        <v>21319202.98</v>
      </c>
      <c r="CJ174" s="24">
        <v>9.1999999999999998E-3</v>
      </c>
      <c r="CK174" s="7">
        <v>88.06</v>
      </c>
      <c r="CL174" s="7">
        <v>9487.85</v>
      </c>
      <c r="CM174" s="5">
        <v>2247</v>
      </c>
      <c r="CN174" s="23">
        <v>9.2999999999999992E-3</v>
      </c>
      <c r="CO174" s="5">
        <v>10</v>
      </c>
      <c r="CP174" s="5">
        <v>517</v>
      </c>
      <c r="CQ174" s="7">
        <v>396158866.94999999</v>
      </c>
      <c r="CR174" s="23">
        <v>0.1643</v>
      </c>
      <c r="CS174" s="7">
        <v>1636.38</v>
      </c>
      <c r="CT174" s="7">
        <v>2328.54</v>
      </c>
      <c r="CU174" s="7">
        <v>401764548.75999999</v>
      </c>
      <c r="CV174" s="24">
        <v>0.1729</v>
      </c>
      <c r="CW174" s="7">
        <v>1659.54</v>
      </c>
      <c r="CX174" s="7">
        <v>2361.4899999999998</v>
      </c>
      <c r="CY174" s="5">
        <v>170132</v>
      </c>
      <c r="CZ174" s="23">
        <v>0.70279999999999998</v>
      </c>
      <c r="DA174" s="5">
        <v>5547</v>
      </c>
      <c r="DB174" s="7">
        <v>21631897.350000001</v>
      </c>
      <c r="DC174" s="23">
        <v>8.9999999999999993E-3</v>
      </c>
      <c r="DD174" s="7">
        <v>89.35</v>
      </c>
      <c r="DE174" s="7">
        <v>497.46</v>
      </c>
      <c r="DF174" s="7">
        <v>23466614.390000001</v>
      </c>
      <c r="DG174" s="24">
        <v>1.01E-2</v>
      </c>
      <c r="DH174" s="7">
        <v>96.93</v>
      </c>
      <c r="DI174" s="7">
        <v>539.65</v>
      </c>
      <c r="DJ174" s="5">
        <v>43485</v>
      </c>
      <c r="DK174" s="23">
        <v>0.17960000000000001</v>
      </c>
      <c r="DL174" s="5">
        <v>806</v>
      </c>
      <c r="DM174" s="7">
        <v>117643454.61</v>
      </c>
      <c r="DN174" s="23">
        <v>4.8800000000000003E-2</v>
      </c>
      <c r="DO174" s="7">
        <v>485.94</v>
      </c>
      <c r="DP174" s="7">
        <v>23814.46</v>
      </c>
      <c r="DQ174" s="7">
        <v>121024032.81</v>
      </c>
      <c r="DR174" s="24">
        <v>5.21E-2</v>
      </c>
      <c r="DS174" s="7">
        <v>499.91</v>
      </c>
      <c r="DT174" s="7">
        <v>24498.79</v>
      </c>
      <c r="DU174" s="5">
        <v>4940</v>
      </c>
      <c r="DV174" s="23">
        <v>2.0400000000000001E-2</v>
      </c>
      <c r="DW174" s="5">
        <v>2776</v>
      </c>
      <c r="DX174" s="7">
        <v>10745661.1</v>
      </c>
      <c r="DY174" s="23">
        <v>4.4999999999999997E-3</v>
      </c>
      <c r="DZ174" s="7">
        <v>44.39</v>
      </c>
      <c r="EA174" s="7">
        <v>970</v>
      </c>
      <c r="EB174" s="7">
        <v>11582613.039999999</v>
      </c>
      <c r="EC174" s="24">
        <v>5.0000000000000001E-3</v>
      </c>
      <c r="ED174" s="7">
        <v>47.84</v>
      </c>
      <c r="EE174" s="7">
        <v>1045.55</v>
      </c>
      <c r="EF174" s="5">
        <v>11078</v>
      </c>
      <c r="EG174" s="23">
        <v>4.58E-2</v>
      </c>
      <c r="EH174" s="5">
        <v>74</v>
      </c>
      <c r="EI174" s="7">
        <v>244036817.03999999</v>
      </c>
      <c r="EJ174" s="23">
        <v>0.1012</v>
      </c>
      <c r="EK174" s="7">
        <v>1008.03</v>
      </c>
      <c r="EL174" s="7">
        <v>1211.27</v>
      </c>
      <c r="EM174" s="7">
        <v>258381523.47</v>
      </c>
      <c r="EN174" s="24">
        <v>0.11119999999999999</v>
      </c>
      <c r="EO174" s="7">
        <v>1067.28</v>
      </c>
      <c r="EP174" s="7">
        <v>1282.47</v>
      </c>
      <c r="EQ174" s="5">
        <v>201472</v>
      </c>
      <c r="ER174" s="23">
        <v>0.83220000000000005</v>
      </c>
      <c r="ES174" s="5">
        <v>14512</v>
      </c>
      <c r="ET174" s="7">
        <v>131551462.29000001</v>
      </c>
      <c r="EU174" s="23">
        <v>5.4600000000000003E-2</v>
      </c>
      <c r="EV174" s="7">
        <v>543.39</v>
      </c>
      <c r="EW174" s="7">
        <v>1028.44</v>
      </c>
      <c r="EX174" s="7">
        <v>133826000.77</v>
      </c>
      <c r="EY174" s="24">
        <v>5.7599999999999998E-2</v>
      </c>
      <c r="EZ174" s="7">
        <v>552.79</v>
      </c>
      <c r="FA174" s="7">
        <v>1046.22</v>
      </c>
      <c r="FB174" s="5">
        <v>127913</v>
      </c>
      <c r="FC174" s="23">
        <v>0.52839999999999998</v>
      </c>
      <c r="FD174" s="5">
        <v>4240</v>
      </c>
      <c r="FE174" s="7">
        <v>37244283.340000004</v>
      </c>
      <c r="FF174" s="23">
        <v>1.54E-2</v>
      </c>
      <c r="FG174" s="7">
        <v>153.84</v>
      </c>
      <c r="FH174" s="7">
        <v>247.46</v>
      </c>
      <c r="FI174" s="7">
        <v>38778793.350000001</v>
      </c>
      <c r="FJ174" s="24">
        <v>1.67E-2</v>
      </c>
      <c r="FK174" s="7">
        <v>160.18</v>
      </c>
      <c r="FL174" s="7">
        <v>257.66000000000003</v>
      </c>
      <c r="FM174" s="5">
        <v>150506</v>
      </c>
      <c r="FN174" s="23">
        <v>0.62170000000000003</v>
      </c>
      <c r="FO174" s="5">
        <v>3797</v>
      </c>
      <c r="FP174" s="7">
        <v>63388459.659999996</v>
      </c>
      <c r="FQ174" s="23">
        <v>2.63E-2</v>
      </c>
      <c r="FR174" s="7">
        <v>261.83</v>
      </c>
      <c r="FS174" s="7">
        <v>931.51</v>
      </c>
      <c r="FT174" s="7">
        <v>71359068.840000004</v>
      </c>
      <c r="FU174" s="24">
        <v>3.0700000000000002E-2</v>
      </c>
      <c r="FV174" s="7">
        <v>294.76</v>
      </c>
      <c r="FW174" s="7">
        <v>1048.6400000000001</v>
      </c>
      <c r="FX174" s="5">
        <v>68049</v>
      </c>
      <c r="FY174" s="23">
        <v>0.28110000000000002</v>
      </c>
      <c r="FZ174" s="5">
        <v>1930</v>
      </c>
      <c r="GA174" s="7">
        <v>67431576.620000005</v>
      </c>
      <c r="GB174" s="23">
        <v>2.8000000000000001E-2</v>
      </c>
      <c r="GC174" s="7">
        <v>278.52999999999997</v>
      </c>
      <c r="GD174" s="7">
        <v>434.81</v>
      </c>
      <c r="GE174" s="7">
        <v>70346829.659999996</v>
      </c>
      <c r="GF174" s="24">
        <v>3.0300000000000001E-2</v>
      </c>
      <c r="GG174" s="7">
        <v>290.58</v>
      </c>
      <c r="GH174" s="7">
        <v>453.61</v>
      </c>
      <c r="GI174" s="5">
        <v>155083</v>
      </c>
      <c r="GJ174" s="23">
        <v>0.64059999999999995</v>
      </c>
      <c r="GK174" s="5">
        <v>5714</v>
      </c>
      <c r="GL174" s="7">
        <v>35881656.659999996</v>
      </c>
      <c r="GM174" s="23">
        <v>1.49E-2</v>
      </c>
      <c r="GN174" s="7">
        <v>148.21</v>
      </c>
      <c r="GO174" s="7">
        <v>1334.96</v>
      </c>
      <c r="GP174" s="7">
        <v>37624686.659999996</v>
      </c>
      <c r="GQ174" s="24">
        <v>1.6199999999999999E-2</v>
      </c>
      <c r="GR174" s="7">
        <v>155.41</v>
      </c>
      <c r="GS174" s="7">
        <v>1399.81</v>
      </c>
      <c r="GT174" s="5">
        <v>26879</v>
      </c>
      <c r="GU174" s="23">
        <v>0.111</v>
      </c>
      <c r="GV174" s="8">
        <v>440</v>
      </c>
      <c r="GW174" s="7">
        <v>71271472.310000002</v>
      </c>
      <c r="GX174" s="23">
        <v>2.9600000000000001E-2</v>
      </c>
      <c r="GY174" s="7">
        <v>294.39999999999998</v>
      </c>
      <c r="GZ174" s="7">
        <v>809.52</v>
      </c>
      <c r="HA174" s="7">
        <v>71596918.439999998</v>
      </c>
      <c r="HB174" s="24">
        <v>3.0800000000000001E-2</v>
      </c>
      <c r="HC174" s="7">
        <v>295.74</v>
      </c>
      <c r="HD174" s="7">
        <v>813.21</v>
      </c>
      <c r="HE174" s="5">
        <v>88042</v>
      </c>
      <c r="HF174" s="23">
        <v>0.36370000000000002</v>
      </c>
      <c r="HG174" s="5">
        <v>274167</v>
      </c>
      <c r="HH174" s="5">
        <v>16167</v>
      </c>
      <c r="HI174" s="23">
        <v>0.2225</v>
      </c>
      <c r="HJ174" s="8">
        <v>1132</v>
      </c>
      <c r="HK174" s="5">
        <v>677</v>
      </c>
      <c r="HL174" s="5">
        <v>1573</v>
      </c>
      <c r="HM174" s="5">
        <v>127</v>
      </c>
      <c r="HN174" s="5">
        <v>981</v>
      </c>
      <c r="HO174" s="5">
        <v>339</v>
      </c>
      <c r="HP174" s="5">
        <v>504</v>
      </c>
      <c r="HQ174" s="5">
        <v>287</v>
      </c>
      <c r="HR174" s="5">
        <v>315</v>
      </c>
      <c r="HS174" s="5">
        <v>144</v>
      </c>
    </row>
    <row r="175" spans="1:227" x14ac:dyDescent="0.25">
      <c r="A175">
        <v>2013</v>
      </c>
      <c r="B175" s="3" t="s">
        <v>809</v>
      </c>
      <c r="C175" s="4">
        <v>29</v>
      </c>
      <c r="D175" s="5">
        <v>202030</v>
      </c>
      <c r="E175" s="5">
        <v>159079</v>
      </c>
      <c r="F175" s="5">
        <v>42951</v>
      </c>
      <c r="G175" s="6" t="s">
        <v>2549</v>
      </c>
      <c r="H175" s="5">
        <v>51</v>
      </c>
      <c r="I175" s="6" t="s">
        <v>811</v>
      </c>
      <c r="J175" s="6" t="s">
        <v>812</v>
      </c>
      <c r="K175" s="6" t="s">
        <v>2393</v>
      </c>
      <c r="L175" s="6" t="s">
        <v>925</v>
      </c>
      <c r="M175" s="6" t="s">
        <v>702</v>
      </c>
      <c r="N175" s="6" t="s">
        <v>491</v>
      </c>
      <c r="O175" s="6" t="s">
        <v>1277</v>
      </c>
      <c r="P175" s="6">
        <v>1.1100000000000001</v>
      </c>
      <c r="Q175" s="7">
        <v>1497213085.4100001</v>
      </c>
      <c r="R175" s="7">
        <v>1508822904.6800001</v>
      </c>
      <c r="S175" s="7">
        <v>1412863620.26</v>
      </c>
      <c r="T175" s="7">
        <v>9411.76</v>
      </c>
      <c r="U175" s="7">
        <v>9484.74</v>
      </c>
      <c r="V175" s="7">
        <v>8881.52</v>
      </c>
      <c r="W175" s="7">
        <v>565515538.60000002</v>
      </c>
      <c r="X175" s="23">
        <v>0.37769999999999998</v>
      </c>
      <c r="Y175" s="7">
        <v>3554.94</v>
      </c>
      <c r="Z175" s="7">
        <v>18623.310000000001</v>
      </c>
      <c r="AA175" s="7">
        <v>517276235.55000001</v>
      </c>
      <c r="AB175" s="23">
        <v>0.34279999999999999</v>
      </c>
      <c r="AC175" s="7">
        <v>3251.69</v>
      </c>
      <c r="AD175" s="7">
        <v>17034.72</v>
      </c>
      <c r="AE175" s="5">
        <v>30366</v>
      </c>
      <c r="AF175" s="23">
        <v>0.19089999999999999</v>
      </c>
      <c r="AG175" s="5">
        <v>354</v>
      </c>
      <c r="AH175" s="5">
        <v>1953</v>
      </c>
      <c r="AI175" s="7">
        <v>26447247.190000001</v>
      </c>
      <c r="AJ175" s="23">
        <v>1.77E-2</v>
      </c>
      <c r="AK175" s="7">
        <v>166.25</v>
      </c>
      <c r="AL175" s="7">
        <v>41913.230000000003</v>
      </c>
      <c r="AM175" s="7">
        <v>30134493.710000001</v>
      </c>
      <c r="AN175" s="23">
        <v>0.02</v>
      </c>
      <c r="AO175" s="7">
        <v>189.43</v>
      </c>
      <c r="AP175" s="7">
        <v>47756.73</v>
      </c>
      <c r="AQ175" s="5">
        <v>631</v>
      </c>
      <c r="AR175" s="23">
        <v>4.0000000000000001E-3</v>
      </c>
      <c r="AS175" s="5">
        <v>5</v>
      </c>
      <c r="AT175" s="5">
        <v>125</v>
      </c>
      <c r="AU175" s="7">
        <v>23806105.07</v>
      </c>
      <c r="AV175" s="23">
        <v>1.5900000000000001E-2</v>
      </c>
      <c r="AW175" s="7">
        <v>149.65</v>
      </c>
      <c r="AX175" s="7">
        <v>20399.400000000001</v>
      </c>
      <c r="AY175" s="7">
        <v>24128616.739999998</v>
      </c>
      <c r="AZ175" s="23">
        <v>1.6E-2</v>
      </c>
      <c r="BA175" s="7">
        <v>151.68</v>
      </c>
      <c r="BB175" s="7">
        <v>20675.759999999998</v>
      </c>
      <c r="BC175" s="5">
        <v>1167</v>
      </c>
      <c r="BD175" s="23">
        <v>7.3000000000000001E-3</v>
      </c>
      <c r="BE175" s="5">
        <v>8</v>
      </c>
      <c r="BF175" s="5">
        <v>105</v>
      </c>
      <c r="BG175" s="7">
        <v>53318905.229999997</v>
      </c>
      <c r="BH175" s="23">
        <v>3.56E-2</v>
      </c>
      <c r="BI175" s="7">
        <v>335.17</v>
      </c>
      <c r="BJ175" s="7">
        <v>12728.31</v>
      </c>
      <c r="BK175" s="7">
        <v>60362458.380000003</v>
      </c>
      <c r="BL175" s="23">
        <v>0.04</v>
      </c>
      <c r="BM175" s="7">
        <v>379.45</v>
      </c>
      <c r="BN175" s="7">
        <v>14409.75</v>
      </c>
      <c r="BO175" s="5">
        <v>4189</v>
      </c>
      <c r="BP175" s="23">
        <v>2.63E-2</v>
      </c>
      <c r="BQ175" s="5">
        <v>40</v>
      </c>
      <c r="BR175" s="5">
        <v>1009</v>
      </c>
      <c r="BS175" s="7">
        <v>38945167.840000004</v>
      </c>
      <c r="BT175" s="23">
        <v>2.5999999999999999E-2</v>
      </c>
      <c r="BU175" s="7">
        <v>244.82</v>
      </c>
      <c r="BV175" s="7">
        <v>4085.3</v>
      </c>
      <c r="BW175" s="7">
        <v>43347360.479999997</v>
      </c>
      <c r="BX175" s="23">
        <v>2.87E-2</v>
      </c>
      <c r="BY175" s="7">
        <v>272.49</v>
      </c>
      <c r="BZ175" s="7">
        <v>4547.08</v>
      </c>
      <c r="CA175" s="5">
        <v>9533</v>
      </c>
      <c r="CB175" s="23">
        <v>5.9900000000000002E-2</v>
      </c>
      <c r="CC175" s="5">
        <v>107</v>
      </c>
      <c r="CD175" s="5">
        <v>1458</v>
      </c>
      <c r="CE175" s="7">
        <v>16311823.74</v>
      </c>
      <c r="CF175" s="23">
        <v>1.09E-2</v>
      </c>
      <c r="CG175" s="7">
        <v>102.54</v>
      </c>
      <c r="CH175" s="7">
        <v>10544.17</v>
      </c>
      <c r="CI175" s="7">
        <v>17558757.600000001</v>
      </c>
      <c r="CJ175" s="23">
        <v>1.1599999999999999E-2</v>
      </c>
      <c r="CK175" s="7">
        <v>110.38</v>
      </c>
      <c r="CL175" s="7">
        <v>11350.2</v>
      </c>
      <c r="CM175" s="5">
        <v>1547</v>
      </c>
      <c r="CN175" s="23">
        <v>9.7000000000000003E-3</v>
      </c>
      <c r="CO175" s="5">
        <v>11</v>
      </c>
      <c r="CP175" s="5">
        <v>700</v>
      </c>
      <c r="CQ175" s="7">
        <v>255420004.72</v>
      </c>
      <c r="CR175" s="23">
        <v>0.1706</v>
      </c>
      <c r="CS175" s="7">
        <v>1605.62</v>
      </c>
      <c r="CT175" s="7">
        <v>2335.25</v>
      </c>
      <c r="CU175" s="7">
        <v>265548769.69999999</v>
      </c>
      <c r="CV175" s="23">
        <v>0.17599999999999999</v>
      </c>
      <c r="CW175" s="7">
        <v>1669.29</v>
      </c>
      <c r="CX175" s="7">
        <v>2427.85</v>
      </c>
      <c r="CY175" s="5">
        <v>109375</v>
      </c>
      <c r="CZ175" s="23">
        <v>0.68759999999999999</v>
      </c>
      <c r="DA175" s="5">
        <v>5691</v>
      </c>
      <c r="DB175" s="7">
        <v>23867465.920000002</v>
      </c>
      <c r="DC175" s="23">
        <v>1.5900000000000001E-2</v>
      </c>
      <c r="DD175" s="7">
        <v>150.04</v>
      </c>
      <c r="DE175" s="7">
        <v>468.32</v>
      </c>
      <c r="DF175" s="7">
        <v>27923220.629999999</v>
      </c>
      <c r="DG175" s="23">
        <v>1.8499999999999999E-2</v>
      </c>
      <c r="DH175" s="7">
        <v>175.53</v>
      </c>
      <c r="DI175" s="7">
        <v>547.9</v>
      </c>
      <c r="DJ175" s="5">
        <v>50964</v>
      </c>
      <c r="DK175" s="23">
        <v>0.32040000000000002</v>
      </c>
      <c r="DL175" s="5">
        <v>1802</v>
      </c>
      <c r="DM175" s="7">
        <v>85837427.640000001</v>
      </c>
      <c r="DN175" s="23">
        <v>5.7299999999999997E-2</v>
      </c>
      <c r="DO175" s="7">
        <v>539.59</v>
      </c>
      <c r="DP175" s="7">
        <v>24145.55</v>
      </c>
      <c r="DQ175" s="7">
        <v>88224717.629999995</v>
      </c>
      <c r="DR175" s="23">
        <v>5.8500000000000003E-2</v>
      </c>
      <c r="DS175" s="7">
        <v>554.6</v>
      </c>
      <c r="DT175" s="7">
        <v>24817.08</v>
      </c>
      <c r="DU175" s="5">
        <v>3555</v>
      </c>
      <c r="DV175" s="23">
        <v>2.23E-2</v>
      </c>
      <c r="DW175" s="5">
        <v>3134</v>
      </c>
      <c r="DX175" s="7">
        <v>7014739.6399999997</v>
      </c>
      <c r="DY175" s="23">
        <v>4.7000000000000002E-3</v>
      </c>
      <c r="DZ175" s="7">
        <v>44.1</v>
      </c>
      <c r="EA175" s="7">
        <v>904.66</v>
      </c>
      <c r="EB175" s="7">
        <v>7831331.3399999999</v>
      </c>
      <c r="EC175" s="23">
        <v>5.1999999999999998E-3</v>
      </c>
      <c r="ED175" s="7">
        <v>49.23</v>
      </c>
      <c r="EE175" s="7">
        <v>1009.97</v>
      </c>
      <c r="EF175" s="5">
        <v>7754</v>
      </c>
      <c r="EG175" s="23">
        <v>4.87E-2</v>
      </c>
      <c r="EH175" s="5">
        <v>80</v>
      </c>
      <c r="EI175" s="7">
        <v>124106295.41</v>
      </c>
      <c r="EJ175" s="23">
        <v>8.2900000000000001E-2</v>
      </c>
      <c r="EK175" s="7">
        <v>780.16</v>
      </c>
      <c r="EL175" s="7">
        <v>959.83</v>
      </c>
      <c r="EM175" s="7">
        <v>139544699.31</v>
      </c>
      <c r="EN175" s="23">
        <v>9.2499999999999999E-2</v>
      </c>
      <c r="EO175" s="7">
        <v>877.2</v>
      </c>
      <c r="EP175" s="7">
        <v>1079.23</v>
      </c>
      <c r="EQ175" s="5">
        <v>129299</v>
      </c>
      <c r="ER175" s="23">
        <v>0.81279999999999997</v>
      </c>
      <c r="ES175" s="5">
        <v>12649</v>
      </c>
      <c r="ET175" s="7">
        <v>75644754.599999994</v>
      </c>
      <c r="EU175" s="23">
        <v>5.0500000000000003E-2</v>
      </c>
      <c r="EV175" s="7">
        <v>475.52</v>
      </c>
      <c r="EW175" s="7">
        <v>965.76</v>
      </c>
      <c r="EX175" s="7">
        <v>81194991.170000002</v>
      </c>
      <c r="EY175" s="23">
        <v>5.3800000000000001E-2</v>
      </c>
      <c r="EZ175" s="7">
        <v>510.41</v>
      </c>
      <c r="FA175" s="7">
        <v>1036.6199999999999</v>
      </c>
      <c r="FB175" s="5">
        <v>78327</v>
      </c>
      <c r="FC175" s="23">
        <v>0.4924</v>
      </c>
      <c r="FD175" s="5">
        <v>3350</v>
      </c>
      <c r="FE175" s="7">
        <v>23180163.140000001</v>
      </c>
      <c r="FF175" s="23">
        <v>1.55E-2</v>
      </c>
      <c r="FG175" s="7">
        <v>145.71</v>
      </c>
      <c r="FH175" s="7">
        <v>234.82</v>
      </c>
      <c r="FI175" s="7">
        <v>25082508.52</v>
      </c>
      <c r="FJ175" s="23">
        <v>1.66E-2</v>
      </c>
      <c r="FK175" s="7">
        <v>157.66999999999999</v>
      </c>
      <c r="FL175" s="7">
        <v>254.09</v>
      </c>
      <c r="FM175" s="5">
        <v>98715</v>
      </c>
      <c r="FN175" s="23">
        <v>0.62050000000000005</v>
      </c>
      <c r="FO175" s="5">
        <v>3944</v>
      </c>
      <c r="FP175" s="7">
        <v>57070035.979999997</v>
      </c>
      <c r="FQ175" s="23">
        <v>3.8100000000000002E-2</v>
      </c>
      <c r="FR175" s="7">
        <v>358.75</v>
      </c>
      <c r="FS175" s="7">
        <v>1158.83</v>
      </c>
      <c r="FT175" s="7">
        <v>60372676.810000002</v>
      </c>
      <c r="FU175" s="23">
        <v>0.04</v>
      </c>
      <c r="FV175" s="7">
        <v>379.51</v>
      </c>
      <c r="FW175" s="7">
        <v>1225.8900000000001</v>
      </c>
      <c r="FX175" s="5">
        <v>49248</v>
      </c>
      <c r="FY175" s="23">
        <v>0.30959999999999999</v>
      </c>
      <c r="FZ175" s="5">
        <v>2500</v>
      </c>
      <c r="GA175" s="7">
        <v>35070694.289999999</v>
      </c>
      <c r="GB175" s="23">
        <v>2.3400000000000001E-2</v>
      </c>
      <c r="GC175" s="7">
        <v>220.46</v>
      </c>
      <c r="GD175" s="7">
        <v>319.55</v>
      </c>
      <c r="GE175" s="7">
        <v>36827117.090000004</v>
      </c>
      <c r="GF175" s="23">
        <v>2.4400000000000002E-2</v>
      </c>
      <c r="GG175" s="7">
        <v>231.5</v>
      </c>
      <c r="GH175" s="7">
        <v>335.55</v>
      </c>
      <c r="GI175" s="5">
        <v>109750</v>
      </c>
      <c r="GJ175" s="23">
        <v>0.68989999999999996</v>
      </c>
      <c r="GK175" s="5">
        <v>7368</v>
      </c>
      <c r="GL175" s="7">
        <v>23413678.5</v>
      </c>
      <c r="GM175" s="23">
        <v>1.5599999999999999E-2</v>
      </c>
      <c r="GN175" s="7">
        <v>147.18</v>
      </c>
      <c r="GO175" s="7">
        <v>1184.25</v>
      </c>
      <c r="GP175" s="7">
        <v>19875648.5</v>
      </c>
      <c r="GQ175" s="23">
        <v>1.32E-2</v>
      </c>
      <c r="GR175" s="7">
        <v>124.94</v>
      </c>
      <c r="GS175" s="7">
        <v>1005.3</v>
      </c>
      <c r="GT175" s="5">
        <v>19771</v>
      </c>
      <c r="GU175" s="23">
        <v>0.12429999999999999</v>
      </c>
      <c r="GV175" s="8">
        <v>336</v>
      </c>
      <c r="GW175" s="7">
        <v>44844681.659999996</v>
      </c>
      <c r="GX175" s="23">
        <v>0.03</v>
      </c>
      <c r="GY175" s="7">
        <v>281.89999999999998</v>
      </c>
      <c r="GZ175" s="7">
        <v>846.99</v>
      </c>
      <c r="HA175" s="7">
        <v>45019428.829999998</v>
      </c>
      <c r="HB175" s="23">
        <v>2.98E-2</v>
      </c>
      <c r="HC175" s="7">
        <v>283</v>
      </c>
      <c r="HD175" s="7">
        <v>850.29</v>
      </c>
      <c r="HE175" s="5">
        <v>52946</v>
      </c>
      <c r="HF175" s="23">
        <v>0.33279999999999998</v>
      </c>
      <c r="HG175" s="5">
        <v>181140</v>
      </c>
      <c r="HH175" s="5">
        <v>11316</v>
      </c>
      <c r="HI175" s="23">
        <v>0.219</v>
      </c>
      <c r="HJ175" s="8">
        <v>1139</v>
      </c>
      <c r="HK175" s="5">
        <v>631</v>
      </c>
      <c r="HL175" s="5">
        <v>1573</v>
      </c>
      <c r="HM175" s="5">
        <v>143</v>
      </c>
      <c r="HN175" s="5">
        <v>1013</v>
      </c>
      <c r="HO175" s="5">
        <v>342</v>
      </c>
      <c r="HP175" s="5">
        <v>896</v>
      </c>
      <c r="HQ175" s="5">
        <v>335</v>
      </c>
      <c r="HR175" s="5">
        <v>246</v>
      </c>
      <c r="HS175" s="5">
        <v>116</v>
      </c>
    </row>
    <row r="176" spans="1:227" x14ac:dyDescent="0.25">
      <c r="A176">
        <v>2011</v>
      </c>
      <c r="B176" s="3" t="s">
        <v>877</v>
      </c>
      <c r="C176" s="4">
        <v>31</v>
      </c>
      <c r="D176" s="5">
        <v>37688</v>
      </c>
      <c r="E176" s="5">
        <v>32713</v>
      </c>
      <c r="F176" s="5">
        <v>4975</v>
      </c>
      <c r="G176" s="6" t="s">
        <v>804</v>
      </c>
      <c r="H176" s="5">
        <v>50</v>
      </c>
      <c r="I176" s="6" t="s">
        <v>2250</v>
      </c>
      <c r="J176" s="6" t="s">
        <v>1989</v>
      </c>
      <c r="K176" s="6" t="s">
        <v>1701</v>
      </c>
      <c r="L176" s="6" t="s">
        <v>534</v>
      </c>
      <c r="M176" s="6" t="s">
        <v>693</v>
      </c>
      <c r="N176" s="6" t="s">
        <v>846</v>
      </c>
      <c r="O176" s="6" t="s">
        <v>1966</v>
      </c>
      <c r="P176" s="6">
        <v>1.02</v>
      </c>
      <c r="Q176" s="7">
        <v>285081323.20999998</v>
      </c>
      <c r="R176" s="7">
        <v>281284991.07999998</v>
      </c>
      <c r="S176" s="7">
        <v>283898149.37</v>
      </c>
      <c r="T176" s="7">
        <v>8714.6200000000008</v>
      </c>
      <c r="U176" s="7">
        <v>8598.57</v>
      </c>
      <c r="V176" s="7">
        <v>8678.4500000000007</v>
      </c>
      <c r="W176" s="7">
        <v>106657758.67</v>
      </c>
      <c r="X176" s="23">
        <v>0.37409999999999999</v>
      </c>
      <c r="Y176" s="7">
        <v>3260.41</v>
      </c>
      <c r="Z176" s="7">
        <v>17643.96</v>
      </c>
      <c r="AA176" s="7">
        <v>95557177.689999998</v>
      </c>
      <c r="AB176" s="23">
        <v>0.3397</v>
      </c>
      <c r="AC176" s="7">
        <v>2921.08</v>
      </c>
      <c r="AD176" s="7">
        <v>15807.64</v>
      </c>
      <c r="AE176" s="5">
        <v>6045</v>
      </c>
      <c r="AF176" s="23">
        <v>0.18479999999999999</v>
      </c>
      <c r="AG176" s="5">
        <v>337</v>
      </c>
      <c r="AH176" s="5">
        <v>1866</v>
      </c>
      <c r="AI176" s="7">
        <v>6072564.0800000001</v>
      </c>
      <c r="AJ176" s="23">
        <v>2.1299999999999999E-2</v>
      </c>
      <c r="AK176" s="7">
        <v>185.63</v>
      </c>
      <c r="AL176" s="7">
        <v>44004.09</v>
      </c>
      <c r="AM176" s="7">
        <v>6593193.7999999998</v>
      </c>
      <c r="AN176" s="23">
        <v>2.3400000000000001E-2</v>
      </c>
      <c r="AO176" s="7">
        <v>201.55</v>
      </c>
      <c r="AP176" s="7">
        <v>47776.77</v>
      </c>
      <c r="AQ176" s="5">
        <v>138</v>
      </c>
      <c r="AR176" s="23">
        <v>4.1999999999999997E-3</v>
      </c>
      <c r="AS176" s="5">
        <v>5</v>
      </c>
      <c r="AT176" s="5">
        <v>148</v>
      </c>
      <c r="AU176" s="7">
        <v>3169931.71</v>
      </c>
      <c r="AV176" s="23">
        <v>1.11E-2</v>
      </c>
      <c r="AW176" s="7">
        <v>96.9</v>
      </c>
      <c r="AX176" s="7">
        <v>18756.990000000002</v>
      </c>
      <c r="AY176" s="7">
        <v>3199256.91</v>
      </c>
      <c r="AZ176" s="23">
        <v>1.14E-2</v>
      </c>
      <c r="BA176" s="7">
        <v>97.8</v>
      </c>
      <c r="BB176" s="7">
        <v>18930.509999999998</v>
      </c>
      <c r="BC176" s="5">
        <v>169</v>
      </c>
      <c r="BD176" s="23">
        <v>5.1999999999999998E-3</v>
      </c>
      <c r="BE176" s="5">
        <v>5</v>
      </c>
      <c r="BF176" s="5">
        <v>69</v>
      </c>
      <c r="BG176" s="7">
        <v>14865454.289999999</v>
      </c>
      <c r="BH176" s="23">
        <v>5.21E-2</v>
      </c>
      <c r="BI176" s="7">
        <v>454.42</v>
      </c>
      <c r="BJ176" s="7">
        <v>14184.59</v>
      </c>
      <c r="BK176" s="7">
        <v>16040927.189999999</v>
      </c>
      <c r="BL176" s="23">
        <v>5.7000000000000002E-2</v>
      </c>
      <c r="BM176" s="7">
        <v>490.35</v>
      </c>
      <c r="BN176" s="7">
        <v>15306.23</v>
      </c>
      <c r="BO176" s="5">
        <v>1048</v>
      </c>
      <c r="BP176" s="23">
        <v>3.2000000000000001E-2</v>
      </c>
      <c r="BQ176" s="5">
        <v>45</v>
      </c>
      <c r="BR176" s="5">
        <v>1088</v>
      </c>
      <c r="BS176" s="7">
        <v>5769369.7699999996</v>
      </c>
      <c r="BT176" s="23">
        <v>2.0199999999999999E-2</v>
      </c>
      <c r="BU176" s="7">
        <v>176.36</v>
      </c>
      <c r="BV176" s="7">
        <v>4217.38</v>
      </c>
      <c r="BW176" s="7">
        <v>6101111.2199999997</v>
      </c>
      <c r="BX176" s="23">
        <v>2.1700000000000001E-2</v>
      </c>
      <c r="BY176" s="7">
        <v>186.5</v>
      </c>
      <c r="BZ176" s="7">
        <v>4459.88</v>
      </c>
      <c r="CA176" s="5">
        <v>1368</v>
      </c>
      <c r="CB176" s="23">
        <v>4.1799999999999997E-2</v>
      </c>
      <c r="CC176" s="5">
        <v>72</v>
      </c>
      <c r="CD176" s="5">
        <v>1200</v>
      </c>
      <c r="CE176" s="7">
        <v>2565209.5699999998</v>
      </c>
      <c r="CF176" s="23">
        <v>8.9999999999999993E-3</v>
      </c>
      <c r="CG176" s="7">
        <v>78.42</v>
      </c>
      <c r="CH176" s="7">
        <v>8355.73</v>
      </c>
      <c r="CI176" s="7">
        <v>2644994.27</v>
      </c>
      <c r="CJ176" s="23">
        <v>9.4000000000000004E-3</v>
      </c>
      <c r="CK176" s="7">
        <v>80.849999999999994</v>
      </c>
      <c r="CL176" s="7">
        <v>8615.6200000000008</v>
      </c>
      <c r="CM176" s="5">
        <v>307</v>
      </c>
      <c r="CN176" s="23">
        <v>9.4000000000000004E-3</v>
      </c>
      <c r="CO176" s="5">
        <v>10</v>
      </c>
      <c r="CP176" s="5">
        <v>514</v>
      </c>
      <c r="CQ176" s="7">
        <v>48091396.409999996</v>
      </c>
      <c r="CR176" s="23">
        <v>0.16869999999999999</v>
      </c>
      <c r="CS176" s="7">
        <v>1470.1</v>
      </c>
      <c r="CT176" s="7">
        <v>2277.27</v>
      </c>
      <c r="CU176" s="7">
        <v>45661473.57</v>
      </c>
      <c r="CV176" s="23">
        <v>0.1623</v>
      </c>
      <c r="CW176" s="7">
        <v>1395.82</v>
      </c>
      <c r="CX176" s="7">
        <v>2162.21</v>
      </c>
      <c r="CY176" s="5">
        <v>21118</v>
      </c>
      <c r="CZ176" s="23">
        <v>0.64559999999999995</v>
      </c>
      <c r="DA176" s="5">
        <v>5337</v>
      </c>
      <c r="DB176" s="7">
        <v>2551494.96</v>
      </c>
      <c r="DC176" s="23">
        <v>8.9999999999999993E-3</v>
      </c>
      <c r="DD176" s="7">
        <v>78</v>
      </c>
      <c r="DE176" s="7">
        <v>436.75</v>
      </c>
      <c r="DF176" s="7">
        <v>2778067.98</v>
      </c>
      <c r="DG176" s="23">
        <v>9.9000000000000008E-3</v>
      </c>
      <c r="DH176" s="7">
        <v>84.92</v>
      </c>
      <c r="DI176" s="7">
        <v>475.53</v>
      </c>
      <c r="DJ176" s="5">
        <v>5842</v>
      </c>
      <c r="DK176" s="23">
        <v>0.17860000000000001</v>
      </c>
      <c r="DL176" s="5">
        <v>949</v>
      </c>
      <c r="DM176" s="7">
        <v>16011918.17</v>
      </c>
      <c r="DN176" s="23">
        <v>5.62E-2</v>
      </c>
      <c r="DO176" s="7">
        <v>489.47</v>
      </c>
      <c r="DP176" s="7">
        <v>23273.14</v>
      </c>
      <c r="DQ176" s="7">
        <v>16397212.16</v>
      </c>
      <c r="DR176" s="23">
        <v>5.8299999999999998E-2</v>
      </c>
      <c r="DS176" s="7">
        <v>501.24</v>
      </c>
      <c r="DT176" s="7">
        <v>23833.16</v>
      </c>
      <c r="DU176" s="5">
        <v>688</v>
      </c>
      <c r="DV176" s="23">
        <v>2.1000000000000001E-2</v>
      </c>
      <c r="DW176" s="5">
        <v>2928</v>
      </c>
      <c r="DX176" s="7">
        <v>1337438.82</v>
      </c>
      <c r="DY176" s="23">
        <v>4.7000000000000002E-3</v>
      </c>
      <c r="DZ176" s="7">
        <v>40.880000000000003</v>
      </c>
      <c r="EA176" s="7">
        <v>706.89</v>
      </c>
      <c r="EB176" s="7">
        <v>1435734.56</v>
      </c>
      <c r="EC176" s="23">
        <v>5.1000000000000004E-3</v>
      </c>
      <c r="ED176" s="7">
        <v>43.89</v>
      </c>
      <c r="EE176" s="7">
        <v>758.84</v>
      </c>
      <c r="EF176" s="5">
        <v>1892</v>
      </c>
      <c r="EG176" s="23">
        <v>5.7799999999999997E-2</v>
      </c>
      <c r="EH176" s="5">
        <v>93</v>
      </c>
      <c r="EI176" s="7">
        <v>23024997.960000001</v>
      </c>
      <c r="EJ176" s="23">
        <v>8.0799999999999997E-2</v>
      </c>
      <c r="EK176" s="7">
        <v>703.85</v>
      </c>
      <c r="EL176" s="7">
        <v>848</v>
      </c>
      <c r="EM176" s="7">
        <v>27376579.420000002</v>
      </c>
      <c r="EN176" s="23">
        <v>9.7299999999999998E-2</v>
      </c>
      <c r="EO176" s="7">
        <v>836.87</v>
      </c>
      <c r="EP176" s="7">
        <v>1008.27</v>
      </c>
      <c r="EQ176" s="5">
        <v>27152</v>
      </c>
      <c r="ER176" s="23">
        <v>0.83</v>
      </c>
      <c r="ES176" s="5">
        <v>13147</v>
      </c>
      <c r="ET176" s="7">
        <v>14533297.609999999</v>
      </c>
      <c r="EU176" s="23">
        <v>5.0999999999999997E-2</v>
      </c>
      <c r="EV176" s="7">
        <v>444.27</v>
      </c>
      <c r="EW176" s="7">
        <v>870.31</v>
      </c>
      <c r="EX176" s="7">
        <v>16180472.369999999</v>
      </c>
      <c r="EY176" s="23">
        <v>5.7500000000000002E-2</v>
      </c>
      <c r="EZ176" s="7">
        <v>494.62</v>
      </c>
      <c r="FA176" s="7">
        <v>968.95</v>
      </c>
      <c r="FB176" s="5">
        <v>16699</v>
      </c>
      <c r="FC176" s="23">
        <v>0.51049999999999995</v>
      </c>
      <c r="FD176" s="5">
        <v>3912</v>
      </c>
      <c r="FE176" s="7">
        <v>4291721.6399999997</v>
      </c>
      <c r="FF176" s="23">
        <v>1.5100000000000001E-2</v>
      </c>
      <c r="FG176" s="7">
        <v>131.19</v>
      </c>
      <c r="FH176" s="7">
        <v>223.81</v>
      </c>
      <c r="FI176" s="7">
        <v>4668936.8600000003</v>
      </c>
      <c r="FJ176" s="23">
        <v>1.66E-2</v>
      </c>
      <c r="FK176" s="7">
        <v>142.72</v>
      </c>
      <c r="FL176" s="7">
        <v>243.48</v>
      </c>
      <c r="FM176" s="5">
        <v>19176</v>
      </c>
      <c r="FN176" s="23">
        <v>0.58620000000000005</v>
      </c>
      <c r="FO176" s="5">
        <v>3508</v>
      </c>
      <c r="FP176" s="7">
        <v>12445424.24</v>
      </c>
      <c r="FQ176" s="23">
        <v>4.3700000000000003E-2</v>
      </c>
      <c r="FR176" s="7">
        <v>380.44</v>
      </c>
      <c r="FS176" s="7">
        <v>1185.6199999999999</v>
      </c>
      <c r="FT176" s="7">
        <v>12670135.880000001</v>
      </c>
      <c r="FU176" s="23">
        <v>4.4999999999999998E-2</v>
      </c>
      <c r="FV176" s="7">
        <v>387.31</v>
      </c>
      <c r="FW176" s="7">
        <v>1207.02</v>
      </c>
      <c r="FX176" s="5">
        <v>10497</v>
      </c>
      <c r="FY176" s="23">
        <v>0.32090000000000002</v>
      </c>
      <c r="FZ176" s="5">
        <v>2777</v>
      </c>
      <c r="GA176" s="7">
        <v>4764333.0599999996</v>
      </c>
      <c r="GB176" s="23">
        <v>1.67E-2</v>
      </c>
      <c r="GC176" s="7">
        <v>145.63999999999999</v>
      </c>
      <c r="GD176" s="7">
        <v>215.38</v>
      </c>
      <c r="GE176" s="7">
        <v>5161106.47</v>
      </c>
      <c r="GF176" s="23">
        <v>1.83E-2</v>
      </c>
      <c r="GG176" s="7">
        <v>157.77000000000001</v>
      </c>
      <c r="GH176" s="7">
        <v>233.31</v>
      </c>
      <c r="GI176" s="5">
        <v>22121</v>
      </c>
      <c r="GJ176" s="23">
        <v>0.67620000000000002</v>
      </c>
      <c r="GK176" s="5">
        <v>6953</v>
      </c>
      <c r="GL176" s="7">
        <v>3340175.35</v>
      </c>
      <c r="GM176" s="23">
        <v>1.17E-2</v>
      </c>
      <c r="GN176" s="7">
        <v>102.11</v>
      </c>
      <c r="GO176" s="7">
        <v>959.09</v>
      </c>
      <c r="GP176" s="7">
        <v>3016615.09</v>
      </c>
      <c r="GQ176" s="23">
        <v>1.0699999999999999E-2</v>
      </c>
      <c r="GR176" s="7">
        <v>92.21</v>
      </c>
      <c r="GS176" s="7">
        <v>866.18</v>
      </c>
      <c r="GT176" s="5">
        <v>3483</v>
      </c>
      <c r="GU176" s="23">
        <v>0.1065</v>
      </c>
      <c r="GV176" s="8">
        <v>254</v>
      </c>
      <c r="GW176" s="7">
        <v>11951188.58</v>
      </c>
      <c r="GX176" s="23">
        <v>4.19E-2</v>
      </c>
      <c r="GY176" s="7">
        <v>365.33</v>
      </c>
      <c r="GZ176" s="7">
        <v>889.42</v>
      </c>
      <c r="HA176" s="7">
        <v>11987033.619999999</v>
      </c>
      <c r="HB176" s="23">
        <v>4.2599999999999999E-2</v>
      </c>
      <c r="HC176" s="7">
        <v>366.43</v>
      </c>
      <c r="HD176" s="7">
        <v>892.09</v>
      </c>
      <c r="HE176" s="5">
        <v>13437</v>
      </c>
      <c r="HF176" s="23">
        <v>0.4108</v>
      </c>
      <c r="HG176" s="5">
        <v>32486</v>
      </c>
      <c r="HH176" s="5">
        <v>2261</v>
      </c>
      <c r="HI176" s="23">
        <v>0.21129999999999999</v>
      </c>
      <c r="HJ176" s="8">
        <v>993</v>
      </c>
      <c r="HK176" s="5">
        <v>593</v>
      </c>
      <c r="HL176" s="5">
        <v>1571</v>
      </c>
      <c r="HM176" s="5">
        <v>128</v>
      </c>
      <c r="HN176" s="5">
        <v>587</v>
      </c>
      <c r="HO176" s="5">
        <v>382</v>
      </c>
      <c r="HP176" s="5">
        <v>1119</v>
      </c>
      <c r="HQ176" s="5">
        <v>437</v>
      </c>
      <c r="HR176" s="5">
        <v>466</v>
      </c>
      <c r="HS176" s="5">
        <v>83</v>
      </c>
    </row>
    <row r="177" spans="1:227" x14ac:dyDescent="0.25">
      <c r="A177">
        <v>2010</v>
      </c>
      <c r="B177" s="3" t="s">
        <v>503</v>
      </c>
      <c r="C177" s="4">
        <v>10</v>
      </c>
      <c r="D177" s="5">
        <v>23108</v>
      </c>
      <c r="E177" s="5">
        <v>22130</v>
      </c>
      <c r="F177" s="5">
        <v>978</v>
      </c>
      <c r="G177" s="6" t="s">
        <v>615</v>
      </c>
      <c r="H177" s="5">
        <v>51</v>
      </c>
      <c r="I177" s="6" t="s">
        <v>1953</v>
      </c>
      <c r="J177" s="6" t="s">
        <v>1096</v>
      </c>
      <c r="K177" s="6" t="s">
        <v>406</v>
      </c>
      <c r="L177" s="6" t="s">
        <v>1206</v>
      </c>
      <c r="M177" s="6" t="s">
        <v>1675</v>
      </c>
      <c r="N177" s="6" t="s">
        <v>692</v>
      </c>
      <c r="O177" s="6" t="s">
        <v>1653</v>
      </c>
      <c r="P177" s="6">
        <v>1.1299999999999999</v>
      </c>
      <c r="Q177" s="7">
        <v>225752181.27000001</v>
      </c>
      <c r="R177" s="7">
        <v>209664467.47</v>
      </c>
      <c r="S177" s="7">
        <v>197796949.28</v>
      </c>
      <c r="T177" s="7">
        <v>10201.18</v>
      </c>
      <c r="U177" s="7">
        <v>9474.2199999999993</v>
      </c>
      <c r="V177" s="7">
        <v>8937.9599999999991</v>
      </c>
      <c r="W177" s="7">
        <v>91253301.180000007</v>
      </c>
      <c r="X177" s="23">
        <v>0.4042</v>
      </c>
      <c r="Y177" s="7">
        <v>4123.51</v>
      </c>
      <c r="Z177" s="7">
        <v>20697.05</v>
      </c>
      <c r="AA177" s="7">
        <v>73888471.060000002</v>
      </c>
      <c r="AB177" s="23">
        <v>0.35239999999999999</v>
      </c>
      <c r="AC177" s="7">
        <v>3338.84</v>
      </c>
      <c r="AD177" s="7">
        <v>16758.560000000001</v>
      </c>
      <c r="AE177" s="5">
        <v>4409</v>
      </c>
      <c r="AF177" s="23">
        <v>0.19919999999999999</v>
      </c>
      <c r="AG177" s="5">
        <v>369</v>
      </c>
      <c r="AH177" s="5">
        <v>2342</v>
      </c>
      <c r="AI177" s="7">
        <v>2986285.43</v>
      </c>
      <c r="AJ177" s="23">
        <v>1.32E-2</v>
      </c>
      <c r="AK177" s="7">
        <v>134.94</v>
      </c>
      <c r="AL177" s="7">
        <v>45942.85</v>
      </c>
      <c r="AM177" s="7">
        <v>2880842.05</v>
      </c>
      <c r="AN177" s="23">
        <v>1.37E-2</v>
      </c>
      <c r="AO177" s="7">
        <v>130.18</v>
      </c>
      <c r="AP177" s="7">
        <v>44320.65</v>
      </c>
      <c r="AQ177" s="5">
        <v>65</v>
      </c>
      <c r="AR177" s="23">
        <v>2.8999999999999998E-3</v>
      </c>
      <c r="AS177" s="5">
        <v>3</v>
      </c>
      <c r="AT177" s="5">
        <v>96</v>
      </c>
      <c r="AU177" s="7">
        <v>3117347.95</v>
      </c>
      <c r="AV177" s="23">
        <v>1.38E-2</v>
      </c>
      <c r="AW177" s="7">
        <v>140.87</v>
      </c>
      <c r="AX177" s="7">
        <v>21498.95</v>
      </c>
      <c r="AY177" s="7">
        <v>2748242.67</v>
      </c>
      <c r="AZ177" s="23">
        <v>1.3100000000000001E-2</v>
      </c>
      <c r="BA177" s="7">
        <v>124.19</v>
      </c>
      <c r="BB177" s="7">
        <v>18953.400000000001</v>
      </c>
      <c r="BC177" s="5">
        <v>145</v>
      </c>
      <c r="BD177" s="23">
        <v>6.6E-3</v>
      </c>
      <c r="BE177" s="5">
        <v>7</v>
      </c>
      <c r="BF177" s="5">
        <v>97</v>
      </c>
      <c r="BG177" s="7">
        <v>8281376.0499999998</v>
      </c>
      <c r="BH177" s="23">
        <v>3.6700000000000003E-2</v>
      </c>
      <c r="BI177" s="7">
        <v>374.21</v>
      </c>
      <c r="BJ177" s="7">
        <v>16080.34</v>
      </c>
      <c r="BK177" s="7">
        <v>8190273.5599999996</v>
      </c>
      <c r="BL177" s="23">
        <v>3.9100000000000003E-2</v>
      </c>
      <c r="BM177" s="7">
        <v>370.1</v>
      </c>
      <c r="BN177" s="7">
        <v>15903.44</v>
      </c>
      <c r="BO177" s="5">
        <v>515</v>
      </c>
      <c r="BP177" s="23">
        <v>2.3300000000000001E-2</v>
      </c>
      <c r="BQ177" s="5">
        <v>35</v>
      </c>
      <c r="BR177" s="5">
        <v>939</v>
      </c>
      <c r="BS177" s="7">
        <v>6023550.1799999997</v>
      </c>
      <c r="BT177" s="23">
        <v>2.6700000000000002E-2</v>
      </c>
      <c r="BU177" s="7">
        <v>272.19</v>
      </c>
      <c r="BV177" s="7">
        <v>4183.0200000000004</v>
      </c>
      <c r="BW177" s="7">
        <v>5890207.5499999998</v>
      </c>
      <c r="BX177" s="23">
        <v>2.81E-2</v>
      </c>
      <c r="BY177" s="7">
        <v>266.16000000000003</v>
      </c>
      <c r="BZ177" s="7">
        <v>4090.42</v>
      </c>
      <c r="CA177" s="5">
        <v>1440</v>
      </c>
      <c r="CB177" s="23">
        <v>6.5100000000000005E-2</v>
      </c>
      <c r="CC177" s="5">
        <v>109</v>
      </c>
      <c r="CD177" s="5">
        <v>1827</v>
      </c>
      <c r="CE177" s="7">
        <v>3274042.51</v>
      </c>
      <c r="CF177" s="23">
        <v>1.4500000000000001E-2</v>
      </c>
      <c r="CG177" s="7">
        <v>147.94999999999999</v>
      </c>
      <c r="CH177" s="7">
        <v>14616.26</v>
      </c>
      <c r="CI177" s="7">
        <v>3099943.67</v>
      </c>
      <c r="CJ177" s="23">
        <v>1.4800000000000001E-2</v>
      </c>
      <c r="CK177" s="7">
        <v>140.08000000000001</v>
      </c>
      <c r="CL177" s="7">
        <v>13839.03</v>
      </c>
      <c r="CM177" s="5">
        <v>224</v>
      </c>
      <c r="CN177" s="23">
        <v>1.01E-2</v>
      </c>
      <c r="CO177" s="5">
        <v>11</v>
      </c>
      <c r="CP177" s="5">
        <v>864</v>
      </c>
      <c r="CQ177" s="7">
        <v>24972627.149999999</v>
      </c>
      <c r="CR177" s="23">
        <v>0.1106</v>
      </c>
      <c r="CS177" s="7">
        <v>1128.45</v>
      </c>
      <c r="CT177" s="7">
        <v>1675.68</v>
      </c>
      <c r="CU177" s="7">
        <v>25264795.41</v>
      </c>
      <c r="CV177" s="23">
        <v>0.1205</v>
      </c>
      <c r="CW177" s="7">
        <v>1141.6500000000001</v>
      </c>
      <c r="CX177" s="7">
        <v>1695.28</v>
      </c>
      <c r="CY177" s="5">
        <v>14903</v>
      </c>
      <c r="CZ177" s="23">
        <v>0.6734</v>
      </c>
      <c r="DA177" s="5">
        <v>4529</v>
      </c>
      <c r="DB177" s="7">
        <v>331045.71999999997</v>
      </c>
      <c r="DC177" s="23">
        <v>1.5E-3</v>
      </c>
      <c r="DD177" s="7">
        <v>14.96</v>
      </c>
      <c r="DE177" s="7">
        <v>355.58</v>
      </c>
      <c r="DF177" s="7">
        <v>327281.14</v>
      </c>
      <c r="DG177" s="23">
        <v>1.6000000000000001E-3</v>
      </c>
      <c r="DH177" s="7">
        <v>14.79</v>
      </c>
      <c r="DI177" s="7">
        <v>351.54</v>
      </c>
      <c r="DJ177" s="5">
        <v>931</v>
      </c>
      <c r="DK177" s="23">
        <v>4.2099999999999999E-2</v>
      </c>
      <c r="DL177" s="5">
        <v>165</v>
      </c>
      <c r="DM177" s="7">
        <v>15355631.93</v>
      </c>
      <c r="DN177" s="23">
        <v>6.8000000000000005E-2</v>
      </c>
      <c r="DO177" s="7">
        <v>693.88</v>
      </c>
      <c r="DP177" s="7">
        <v>25339.33</v>
      </c>
      <c r="DQ177" s="7">
        <v>15225698.16</v>
      </c>
      <c r="DR177" s="23">
        <v>7.2599999999999998E-2</v>
      </c>
      <c r="DS177" s="7">
        <v>688.01</v>
      </c>
      <c r="DT177" s="7">
        <v>25124.91</v>
      </c>
      <c r="DU177" s="5">
        <v>606</v>
      </c>
      <c r="DV177" s="23">
        <v>2.7400000000000001E-2</v>
      </c>
      <c r="DW177" s="5">
        <v>3723</v>
      </c>
      <c r="DX177" s="7">
        <v>2266381.16</v>
      </c>
      <c r="DY177" s="23">
        <v>0.01</v>
      </c>
      <c r="DZ177" s="7">
        <v>102.41</v>
      </c>
      <c r="EA177" s="7">
        <v>877.76</v>
      </c>
      <c r="EB177" s="7">
        <v>2219559.9700000002</v>
      </c>
      <c r="EC177" s="23">
        <v>1.06E-2</v>
      </c>
      <c r="ED177" s="7">
        <v>100.3</v>
      </c>
      <c r="EE177" s="7">
        <v>859.63</v>
      </c>
      <c r="EF177" s="5">
        <v>2582</v>
      </c>
      <c r="EG177" s="23">
        <v>0.1167</v>
      </c>
      <c r="EH177" s="5">
        <v>209</v>
      </c>
      <c r="EI177" s="7">
        <v>23113532.57</v>
      </c>
      <c r="EJ177" s="23">
        <v>0.1024</v>
      </c>
      <c r="EK177" s="7">
        <v>1044.44</v>
      </c>
      <c r="EL177" s="7">
        <v>1197.8399999999999</v>
      </c>
      <c r="EM177" s="7">
        <v>24200279.690000001</v>
      </c>
      <c r="EN177" s="23">
        <v>0.1154</v>
      </c>
      <c r="EO177" s="7">
        <v>1093.55</v>
      </c>
      <c r="EP177" s="7">
        <v>1254.1600000000001</v>
      </c>
      <c r="EQ177" s="5">
        <v>19296</v>
      </c>
      <c r="ER177" s="23">
        <v>0.87190000000000001</v>
      </c>
      <c r="ES177" s="5">
        <v>16269</v>
      </c>
      <c r="ET177" s="7">
        <v>13459231.35</v>
      </c>
      <c r="EU177" s="23">
        <v>5.96E-2</v>
      </c>
      <c r="EV177" s="7">
        <v>608.19000000000005</v>
      </c>
      <c r="EW177" s="7">
        <v>1126.77</v>
      </c>
      <c r="EX177" s="7">
        <v>13837943.48</v>
      </c>
      <c r="EY177" s="23">
        <v>6.6000000000000003E-2</v>
      </c>
      <c r="EZ177" s="7">
        <v>625.29999999999995</v>
      </c>
      <c r="FA177" s="7">
        <v>1158.47</v>
      </c>
      <c r="FB177" s="5">
        <v>11945</v>
      </c>
      <c r="FC177" s="23">
        <v>0.53979999999999995</v>
      </c>
      <c r="FD177" s="5">
        <v>4889</v>
      </c>
      <c r="FE177" s="7">
        <v>5228543.16</v>
      </c>
      <c r="FF177" s="23">
        <v>2.3199999999999998E-2</v>
      </c>
      <c r="FG177" s="7">
        <v>236.26</v>
      </c>
      <c r="FH177" s="7">
        <v>368.05</v>
      </c>
      <c r="FI177" s="7">
        <v>5439426.21</v>
      </c>
      <c r="FJ177" s="23">
        <v>2.5899999999999999E-2</v>
      </c>
      <c r="FK177" s="7">
        <v>245.79</v>
      </c>
      <c r="FL177" s="7">
        <v>382.9</v>
      </c>
      <c r="FM177" s="5">
        <v>14206</v>
      </c>
      <c r="FN177" s="23">
        <v>0.64190000000000003</v>
      </c>
      <c r="FO177" s="5">
        <v>3968</v>
      </c>
      <c r="FP177" s="7">
        <v>7276661.75</v>
      </c>
      <c r="FQ177" s="23">
        <v>3.2199999999999999E-2</v>
      </c>
      <c r="FR177" s="7">
        <v>328.81</v>
      </c>
      <c r="FS177" s="7">
        <v>1091.28</v>
      </c>
      <c r="FT177" s="7">
        <v>7408776.21</v>
      </c>
      <c r="FU177" s="23">
        <v>3.5299999999999998E-2</v>
      </c>
      <c r="FV177" s="7">
        <v>334.78</v>
      </c>
      <c r="FW177" s="7">
        <v>1111.0899999999999</v>
      </c>
      <c r="FX177" s="5">
        <v>6668</v>
      </c>
      <c r="FY177" s="23">
        <v>0.30130000000000001</v>
      </c>
      <c r="FZ177" s="5">
        <v>2212</v>
      </c>
      <c r="GA177" s="7">
        <v>6470789.6799999997</v>
      </c>
      <c r="GB177" s="23">
        <v>2.87E-2</v>
      </c>
      <c r="GC177" s="7">
        <v>292.39999999999998</v>
      </c>
      <c r="GD177" s="7">
        <v>417.39</v>
      </c>
      <c r="GE177" s="7">
        <v>6649765.8700000001</v>
      </c>
      <c r="GF177" s="23">
        <v>3.1699999999999999E-2</v>
      </c>
      <c r="GG177" s="7">
        <v>300.49</v>
      </c>
      <c r="GH177" s="7">
        <v>428.93</v>
      </c>
      <c r="GI177" s="5">
        <v>15503</v>
      </c>
      <c r="GJ177" s="23">
        <v>0.70050000000000001</v>
      </c>
      <c r="GK177" s="5">
        <v>7993</v>
      </c>
      <c r="GL177" s="7">
        <v>3925039.08</v>
      </c>
      <c r="GM177" s="23">
        <v>1.7399999999999999E-2</v>
      </c>
      <c r="GN177" s="7">
        <v>177.36</v>
      </c>
      <c r="GO177" s="7">
        <v>1274.43</v>
      </c>
      <c r="GP177" s="7">
        <v>3938007.01</v>
      </c>
      <c r="GQ177" s="23">
        <v>1.8800000000000001E-2</v>
      </c>
      <c r="GR177" s="7">
        <v>177.95</v>
      </c>
      <c r="GS177" s="7">
        <v>1278.6400000000001</v>
      </c>
      <c r="GT177" s="5">
        <v>3080</v>
      </c>
      <c r="GU177" s="23">
        <v>0.13919999999999999</v>
      </c>
      <c r="GV177" s="8">
        <v>567</v>
      </c>
      <c r="GW177" s="7">
        <v>6932635.8899999997</v>
      </c>
      <c r="GX177" s="23">
        <v>3.0700000000000002E-2</v>
      </c>
      <c r="GY177" s="7">
        <v>313.27</v>
      </c>
      <c r="GZ177" s="7">
        <v>765.36</v>
      </c>
      <c r="HA177" s="7">
        <v>6932635.8899999997</v>
      </c>
      <c r="HB177" s="23">
        <v>3.3099999999999997E-2</v>
      </c>
      <c r="HC177" s="7">
        <v>313.27</v>
      </c>
      <c r="HD177" s="7">
        <v>765.36</v>
      </c>
      <c r="HE177" s="5">
        <v>9058</v>
      </c>
      <c r="HF177" s="23">
        <v>0.4093</v>
      </c>
      <c r="HG177" s="5">
        <v>23248</v>
      </c>
      <c r="HH177" s="5">
        <v>1578</v>
      </c>
      <c r="HI177" s="23">
        <v>0.217</v>
      </c>
      <c r="HJ177" s="8">
        <v>1051</v>
      </c>
      <c r="HK177" s="5">
        <v>687</v>
      </c>
      <c r="HL177" s="5">
        <v>1571</v>
      </c>
      <c r="HM177" s="5">
        <v>145</v>
      </c>
      <c r="HN177" s="5">
        <v>1071</v>
      </c>
      <c r="HO177" s="5">
        <v>352</v>
      </c>
      <c r="HP177" s="5">
        <v>746</v>
      </c>
      <c r="HQ177" s="5">
        <v>470</v>
      </c>
      <c r="HR177" s="10" t="s">
        <v>275</v>
      </c>
      <c r="HS177" s="5">
        <v>104</v>
      </c>
    </row>
    <row r="178" spans="1:227" x14ac:dyDescent="0.25">
      <c r="A178">
        <v>2014</v>
      </c>
      <c r="B178" s="3" t="s">
        <v>543</v>
      </c>
      <c r="C178" s="4">
        <v>13</v>
      </c>
      <c r="D178" s="5">
        <v>272101</v>
      </c>
      <c r="E178" s="5">
        <v>190639</v>
      </c>
      <c r="F178" s="5">
        <v>81462</v>
      </c>
      <c r="G178" s="6" t="s">
        <v>2460</v>
      </c>
      <c r="H178" s="5">
        <v>51</v>
      </c>
      <c r="I178" s="6" t="s">
        <v>2205</v>
      </c>
      <c r="J178" s="6" t="s">
        <v>2206</v>
      </c>
      <c r="K178" s="6" t="s">
        <v>952</v>
      </c>
      <c r="L178" s="6" t="s">
        <v>1373</v>
      </c>
      <c r="M178" s="6" t="s">
        <v>472</v>
      </c>
      <c r="N178" s="6" t="s">
        <v>491</v>
      </c>
      <c r="O178" s="6" t="s">
        <v>1977</v>
      </c>
      <c r="P178" s="6">
        <v>1.24</v>
      </c>
      <c r="Q178" s="7">
        <v>2012195110.3699999</v>
      </c>
      <c r="R178" s="7">
        <v>2033065456.8499999</v>
      </c>
      <c r="S178" s="7">
        <v>1730395751.9300001</v>
      </c>
      <c r="T178" s="7">
        <v>10555</v>
      </c>
      <c r="U178" s="7">
        <v>10664.48</v>
      </c>
      <c r="V178" s="7">
        <v>9076.82</v>
      </c>
      <c r="W178" s="7">
        <v>684889946.79999995</v>
      </c>
      <c r="X178" s="23">
        <v>0.34039999999999998</v>
      </c>
      <c r="Y178" s="7">
        <v>3592.6</v>
      </c>
      <c r="Z178" s="7">
        <v>19936.25</v>
      </c>
      <c r="AA178" s="7">
        <v>636754913.86000001</v>
      </c>
      <c r="AB178" s="23">
        <v>0.31319999999999998</v>
      </c>
      <c r="AC178" s="7">
        <v>3340.11</v>
      </c>
      <c r="AD178" s="7">
        <v>18535.099999999999</v>
      </c>
      <c r="AE178" s="5">
        <v>34354</v>
      </c>
      <c r="AF178" s="23">
        <v>0.1802</v>
      </c>
      <c r="AG178" s="5">
        <v>336</v>
      </c>
      <c r="AH178" s="5">
        <v>2069</v>
      </c>
      <c r="AI178" s="7">
        <v>43966640.280000001</v>
      </c>
      <c r="AJ178" s="23">
        <v>2.1899999999999999E-2</v>
      </c>
      <c r="AK178" s="7">
        <v>230.63</v>
      </c>
      <c r="AL178" s="7">
        <v>44455.65</v>
      </c>
      <c r="AM178" s="7">
        <v>47411187.420000002</v>
      </c>
      <c r="AN178" s="23">
        <v>2.3300000000000001E-2</v>
      </c>
      <c r="AO178" s="7">
        <v>248.7</v>
      </c>
      <c r="AP178" s="7">
        <v>47938.51</v>
      </c>
      <c r="AQ178" s="5">
        <v>989</v>
      </c>
      <c r="AR178" s="23">
        <v>5.1999999999999998E-3</v>
      </c>
      <c r="AS178" s="5">
        <v>6</v>
      </c>
      <c r="AT178" s="5">
        <v>163</v>
      </c>
      <c r="AU178" s="7">
        <v>20597876.629999999</v>
      </c>
      <c r="AV178" s="23">
        <v>1.0200000000000001E-2</v>
      </c>
      <c r="AW178" s="7">
        <v>108.05</v>
      </c>
      <c r="AX178" s="7">
        <v>20454.689999999999</v>
      </c>
      <c r="AY178" s="7">
        <v>22418205.59</v>
      </c>
      <c r="AZ178" s="23">
        <v>1.0999999999999999E-2</v>
      </c>
      <c r="BA178" s="7">
        <v>117.6</v>
      </c>
      <c r="BB178" s="7">
        <v>22262.37</v>
      </c>
      <c r="BC178" s="5">
        <v>1007</v>
      </c>
      <c r="BD178" s="23">
        <v>5.3E-3</v>
      </c>
      <c r="BE178" s="5">
        <v>6</v>
      </c>
      <c r="BF178" s="5">
        <v>72</v>
      </c>
      <c r="BG178" s="7">
        <v>57019387.969999999</v>
      </c>
      <c r="BH178" s="23">
        <v>2.8299999999999999E-2</v>
      </c>
      <c r="BI178" s="7">
        <v>299.10000000000002</v>
      </c>
      <c r="BJ178" s="7">
        <v>14783.35</v>
      </c>
      <c r="BK178" s="7">
        <v>65372000.880000003</v>
      </c>
      <c r="BL178" s="23">
        <v>3.2199999999999999E-2</v>
      </c>
      <c r="BM178" s="7">
        <v>342.91</v>
      </c>
      <c r="BN178" s="7">
        <v>16948.919999999998</v>
      </c>
      <c r="BO178" s="5">
        <v>3857</v>
      </c>
      <c r="BP178" s="23">
        <v>2.0199999999999999E-2</v>
      </c>
      <c r="BQ178" s="5">
        <v>30</v>
      </c>
      <c r="BR178" s="5">
        <v>809</v>
      </c>
      <c r="BS178" s="7">
        <v>47988721.789999999</v>
      </c>
      <c r="BT178" s="23">
        <v>2.3800000000000002E-2</v>
      </c>
      <c r="BU178" s="7">
        <v>251.73</v>
      </c>
      <c r="BV178" s="7">
        <v>4430.2700000000004</v>
      </c>
      <c r="BW178" s="7">
        <v>54187942.090000004</v>
      </c>
      <c r="BX178" s="23">
        <v>2.6700000000000002E-2</v>
      </c>
      <c r="BY178" s="7">
        <v>284.24</v>
      </c>
      <c r="BZ178" s="7">
        <v>5002.58</v>
      </c>
      <c r="CA178" s="5">
        <v>10832</v>
      </c>
      <c r="CB178" s="23">
        <v>5.6800000000000003E-2</v>
      </c>
      <c r="CC178" s="5">
        <v>106</v>
      </c>
      <c r="CD178" s="5">
        <v>1534</v>
      </c>
      <c r="CE178" s="7">
        <v>27302844.73</v>
      </c>
      <c r="CF178" s="23">
        <v>1.3599999999999999E-2</v>
      </c>
      <c r="CG178" s="7">
        <v>143.22</v>
      </c>
      <c r="CH178" s="7">
        <v>12080.9</v>
      </c>
      <c r="CI178" s="7">
        <v>29462083.98</v>
      </c>
      <c r="CJ178" s="23">
        <v>1.4500000000000001E-2</v>
      </c>
      <c r="CK178" s="7">
        <v>154.54</v>
      </c>
      <c r="CL178" s="7">
        <v>13036.32</v>
      </c>
      <c r="CM178" s="5">
        <v>2260</v>
      </c>
      <c r="CN178" s="23">
        <v>1.1900000000000001E-2</v>
      </c>
      <c r="CO178" s="5">
        <v>13</v>
      </c>
      <c r="CP178" s="5">
        <v>894</v>
      </c>
      <c r="CQ178" s="7">
        <v>274675036.85000002</v>
      </c>
      <c r="CR178" s="23">
        <v>0.13650000000000001</v>
      </c>
      <c r="CS178" s="7">
        <v>1440.81</v>
      </c>
      <c r="CT178" s="7">
        <v>2317.31</v>
      </c>
      <c r="CU178" s="7">
        <v>287566334.27999997</v>
      </c>
      <c r="CV178" s="23">
        <v>0.1414</v>
      </c>
      <c r="CW178" s="7">
        <v>1508.43</v>
      </c>
      <c r="CX178" s="7">
        <v>2426.06</v>
      </c>
      <c r="CY178" s="5">
        <v>118531</v>
      </c>
      <c r="CZ178" s="23">
        <v>0.62180000000000002</v>
      </c>
      <c r="DA178" s="5">
        <v>3886</v>
      </c>
      <c r="DB178" s="7">
        <v>6043768.5</v>
      </c>
      <c r="DC178" s="23">
        <v>3.0000000000000001E-3</v>
      </c>
      <c r="DD178" s="7">
        <v>31.7</v>
      </c>
      <c r="DE178" s="7">
        <v>331.95</v>
      </c>
      <c r="DF178" s="7">
        <v>7139899.1699999999</v>
      </c>
      <c r="DG178" s="23">
        <v>3.5000000000000001E-3</v>
      </c>
      <c r="DH178" s="7">
        <v>37.450000000000003</v>
      </c>
      <c r="DI178" s="7">
        <v>392.15</v>
      </c>
      <c r="DJ178" s="5">
        <v>18207</v>
      </c>
      <c r="DK178" s="23">
        <v>9.5500000000000002E-2</v>
      </c>
      <c r="DL178" s="5">
        <v>366</v>
      </c>
      <c r="DM178" s="7">
        <v>234035147.91999999</v>
      </c>
      <c r="DN178" s="23">
        <v>0.1163</v>
      </c>
      <c r="DO178" s="7">
        <v>1227.6400000000001</v>
      </c>
      <c r="DP178" s="7">
        <v>24601.61</v>
      </c>
      <c r="DQ178" s="7">
        <v>245033750.00999999</v>
      </c>
      <c r="DR178" s="23">
        <v>0.1205</v>
      </c>
      <c r="DS178" s="7">
        <v>1285.33</v>
      </c>
      <c r="DT178" s="7">
        <v>25757.78</v>
      </c>
      <c r="DU178" s="5">
        <v>9513</v>
      </c>
      <c r="DV178" s="23">
        <v>4.99E-2</v>
      </c>
      <c r="DW178" s="5">
        <v>7312</v>
      </c>
      <c r="DX178" s="7">
        <v>15368465.02</v>
      </c>
      <c r="DY178" s="23">
        <v>7.6E-3</v>
      </c>
      <c r="DZ178" s="7">
        <v>80.62</v>
      </c>
      <c r="EA178" s="7">
        <v>932.61</v>
      </c>
      <c r="EB178" s="7">
        <v>16745835.66</v>
      </c>
      <c r="EC178" s="23">
        <v>8.2000000000000007E-3</v>
      </c>
      <c r="ED178" s="7">
        <v>87.84</v>
      </c>
      <c r="EE178" s="7">
        <v>1016.19</v>
      </c>
      <c r="EF178" s="5">
        <v>16479</v>
      </c>
      <c r="EG178" s="23">
        <v>8.6400000000000005E-2</v>
      </c>
      <c r="EH178" s="5">
        <v>170</v>
      </c>
      <c r="EI178" s="7">
        <v>181304873.74000001</v>
      </c>
      <c r="EJ178" s="23">
        <v>9.01E-2</v>
      </c>
      <c r="EK178" s="7">
        <v>951.04</v>
      </c>
      <c r="EL178" s="7">
        <v>1132.3699999999999</v>
      </c>
      <c r="EM178" s="7">
        <v>193316182.38</v>
      </c>
      <c r="EN178" s="23">
        <v>9.5100000000000004E-2</v>
      </c>
      <c r="EO178" s="7">
        <v>1014.04</v>
      </c>
      <c r="EP178" s="7">
        <v>1207.3900000000001</v>
      </c>
      <c r="EQ178" s="5">
        <v>160111</v>
      </c>
      <c r="ER178" s="23">
        <v>0.83989999999999998</v>
      </c>
      <c r="ES178" s="5">
        <v>13868</v>
      </c>
      <c r="ET178" s="7">
        <v>121572261.90000001</v>
      </c>
      <c r="EU178" s="23">
        <v>6.0400000000000002E-2</v>
      </c>
      <c r="EV178" s="7">
        <v>637.71</v>
      </c>
      <c r="EW178" s="7">
        <v>1218.28</v>
      </c>
      <c r="EX178" s="7">
        <v>126285435.76000001</v>
      </c>
      <c r="EY178" s="23">
        <v>6.2100000000000002E-2</v>
      </c>
      <c r="EZ178" s="7">
        <v>662.43</v>
      </c>
      <c r="FA178" s="7">
        <v>1265.51</v>
      </c>
      <c r="FB178" s="5">
        <v>99789</v>
      </c>
      <c r="FC178" s="23">
        <v>0.52349999999999997</v>
      </c>
      <c r="FD178" s="5">
        <v>4060</v>
      </c>
      <c r="FE178" s="7">
        <v>32818229.390000001</v>
      </c>
      <c r="FF178" s="23">
        <v>1.6299999999999999E-2</v>
      </c>
      <c r="FG178" s="7">
        <v>172.15</v>
      </c>
      <c r="FH178" s="7">
        <v>279.31</v>
      </c>
      <c r="FI178" s="7">
        <v>35114848.810000002</v>
      </c>
      <c r="FJ178" s="23">
        <v>1.7299999999999999E-2</v>
      </c>
      <c r="FK178" s="7">
        <v>184.2</v>
      </c>
      <c r="FL178" s="7">
        <v>298.86</v>
      </c>
      <c r="FM178" s="5">
        <v>117496</v>
      </c>
      <c r="FN178" s="23">
        <v>0.61629999999999996</v>
      </c>
      <c r="FO178" s="5">
        <v>3914</v>
      </c>
      <c r="FP178" s="7">
        <v>57686340.060000002</v>
      </c>
      <c r="FQ178" s="23">
        <v>2.87E-2</v>
      </c>
      <c r="FR178" s="7">
        <v>302.58999999999997</v>
      </c>
      <c r="FS178" s="7">
        <v>1117.45</v>
      </c>
      <c r="FT178" s="7">
        <v>62119831.990000002</v>
      </c>
      <c r="FU178" s="23">
        <v>3.0599999999999999E-2</v>
      </c>
      <c r="FV178" s="7">
        <v>325.85000000000002</v>
      </c>
      <c r="FW178" s="7">
        <v>1203.3399999999999</v>
      </c>
      <c r="FX178" s="5">
        <v>51623</v>
      </c>
      <c r="FY178" s="23">
        <v>0.27079999999999999</v>
      </c>
      <c r="FZ178" s="5">
        <v>1839</v>
      </c>
      <c r="GA178" s="7">
        <v>85004341.739999995</v>
      </c>
      <c r="GB178" s="23">
        <v>4.2200000000000001E-2</v>
      </c>
      <c r="GC178" s="7">
        <v>445.89</v>
      </c>
      <c r="GD178" s="7">
        <v>620.66</v>
      </c>
      <c r="GE178" s="7">
        <v>78719774.599999994</v>
      </c>
      <c r="GF178" s="23">
        <v>3.8699999999999998E-2</v>
      </c>
      <c r="GG178" s="7">
        <v>412.93</v>
      </c>
      <c r="GH178" s="7">
        <v>574.78</v>
      </c>
      <c r="GI178" s="5">
        <v>136956</v>
      </c>
      <c r="GJ178" s="23">
        <v>0.71840000000000004</v>
      </c>
      <c r="GK178" s="5">
        <v>8928</v>
      </c>
      <c r="GL178" s="7">
        <v>53167185.060000002</v>
      </c>
      <c r="GM178" s="23">
        <v>2.64E-2</v>
      </c>
      <c r="GN178" s="7">
        <v>278.89</v>
      </c>
      <c r="GO178" s="7">
        <v>1989.47</v>
      </c>
      <c r="GP178" s="7">
        <v>55946732.350000001</v>
      </c>
      <c r="GQ178" s="23">
        <v>2.75E-2</v>
      </c>
      <c r="GR178" s="7">
        <v>293.47000000000003</v>
      </c>
      <c r="GS178" s="7">
        <v>2093.48</v>
      </c>
      <c r="GT178" s="5">
        <v>26724</v>
      </c>
      <c r="GU178" s="23">
        <v>0.14019999999999999</v>
      </c>
      <c r="GV178" s="8">
        <v>1032</v>
      </c>
      <c r="GW178" s="7">
        <v>50349694.159999996</v>
      </c>
      <c r="GX178" s="23">
        <v>2.5000000000000001E-2</v>
      </c>
      <c r="GY178" s="7">
        <v>264.11</v>
      </c>
      <c r="GZ178" s="7">
        <v>672.54</v>
      </c>
      <c r="HA178" s="7">
        <v>50543556.159999996</v>
      </c>
      <c r="HB178" s="23">
        <v>2.4899999999999999E-2</v>
      </c>
      <c r="HC178" s="7">
        <v>265.13</v>
      </c>
      <c r="HD178" s="7">
        <v>675.13</v>
      </c>
      <c r="HE178" s="5">
        <v>74865</v>
      </c>
      <c r="HF178" s="23">
        <v>0.39269999999999999</v>
      </c>
      <c r="HG178" s="5">
        <v>231595</v>
      </c>
      <c r="HH178" s="5">
        <v>13285</v>
      </c>
      <c r="HI178" s="23">
        <v>0.22550000000000001</v>
      </c>
      <c r="HJ178" s="8">
        <v>1215</v>
      </c>
      <c r="HK178" s="5">
        <v>763</v>
      </c>
      <c r="HL178" s="5">
        <v>1569</v>
      </c>
      <c r="HM178" s="5">
        <v>159</v>
      </c>
      <c r="HN178" s="5">
        <v>1342</v>
      </c>
      <c r="HO178" s="5">
        <v>269</v>
      </c>
      <c r="HP178" s="5">
        <v>690</v>
      </c>
      <c r="HQ178" s="5">
        <v>354</v>
      </c>
      <c r="HR178" s="5">
        <v>209</v>
      </c>
      <c r="HS178" s="5">
        <v>189</v>
      </c>
    </row>
    <row r="179" spans="1:227" x14ac:dyDescent="0.25">
      <c r="A179">
        <v>2014</v>
      </c>
      <c r="B179" s="3" t="s">
        <v>1007</v>
      </c>
      <c r="C179" s="4">
        <v>42</v>
      </c>
      <c r="D179" s="5">
        <v>385533</v>
      </c>
      <c r="E179" s="5">
        <v>252435</v>
      </c>
      <c r="F179" s="5">
        <v>133098</v>
      </c>
      <c r="G179" s="6" t="s">
        <v>1187</v>
      </c>
      <c r="H179" s="5">
        <v>51</v>
      </c>
      <c r="I179" s="6" t="s">
        <v>2688</v>
      </c>
      <c r="J179" s="6" t="s">
        <v>2102</v>
      </c>
      <c r="K179" s="6" t="s">
        <v>2689</v>
      </c>
      <c r="L179" s="6" t="s">
        <v>2690</v>
      </c>
      <c r="M179" s="6" t="s">
        <v>1345</v>
      </c>
      <c r="N179" s="6" t="s">
        <v>915</v>
      </c>
      <c r="O179" s="6" t="s">
        <v>1815</v>
      </c>
      <c r="P179" s="6">
        <v>1.08</v>
      </c>
      <c r="Q179" s="7">
        <v>2478052264.5</v>
      </c>
      <c r="R179" s="7">
        <v>2305462701.2199998</v>
      </c>
      <c r="S179" s="7">
        <v>2182647019.9200001</v>
      </c>
      <c r="T179" s="7">
        <v>9816.6</v>
      </c>
      <c r="U179" s="7">
        <v>9132.9</v>
      </c>
      <c r="V179" s="7">
        <v>8646.3700000000008</v>
      </c>
      <c r="W179" s="7">
        <v>989684206.05999994</v>
      </c>
      <c r="X179" s="23">
        <v>0.39939999999999998</v>
      </c>
      <c r="Y179" s="7">
        <v>3920.55</v>
      </c>
      <c r="Z179" s="7">
        <v>22296.71</v>
      </c>
      <c r="AA179" s="7">
        <v>781920155.01999998</v>
      </c>
      <c r="AB179" s="23">
        <v>0.3392</v>
      </c>
      <c r="AC179" s="7">
        <v>3097.51</v>
      </c>
      <c r="AD179" s="7">
        <v>17615.97</v>
      </c>
      <c r="AE179" s="5">
        <v>44387</v>
      </c>
      <c r="AF179" s="23">
        <v>0.17580000000000001</v>
      </c>
      <c r="AG179" s="5">
        <v>328</v>
      </c>
      <c r="AH179" s="5">
        <v>2046</v>
      </c>
      <c r="AI179" s="7">
        <v>47873615.049999997</v>
      </c>
      <c r="AJ179" s="23">
        <v>1.9300000000000001E-2</v>
      </c>
      <c r="AK179" s="7">
        <v>189.65</v>
      </c>
      <c r="AL179" s="7">
        <v>42630.11</v>
      </c>
      <c r="AM179" s="7">
        <v>50337144</v>
      </c>
      <c r="AN179" s="23">
        <v>2.18E-2</v>
      </c>
      <c r="AO179" s="7">
        <v>199.41</v>
      </c>
      <c r="AP179" s="7">
        <v>44823.81</v>
      </c>
      <c r="AQ179" s="5">
        <v>1123</v>
      </c>
      <c r="AR179" s="23">
        <v>4.4000000000000003E-3</v>
      </c>
      <c r="AS179" s="5">
        <v>5</v>
      </c>
      <c r="AT179" s="5">
        <v>139</v>
      </c>
      <c r="AU179" s="7">
        <v>55023231.039999999</v>
      </c>
      <c r="AV179" s="23">
        <v>2.2200000000000001E-2</v>
      </c>
      <c r="AW179" s="7">
        <v>217.97</v>
      </c>
      <c r="AX179" s="7">
        <v>21154.639999999999</v>
      </c>
      <c r="AY179" s="7">
        <v>55597557.979999997</v>
      </c>
      <c r="AZ179" s="23">
        <v>2.41E-2</v>
      </c>
      <c r="BA179" s="7">
        <v>220.25</v>
      </c>
      <c r="BB179" s="7">
        <v>21375.45</v>
      </c>
      <c r="BC179" s="5">
        <v>2601</v>
      </c>
      <c r="BD179" s="23">
        <v>1.03E-2</v>
      </c>
      <c r="BE179" s="5">
        <v>12</v>
      </c>
      <c r="BF179" s="5">
        <v>149</v>
      </c>
      <c r="BG179" s="7">
        <v>86457366.480000004</v>
      </c>
      <c r="BH179" s="23">
        <v>3.49E-2</v>
      </c>
      <c r="BI179" s="7">
        <v>342.49</v>
      </c>
      <c r="BJ179" s="7">
        <v>14528.21</v>
      </c>
      <c r="BK179" s="7">
        <v>92113259.079999998</v>
      </c>
      <c r="BL179" s="23">
        <v>0.04</v>
      </c>
      <c r="BM179" s="7">
        <v>364.9</v>
      </c>
      <c r="BN179" s="7">
        <v>15478.62</v>
      </c>
      <c r="BO179" s="5">
        <v>5951</v>
      </c>
      <c r="BP179" s="23">
        <v>2.3599999999999999E-2</v>
      </c>
      <c r="BQ179" s="5">
        <v>35</v>
      </c>
      <c r="BR179" s="5">
        <v>909</v>
      </c>
      <c r="BS179" s="7">
        <v>70196217.849999994</v>
      </c>
      <c r="BT179" s="23">
        <v>2.8299999999999999E-2</v>
      </c>
      <c r="BU179" s="7">
        <v>278.08</v>
      </c>
      <c r="BV179" s="7">
        <v>4150.68</v>
      </c>
      <c r="BW179" s="7">
        <v>73998098.310000002</v>
      </c>
      <c r="BX179" s="23">
        <v>3.2099999999999997E-2</v>
      </c>
      <c r="BY179" s="7">
        <v>293.14</v>
      </c>
      <c r="BZ179" s="7">
        <v>4375.4799999999996</v>
      </c>
      <c r="CA179" s="5">
        <v>16912</v>
      </c>
      <c r="CB179" s="23">
        <v>6.7000000000000004E-2</v>
      </c>
      <c r="CC179" s="5">
        <v>118</v>
      </c>
      <c r="CD179" s="5">
        <v>1696</v>
      </c>
      <c r="CE179" s="7">
        <v>17131604.02</v>
      </c>
      <c r="CF179" s="23">
        <v>6.8999999999999999E-3</v>
      </c>
      <c r="CG179" s="7">
        <v>67.87</v>
      </c>
      <c r="CH179" s="7">
        <v>9069.14</v>
      </c>
      <c r="CI179" s="7">
        <v>18035273.84</v>
      </c>
      <c r="CJ179" s="23">
        <v>7.7999999999999996E-3</v>
      </c>
      <c r="CK179" s="7">
        <v>71.45</v>
      </c>
      <c r="CL179" s="7">
        <v>9547.52</v>
      </c>
      <c r="CM179" s="5">
        <v>1889</v>
      </c>
      <c r="CN179" s="23">
        <v>7.4999999999999997E-3</v>
      </c>
      <c r="CO179" s="5">
        <v>8</v>
      </c>
      <c r="CP179" s="5">
        <v>411</v>
      </c>
      <c r="CQ179" s="7">
        <v>362178358.61000001</v>
      </c>
      <c r="CR179" s="23">
        <v>0.1462</v>
      </c>
      <c r="CS179" s="7">
        <v>1434.74</v>
      </c>
      <c r="CT179" s="7">
        <v>2149.92</v>
      </c>
      <c r="CU179" s="7">
        <v>370111411.74000001</v>
      </c>
      <c r="CV179" s="23">
        <v>0.1605</v>
      </c>
      <c r="CW179" s="7">
        <v>1466.17</v>
      </c>
      <c r="CX179" s="7">
        <v>2197.02</v>
      </c>
      <c r="CY179" s="5">
        <v>168461</v>
      </c>
      <c r="CZ179" s="23">
        <v>0.6673</v>
      </c>
      <c r="DA179" s="5">
        <v>4820</v>
      </c>
      <c r="DB179" s="7">
        <v>9329831.7100000009</v>
      </c>
      <c r="DC179" s="23">
        <v>3.8E-3</v>
      </c>
      <c r="DD179" s="7">
        <v>36.96</v>
      </c>
      <c r="DE179" s="7">
        <v>407.01</v>
      </c>
      <c r="DF179" s="7">
        <v>10208705.289999999</v>
      </c>
      <c r="DG179" s="23">
        <v>4.4000000000000003E-3</v>
      </c>
      <c r="DH179" s="7">
        <v>40.44</v>
      </c>
      <c r="DI179" s="7">
        <v>445.35</v>
      </c>
      <c r="DJ179" s="5">
        <v>22923</v>
      </c>
      <c r="DK179" s="23">
        <v>9.0800000000000006E-2</v>
      </c>
      <c r="DL179" s="5">
        <v>427</v>
      </c>
      <c r="DM179" s="7">
        <v>143426585.27000001</v>
      </c>
      <c r="DN179" s="23">
        <v>5.79E-2</v>
      </c>
      <c r="DO179" s="7">
        <v>568.16999999999996</v>
      </c>
      <c r="DP179" s="7">
        <v>24883.17</v>
      </c>
      <c r="DQ179" s="7">
        <v>145596560.83000001</v>
      </c>
      <c r="DR179" s="23">
        <v>6.3200000000000006E-2</v>
      </c>
      <c r="DS179" s="7">
        <v>576.77</v>
      </c>
      <c r="DT179" s="7">
        <v>25259.64</v>
      </c>
      <c r="DU179" s="5">
        <v>5764</v>
      </c>
      <c r="DV179" s="23">
        <v>2.2800000000000001E-2</v>
      </c>
      <c r="DW179" s="5">
        <v>3182</v>
      </c>
      <c r="DX179" s="7">
        <v>11449526.67</v>
      </c>
      <c r="DY179" s="23">
        <v>4.5999999999999999E-3</v>
      </c>
      <c r="DZ179" s="7">
        <v>45.36</v>
      </c>
      <c r="EA179" s="7">
        <v>786.37</v>
      </c>
      <c r="EB179" s="7">
        <v>11950898.310000001</v>
      </c>
      <c r="EC179" s="23">
        <v>5.1999999999999998E-3</v>
      </c>
      <c r="ED179" s="7">
        <v>47.34</v>
      </c>
      <c r="EE179" s="7">
        <v>820.8</v>
      </c>
      <c r="EF179" s="5">
        <v>14560</v>
      </c>
      <c r="EG179" s="23">
        <v>5.7700000000000001E-2</v>
      </c>
      <c r="EH179" s="5">
        <v>96</v>
      </c>
      <c r="EI179" s="7">
        <v>245635037.03</v>
      </c>
      <c r="EJ179" s="23">
        <v>9.9099999999999994E-2</v>
      </c>
      <c r="EK179" s="7">
        <v>973.06</v>
      </c>
      <c r="EL179" s="7">
        <v>1189</v>
      </c>
      <c r="EM179" s="7">
        <v>252422914.59999999</v>
      </c>
      <c r="EN179" s="23">
        <v>0.1095</v>
      </c>
      <c r="EO179" s="7">
        <v>999.95</v>
      </c>
      <c r="EP179" s="7">
        <v>1221.8499999999999</v>
      </c>
      <c r="EQ179" s="5">
        <v>206590</v>
      </c>
      <c r="ER179" s="23">
        <v>0.81840000000000002</v>
      </c>
      <c r="ES179" s="5">
        <v>14255</v>
      </c>
      <c r="ET179" s="7">
        <v>130344131.76000001</v>
      </c>
      <c r="EU179" s="23">
        <v>5.2600000000000001E-2</v>
      </c>
      <c r="EV179" s="7">
        <v>516.35</v>
      </c>
      <c r="EW179" s="7">
        <v>1047.0999999999999</v>
      </c>
      <c r="EX179" s="7">
        <v>127198468.3</v>
      </c>
      <c r="EY179" s="23">
        <v>5.5199999999999999E-2</v>
      </c>
      <c r="EZ179" s="7">
        <v>503.89</v>
      </c>
      <c r="FA179" s="7">
        <v>1021.83</v>
      </c>
      <c r="FB179" s="5">
        <v>124480</v>
      </c>
      <c r="FC179" s="23">
        <v>0.49309999999999998</v>
      </c>
      <c r="FD179" s="5">
        <v>3963</v>
      </c>
      <c r="FE179" s="7">
        <v>35327136.710000001</v>
      </c>
      <c r="FF179" s="23">
        <v>1.43E-2</v>
      </c>
      <c r="FG179" s="7">
        <v>139.94999999999999</v>
      </c>
      <c r="FH179" s="7">
        <v>239.63</v>
      </c>
      <c r="FI179" s="7">
        <v>36173412.869999997</v>
      </c>
      <c r="FJ179" s="23">
        <v>1.5699999999999999E-2</v>
      </c>
      <c r="FK179" s="7">
        <v>143.30000000000001</v>
      </c>
      <c r="FL179" s="7">
        <v>245.37</v>
      </c>
      <c r="FM179" s="5">
        <v>147421</v>
      </c>
      <c r="FN179" s="23">
        <v>0.58399999999999996</v>
      </c>
      <c r="FO179" s="5">
        <v>3542</v>
      </c>
      <c r="FP179" s="7">
        <v>59602743.630000003</v>
      </c>
      <c r="FQ179" s="23">
        <v>2.41E-2</v>
      </c>
      <c r="FR179" s="7">
        <v>236.11</v>
      </c>
      <c r="FS179" s="7">
        <v>925.39</v>
      </c>
      <c r="FT179" s="7">
        <v>66343272.700000003</v>
      </c>
      <c r="FU179" s="23">
        <v>2.8799999999999999E-2</v>
      </c>
      <c r="FV179" s="7">
        <v>262.81</v>
      </c>
      <c r="FW179" s="7">
        <v>1030.05</v>
      </c>
      <c r="FX179" s="5">
        <v>64408</v>
      </c>
      <c r="FY179" s="23">
        <v>0.25509999999999999</v>
      </c>
      <c r="FZ179" s="5">
        <v>1763</v>
      </c>
      <c r="GA179" s="7">
        <v>54022902.350000001</v>
      </c>
      <c r="GB179" s="23">
        <v>2.18E-2</v>
      </c>
      <c r="GC179" s="7">
        <v>214.01</v>
      </c>
      <c r="GD179" s="7">
        <v>341.73</v>
      </c>
      <c r="GE179" s="7">
        <v>49891619.909999996</v>
      </c>
      <c r="GF179" s="23">
        <v>2.1600000000000001E-2</v>
      </c>
      <c r="GG179" s="7">
        <v>197.64</v>
      </c>
      <c r="GH179" s="7">
        <v>315.60000000000002</v>
      </c>
      <c r="GI179" s="5">
        <v>158085</v>
      </c>
      <c r="GJ179" s="23">
        <v>0.62619999999999998</v>
      </c>
      <c r="GK179" s="5">
        <v>5747</v>
      </c>
      <c r="GL179" s="7">
        <v>45570292.490000002</v>
      </c>
      <c r="GM179" s="23">
        <v>1.84E-2</v>
      </c>
      <c r="GN179" s="7">
        <v>180.52</v>
      </c>
      <c r="GO179" s="7">
        <v>1428.34</v>
      </c>
      <c r="GP179" s="7">
        <v>48343595.109999999</v>
      </c>
      <c r="GQ179" s="23">
        <v>2.1000000000000001E-2</v>
      </c>
      <c r="GR179" s="7">
        <v>191.51</v>
      </c>
      <c r="GS179" s="7">
        <v>1515.26</v>
      </c>
      <c r="GT179" s="5">
        <v>31904</v>
      </c>
      <c r="GU179" s="23">
        <v>0.12640000000000001</v>
      </c>
      <c r="GV179" s="8">
        <v>590</v>
      </c>
      <c r="GW179" s="7">
        <v>77372476.030000001</v>
      </c>
      <c r="GX179" s="23">
        <v>3.1199999999999999E-2</v>
      </c>
      <c r="GY179" s="7">
        <v>306.5</v>
      </c>
      <c r="GZ179" s="7">
        <v>815.31</v>
      </c>
      <c r="HA179" s="7">
        <v>77605282.219999999</v>
      </c>
      <c r="HB179" s="23">
        <v>3.3700000000000001E-2</v>
      </c>
      <c r="HC179" s="7">
        <v>307.43</v>
      </c>
      <c r="HD179" s="7">
        <v>817.77</v>
      </c>
      <c r="HE179" s="5">
        <v>94899</v>
      </c>
      <c r="HF179" s="23">
        <v>0.37590000000000001</v>
      </c>
      <c r="HG179" s="5">
        <v>264248</v>
      </c>
      <c r="HH179" s="5">
        <v>16827</v>
      </c>
      <c r="HI179" s="23">
        <v>0.2235</v>
      </c>
      <c r="HJ179" s="8">
        <v>1047</v>
      </c>
      <c r="HK179" s="5">
        <v>655</v>
      </c>
      <c r="HL179" s="5">
        <v>1568</v>
      </c>
      <c r="HM179" s="5">
        <v>118</v>
      </c>
      <c r="HN179" s="5">
        <v>949</v>
      </c>
      <c r="HO179" s="5">
        <v>251</v>
      </c>
      <c r="HP179" s="5">
        <v>581</v>
      </c>
      <c r="HQ179" s="5">
        <v>325</v>
      </c>
      <c r="HR179" s="5">
        <v>302</v>
      </c>
      <c r="HS179" s="5">
        <v>130</v>
      </c>
    </row>
    <row r="180" spans="1:227" x14ac:dyDescent="0.25">
      <c r="A180">
        <v>2008</v>
      </c>
      <c r="B180" s="3" t="s">
        <v>877</v>
      </c>
      <c r="C180" s="4">
        <v>31</v>
      </c>
      <c r="D180" s="5">
        <v>33830</v>
      </c>
      <c r="E180" s="5">
        <v>30207</v>
      </c>
      <c r="F180" s="5">
        <v>3623</v>
      </c>
      <c r="G180" s="6" t="s">
        <v>1432</v>
      </c>
      <c r="H180" s="5">
        <v>50</v>
      </c>
      <c r="I180" s="6" t="s">
        <v>1433</v>
      </c>
      <c r="J180" s="6" t="s">
        <v>1434</v>
      </c>
      <c r="K180" s="6" t="s">
        <v>1357</v>
      </c>
      <c r="L180" s="6" t="s">
        <v>1435</v>
      </c>
      <c r="M180" s="6" t="s">
        <v>244</v>
      </c>
      <c r="N180" s="6" t="s">
        <v>707</v>
      </c>
      <c r="O180" s="6" t="s">
        <v>1436</v>
      </c>
      <c r="P180" s="6">
        <v>1.05</v>
      </c>
      <c r="Q180" s="7">
        <v>240218579.58000001</v>
      </c>
      <c r="R180" s="7">
        <v>243437255.94999999</v>
      </c>
      <c r="S180" s="7">
        <v>238049008.02000001</v>
      </c>
      <c r="T180" s="7">
        <v>7952.41</v>
      </c>
      <c r="U180" s="7">
        <v>8058.97</v>
      </c>
      <c r="V180" s="7">
        <v>7880.59</v>
      </c>
      <c r="W180" s="7">
        <v>95165138.640000001</v>
      </c>
      <c r="X180" s="23">
        <v>0.3962</v>
      </c>
      <c r="Y180" s="7">
        <v>3150.43</v>
      </c>
      <c r="Z180" s="7">
        <v>16464.560000000001</v>
      </c>
      <c r="AA180" s="7">
        <v>86726535.989999995</v>
      </c>
      <c r="AB180" s="23">
        <v>0.35630000000000001</v>
      </c>
      <c r="AC180" s="7">
        <v>2871.07</v>
      </c>
      <c r="AD180" s="7">
        <v>15004.59</v>
      </c>
      <c r="AE180" s="5">
        <v>5780</v>
      </c>
      <c r="AF180" s="23">
        <v>0.1913</v>
      </c>
      <c r="AG180" s="5">
        <v>351</v>
      </c>
      <c r="AH180" s="5">
        <v>2055</v>
      </c>
      <c r="AI180" s="7">
        <v>5716213.4000000004</v>
      </c>
      <c r="AJ180" s="23">
        <v>2.3800000000000002E-2</v>
      </c>
      <c r="AK180" s="7">
        <v>189.23</v>
      </c>
      <c r="AL180" s="7">
        <v>44311.73</v>
      </c>
      <c r="AM180" s="7">
        <v>5779421.9500000002</v>
      </c>
      <c r="AN180" s="23">
        <v>2.3699999999999999E-2</v>
      </c>
      <c r="AO180" s="7">
        <v>191.33</v>
      </c>
      <c r="AP180" s="7">
        <v>44801.72</v>
      </c>
      <c r="AQ180" s="5">
        <v>129</v>
      </c>
      <c r="AR180" s="23">
        <v>4.3E-3</v>
      </c>
      <c r="AS180" s="5">
        <v>5</v>
      </c>
      <c r="AT180" s="5">
        <v>139</v>
      </c>
      <c r="AU180" s="7">
        <v>2559800.98</v>
      </c>
      <c r="AV180" s="23">
        <v>1.0699999999999999E-2</v>
      </c>
      <c r="AW180" s="7">
        <v>84.74</v>
      </c>
      <c r="AX180" s="7">
        <v>18154.62</v>
      </c>
      <c r="AY180" s="7">
        <v>2416874.7599999998</v>
      </c>
      <c r="AZ180" s="23">
        <v>9.9000000000000008E-3</v>
      </c>
      <c r="BA180" s="7">
        <v>80.010000000000005</v>
      </c>
      <c r="BB180" s="7">
        <v>17140.96</v>
      </c>
      <c r="BC180" s="5">
        <v>141</v>
      </c>
      <c r="BD180" s="23">
        <v>4.7000000000000002E-3</v>
      </c>
      <c r="BE180" s="5">
        <v>5</v>
      </c>
      <c r="BF180" s="5">
        <v>68</v>
      </c>
      <c r="BG180" s="7">
        <v>10929698.220000001</v>
      </c>
      <c r="BH180" s="23">
        <v>4.5499999999999999E-2</v>
      </c>
      <c r="BI180" s="7">
        <v>361.83</v>
      </c>
      <c r="BJ180" s="7">
        <v>12239.3</v>
      </c>
      <c r="BK180" s="7">
        <v>11947635.07</v>
      </c>
      <c r="BL180" s="23">
        <v>4.9099999999999998E-2</v>
      </c>
      <c r="BM180" s="7">
        <v>395.53</v>
      </c>
      <c r="BN180" s="7">
        <v>13379.21</v>
      </c>
      <c r="BO180" s="5">
        <v>893</v>
      </c>
      <c r="BP180" s="23">
        <v>2.9600000000000001E-2</v>
      </c>
      <c r="BQ180" s="5">
        <v>42</v>
      </c>
      <c r="BR180" s="5">
        <v>1073</v>
      </c>
      <c r="BS180" s="7">
        <v>4411419.96</v>
      </c>
      <c r="BT180" s="23">
        <v>1.84E-2</v>
      </c>
      <c r="BU180" s="7">
        <v>146.04</v>
      </c>
      <c r="BV180" s="7">
        <v>3935.25</v>
      </c>
      <c r="BW180" s="7">
        <v>4546714.66</v>
      </c>
      <c r="BX180" s="23">
        <v>1.8700000000000001E-2</v>
      </c>
      <c r="BY180" s="7">
        <v>150.52000000000001</v>
      </c>
      <c r="BZ180" s="7">
        <v>4055.95</v>
      </c>
      <c r="CA180" s="5">
        <v>1121</v>
      </c>
      <c r="CB180" s="23">
        <v>3.7100000000000001E-2</v>
      </c>
      <c r="CC180" s="5">
        <v>64</v>
      </c>
      <c r="CD180" s="5">
        <v>1010</v>
      </c>
      <c r="CE180" s="7">
        <v>1925469.39</v>
      </c>
      <c r="CF180" s="23">
        <v>8.0000000000000002E-3</v>
      </c>
      <c r="CG180" s="7">
        <v>63.74</v>
      </c>
      <c r="CH180" s="7">
        <v>8634.39</v>
      </c>
      <c r="CI180" s="7">
        <v>1995448.16</v>
      </c>
      <c r="CJ180" s="23">
        <v>8.2000000000000007E-3</v>
      </c>
      <c r="CK180" s="7">
        <v>66.06</v>
      </c>
      <c r="CL180" s="7">
        <v>8948.2000000000007</v>
      </c>
      <c r="CM180" s="5">
        <v>223</v>
      </c>
      <c r="CN180" s="23">
        <v>7.4000000000000003E-3</v>
      </c>
      <c r="CO180" s="5">
        <v>8</v>
      </c>
      <c r="CP180" s="5">
        <v>459</v>
      </c>
      <c r="CQ180" s="7">
        <v>33279815.07</v>
      </c>
      <c r="CR180" s="23">
        <v>0.13850000000000001</v>
      </c>
      <c r="CS180" s="7">
        <v>1101.73</v>
      </c>
      <c r="CT180" s="7">
        <v>1714.92</v>
      </c>
      <c r="CU180" s="7">
        <v>35572589.600000001</v>
      </c>
      <c r="CV180" s="23">
        <v>0.14610000000000001</v>
      </c>
      <c r="CW180" s="7">
        <v>1177.6300000000001</v>
      </c>
      <c r="CX180" s="7">
        <v>1833.07</v>
      </c>
      <c r="CY180" s="5">
        <v>19406</v>
      </c>
      <c r="CZ180" s="23">
        <v>0.64239999999999997</v>
      </c>
      <c r="DA180" s="5">
        <v>5059</v>
      </c>
      <c r="DB180" s="7">
        <v>1766579.61</v>
      </c>
      <c r="DC180" s="23">
        <v>7.4000000000000003E-3</v>
      </c>
      <c r="DD180" s="7">
        <v>58.48</v>
      </c>
      <c r="DE180" s="7">
        <v>386.98</v>
      </c>
      <c r="DF180" s="7">
        <v>1780149.81</v>
      </c>
      <c r="DG180" s="23">
        <v>7.3000000000000001E-3</v>
      </c>
      <c r="DH180" s="7">
        <v>58.93</v>
      </c>
      <c r="DI180" s="7">
        <v>389.96</v>
      </c>
      <c r="DJ180" s="5">
        <v>4565</v>
      </c>
      <c r="DK180" s="23">
        <v>0.15110000000000001</v>
      </c>
      <c r="DL180" s="5">
        <v>828</v>
      </c>
      <c r="DM180" s="7">
        <v>14210459.970000001</v>
      </c>
      <c r="DN180" s="23">
        <v>5.9200000000000003E-2</v>
      </c>
      <c r="DO180" s="7">
        <v>470.44</v>
      </c>
      <c r="DP180" s="7">
        <v>21795.18</v>
      </c>
      <c r="DQ180" s="7">
        <v>14559672.52</v>
      </c>
      <c r="DR180" s="23">
        <v>5.9799999999999999E-2</v>
      </c>
      <c r="DS180" s="7">
        <v>482</v>
      </c>
      <c r="DT180" s="7">
        <v>22330.79</v>
      </c>
      <c r="DU180" s="5">
        <v>652</v>
      </c>
      <c r="DV180" s="23">
        <v>2.1600000000000001E-2</v>
      </c>
      <c r="DW180" s="5">
        <v>3018</v>
      </c>
      <c r="DX180" s="7">
        <v>1168822.79</v>
      </c>
      <c r="DY180" s="23">
        <v>4.8999999999999998E-3</v>
      </c>
      <c r="DZ180" s="7">
        <v>38.69</v>
      </c>
      <c r="EA180" s="7">
        <v>654.07000000000005</v>
      </c>
      <c r="EB180" s="7">
        <v>1438367.24</v>
      </c>
      <c r="EC180" s="23">
        <v>5.8999999999999999E-3</v>
      </c>
      <c r="ED180" s="7">
        <v>47.62</v>
      </c>
      <c r="EE180" s="7">
        <v>804.91</v>
      </c>
      <c r="EF180" s="5">
        <v>1787</v>
      </c>
      <c r="EG180" s="23">
        <v>5.9200000000000003E-2</v>
      </c>
      <c r="EH180" s="5">
        <v>103</v>
      </c>
      <c r="EI180" s="7">
        <v>19769071.850000001</v>
      </c>
      <c r="EJ180" s="23">
        <v>8.2299999999999998E-2</v>
      </c>
      <c r="EK180" s="7">
        <v>654.45000000000005</v>
      </c>
      <c r="EL180" s="7">
        <v>775.96</v>
      </c>
      <c r="EM180" s="7">
        <v>23838366.559999999</v>
      </c>
      <c r="EN180" s="23">
        <v>9.7900000000000001E-2</v>
      </c>
      <c r="EO180" s="7">
        <v>789.17</v>
      </c>
      <c r="EP180" s="7">
        <v>935.68</v>
      </c>
      <c r="EQ180" s="5">
        <v>25477</v>
      </c>
      <c r="ER180" s="23">
        <v>0.84340000000000004</v>
      </c>
      <c r="ES180" s="5">
        <v>13770</v>
      </c>
      <c r="ET180" s="7">
        <v>12248953.83</v>
      </c>
      <c r="EU180" s="23">
        <v>5.0999999999999997E-2</v>
      </c>
      <c r="EV180" s="7">
        <v>405.5</v>
      </c>
      <c r="EW180" s="7">
        <v>796.94</v>
      </c>
      <c r="EX180" s="7">
        <v>14022951.960000001</v>
      </c>
      <c r="EY180" s="23">
        <v>5.7599999999999998E-2</v>
      </c>
      <c r="EZ180" s="7">
        <v>464.23</v>
      </c>
      <c r="FA180" s="7">
        <v>912.36</v>
      </c>
      <c r="FB180" s="5">
        <v>15370</v>
      </c>
      <c r="FC180" s="23">
        <v>0.50880000000000003</v>
      </c>
      <c r="FD180" s="5">
        <v>3871</v>
      </c>
      <c r="FE180" s="7">
        <v>4480257.9400000004</v>
      </c>
      <c r="FF180" s="23">
        <v>1.8700000000000001E-2</v>
      </c>
      <c r="FG180" s="7">
        <v>148.32</v>
      </c>
      <c r="FH180" s="7">
        <v>246.83</v>
      </c>
      <c r="FI180" s="7">
        <v>5196686.9800000004</v>
      </c>
      <c r="FJ180" s="23">
        <v>2.1299999999999999E-2</v>
      </c>
      <c r="FK180" s="7">
        <v>172.04</v>
      </c>
      <c r="FL180" s="7">
        <v>286.3</v>
      </c>
      <c r="FM180" s="5">
        <v>18151</v>
      </c>
      <c r="FN180" s="23">
        <v>0.60089999999999999</v>
      </c>
      <c r="FO180" s="5">
        <v>3586</v>
      </c>
      <c r="FP180" s="7">
        <v>11081609.25</v>
      </c>
      <c r="FQ180" s="23">
        <v>4.6100000000000002E-2</v>
      </c>
      <c r="FR180" s="7">
        <v>366.86</v>
      </c>
      <c r="FS180" s="7">
        <v>1139.97</v>
      </c>
      <c r="FT180" s="7">
        <v>11194986.49</v>
      </c>
      <c r="FU180" s="23">
        <v>4.5999999999999999E-2</v>
      </c>
      <c r="FV180" s="7">
        <v>370.61</v>
      </c>
      <c r="FW180" s="7">
        <v>1151.6300000000001</v>
      </c>
      <c r="FX180" s="5">
        <v>9721</v>
      </c>
      <c r="FY180" s="23">
        <v>0.32179999999999997</v>
      </c>
      <c r="FZ180" s="5">
        <v>2892</v>
      </c>
      <c r="GA180" s="7">
        <v>4557877.28</v>
      </c>
      <c r="GB180" s="23">
        <v>1.9E-2</v>
      </c>
      <c r="GC180" s="7">
        <v>150.88999999999999</v>
      </c>
      <c r="GD180" s="7">
        <v>221.46</v>
      </c>
      <c r="GE180" s="7">
        <v>5069108.1500000004</v>
      </c>
      <c r="GF180" s="23">
        <v>2.0799999999999999E-2</v>
      </c>
      <c r="GG180" s="7">
        <v>167.81</v>
      </c>
      <c r="GH180" s="7">
        <v>246.3</v>
      </c>
      <c r="GI180" s="5">
        <v>20581</v>
      </c>
      <c r="GJ180" s="23">
        <v>0.68130000000000002</v>
      </c>
      <c r="GK180" s="5">
        <v>7197</v>
      </c>
      <c r="GL180" s="7">
        <v>2458084.92</v>
      </c>
      <c r="GM180" s="23">
        <v>1.0200000000000001E-2</v>
      </c>
      <c r="GN180" s="7">
        <v>81.37</v>
      </c>
      <c r="GO180" s="7">
        <v>776.67</v>
      </c>
      <c r="GP180" s="7">
        <v>2600192.44</v>
      </c>
      <c r="GQ180" s="23">
        <v>1.0699999999999999E-2</v>
      </c>
      <c r="GR180" s="7">
        <v>86.08</v>
      </c>
      <c r="GS180" s="7">
        <v>821.57</v>
      </c>
      <c r="GT180" s="5">
        <v>3165</v>
      </c>
      <c r="GU180" s="23">
        <v>0.1048</v>
      </c>
      <c r="GV180" s="8">
        <v>236</v>
      </c>
      <c r="GW180" s="7">
        <v>11122257.18</v>
      </c>
      <c r="GX180" s="23">
        <v>4.6300000000000001E-2</v>
      </c>
      <c r="GY180" s="7">
        <v>368.2</v>
      </c>
      <c r="GZ180" s="7">
        <v>877.7</v>
      </c>
      <c r="HA180" s="7">
        <v>11122257.18</v>
      </c>
      <c r="HB180" s="23">
        <v>4.5699999999999998E-2</v>
      </c>
      <c r="HC180" s="7">
        <v>368.2</v>
      </c>
      <c r="HD180" s="7">
        <v>877.7</v>
      </c>
      <c r="HE180" s="5">
        <v>12672</v>
      </c>
      <c r="HF180" s="23">
        <v>0.41949999999999998</v>
      </c>
      <c r="HG180" s="5">
        <v>27733</v>
      </c>
      <c r="HH180" s="5">
        <v>2010</v>
      </c>
      <c r="HI180" s="23">
        <v>0.2021</v>
      </c>
      <c r="HJ180" s="8">
        <v>918</v>
      </c>
      <c r="HK180" s="5">
        <v>692</v>
      </c>
      <c r="HL180" s="5">
        <v>1568</v>
      </c>
      <c r="HM180" s="5">
        <v>116</v>
      </c>
      <c r="HN180" s="5">
        <v>559</v>
      </c>
      <c r="HO180" s="5">
        <v>553</v>
      </c>
      <c r="HP180" s="5">
        <v>1404</v>
      </c>
      <c r="HQ180" s="5">
        <v>477</v>
      </c>
      <c r="HR180" s="5">
        <v>481</v>
      </c>
      <c r="HS180" s="5">
        <v>106</v>
      </c>
    </row>
    <row r="181" spans="1:227" x14ac:dyDescent="0.25">
      <c r="A181">
        <v>2012</v>
      </c>
      <c r="B181" s="3" t="s">
        <v>297</v>
      </c>
      <c r="C181" s="4">
        <v>1</v>
      </c>
      <c r="D181" s="5">
        <v>213083</v>
      </c>
      <c r="E181" s="5">
        <v>156738</v>
      </c>
      <c r="F181" s="5">
        <v>56345</v>
      </c>
      <c r="G181" s="6" t="s">
        <v>2341</v>
      </c>
      <c r="H181" s="5">
        <v>51</v>
      </c>
      <c r="I181" s="6" t="s">
        <v>2003</v>
      </c>
      <c r="J181" s="6" t="s">
        <v>2342</v>
      </c>
      <c r="K181" s="6" t="s">
        <v>1811</v>
      </c>
      <c r="L181" s="6" t="s">
        <v>2343</v>
      </c>
      <c r="M181" s="6" t="s">
        <v>248</v>
      </c>
      <c r="N181" s="6" t="s">
        <v>449</v>
      </c>
      <c r="O181" s="6" t="s">
        <v>1624</v>
      </c>
      <c r="P181" s="6">
        <v>1.03</v>
      </c>
      <c r="Q181" s="7">
        <v>1267131622.5699999</v>
      </c>
      <c r="R181" s="7">
        <v>1361463645.5799999</v>
      </c>
      <c r="S181" s="7">
        <v>1489486753.01</v>
      </c>
      <c r="T181" s="7">
        <v>8084.39</v>
      </c>
      <c r="U181" s="7">
        <v>8686.24</v>
      </c>
      <c r="V181" s="7">
        <v>9503.0400000000009</v>
      </c>
      <c r="W181" s="7">
        <v>432277619.79000002</v>
      </c>
      <c r="X181" s="23">
        <v>0.34110000000000001</v>
      </c>
      <c r="Y181" s="7">
        <v>2757.96</v>
      </c>
      <c r="Z181" s="7">
        <v>15483.83</v>
      </c>
      <c r="AA181" s="7">
        <v>439418621.49000001</v>
      </c>
      <c r="AB181" s="23">
        <v>0.32279999999999998</v>
      </c>
      <c r="AC181" s="7">
        <v>2803.52</v>
      </c>
      <c r="AD181" s="7">
        <v>15739.62</v>
      </c>
      <c r="AE181" s="5">
        <v>27918</v>
      </c>
      <c r="AF181" s="23">
        <v>0.17810000000000001</v>
      </c>
      <c r="AG181" s="5">
        <v>316</v>
      </c>
      <c r="AH181" s="5">
        <v>1837</v>
      </c>
      <c r="AI181" s="7">
        <v>22392766.370000001</v>
      </c>
      <c r="AJ181" s="23">
        <v>1.77E-2</v>
      </c>
      <c r="AK181" s="7">
        <v>142.87</v>
      </c>
      <c r="AL181" s="7">
        <v>37698.26</v>
      </c>
      <c r="AM181" s="7">
        <v>25991187.84</v>
      </c>
      <c r="AN181" s="23">
        <v>1.9099999999999999E-2</v>
      </c>
      <c r="AO181" s="7">
        <v>165.83</v>
      </c>
      <c r="AP181" s="7">
        <v>43756.21</v>
      </c>
      <c r="AQ181" s="5">
        <v>594</v>
      </c>
      <c r="AR181" s="23">
        <v>3.8E-3</v>
      </c>
      <c r="AS181" s="5">
        <v>4</v>
      </c>
      <c r="AT181" s="5">
        <v>116</v>
      </c>
      <c r="AU181" s="7">
        <v>19331179.100000001</v>
      </c>
      <c r="AV181" s="23">
        <v>1.5299999999999999E-2</v>
      </c>
      <c r="AW181" s="7">
        <v>123.33</v>
      </c>
      <c r="AX181" s="7">
        <v>19215.88</v>
      </c>
      <c r="AY181" s="7">
        <v>21839619.43</v>
      </c>
      <c r="AZ181" s="23">
        <v>1.6E-2</v>
      </c>
      <c r="BA181" s="7">
        <v>139.34</v>
      </c>
      <c r="BB181" s="7">
        <v>21709.360000000001</v>
      </c>
      <c r="BC181" s="5">
        <v>1006</v>
      </c>
      <c r="BD181" s="23">
        <v>6.4000000000000003E-3</v>
      </c>
      <c r="BE181" s="5">
        <v>7</v>
      </c>
      <c r="BF181" s="5">
        <v>96</v>
      </c>
      <c r="BG181" s="7">
        <v>33907938.149999999</v>
      </c>
      <c r="BH181" s="23">
        <v>2.6800000000000001E-2</v>
      </c>
      <c r="BI181" s="7">
        <v>216.34</v>
      </c>
      <c r="BJ181" s="7">
        <v>11224.08</v>
      </c>
      <c r="BK181" s="7">
        <v>41141339.840000004</v>
      </c>
      <c r="BL181" s="23">
        <v>3.0200000000000001E-2</v>
      </c>
      <c r="BM181" s="7">
        <v>262.48</v>
      </c>
      <c r="BN181" s="7">
        <v>13618.45</v>
      </c>
      <c r="BO181" s="5">
        <v>3021</v>
      </c>
      <c r="BP181" s="23">
        <v>1.9300000000000001E-2</v>
      </c>
      <c r="BQ181" s="5">
        <v>27</v>
      </c>
      <c r="BR181" s="5">
        <v>676</v>
      </c>
      <c r="BS181" s="7">
        <v>43806855.560000002</v>
      </c>
      <c r="BT181" s="23">
        <v>3.4599999999999999E-2</v>
      </c>
      <c r="BU181" s="7">
        <v>279.49</v>
      </c>
      <c r="BV181" s="7">
        <v>4615.13</v>
      </c>
      <c r="BW181" s="7">
        <v>53140108.520000003</v>
      </c>
      <c r="BX181" s="23">
        <v>3.9E-2</v>
      </c>
      <c r="BY181" s="7">
        <v>339.04</v>
      </c>
      <c r="BZ181" s="7">
        <v>5598.41</v>
      </c>
      <c r="CA181" s="5">
        <v>9492</v>
      </c>
      <c r="CB181" s="23">
        <v>6.0600000000000001E-2</v>
      </c>
      <c r="CC181" s="5">
        <v>129</v>
      </c>
      <c r="CD181" s="5">
        <v>1870</v>
      </c>
      <c r="CE181" s="7">
        <v>17426943.25</v>
      </c>
      <c r="CF181" s="23">
        <v>1.38E-2</v>
      </c>
      <c r="CG181" s="7">
        <v>111.19</v>
      </c>
      <c r="CH181" s="7">
        <v>12186.67</v>
      </c>
      <c r="CI181" s="7">
        <v>19702085.879999999</v>
      </c>
      <c r="CJ181" s="23">
        <v>1.4500000000000001E-2</v>
      </c>
      <c r="CK181" s="7">
        <v>125.7</v>
      </c>
      <c r="CL181" s="7">
        <v>13777.68</v>
      </c>
      <c r="CM181" s="5">
        <v>1430</v>
      </c>
      <c r="CN181" s="23">
        <v>9.1000000000000004E-3</v>
      </c>
      <c r="CO181" s="5">
        <v>11</v>
      </c>
      <c r="CP181" s="5">
        <v>791</v>
      </c>
      <c r="CQ181" s="7">
        <v>171656980.31</v>
      </c>
      <c r="CR181" s="23">
        <v>0.13550000000000001</v>
      </c>
      <c r="CS181" s="7">
        <v>1095.18</v>
      </c>
      <c r="CT181" s="7">
        <v>1727.99</v>
      </c>
      <c r="CU181" s="7">
        <v>188361656.19</v>
      </c>
      <c r="CV181" s="23">
        <v>0.1384</v>
      </c>
      <c r="CW181" s="7">
        <v>1201.76</v>
      </c>
      <c r="CX181" s="7">
        <v>1896.15</v>
      </c>
      <c r="CY181" s="5">
        <v>99338</v>
      </c>
      <c r="CZ181" s="23">
        <v>0.63380000000000003</v>
      </c>
      <c r="DA181" s="5">
        <v>3467</v>
      </c>
      <c r="DB181" s="7">
        <v>7237703.3799999999</v>
      </c>
      <c r="DC181" s="23">
        <v>5.7000000000000002E-3</v>
      </c>
      <c r="DD181" s="7">
        <v>46.18</v>
      </c>
      <c r="DE181" s="7">
        <v>322.62</v>
      </c>
      <c r="DF181" s="7">
        <v>8461046.2699999996</v>
      </c>
      <c r="DG181" s="23">
        <v>6.1999999999999998E-3</v>
      </c>
      <c r="DH181" s="7">
        <v>53.98</v>
      </c>
      <c r="DI181" s="7">
        <v>377.15</v>
      </c>
      <c r="DJ181" s="5">
        <v>22434</v>
      </c>
      <c r="DK181" s="23">
        <v>0.1431</v>
      </c>
      <c r="DL181" s="5">
        <v>612</v>
      </c>
      <c r="DM181" s="7">
        <v>94639744.409999996</v>
      </c>
      <c r="DN181" s="23">
        <v>7.4700000000000003E-2</v>
      </c>
      <c r="DO181" s="7">
        <v>603.80999999999995</v>
      </c>
      <c r="DP181" s="7">
        <v>23350.54</v>
      </c>
      <c r="DQ181" s="7">
        <v>103351933.87</v>
      </c>
      <c r="DR181" s="23">
        <v>7.5899999999999995E-2</v>
      </c>
      <c r="DS181" s="7">
        <v>659.39</v>
      </c>
      <c r="DT181" s="7">
        <v>25500.11</v>
      </c>
      <c r="DU181" s="5">
        <v>4053</v>
      </c>
      <c r="DV181" s="23">
        <v>2.5899999999999999E-2</v>
      </c>
      <c r="DW181" s="5">
        <v>3600</v>
      </c>
      <c r="DX181" s="7">
        <v>7083410.1799999997</v>
      </c>
      <c r="DY181" s="23">
        <v>5.5999999999999999E-3</v>
      </c>
      <c r="DZ181" s="7">
        <v>45.19</v>
      </c>
      <c r="EA181" s="7">
        <v>696.3</v>
      </c>
      <c r="EB181" s="7">
        <v>8230196.4000000004</v>
      </c>
      <c r="EC181" s="23">
        <v>6.0000000000000001E-3</v>
      </c>
      <c r="ED181" s="7">
        <v>52.51</v>
      </c>
      <c r="EE181" s="7">
        <v>809.02</v>
      </c>
      <c r="EF181" s="5">
        <v>10173</v>
      </c>
      <c r="EG181" s="23">
        <v>6.4899999999999999E-2</v>
      </c>
      <c r="EH181" s="5">
        <v>105</v>
      </c>
      <c r="EI181" s="7">
        <v>113660075.98</v>
      </c>
      <c r="EJ181" s="23">
        <v>8.9700000000000002E-2</v>
      </c>
      <c r="EK181" s="7">
        <v>725.16</v>
      </c>
      <c r="EL181" s="7">
        <v>863.42</v>
      </c>
      <c r="EM181" s="7">
        <v>130487169.52</v>
      </c>
      <c r="EN181" s="23">
        <v>9.5799999999999996E-2</v>
      </c>
      <c r="EO181" s="7">
        <v>832.52</v>
      </c>
      <c r="EP181" s="7">
        <v>991.25</v>
      </c>
      <c r="EQ181" s="5">
        <v>131638</v>
      </c>
      <c r="ER181" s="23">
        <v>0.83989999999999998</v>
      </c>
      <c r="ES181" s="5">
        <v>11731</v>
      </c>
      <c r="ET181" s="7">
        <v>78393745.459999993</v>
      </c>
      <c r="EU181" s="23">
        <v>6.1899999999999997E-2</v>
      </c>
      <c r="EV181" s="7">
        <v>500.16</v>
      </c>
      <c r="EW181" s="7">
        <v>907.62</v>
      </c>
      <c r="EX181" s="7">
        <v>88245329.840000004</v>
      </c>
      <c r="EY181" s="23">
        <v>6.4799999999999996E-2</v>
      </c>
      <c r="EZ181" s="7">
        <v>563.01</v>
      </c>
      <c r="FA181" s="7">
        <v>1021.68</v>
      </c>
      <c r="FB181" s="5">
        <v>86373</v>
      </c>
      <c r="FC181" s="23">
        <v>0.55110000000000003</v>
      </c>
      <c r="FD181" s="5">
        <v>4097</v>
      </c>
      <c r="FE181" s="7">
        <v>30826743.609999999</v>
      </c>
      <c r="FF181" s="23">
        <v>2.4299999999999999E-2</v>
      </c>
      <c r="FG181" s="7">
        <v>196.68</v>
      </c>
      <c r="FH181" s="7">
        <v>305.5</v>
      </c>
      <c r="FI181" s="7">
        <v>34627824.240000002</v>
      </c>
      <c r="FJ181" s="23">
        <v>2.5399999999999999E-2</v>
      </c>
      <c r="FK181" s="7">
        <v>220.93</v>
      </c>
      <c r="FL181" s="7">
        <v>343.17</v>
      </c>
      <c r="FM181" s="5">
        <v>100905</v>
      </c>
      <c r="FN181" s="23">
        <v>0.64380000000000004</v>
      </c>
      <c r="FO181" s="5">
        <v>3943</v>
      </c>
      <c r="FP181" s="7">
        <v>52227661.159999996</v>
      </c>
      <c r="FQ181" s="23">
        <v>4.1200000000000001E-2</v>
      </c>
      <c r="FR181" s="7">
        <v>333.22</v>
      </c>
      <c r="FS181" s="7">
        <v>1084.6199999999999</v>
      </c>
      <c r="FT181" s="7">
        <v>52550077.799999997</v>
      </c>
      <c r="FU181" s="23">
        <v>3.8600000000000002E-2</v>
      </c>
      <c r="FV181" s="7">
        <v>335.27</v>
      </c>
      <c r="FW181" s="7">
        <v>1091.31</v>
      </c>
      <c r="FX181" s="5">
        <v>48153</v>
      </c>
      <c r="FY181" s="23">
        <v>0.30719999999999997</v>
      </c>
      <c r="FZ181" s="5">
        <v>2199</v>
      </c>
      <c r="GA181" s="7">
        <v>50325861.969999999</v>
      </c>
      <c r="GB181" s="23">
        <v>3.9699999999999999E-2</v>
      </c>
      <c r="GC181" s="7">
        <v>321.08</v>
      </c>
      <c r="GD181" s="7">
        <v>441.7</v>
      </c>
      <c r="GE181" s="7">
        <v>53359187.75</v>
      </c>
      <c r="GF181" s="23">
        <v>3.9199999999999999E-2</v>
      </c>
      <c r="GG181" s="7">
        <v>340.44</v>
      </c>
      <c r="GH181" s="7">
        <v>468.33</v>
      </c>
      <c r="GI181" s="5">
        <v>113935</v>
      </c>
      <c r="GJ181" s="23">
        <v>0.72689999999999999</v>
      </c>
      <c r="GK181" s="5">
        <v>8519</v>
      </c>
      <c r="GL181" s="7">
        <v>23472339.309999999</v>
      </c>
      <c r="GM181" s="23">
        <v>1.8499999999999999E-2</v>
      </c>
      <c r="GN181" s="7">
        <v>149.76</v>
      </c>
      <c r="GO181" s="7">
        <v>1237.48</v>
      </c>
      <c r="GP181" s="7">
        <v>23295709.07</v>
      </c>
      <c r="GQ181" s="23">
        <v>1.7100000000000001E-2</v>
      </c>
      <c r="GR181" s="7">
        <v>148.63</v>
      </c>
      <c r="GS181" s="7">
        <v>1228.17</v>
      </c>
      <c r="GT181" s="5">
        <v>18968</v>
      </c>
      <c r="GU181" s="23">
        <v>0.121</v>
      </c>
      <c r="GV181" s="8">
        <v>446</v>
      </c>
      <c r="GW181" s="7">
        <v>58831130.799999997</v>
      </c>
      <c r="GX181" s="23">
        <v>4.6399999999999997E-2</v>
      </c>
      <c r="GY181" s="7">
        <v>375.35</v>
      </c>
      <c r="GZ181" s="7">
        <v>811.44</v>
      </c>
      <c r="HA181" s="7">
        <v>59012597.009999998</v>
      </c>
      <c r="HB181" s="23">
        <v>4.3299999999999998E-2</v>
      </c>
      <c r="HC181" s="7">
        <v>376.5</v>
      </c>
      <c r="HD181" s="7">
        <v>813.94</v>
      </c>
      <c r="HE181" s="5">
        <v>72502</v>
      </c>
      <c r="HF181" s="23">
        <v>0.46260000000000001</v>
      </c>
      <c r="HG181" s="5">
        <v>170231</v>
      </c>
      <c r="HH181" s="5">
        <v>9566</v>
      </c>
      <c r="HI181" s="23">
        <v>0.19550000000000001</v>
      </c>
      <c r="HJ181" s="8">
        <v>1086</v>
      </c>
      <c r="HK181" s="5">
        <v>675</v>
      </c>
      <c r="HL181" s="5">
        <v>1567</v>
      </c>
      <c r="HM181" s="5">
        <v>200</v>
      </c>
      <c r="HN181" s="5">
        <v>940</v>
      </c>
      <c r="HO181" s="5">
        <v>378</v>
      </c>
      <c r="HP181" s="5">
        <v>898</v>
      </c>
      <c r="HQ181" s="5">
        <v>446</v>
      </c>
      <c r="HR181" s="5">
        <v>274</v>
      </c>
      <c r="HS181" s="5">
        <v>154</v>
      </c>
    </row>
    <row r="182" spans="1:227" x14ac:dyDescent="0.25">
      <c r="A182">
        <v>2015</v>
      </c>
      <c r="B182" s="3" t="s">
        <v>847</v>
      </c>
      <c r="C182" s="4">
        <v>37</v>
      </c>
      <c r="D182" s="5">
        <v>317516</v>
      </c>
      <c r="E182" s="5">
        <v>236720</v>
      </c>
      <c r="F182" s="5">
        <v>80796</v>
      </c>
      <c r="G182" s="6" t="s">
        <v>1471</v>
      </c>
      <c r="H182" s="5">
        <v>52</v>
      </c>
      <c r="I182" s="6" t="s">
        <v>1488</v>
      </c>
      <c r="J182" s="6" t="s">
        <v>2663</v>
      </c>
      <c r="K182" s="6" t="s">
        <v>2293</v>
      </c>
      <c r="L182" s="6" t="s">
        <v>2762</v>
      </c>
      <c r="M182" s="6" t="s">
        <v>340</v>
      </c>
      <c r="N182" s="6" t="s">
        <v>384</v>
      </c>
      <c r="O182" s="6" t="s">
        <v>2763</v>
      </c>
      <c r="P182" s="6">
        <v>1.17</v>
      </c>
      <c r="Q182" s="7">
        <v>2382206160.21</v>
      </c>
      <c r="R182" s="7">
        <v>2364558502.7600002</v>
      </c>
      <c r="S182" s="7">
        <v>2119608207.26</v>
      </c>
      <c r="T182" s="7">
        <v>10063.39</v>
      </c>
      <c r="U182" s="7">
        <v>9988.84</v>
      </c>
      <c r="V182" s="7">
        <v>8954.07</v>
      </c>
      <c r="W182" s="7">
        <v>867828018.41999996</v>
      </c>
      <c r="X182" s="23">
        <v>0.36430000000000001</v>
      </c>
      <c r="Y182" s="7">
        <v>3666.05</v>
      </c>
      <c r="Z182" s="7">
        <v>20657.650000000001</v>
      </c>
      <c r="AA182" s="7">
        <v>746397702.12</v>
      </c>
      <c r="AB182" s="24">
        <v>0.31569999999999998</v>
      </c>
      <c r="AC182" s="7">
        <v>3153.08</v>
      </c>
      <c r="AD182" s="7">
        <v>17767.14</v>
      </c>
      <c r="AE182" s="5">
        <v>42010</v>
      </c>
      <c r="AF182" s="23">
        <v>0.17749999999999999</v>
      </c>
      <c r="AG182" s="5">
        <v>323</v>
      </c>
      <c r="AH182" s="5">
        <v>1945</v>
      </c>
      <c r="AI182" s="7">
        <v>35881660.539999999</v>
      </c>
      <c r="AJ182" s="23">
        <v>1.5100000000000001E-2</v>
      </c>
      <c r="AK182" s="7">
        <v>151.58000000000001</v>
      </c>
      <c r="AL182" s="7">
        <v>46539.12</v>
      </c>
      <c r="AM182" s="7">
        <v>38919813.630000003</v>
      </c>
      <c r="AN182" s="24">
        <v>1.6500000000000001E-2</v>
      </c>
      <c r="AO182" s="7">
        <v>164.41</v>
      </c>
      <c r="AP182" s="7">
        <v>50479.65</v>
      </c>
      <c r="AQ182" s="5">
        <v>771</v>
      </c>
      <c r="AR182" s="23">
        <v>3.3E-3</v>
      </c>
      <c r="AS182" s="5">
        <v>4</v>
      </c>
      <c r="AT182" s="5">
        <v>105</v>
      </c>
      <c r="AU182" s="7">
        <v>29910872.030000001</v>
      </c>
      <c r="AV182" s="23">
        <v>1.26E-2</v>
      </c>
      <c r="AW182" s="7">
        <v>126.36</v>
      </c>
      <c r="AX182" s="7">
        <v>22557.22</v>
      </c>
      <c r="AY182" s="7">
        <v>30959542.149999999</v>
      </c>
      <c r="AZ182" s="24">
        <v>1.3100000000000001E-2</v>
      </c>
      <c r="BA182" s="7">
        <v>130.79</v>
      </c>
      <c r="BB182" s="7">
        <v>23348.07</v>
      </c>
      <c r="BC182" s="5">
        <v>1326</v>
      </c>
      <c r="BD182" s="23">
        <v>5.5999999999999999E-3</v>
      </c>
      <c r="BE182" s="5">
        <v>6</v>
      </c>
      <c r="BF182" s="5">
        <v>84</v>
      </c>
      <c r="BG182" s="7">
        <v>74219019.370000005</v>
      </c>
      <c r="BH182" s="23">
        <v>3.1199999999999999E-2</v>
      </c>
      <c r="BI182" s="7">
        <v>313.52999999999997</v>
      </c>
      <c r="BJ182" s="7">
        <v>13440.6</v>
      </c>
      <c r="BK182" s="7">
        <v>84758150.590000004</v>
      </c>
      <c r="BL182" s="24">
        <v>3.5799999999999998E-2</v>
      </c>
      <c r="BM182" s="7">
        <v>358.05</v>
      </c>
      <c r="BN182" s="7">
        <v>15349.18</v>
      </c>
      <c r="BO182" s="5">
        <v>5522</v>
      </c>
      <c r="BP182" s="23">
        <v>2.3300000000000001E-2</v>
      </c>
      <c r="BQ182" s="5">
        <v>33</v>
      </c>
      <c r="BR182" s="5">
        <v>866</v>
      </c>
      <c r="BS182" s="7">
        <v>58950116.140000001</v>
      </c>
      <c r="BT182" s="23">
        <v>2.47E-2</v>
      </c>
      <c r="BU182" s="7">
        <v>249.03</v>
      </c>
      <c r="BV182" s="7">
        <v>4014.31</v>
      </c>
      <c r="BW182" s="7">
        <v>66999860.600000001</v>
      </c>
      <c r="BX182" s="24">
        <v>2.8299999999999999E-2</v>
      </c>
      <c r="BY182" s="7">
        <v>283.02999999999997</v>
      </c>
      <c r="BZ182" s="7">
        <v>4562.47</v>
      </c>
      <c r="CA182" s="5">
        <v>14685</v>
      </c>
      <c r="CB182" s="23">
        <v>6.2E-2</v>
      </c>
      <c r="CC182" s="5">
        <v>111</v>
      </c>
      <c r="CD182" s="5">
        <v>1470</v>
      </c>
      <c r="CE182" s="7">
        <v>23179700.449999999</v>
      </c>
      <c r="CF182" s="23">
        <v>9.7000000000000003E-3</v>
      </c>
      <c r="CG182" s="7">
        <v>97.92</v>
      </c>
      <c r="CH182" s="7">
        <v>10603.71</v>
      </c>
      <c r="CI182" s="7">
        <v>25607631.59</v>
      </c>
      <c r="CJ182" s="24">
        <v>1.0800000000000001E-2</v>
      </c>
      <c r="CK182" s="7">
        <v>108.18</v>
      </c>
      <c r="CL182" s="7">
        <v>11714.38</v>
      </c>
      <c r="CM182" s="5">
        <v>2186</v>
      </c>
      <c r="CN182" s="23">
        <v>9.1999999999999998E-3</v>
      </c>
      <c r="CO182" s="5">
        <v>10</v>
      </c>
      <c r="CP182" s="5">
        <v>565</v>
      </c>
      <c r="CQ182" s="7">
        <v>379611782.37</v>
      </c>
      <c r="CR182" s="23">
        <v>0.15939999999999999</v>
      </c>
      <c r="CS182" s="7">
        <v>1603.63</v>
      </c>
      <c r="CT182" s="7">
        <v>2383.27</v>
      </c>
      <c r="CU182" s="7">
        <v>398435036.32999998</v>
      </c>
      <c r="CV182" s="24">
        <v>0.16850000000000001</v>
      </c>
      <c r="CW182" s="7">
        <v>1683.15</v>
      </c>
      <c r="CX182" s="7">
        <v>2501.44</v>
      </c>
      <c r="CY182" s="5">
        <v>159282</v>
      </c>
      <c r="CZ182" s="23">
        <v>0.67290000000000005</v>
      </c>
      <c r="DA182" s="5">
        <v>4672</v>
      </c>
      <c r="DB182" s="7">
        <v>11613796.42</v>
      </c>
      <c r="DC182" s="23">
        <v>4.8999999999999998E-3</v>
      </c>
      <c r="DD182" s="7">
        <v>49.06</v>
      </c>
      <c r="DE182" s="7">
        <v>395.57</v>
      </c>
      <c r="DF182" s="7">
        <v>13297101.390000001</v>
      </c>
      <c r="DG182" s="24">
        <v>5.5999999999999999E-3</v>
      </c>
      <c r="DH182" s="7">
        <v>56.17</v>
      </c>
      <c r="DI182" s="7">
        <v>452.9</v>
      </c>
      <c r="DJ182" s="5">
        <v>29360</v>
      </c>
      <c r="DK182" s="23">
        <v>0.124</v>
      </c>
      <c r="DL182" s="5">
        <v>490</v>
      </c>
      <c r="DM182" s="7">
        <v>189676869.5</v>
      </c>
      <c r="DN182" s="23">
        <v>7.9600000000000004E-2</v>
      </c>
      <c r="DO182" s="7">
        <v>801.27</v>
      </c>
      <c r="DP182" s="7">
        <v>24336.27</v>
      </c>
      <c r="DQ182" s="7">
        <v>202389367.91</v>
      </c>
      <c r="DR182" s="24">
        <v>8.5599999999999996E-2</v>
      </c>
      <c r="DS182" s="7">
        <v>854.97</v>
      </c>
      <c r="DT182" s="7">
        <v>25967.33</v>
      </c>
      <c r="DU182" s="5">
        <v>7794</v>
      </c>
      <c r="DV182" s="23">
        <v>3.2899999999999999E-2</v>
      </c>
      <c r="DW182" s="5">
        <v>4714</v>
      </c>
      <c r="DX182" s="7">
        <v>9082581.4900000002</v>
      </c>
      <c r="DY182" s="23">
        <v>3.8E-3</v>
      </c>
      <c r="DZ182" s="7">
        <v>38.369999999999997</v>
      </c>
      <c r="EA182" s="7">
        <v>675.79</v>
      </c>
      <c r="EB182" s="7">
        <v>10035341.09</v>
      </c>
      <c r="EC182" s="24">
        <v>4.1999999999999997E-3</v>
      </c>
      <c r="ED182" s="7">
        <v>42.39</v>
      </c>
      <c r="EE182" s="7">
        <v>746.68</v>
      </c>
      <c r="EF182" s="5">
        <v>13440</v>
      </c>
      <c r="EG182" s="23">
        <v>5.6800000000000003E-2</v>
      </c>
      <c r="EH182" s="5">
        <v>81</v>
      </c>
      <c r="EI182" s="7">
        <v>228132738.78</v>
      </c>
      <c r="EJ182" s="23">
        <v>9.5799999999999996E-2</v>
      </c>
      <c r="EK182" s="7">
        <v>963.72</v>
      </c>
      <c r="EL182" s="7">
        <v>1109.75</v>
      </c>
      <c r="EM182" s="7">
        <v>251260885.19</v>
      </c>
      <c r="EN182" s="24">
        <v>0.10630000000000001</v>
      </c>
      <c r="EO182" s="7">
        <v>1061.43</v>
      </c>
      <c r="EP182" s="7">
        <v>1222.25</v>
      </c>
      <c r="EQ182" s="5">
        <v>205572</v>
      </c>
      <c r="ER182" s="23">
        <v>0.86839999999999995</v>
      </c>
      <c r="ES182" s="5">
        <v>14289</v>
      </c>
      <c r="ET182" s="7">
        <v>126633793.81999999</v>
      </c>
      <c r="EU182" s="23">
        <v>5.3199999999999997E-2</v>
      </c>
      <c r="EV182" s="7">
        <v>534.95000000000005</v>
      </c>
      <c r="EW182" s="7">
        <v>1000.6</v>
      </c>
      <c r="EX182" s="7">
        <v>134948253.05000001</v>
      </c>
      <c r="EY182" s="24">
        <v>5.7099999999999998E-2</v>
      </c>
      <c r="EZ182" s="7">
        <v>570.08000000000004</v>
      </c>
      <c r="FA182" s="7">
        <v>1066.3</v>
      </c>
      <c r="FB182" s="5">
        <v>126557</v>
      </c>
      <c r="FC182" s="23">
        <v>0.53459999999999996</v>
      </c>
      <c r="FD182" s="5">
        <v>3745</v>
      </c>
      <c r="FE182" s="7">
        <v>37896127.600000001</v>
      </c>
      <c r="FF182" s="23">
        <v>1.5900000000000001E-2</v>
      </c>
      <c r="FG182" s="7">
        <v>160.09</v>
      </c>
      <c r="FH182" s="7">
        <v>248</v>
      </c>
      <c r="FI182" s="7">
        <v>40585340.770000003</v>
      </c>
      <c r="FJ182" s="24">
        <v>1.72E-2</v>
      </c>
      <c r="FK182" s="7">
        <v>171.45</v>
      </c>
      <c r="FL182" s="7">
        <v>265.60000000000002</v>
      </c>
      <c r="FM182" s="5">
        <v>152804</v>
      </c>
      <c r="FN182" s="23">
        <v>0.64549999999999996</v>
      </c>
      <c r="FO182" s="5">
        <v>4035</v>
      </c>
      <c r="FP182" s="7">
        <v>79644618.620000005</v>
      </c>
      <c r="FQ182" s="23">
        <v>3.3399999999999999E-2</v>
      </c>
      <c r="FR182" s="7">
        <v>336.45</v>
      </c>
      <c r="FS182" s="7">
        <v>1081</v>
      </c>
      <c r="FT182" s="7">
        <v>86287178.909999996</v>
      </c>
      <c r="FU182" s="24">
        <v>3.6499999999999998E-2</v>
      </c>
      <c r="FV182" s="7">
        <v>364.51</v>
      </c>
      <c r="FW182" s="7">
        <v>1171.1500000000001</v>
      </c>
      <c r="FX182" s="5">
        <v>73677</v>
      </c>
      <c r="FY182" s="23">
        <v>0.31119999999999998</v>
      </c>
      <c r="FZ182" s="5">
        <v>2202</v>
      </c>
      <c r="GA182" s="7">
        <v>84670392.769999996</v>
      </c>
      <c r="GB182" s="23">
        <v>3.5499999999999997E-2</v>
      </c>
      <c r="GC182" s="7">
        <v>357.68</v>
      </c>
      <c r="GD182" s="7">
        <v>476.69</v>
      </c>
      <c r="GE182" s="7">
        <v>85458954.370000005</v>
      </c>
      <c r="GF182" s="24">
        <v>3.61E-2</v>
      </c>
      <c r="GG182" s="7">
        <v>361.01</v>
      </c>
      <c r="GH182" s="7">
        <v>481.13</v>
      </c>
      <c r="GI182" s="5">
        <v>177621</v>
      </c>
      <c r="GJ182" s="23">
        <v>0.75029999999999997</v>
      </c>
      <c r="GK182" s="5">
        <v>8807</v>
      </c>
      <c r="GL182" s="7">
        <v>44480555.299999997</v>
      </c>
      <c r="GM182" s="23">
        <v>1.8700000000000001E-2</v>
      </c>
      <c r="GN182" s="7">
        <v>187.9</v>
      </c>
      <c r="GO182" s="7">
        <v>1278.72</v>
      </c>
      <c r="GP182" s="7">
        <v>46131309.420000002</v>
      </c>
      <c r="GQ182" s="24">
        <v>1.95E-2</v>
      </c>
      <c r="GR182" s="7">
        <v>194.88</v>
      </c>
      <c r="GS182" s="7">
        <v>1326.18</v>
      </c>
      <c r="GT182" s="5">
        <v>34785</v>
      </c>
      <c r="GU182" s="23">
        <v>0.1469</v>
      </c>
      <c r="GV182" s="8">
        <v>573</v>
      </c>
      <c r="GW182" s="7">
        <v>80431115.629999995</v>
      </c>
      <c r="GX182" s="23">
        <v>3.3799999999999997E-2</v>
      </c>
      <c r="GY182" s="7">
        <v>339.77</v>
      </c>
      <c r="GZ182" s="7">
        <v>787.24</v>
      </c>
      <c r="HA182" s="7">
        <v>80755060.930000007</v>
      </c>
      <c r="HB182" s="24">
        <v>3.4200000000000001E-2</v>
      </c>
      <c r="HC182" s="7">
        <v>341.14</v>
      </c>
      <c r="HD182" s="7">
        <v>790.41</v>
      </c>
      <c r="HE182" s="5">
        <v>102169</v>
      </c>
      <c r="HF182" s="23">
        <v>0.43159999999999998</v>
      </c>
      <c r="HG182" s="5">
        <v>309506</v>
      </c>
      <c r="HH182" s="5">
        <v>15614</v>
      </c>
      <c r="HI182" s="23">
        <v>0.21920000000000001</v>
      </c>
      <c r="HJ182" s="8">
        <v>1307</v>
      </c>
      <c r="HK182" s="5">
        <v>660</v>
      </c>
      <c r="HL182" s="5">
        <v>1566</v>
      </c>
      <c r="HM182" s="5">
        <v>129</v>
      </c>
      <c r="HN182" s="5">
        <v>1317</v>
      </c>
      <c r="HO182" s="5">
        <v>357</v>
      </c>
      <c r="HP182" s="5">
        <v>596</v>
      </c>
      <c r="HQ182" s="5">
        <v>309</v>
      </c>
      <c r="HR182" s="5">
        <v>269</v>
      </c>
      <c r="HS182" s="5">
        <v>212</v>
      </c>
    </row>
    <row r="183" spans="1:227" x14ac:dyDescent="0.25">
      <c r="A183">
        <v>2009</v>
      </c>
      <c r="B183" s="3" t="s">
        <v>332</v>
      </c>
      <c r="C183" s="4">
        <v>5</v>
      </c>
      <c r="D183" s="5">
        <v>115421</v>
      </c>
      <c r="E183" s="5">
        <v>94754</v>
      </c>
      <c r="F183" s="5">
        <v>20667</v>
      </c>
      <c r="G183" s="6" t="s">
        <v>1167</v>
      </c>
      <c r="H183" s="5">
        <v>51</v>
      </c>
      <c r="I183" s="6" t="s">
        <v>1617</v>
      </c>
      <c r="J183" s="6" t="s">
        <v>1618</v>
      </c>
      <c r="K183" s="6" t="s">
        <v>1619</v>
      </c>
      <c r="L183" s="6" t="s">
        <v>564</v>
      </c>
      <c r="M183" s="6" t="s">
        <v>531</v>
      </c>
      <c r="N183" s="6" t="s">
        <v>501</v>
      </c>
      <c r="O183" s="6" t="s">
        <v>1620</v>
      </c>
      <c r="P183" s="6">
        <v>0.92</v>
      </c>
      <c r="Q183" s="7">
        <v>660193400.48000002</v>
      </c>
      <c r="R183" s="7">
        <v>697554812.57000005</v>
      </c>
      <c r="S183" s="7">
        <v>783466516.99000001</v>
      </c>
      <c r="T183" s="7">
        <v>6967.45</v>
      </c>
      <c r="U183" s="7">
        <v>7361.75</v>
      </c>
      <c r="V183" s="7">
        <v>8268.43</v>
      </c>
      <c r="W183" s="7">
        <v>252033858.96000001</v>
      </c>
      <c r="X183" s="23">
        <v>0.38179999999999997</v>
      </c>
      <c r="Y183" s="7">
        <v>2659.88</v>
      </c>
      <c r="Z183" s="7">
        <v>14603.04</v>
      </c>
      <c r="AA183" s="7">
        <v>244509416.15000001</v>
      </c>
      <c r="AB183" s="23">
        <v>0.35049999999999998</v>
      </c>
      <c r="AC183" s="7">
        <v>2580.4699999999998</v>
      </c>
      <c r="AD183" s="7">
        <v>14167.07</v>
      </c>
      <c r="AE183" s="5">
        <v>17259</v>
      </c>
      <c r="AF183" s="23">
        <v>0.18210000000000001</v>
      </c>
      <c r="AG183" s="5">
        <v>321</v>
      </c>
      <c r="AH183" s="5">
        <v>1741</v>
      </c>
      <c r="AI183" s="7">
        <v>17077982.800000001</v>
      </c>
      <c r="AJ183" s="23">
        <v>2.5899999999999999E-2</v>
      </c>
      <c r="AK183" s="7">
        <v>180.23</v>
      </c>
      <c r="AL183" s="7">
        <v>37451.72</v>
      </c>
      <c r="AM183" s="7">
        <v>19602964.670000002</v>
      </c>
      <c r="AN183" s="23">
        <v>2.81E-2</v>
      </c>
      <c r="AO183" s="7">
        <v>206.88</v>
      </c>
      <c r="AP183" s="7">
        <v>42988.959999999999</v>
      </c>
      <c r="AQ183" s="5">
        <v>456</v>
      </c>
      <c r="AR183" s="23">
        <v>4.7999999999999996E-3</v>
      </c>
      <c r="AS183" s="5">
        <v>5</v>
      </c>
      <c r="AT183" s="5">
        <v>142</v>
      </c>
      <c r="AU183" s="7">
        <v>15041139.859999999</v>
      </c>
      <c r="AV183" s="23">
        <v>2.2800000000000001E-2</v>
      </c>
      <c r="AW183" s="7">
        <v>158.74</v>
      </c>
      <c r="AX183" s="7">
        <v>16086.78</v>
      </c>
      <c r="AY183" s="7">
        <v>16558372.939999999</v>
      </c>
      <c r="AZ183" s="23">
        <v>2.3699999999999999E-2</v>
      </c>
      <c r="BA183" s="7">
        <v>174.75</v>
      </c>
      <c r="BB183" s="7">
        <v>17709.490000000002</v>
      </c>
      <c r="BC183" s="5">
        <v>935</v>
      </c>
      <c r="BD183" s="23">
        <v>9.9000000000000008E-3</v>
      </c>
      <c r="BE183" s="5">
        <v>11</v>
      </c>
      <c r="BF183" s="5">
        <v>123</v>
      </c>
      <c r="BG183" s="7">
        <v>14976393.92</v>
      </c>
      <c r="BH183" s="23">
        <v>2.2700000000000001E-2</v>
      </c>
      <c r="BI183" s="7">
        <v>158.06</v>
      </c>
      <c r="BJ183" s="7">
        <v>9918.14</v>
      </c>
      <c r="BK183" s="7">
        <v>18061207.719999999</v>
      </c>
      <c r="BL183" s="23">
        <v>2.5899999999999999E-2</v>
      </c>
      <c r="BM183" s="7">
        <v>190.61</v>
      </c>
      <c r="BN183" s="7">
        <v>11961.06</v>
      </c>
      <c r="BO183" s="5">
        <v>1510</v>
      </c>
      <c r="BP183" s="23">
        <v>1.5900000000000001E-2</v>
      </c>
      <c r="BQ183" s="5">
        <v>24</v>
      </c>
      <c r="BR183" s="5">
        <v>537</v>
      </c>
      <c r="BS183" s="7">
        <v>19660497.050000001</v>
      </c>
      <c r="BT183" s="23">
        <v>2.98E-2</v>
      </c>
      <c r="BU183" s="7">
        <v>207.49</v>
      </c>
      <c r="BV183" s="7">
        <v>4623.82</v>
      </c>
      <c r="BW183" s="7">
        <v>23301589.140000001</v>
      </c>
      <c r="BX183" s="23">
        <v>3.3399999999999999E-2</v>
      </c>
      <c r="BY183" s="7">
        <v>245.92</v>
      </c>
      <c r="BZ183" s="7">
        <v>5480.15</v>
      </c>
      <c r="CA183" s="5">
        <v>4252</v>
      </c>
      <c r="CB183" s="23">
        <v>4.4900000000000002E-2</v>
      </c>
      <c r="CC183" s="5">
        <v>91</v>
      </c>
      <c r="CD183" s="5">
        <v>1636</v>
      </c>
      <c r="CE183" s="7">
        <v>6602042.6299999999</v>
      </c>
      <c r="CF183" s="23">
        <v>0.01</v>
      </c>
      <c r="CG183" s="7">
        <v>69.680000000000007</v>
      </c>
      <c r="CH183" s="7">
        <v>9927.8799999999992</v>
      </c>
      <c r="CI183" s="7">
        <v>7305427.3399999999</v>
      </c>
      <c r="CJ183" s="23">
        <v>1.0500000000000001E-2</v>
      </c>
      <c r="CK183" s="7">
        <v>77.099999999999994</v>
      </c>
      <c r="CL183" s="7">
        <v>10985.61</v>
      </c>
      <c r="CM183" s="5">
        <v>665</v>
      </c>
      <c r="CN183" s="23">
        <v>7.0000000000000001E-3</v>
      </c>
      <c r="CO183" s="5">
        <v>8</v>
      </c>
      <c r="CP183" s="5">
        <v>478</v>
      </c>
      <c r="CQ183" s="7">
        <v>87534150.040000007</v>
      </c>
      <c r="CR183" s="23">
        <v>0.1326</v>
      </c>
      <c r="CS183" s="7">
        <v>923.8</v>
      </c>
      <c r="CT183" s="7">
        <v>1521.12</v>
      </c>
      <c r="CU183" s="7">
        <v>97716695.370000005</v>
      </c>
      <c r="CV183" s="23">
        <v>0.1401</v>
      </c>
      <c r="CW183" s="7">
        <v>1031.27</v>
      </c>
      <c r="CX183" s="7">
        <v>1698.06</v>
      </c>
      <c r="CY183" s="5">
        <v>57546</v>
      </c>
      <c r="CZ183" s="23">
        <v>0.60729999999999995</v>
      </c>
      <c r="DA183" s="5">
        <v>3521</v>
      </c>
      <c r="DB183" s="7">
        <v>4100017.08</v>
      </c>
      <c r="DC183" s="23">
        <v>6.1999999999999998E-3</v>
      </c>
      <c r="DD183" s="7">
        <v>43.27</v>
      </c>
      <c r="DE183" s="7">
        <v>318.89</v>
      </c>
      <c r="DF183" s="7">
        <v>3804668.52</v>
      </c>
      <c r="DG183" s="23">
        <v>5.4999999999999997E-3</v>
      </c>
      <c r="DH183" s="7">
        <v>40.15</v>
      </c>
      <c r="DI183" s="7">
        <v>295.92</v>
      </c>
      <c r="DJ183" s="5">
        <v>12857</v>
      </c>
      <c r="DK183" s="23">
        <v>0.13569999999999999</v>
      </c>
      <c r="DL183" s="5">
        <v>625</v>
      </c>
      <c r="DM183" s="7">
        <v>35368041.369999997</v>
      </c>
      <c r="DN183" s="23">
        <v>5.3600000000000002E-2</v>
      </c>
      <c r="DO183" s="7">
        <v>373.26</v>
      </c>
      <c r="DP183" s="7">
        <v>21115.25</v>
      </c>
      <c r="DQ183" s="7">
        <v>37832170.390000001</v>
      </c>
      <c r="DR183" s="23">
        <v>5.4199999999999998E-2</v>
      </c>
      <c r="DS183" s="7">
        <v>399.27</v>
      </c>
      <c r="DT183" s="7">
        <v>22586.37</v>
      </c>
      <c r="DU183" s="5">
        <v>1675</v>
      </c>
      <c r="DV183" s="23">
        <v>1.77E-2</v>
      </c>
      <c r="DW183" s="5">
        <v>2374</v>
      </c>
      <c r="DX183" s="7">
        <v>4516150.82</v>
      </c>
      <c r="DY183" s="23">
        <v>6.7999999999999996E-3</v>
      </c>
      <c r="DZ183" s="7">
        <v>47.66</v>
      </c>
      <c r="EA183" s="7">
        <v>646.91999999999996</v>
      </c>
      <c r="EB183" s="7">
        <v>5323970.93</v>
      </c>
      <c r="EC183" s="23">
        <v>7.6E-3</v>
      </c>
      <c r="ED183" s="7">
        <v>56.19</v>
      </c>
      <c r="EE183" s="7">
        <v>762.64</v>
      </c>
      <c r="EF183" s="5">
        <v>6981</v>
      </c>
      <c r="EG183" s="23">
        <v>7.3700000000000002E-2</v>
      </c>
      <c r="EH183" s="5">
        <v>134</v>
      </c>
      <c r="EI183" s="7">
        <v>52676682.759999998</v>
      </c>
      <c r="EJ183" s="23">
        <v>7.9799999999999996E-2</v>
      </c>
      <c r="EK183" s="7">
        <v>555.92999999999995</v>
      </c>
      <c r="EL183" s="7">
        <v>672.2</v>
      </c>
      <c r="EM183" s="7">
        <v>61073063.68</v>
      </c>
      <c r="EN183" s="23">
        <v>8.7599999999999997E-2</v>
      </c>
      <c r="EO183" s="7">
        <v>644.54</v>
      </c>
      <c r="EP183" s="7">
        <v>779.34</v>
      </c>
      <c r="EQ183" s="5">
        <v>78365</v>
      </c>
      <c r="ER183" s="23">
        <v>0.82699999999999996</v>
      </c>
      <c r="ES183" s="5">
        <v>10919</v>
      </c>
      <c r="ET183" s="7">
        <v>38996029.770000003</v>
      </c>
      <c r="EU183" s="23">
        <v>5.91E-2</v>
      </c>
      <c r="EV183" s="7">
        <v>411.55</v>
      </c>
      <c r="EW183" s="7">
        <v>862.23</v>
      </c>
      <c r="EX183" s="7">
        <v>44747238.68</v>
      </c>
      <c r="EY183" s="23">
        <v>6.4100000000000004E-2</v>
      </c>
      <c r="EZ183" s="7">
        <v>472.25</v>
      </c>
      <c r="FA183" s="7">
        <v>989.39</v>
      </c>
      <c r="FB183" s="5">
        <v>45227</v>
      </c>
      <c r="FC183" s="23">
        <v>0.4773</v>
      </c>
      <c r="FD183" s="5">
        <v>2986</v>
      </c>
      <c r="FE183" s="7">
        <v>17312060.57</v>
      </c>
      <c r="FF183" s="23">
        <v>2.6200000000000001E-2</v>
      </c>
      <c r="FG183" s="7">
        <v>182.71</v>
      </c>
      <c r="FH183" s="7">
        <v>298.36</v>
      </c>
      <c r="FI183" s="7">
        <v>20374056.140000001</v>
      </c>
      <c r="FJ183" s="23">
        <v>2.92E-2</v>
      </c>
      <c r="FK183" s="7">
        <v>215.02</v>
      </c>
      <c r="FL183" s="7">
        <v>351.13</v>
      </c>
      <c r="FM183" s="5">
        <v>58024</v>
      </c>
      <c r="FN183" s="23">
        <v>0.61240000000000006</v>
      </c>
      <c r="FO183" s="5">
        <v>3612</v>
      </c>
      <c r="FP183" s="7">
        <v>34069841.700000003</v>
      </c>
      <c r="FQ183" s="23">
        <v>5.16E-2</v>
      </c>
      <c r="FR183" s="7">
        <v>359.56</v>
      </c>
      <c r="FS183" s="7">
        <v>1206.18</v>
      </c>
      <c r="FT183" s="7">
        <v>34243632.369999997</v>
      </c>
      <c r="FU183" s="23">
        <v>4.9099999999999998E-2</v>
      </c>
      <c r="FV183" s="7">
        <v>361.4</v>
      </c>
      <c r="FW183" s="7">
        <v>1212.3399999999999</v>
      </c>
      <c r="FX183" s="5">
        <v>28246</v>
      </c>
      <c r="FY183" s="23">
        <v>0.29809999999999998</v>
      </c>
      <c r="FZ183" s="5">
        <v>2476</v>
      </c>
      <c r="GA183" s="7">
        <v>20501405.82</v>
      </c>
      <c r="GB183" s="23">
        <v>3.1099999999999999E-2</v>
      </c>
      <c r="GC183" s="7">
        <v>216.36</v>
      </c>
      <c r="GD183" s="7">
        <v>316.95999999999998</v>
      </c>
      <c r="GE183" s="7">
        <v>22434254.390000001</v>
      </c>
      <c r="GF183" s="23">
        <v>3.2199999999999999E-2</v>
      </c>
      <c r="GG183" s="7">
        <v>236.76</v>
      </c>
      <c r="GH183" s="7">
        <v>346.84</v>
      </c>
      <c r="GI183" s="5">
        <v>64681</v>
      </c>
      <c r="GJ183" s="23">
        <v>0.68259999999999998</v>
      </c>
      <c r="GK183" s="5">
        <v>7616</v>
      </c>
      <c r="GL183" s="7">
        <v>10822111.49</v>
      </c>
      <c r="GM183" s="23">
        <v>1.6400000000000001E-2</v>
      </c>
      <c r="GN183" s="7">
        <v>114.21</v>
      </c>
      <c r="GO183" s="7">
        <v>1090.95</v>
      </c>
      <c r="GP183" s="7">
        <v>11439696.390000001</v>
      </c>
      <c r="GQ183" s="23">
        <v>1.6400000000000001E-2</v>
      </c>
      <c r="GR183" s="7">
        <v>120.73</v>
      </c>
      <c r="GS183" s="7">
        <v>1153.2</v>
      </c>
      <c r="GT183" s="5">
        <v>9920</v>
      </c>
      <c r="GU183" s="23">
        <v>0.1047</v>
      </c>
      <c r="GV183" s="8">
        <v>283</v>
      </c>
      <c r="GW183" s="7">
        <v>24215447.640000001</v>
      </c>
      <c r="GX183" s="23">
        <v>3.6700000000000003E-2</v>
      </c>
      <c r="GY183" s="7">
        <v>255.56</v>
      </c>
      <c r="GZ183" s="7">
        <v>687.04</v>
      </c>
      <c r="HA183" s="7">
        <v>24215447.640000001</v>
      </c>
      <c r="HB183" s="23">
        <v>3.4700000000000002E-2</v>
      </c>
      <c r="HC183" s="7">
        <v>255.56</v>
      </c>
      <c r="HD183" s="7">
        <v>687.04</v>
      </c>
      <c r="HE183" s="5">
        <v>35246</v>
      </c>
      <c r="HF183" s="23">
        <v>0.372</v>
      </c>
      <c r="HG183" s="5">
        <v>89685</v>
      </c>
      <c r="HH183" s="5">
        <v>5736</v>
      </c>
      <c r="HI183" s="23">
        <v>0.19869999999999999</v>
      </c>
      <c r="HJ183" s="8">
        <v>947</v>
      </c>
      <c r="HK183" s="5">
        <v>622</v>
      </c>
      <c r="HL183" s="5">
        <v>1565</v>
      </c>
      <c r="HM183" s="5">
        <v>186</v>
      </c>
      <c r="HN183" s="5">
        <v>945</v>
      </c>
      <c r="HO183" s="5">
        <v>335</v>
      </c>
      <c r="HP183" s="5">
        <v>1103</v>
      </c>
      <c r="HQ183" s="5">
        <v>404</v>
      </c>
      <c r="HR183" s="5">
        <v>380</v>
      </c>
      <c r="HS183" s="5">
        <v>90</v>
      </c>
    </row>
    <row r="184" spans="1:227" x14ac:dyDescent="0.25">
      <c r="A184">
        <v>2007</v>
      </c>
      <c r="B184" s="3" t="s">
        <v>519</v>
      </c>
      <c r="C184" s="4">
        <v>12</v>
      </c>
      <c r="D184" s="5">
        <v>390330</v>
      </c>
      <c r="E184" s="5">
        <v>294834</v>
      </c>
      <c r="F184" s="5">
        <v>95496</v>
      </c>
      <c r="G184" s="6" t="s">
        <v>520</v>
      </c>
      <c r="H184" s="5">
        <v>51</v>
      </c>
      <c r="I184" s="6" t="s">
        <v>521</v>
      </c>
      <c r="J184" s="6" t="s">
        <v>522</v>
      </c>
      <c r="K184" s="6" t="s">
        <v>523</v>
      </c>
      <c r="L184" s="6" t="s">
        <v>524</v>
      </c>
      <c r="M184" s="6" t="s">
        <v>525</v>
      </c>
      <c r="N184" s="6" t="s">
        <v>277</v>
      </c>
      <c r="O184" s="6" t="s">
        <v>526</v>
      </c>
      <c r="P184" s="6">
        <v>1.18</v>
      </c>
      <c r="Q184" s="7">
        <v>2965787209.4400001</v>
      </c>
      <c r="R184" s="7">
        <v>2966876000.4499998</v>
      </c>
      <c r="S184" s="7">
        <v>2581817847.6399999</v>
      </c>
      <c r="T184" s="7">
        <v>10059.18</v>
      </c>
      <c r="U184" s="7">
        <v>10062.870000000001</v>
      </c>
      <c r="V184" s="7">
        <v>8756.85</v>
      </c>
      <c r="W184" s="7">
        <v>1056518917.14</v>
      </c>
      <c r="X184" s="23">
        <v>0.35620000000000002</v>
      </c>
      <c r="Y184" s="7">
        <v>3583.44</v>
      </c>
      <c r="Z184" s="7">
        <v>16606.189999999999</v>
      </c>
      <c r="AA184" s="7">
        <v>957133909.67999995</v>
      </c>
      <c r="AB184" s="23">
        <v>0.3226</v>
      </c>
      <c r="AC184" s="7">
        <v>3246.35</v>
      </c>
      <c r="AD184" s="7">
        <v>15044.07</v>
      </c>
      <c r="AE184" s="5">
        <v>63622</v>
      </c>
      <c r="AF184" s="23">
        <v>0.21579999999999999</v>
      </c>
      <c r="AG184" s="5">
        <v>437</v>
      </c>
      <c r="AH184" s="5">
        <v>2898</v>
      </c>
      <c r="AI184" s="7">
        <v>33347724.890000001</v>
      </c>
      <c r="AJ184" s="23">
        <v>1.12E-2</v>
      </c>
      <c r="AK184" s="7">
        <v>113.11</v>
      </c>
      <c r="AL184" s="7">
        <v>37511.5</v>
      </c>
      <c r="AM184" s="7">
        <v>34999674.109999999</v>
      </c>
      <c r="AN184" s="23">
        <v>1.18E-2</v>
      </c>
      <c r="AO184" s="7">
        <v>118.71</v>
      </c>
      <c r="AP184" s="7">
        <v>39369.71</v>
      </c>
      <c r="AQ184" s="5">
        <v>889</v>
      </c>
      <c r="AR184" s="23">
        <v>3.0000000000000001E-3</v>
      </c>
      <c r="AS184" s="5">
        <v>3</v>
      </c>
      <c r="AT184" s="5">
        <v>101</v>
      </c>
      <c r="AU184" s="7">
        <v>28510292.710000001</v>
      </c>
      <c r="AV184" s="23">
        <v>9.5999999999999992E-3</v>
      </c>
      <c r="AW184" s="7">
        <v>96.7</v>
      </c>
      <c r="AX184" s="7">
        <v>18264.12</v>
      </c>
      <c r="AY184" s="7">
        <v>27976573.870000001</v>
      </c>
      <c r="AZ184" s="23">
        <v>9.4000000000000004E-3</v>
      </c>
      <c r="BA184" s="7">
        <v>94.89</v>
      </c>
      <c r="BB184" s="7">
        <v>17922.21</v>
      </c>
      <c r="BC184" s="5">
        <v>1561</v>
      </c>
      <c r="BD184" s="23">
        <v>5.3E-3</v>
      </c>
      <c r="BE184" s="5">
        <v>6</v>
      </c>
      <c r="BF184" s="5">
        <v>79</v>
      </c>
      <c r="BG184" s="7">
        <v>115054643.52</v>
      </c>
      <c r="BH184" s="23">
        <v>3.8800000000000001E-2</v>
      </c>
      <c r="BI184" s="7">
        <v>390.24</v>
      </c>
      <c r="BJ184" s="7">
        <v>13666.07</v>
      </c>
      <c r="BK184" s="7">
        <v>124999063.84999999</v>
      </c>
      <c r="BL184" s="23">
        <v>4.2099999999999999E-2</v>
      </c>
      <c r="BM184" s="7">
        <v>423.96</v>
      </c>
      <c r="BN184" s="7">
        <v>14847.26</v>
      </c>
      <c r="BO184" s="5">
        <v>8419</v>
      </c>
      <c r="BP184" s="23">
        <v>2.86E-2</v>
      </c>
      <c r="BQ184" s="5">
        <v>44</v>
      </c>
      <c r="BR184" s="5">
        <v>1177</v>
      </c>
      <c r="BS184" s="7">
        <v>217642617.03999999</v>
      </c>
      <c r="BT184" s="23">
        <v>7.3400000000000007E-2</v>
      </c>
      <c r="BU184" s="7">
        <v>738.19</v>
      </c>
      <c r="BV184" s="7">
        <v>8301.9</v>
      </c>
      <c r="BW184" s="7">
        <v>226174657.19999999</v>
      </c>
      <c r="BX184" s="23">
        <v>7.6200000000000004E-2</v>
      </c>
      <c r="BY184" s="7">
        <v>767.13</v>
      </c>
      <c r="BZ184" s="7">
        <v>8627.35</v>
      </c>
      <c r="CA184" s="5">
        <v>26216</v>
      </c>
      <c r="CB184" s="23">
        <v>8.8900000000000007E-2</v>
      </c>
      <c r="CC184" s="5">
        <v>184</v>
      </c>
      <c r="CD184" s="5">
        <v>8599</v>
      </c>
      <c r="CE184" s="7">
        <v>41449438.020000003</v>
      </c>
      <c r="CF184" s="23">
        <v>1.4E-2</v>
      </c>
      <c r="CG184" s="7">
        <v>140.59</v>
      </c>
      <c r="CH184" s="7">
        <v>12306.84</v>
      </c>
      <c r="CI184" s="7">
        <v>42034318.82</v>
      </c>
      <c r="CJ184" s="23">
        <v>1.4200000000000001E-2</v>
      </c>
      <c r="CK184" s="7">
        <v>142.57</v>
      </c>
      <c r="CL184" s="7">
        <v>12480.5</v>
      </c>
      <c r="CM184" s="5">
        <v>3368</v>
      </c>
      <c r="CN184" s="23">
        <v>1.14E-2</v>
      </c>
      <c r="CO184" s="5">
        <v>12</v>
      </c>
      <c r="CP184" s="5">
        <v>794</v>
      </c>
      <c r="CQ184" s="7">
        <v>207623205.63999999</v>
      </c>
      <c r="CR184" s="23">
        <v>7.0000000000000007E-2</v>
      </c>
      <c r="CS184" s="7">
        <v>704.2</v>
      </c>
      <c r="CT184" s="7">
        <v>1291.49</v>
      </c>
      <c r="CU184" s="7">
        <v>224642091.56</v>
      </c>
      <c r="CV184" s="23">
        <v>7.5700000000000003E-2</v>
      </c>
      <c r="CW184" s="7">
        <v>761.93</v>
      </c>
      <c r="CX184" s="7">
        <v>1397.35</v>
      </c>
      <c r="CY184" s="5">
        <v>160763</v>
      </c>
      <c r="CZ184" s="23">
        <v>0.54530000000000001</v>
      </c>
      <c r="DA184" s="5">
        <v>3064</v>
      </c>
      <c r="DB184" s="7">
        <v>7303181.8200000003</v>
      </c>
      <c r="DC184" s="23">
        <v>2.5000000000000001E-3</v>
      </c>
      <c r="DD184" s="7">
        <v>24.77</v>
      </c>
      <c r="DE184" s="7">
        <v>326.11</v>
      </c>
      <c r="DF184" s="7">
        <v>7422977.9699999997</v>
      </c>
      <c r="DG184" s="23">
        <v>2.5000000000000001E-3</v>
      </c>
      <c r="DH184" s="7">
        <v>25.18</v>
      </c>
      <c r="DI184" s="7">
        <v>331.46</v>
      </c>
      <c r="DJ184" s="5">
        <v>22395</v>
      </c>
      <c r="DK184" s="23">
        <v>7.5999999999999998E-2</v>
      </c>
      <c r="DL184" s="5">
        <v>365</v>
      </c>
      <c r="DM184" s="7">
        <v>196361655.71000001</v>
      </c>
      <c r="DN184" s="23">
        <v>6.6199999999999995E-2</v>
      </c>
      <c r="DO184" s="7">
        <v>666.01</v>
      </c>
      <c r="DP184" s="7">
        <v>22185.25</v>
      </c>
      <c r="DQ184" s="7">
        <v>201512355.09</v>
      </c>
      <c r="DR184" s="23">
        <v>6.7900000000000002E-2</v>
      </c>
      <c r="DS184" s="7">
        <v>683.48</v>
      </c>
      <c r="DT184" s="7">
        <v>22767.19</v>
      </c>
      <c r="DU184" s="5">
        <v>8851</v>
      </c>
      <c r="DV184" s="23">
        <v>0.03</v>
      </c>
      <c r="DW184" s="5">
        <v>3116</v>
      </c>
      <c r="DX184" s="7">
        <v>19265174.539999999</v>
      </c>
      <c r="DY184" s="23">
        <v>6.4999999999999997E-3</v>
      </c>
      <c r="DZ184" s="7">
        <v>65.34</v>
      </c>
      <c r="EA184" s="7">
        <v>724.06</v>
      </c>
      <c r="EB184" s="7">
        <v>22006445.440000001</v>
      </c>
      <c r="EC184" s="23">
        <v>7.4000000000000003E-3</v>
      </c>
      <c r="ED184" s="7">
        <v>74.64</v>
      </c>
      <c r="EE184" s="7">
        <v>827.09</v>
      </c>
      <c r="EF184" s="5">
        <v>26607</v>
      </c>
      <c r="EG184" s="23">
        <v>9.0200000000000002E-2</v>
      </c>
      <c r="EH184" s="5">
        <v>166</v>
      </c>
      <c r="EI184" s="7">
        <v>296434947.95999998</v>
      </c>
      <c r="EJ184" s="23">
        <v>0.1</v>
      </c>
      <c r="EK184" s="7">
        <v>1005.43</v>
      </c>
      <c r="EL184" s="7">
        <v>1206.69</v>
      </c>
      <c r="EM184" s="7">
        <v>315784191.58999997</v>
      </c>
      <c r="EN184" s="23">
        <v>0.10639999999999999</v>
      </c>
      <c r="EO184" s="7">
        <v>1071.06</v>
      </c>
      <c r="EP184" s="7">
        <v>1285.45</v>
      </c>
      <c r="EQ184" s="5">
        <v>245660</v>
      </c>
      <c r="ER184" s="23">
        <v>0.83320000000000005</v>
      </c>
      <c r="ES184" s="5">
        <v>16611</v>
      </c>
      <c r="ET184" s="7">
        <v>177363081.5</v>
      </c>
      <c r="EU184" s="23">
        <v>5.9799999999999999E-2</v>
      </c>
      <c r="EV184" s="7">
        <v>601.57000000000005</v>
      </c>
      <c r="EW184" s="7">
        <v>1167.0899999999999</v>
      </c>
      <c r="EX184" s="7">
        <v>182643895.36000001</v>
      </c>
      <c r="EY184" s="23">
        <v>6.1600000000000002E-2</v>
      </c>
      <c r="EZ184" s="7">
        <v>619.48</v>
      </c>
      <c r="FA184" s="7">
        <v>1201.8399999999999</v>
      </c>
      <c r="FB184" s="5">
        <v>151970</v>
      </c>
      <c r="FC184" s="23">
        <v>0.51539999999999997</v>
      </c>
      <c r="FD184" s="5">
        <v>4346</v>
      </c>
      <c r="FE184" s="7">
        <v>97538366.879999995</v>
      </c>
      <c r="FF184" s="23">
        <v>3.2899999999999999E-2</v>
      </c>
      <c r="FG184" s="7">
        <v>330.82</v>
      </c>
      <c r="FH184" s="7">
        <v>529.36</v>
      </c>
      <c r="FI184" s="7">
        <v>109594669.95</v>
      </c>
      <c r="FJ184" s="23">
        <v>3.6900000000000002E-2</v>
      </c>
      <c r="FK184" s="7">
        <v>371.72</v>
      </c>
      <c r="FL184" s="7">
        <v>594.79999999999995</v>
      </c>
      <c r="FM184" s="5">
        <v>184256</v>
      </c>
      <c r="FN184" s="23">
        <v>0.62490000000000001</v>
      </c>
      <c r="FO184" s="5">
        <v>4390</v>
      </c>
      <c r="FP184" s="7">
        <v>139946797.22</v>
      </c>
      <c r="FQ184" s="23">
        <v>4.7199999999999999E-2</v>
      </c>
      <c r="FR184" s="7">
        <v>474.66</v>
      </c>
      <c r="FS184" s="7">
        <v>1633.48</v>
      </c>
      <c r="FT184" s="7">
        <v>141652679.63</v>
      </c>
      <c r="FU184" s="23">
        <v>4.7699999999999999E-2</v>
      </c>
      <c r="FV184" s="7">
        <v>480.45</v>
      </c>
      <c r="FW184" s="7">
        <v>1653.39</v>
      </c>
      <c r="FX184" s="5">
        <v>85674</v>
      </c>
      <c r="FY184" s="23">
        <v>0.29060000000000002</v>
      </c>
      <c r="FZ184" s="5">
        <v>2566</v>
      </c>
      <c r="GA184" s="7">
        <v>100460012.19</v>
      </c>
      <c r="GB184" s="23">
        <v>3.39E-2</v>
      </c>
      <c r="GC184" s="7">
        <v>340.73</v>
      </c>
      <c r="GD184" s="7">
        <v>493.53</v>
      </c>
      <c r="GE184" s="7">
        <v>106501107.87</v>
      </c>
      <c r="GF184" s="23">
        <v>3.5900000000000001E-2</v>
      </c>
      <c r="GG184" s="7">
        <v>361.22</v>
      </c>
      <c r="GH184" s="7">
        <v>523.21</v>
      </c>
      <c r="GI184" s="5">
        <v>203552</v>
      </c>
      <c r="GJ184" s="23">
        <v>0.69040000000000001</v>
      </c>
      <c r="GK184" s="5">
        <v>9837</v>
      </c>
      <c r="GL184" s="7">
        <v>32095077.59</v>
      </c>
      <c r="GM184" s="23">
        <v>1.0800000000000001E-2</v>
      </c>
      <c r="GN184" s="7">
        <v>108.86</v>
      </c>
      <c r="GO184" s="7">
        <v>887.54</v>
      </c>
      <c r="GP184" s="7">
        <v>33435352.670000002</v>
      </c>
      <c r="GQ184" s="23">
        <v>1.1299999999999999E-2</v>
      </c>
      <c r="GR184" s="7">
        <v>113.4</v>
      </c>
      <c r="GS184" s="7">
        <v>924.61</v>
      </c>
      <c r="GT184" s="5">
        <v>36162</v>
      </c>
      <c r="GU184" s="23">
        <v>0.1227</v>
      </c>
      <c r="GV184" s="8">
        <v>373</v>
      </c>
      <c r="GW184" s="7">
        <v>91641011.219999999</v>
      </c>
      <c r="GX184" s="23">
        <v>3.09E-2</v>
      </c>
      <c r="GY184" s="7">
        <v>310.82</v>
      </c>
      <c r="GZ184" s="7">
        <v>902</v>
      </c>
      <c r="HA184" s="7">
        <v>91641011.219999999</v>
      </c>
      <c r="HB184" s="23">
        <v>3.09E-2</v>
      </c>
      <c r="HC184" s="7">
        <v>310.82</v>
      </c>
      <c r="HD184" s="7">
        <v>902</v>
      </c>
      <c r="HE184" s="5">
        <v>101598</v>
      </c>
      <c r="HF184" s="23">
        <v>0.34460000000000002</v>
      </c>
      <c r="HG184" s="5">
        <v>265341</v>
      </c>
      <c r="HH184" s="5">
        <v>27132</v>
      </c>
      <c r="HI184" s="23">
        <v>0.2429</v>
      </c>
      <c r="HJ184" s="8">
        <v>900</v>
      </c>
      <c r="HK184" s="5">
        <v>901</v>
      </c>
      <c r="HL184" s="5">
        <v>1564</v>
      </c>
      <c r="HM184" s="5">
        <v>210</v>
      </c>
      <c r="HN184" s="5">
        <v>1375</v>
      </c>
      <c r="HO184" s="5">
        <v>470</v>
      </c>
      <c r="HP184" s="5">
        <v>837</v>
      </c>
      <c r="HQ184" s="5">
        <v>465</v>
      </c>
      <c r="HR184" s="5">
        <v>394</v>
      </c>
      <c r="HS184" s="5">
        <v>103</v>
      </c>
    </row>
    <row r="185" spans="1:227" x14ac:dyDescent="0.25">
      <c r="A185">
        <v>2007</v>
      </c>
      <c r="B185" s="3" t="s">
        <v>777</v>
      </c>
      <c r="C185" s="4">
        <v>26</v>
      </c>
      <c r="D185" s="5">
        <v>248827</v>
      </c>
      <c r="E185" s="5">
        <v>230722</v>
      </c>
      <c r="F185" s="5">
        <v>18105</v>
      </c>
      <c r="G185" s="6" t="s">
        <v>778</v>
      </c>
      <c r="H185" s="5">
        <v>50</v>
      </c>
      <c r="I185" s="6" t="s">
        <v>779</v>
      </c>
      <c r="J185" s="6" t="s">
        <v>780</v>
      </c>
      <c r="K185" s="6" t="s">
        <v>781</v>
      </c>
      <c r="L185" s="6" t="s">
        <v>782</v>
      </c>
      <c r="M185" s="6" t="s">
        <v>344</v>
      </c>
      <c r="N185" s="6" t="s">
        <v>747</v>
      </c>
      <c r="O185" s="6" t="s">
        <v>783</v>
      </c>
      <c r="P185" s="6">
        <v>1.07</v>
      </c>
      <c r="Q185" s="7">
        <v>2050972241.28</v>
      </c>
      <c r="R185" s="7">
        <v>1924452981.1700001</v>
      </c>
      <c r="S185" s="7">
        <v>1886782498.3199999</v>
      </c>
      <c r="T185" s="7">
        <v>8889.3700000000008</v>
      </c>
      <c r="U185" s="7">
        <v>8341</v>
      </c>
      <c r="V185" s="7">
        <v>8177.73</v>
      </c>
      <c r="W185" s="7">
        <v>822807554.57000005</v>
      </c>
      <c r="X185" s="23">
        <v>0.4012</v>
      </c>
      <c r="Y185" s="7">
        <v>3566.23</v>
      </c>
      <c r="Z185" s="7">
        <v>17973.86</v>
      </c>
      <c r="AA185" s="7">
        <v>666137163.82000005</v>
      </c>
      <c r="AB185" s="23">
        <v>0.34610000000000002</v>
      </c>
      <c r="AC185" s="7">
        <v>2887.19</v>
      </c>
      <c r="AD185" s="7">
        <v>14551.47</v>
      </c>
      <c r="AE185" s="5">
        <v>45778</v>
      </c>
      <c r="AF185" s="23">
        <v>0.19839999999999999</v>
      </c>
      <c r="AG185" s="5">
        <v>383</v>
      </c>
      <c r="AH185" s="5">
        <v>2351</v>
      </c>
      <c r="AI185" s="7">
        <v>39137044.950000003</v>
      </c>
      <c r="AJ185" s="23">
        <v>1.9099999999999999E-2</v>
      </c>
      <c r="AK185" s="7">
        <v>169.63</v>
      </c>
      <c r="AL185" s="7">
        <v>37704.28</v>
      </c>
      <c r="AM185" s="7">
        <v>39277339.340000004</v>
      </c>
      <c r="AN185" s="23">
        <v>2.0400000000000001E-2</v>
      </c>
      <c r="AO185" s="7">
        <v>170.24</v>
      </c>
      <c r="AP185" s="7">
        <v>37839.440000000002</v>
      </c>
      <c r="AQ185" s="5">
        <v>1038</v>
      </c>
      <c r="AR185" s="23">
        <v>4.4999999999999997E-3</v>
      </c>
      <c r="AS185" s="5">
        <v>5</v>
      </c>
      <c r="AT185" s="5">
        <v>140</v>
      </c>
      <c r="AU185" s="7">
        <v>24921586.390000001</v>
      </c>
      <c r="AV185" s="23">
        <v>1.2200000000000001E-2</v>
      </c>
      <c r="AW185" s="7">
        <v>108.02</v>
      </c>
      <c r="AX185" s="7">
        <v>20098.05</v>
      </c>
      <c r="AY185" s="7">
        <v>22916343.469999999</v>
      </c>
      <c r="AZ185" s="23">
        <v>1.1900000000000001E-2</v>
      </c>
      <c r="BA185" s="7">
        <v>99.32</v>
      </c>
      <c r="BB185" s="7">
        <v>18480.919999999998</v>
      </c>
      <c r="BC185" s="5">
        <v>1240</v>
      </c>
      <c r="BD185" s="23">
        <v>5.4000000000000003E-3</v>
      </c>
      <c r="BE185" s="5">
        <v>6</v>
      </c>
      <c r="BF185" s="5">
        <v>75</v>
      </c>
      <c r="BG185" s="7">
        <v>50564531.369999997</v>
      </c>
      <c r="BH185" s="23">
        <v>2.47E-2</v>
      </c>
      <c r="BI185" s="7">
        <v>219.16</v>
      </c>
      <c r="BJ185" s="7">
        <v>12743.08</v>
      </c>
      <c r="BK185" s="7">
        <v>52035179.32</v>
      </c>
      <c r="BL185" s="23">
        <v>2.7E-2</v>
      </c>
      <c r="BM185" s="7">
        <v>225.53</v>
      </c>
      <c r="BN185" s="7">
        <v>13113.7</v>
      </c>
      <c r="BO185" s="5">
        <v>3968</v>
      </c>
      <c r="BP185" s="23">
        <v>1.72E-2</v>
      </c>
      <c r="BQ185" s="5">
        <v>26</v>
      </c>
      <c r="BR185" s="5">
        <v>696</v>
      </c>
      <c r="BS185" s="7">
        <v>96357784.920000002</v>
      </c>
      <c r="BT185" s="23">
        <v>4.7E-2</v>
      </c>
      <c r="BU185" s="7">
        <v>417.64</v>
      </c>
      <c r="BV185" s="7">
        <v>4986.6899999999996</v>
      </c>
      <c r="BW185" s="7">
        <v>98013360.739999995</v>
      </c>
      <c r="BX185" s="23">
        <v>5.0900000000000001E-2</v>
      </c>
      <c r="BY185" s="7">
        <v>424.81</v>
      </c>
      <c r="BZ185" s="7">
        <v>5072.37</v>
      </c>
      <c r="CA185" s="5">
        <v>19323</v>
      </c>
      <c r="CB185" s="23">
        <v>8.3799999999999999E-2</v>
      </c>
      <c r="CC185" s="5">
        <v>157</v>
      </c>
      <c r="CD185" s="5">
        <v>2283</v>
      </c>
      <c r="CE185" s="7">
        <v>13981524.93</v>
      </c>
      <c r="CF185" s="23">
        <v>6.7999999999999996E-3</v>
      </c>
      <c r="CG185" s="7">
        <v>60.6</v>
      </c>
      <c r="CH185" s="7">
        <v>8417.5300000000007</v>
      </c>
      <c r="CI185" s="7">
        <v>13734977.01</v>
      </c>
      <c r="CJ185" s="23">
        <v>7.1000000000000004E-3</v>
      </c>
      <c r="CK185" s="7">
        <v>59.53</v>
      </c>
      <c r="CL185" s="7">
        <v>8269.1</v>
      </c>
      <c r="CM185" s="5">
        <v>1661</v>
      </c>
      <c r="CN185" s="23">
        <v>7.1999999999999998E-3</v>
      </c>
      <c r="CO185" s="5">
        <v>8</v>
      </c>
      <c r="CP185" s="5">
        <v>409</v>
      </c>
      <c r="CQ185" s="7">
        <v>235787976.15000001</v>
      </c>
      <c r="CR185" s="23">
        <v>0.115</v>
      </c>
      <c r="CS185" s="7">
        <v>1021.96</v>
      </c>
      <c r="CT185" s="7">
        <v>1500.6</v>
      </c>
      <c r="CU185" s="7">
        <v>250721321.06999999</v>
      </c>
      <c r="CV185" s="23">
        <v>0.1303</v>
      </c>
      <c r="CW185" s="7">
        <v>1086.68</v>
      </c>
      <c r="CX185" s="7">
        <v>1595.64</v>
      </c>
      <c r="CY185" s="5">
        <v>157129</v>
      </c>
      <c r="CZ185" s="23">
        <v>0.68100000000000005</v>
      </c>
      <c r="DA185" s="5">
        <v>4962</v>
      </c>
      <c r="DB185" s="7">
        <v>9619898.0600000005</v>
      </c>
      <c r="DC185" s="23">
        <v>4.7000000000000002E-3</v>
      </c>
      <c r="DD185" s="7">
        <v>41.69</v>
      </c>
      <c r="DE185" s="7">
        <v>331.82</v>
      </c>
      <c r="DF185" s="7">
        <v>10453082.84</v>
      </c>
      <c r="DG185" s="23">
        <v>5.4000000000000003E-3</v>
      </c>
      <c r="DH185" s="7">
        <v>45.31</v>
      </c>
      <c r="DI185" s="7">
        <v>360.56</v>
      </c>
      <c r="DJ185" s="5">
        <v>28991</v>
      </c>
      <c r="DK185" s="23">
        <v>0.12570000000000001</v>
      </c>
      <c r="DL185" s="5">
        <v>556</v>
      </c>
      <c r="DM185" s="7">
        <v>126887289.58</v>
      </c>
      <c r="DN185" s="23">
        <v>6.1899999999999997E-2</v>
      </c>
      <c r="DO185" s="7">
        <v>549.96</v>
      </c>
      <c r="DP185" s="7">
        <v>22961.87</v>
      </c>
      <c r="DQ185" s="7">
        <v>127228440.64</v>
      </c>
      <c r="DR185" s="23">
        <v>6.6100000000000006E-2</v>
      </c>
      <c r="DS185" s="7">
        <v>551.44000000000005</v>
      </c>
      <c r="DT185" s="7">
        <v>23023.599999999999</v>
      </c>
      <c r="DU185" s="5">
        <v>5526</v>
      </c>
      <c r="DV185" s="23">
        <v>2.4E-2</v>
      </c>
      <c r="DW185" s="5">
        <v>2557</v>
      </c>
      <c r="DX185" s="7">
        <v>4547443.6100000003</v>
      </c>
      <c r="DY185" s="23">
        <v>2.2000000000000001E-3</v>
      </c>
      <c r="DZ185" s="7">
        <v>19.71</v>
      </c>
      <c r="EA185" s="7">
        <v>676.6</v>
      </c>
      <c r="EB185" s="7">
        <v>4884875.55</v>
      </c>
      <c r="EC185" s="23">
        <v>2.5000000000000001E-3</v>
      </c>
      <c r="ED185" s="7">
        <v>21.17</v>
      </c>
      <c r="EE185" s="7">
        <v>726.81</v>
      </c>
      <c r="EF185" s="5">
        <v>6721</v>
      </c>
      <c r="EG185" s="23">
        <v>2.9100000000000001E-2</v>
      </c>
      <c r="EH185" s="5">
        <v>50</v>
      </c>
      <c r="EI185" s="7">
        <v>204019334.06</v>
      </c>
      <c r="EJ185" s="23">
        <v>9.9500000000000005E-2</v>
      </c>
      <c r="EK185" s="7">
        <v>884.26</v>
      </c>
      <c r="EL185" s="7">
        <v>1048.1300000000001</v>
      </c>
      <c r="EM185" s="7">
        <v>212402441.31</v>
      </c>
      <c r="EN185" s="23">
        <v>0.1104</v>
      </c>
      <c r="EO185" s="7">
        <v>920.6</v>
      </c>
      <c r="EP185" s="7">
        <v>1091.2</v>
      </c>
      <c r="EQ185" s="5">
        <v>194651</v>
      </c>
      <c r="ER185" s="23">
        <v>0.84370000000000001</v>
      </c>
      <c r="ES185" s="5">
        <v>14844</v>
      </c>
      <c r="ET185" s="7">
        <v>121890148.39</v>
      </c>
      <c r="EU185" s="23">
        <v>5.9400000000000001E-2</v>
      </c>
      <c r="EV185" s="7">
        <v>528.29999999999995</v>
      </c>
      <c r="EW185" s="7">
        <v>996.92</v>
      </c>
      <c r="EX185" s="7">
        <v>118885458.93000001</v>
      </c>
      <c r="EY185" s="23">
        <v>6.1800000000000001E-2</v>
      </c>
      <c r="EZ185" s="7">
        <v>515.28</v>
      </c>
      <c r="FA185" s="7">
        <v>972.34</v>
      </c>
      <c r="FB185" s="5">
        <v>122266</v>
      </c>
      <c r="FC185" s="23">
        <v>0.52990000000000004</v>
      </c>
      <c r="FD185" s="5">
        <v>4006</v>
      </c>
      <c r="FE185" s="7">
        <v>56005946.960000001</v>
      </c>
      <c r="FF185" s="23">
        <v>2.7300000000000001E-2</v>
      </c>
      <c r="FG185" s="7">
        <v>242.74</v>
      </c>
      <c r="FH185" s="7">
        <v>387.07</v>
      </c>
      <c r="FI185" s="7">
        <v>58477715.579999998</v>
      </c>
      <c r="FJ185" s="23">
        <v>3.04E-2</v>
      </c>
      <c r="FK185" s="7">
        <v>253.46</v>
      </c>
      <c r="FL185" s="7">
        <v>404.16</v>
      </c>
      <c r="FM185" s="5">
        <v>144691</v>
      </c>
      <c r="FN185" s="23">
        <v>0.62709999999999999</v>
      </c>
      <c r="FO185" s="5">
        <v>3969</v>
      </c>
      <c r="FP185" s="7">
        <v>76301197.239999995</v>
      </c>
      <c r="FQ185" s="23">
        <v>3.7199999999999997E-2</v>
      </c>
      <c r="FR185" s="7">
        <v>330.71</v>
      </c>
      <c r="FS185" s="7">
        <v>1073.0899999999999</v>
      </c>
      <c r="FT185" s="7">
        <v>76915416.489999995</v>
      </c>
      <c r="FU185" s="23">
        <v>0.04</v>
      </c>
      <c r="FV185" s="7">
        <v>333.37</v>
      </c>
      <c r="FW185" s="7">
        <v>1081.73</v>
      </c>
      <c r="FX185" s="5">
        <v>71104</v>
      </c>
      <c r="FY185" s="23">
        <v>0.30819999999999997</v>
      </c>
      <c r="FZ185" s="5">
        <v>2433</v>
      </c>
      <c r="GA185" s="7">
        <v>48752820.619999997</v>
      </c>
      <c r="GB185" s="23">
        <v>2.3800000000000002E-2</v>
      </c>
      <c r="GC185" s="7">
        <v>211.31</v>
      </c>
      <c r="GD185" s="7">
        <v>326.85000000000002</v>
      </c>
      <c r="GE185" s="7">
        <v>50109433.579999998</v>
      </c>
      <c r="GF185" s="23">
        <v>2.5999999999999999E-2</v>
      </c>
      <c r="GG185" s="7">
        <v>217.19</v>
      </c>
      <c r="GH185" s="7">
        <v>335.95</v>
      </c>
      <c r="GI185" s="5">
        <v>149159</v>
      </c>
      <c r="GJ185" s="23">
        <v>0.64649999999999996</v>
      </c>
      <c r="GK185" s="5">
        <v>6570</v>
      </c>
      <c r="GL185" s="7">
        <v>27355700.609999999</v>
      </c>
      <c r="GM185" s="23">
        <v>1.3299999999999999E-2</v>
      </c>
      <c r="GN185" s="7">
        <v>118.57</v>
      </c>
      <c r="GO185" s="7">
        <v>972.49</v>
      </c>
      <c r="GP185" s="7">
        <v>28083082.879999999</v>
      </c>
      <c r="GQ185" s="23">
        <v>1.46E-2</v>
      </c>
      <c r="GR185" s="7">
        <v>121.72</v>
      </c>
      <c r="GS185" s="7">
        <v>998.34</v>
      </c>
      <c r="GT185" s="5">
        <v>28130</v>
      </c>
      <c r="GU185" s="23">
        <v>0.12189999999999999</v>
      </c>
      <c r="GV185" s="8">
        <v>402</v>
      </c>
      <c r="GW185" s="7">
        <v>67559284.510000005</v>
      </c>
      <c r="GX185" s="23">
        <v>3.2899999999999999E-2</v>
      </c>
      <c r="GY185" s="7">
        <v>292.82</v>
      </c>
      <c r="GZ185" s="7">
        <v>744.37</v>
      </c>
      <c r="HA185" s="7">
        <v>67559284.510000005</v>
      </c>
      <c r="HB185" s="23">
        <v>3.5099999999999999E-2</v>
      </c>
      <c r="HC185" s="7">
        <v>292.82</v>
      </c>
      <c r="HD185" s="7">
        <v>744.37</v>
      </c>
      <c r="HE185" s="5">
        <v>90760</v>
      </c>
      <c r="HF185" s="23">
        <v>0.39340000000000003</v>
      </c>
      <c r="HG185" s="5">
        <v>244200</v>
      </c>
      <c r="HH185" s="5">
        <v>18718</v>
      </c>
      <c r="HI185" s="23">
        <v>0.23880000000000001</v>
      </c>
      <c r="HJ185" s="8">
        <v>1058</v>
      </c>
      <c r="HK185" s="5">
        <v>781</v>
      </c>
      <c r="HL185" s="5">
        <v>1561</v>
      </c>
      <c r="HM185" s="5">
        <v>143</v>
      </c>
      <c r="HN185" s="5">
        <v>1229</v>
      </c>
      <c r="HO185" s="5">
        <v>486</v>
      </c>
      <c r="HP185" s="5">
        <v>896</v>
      </c>
      <c r="HQ185" s="5">
        <v>378</v>
      </c>
      <c r="HR185" s="5">
        <v>608</v>
      </c>
      <c r="HS185" s="5">
        <v>92</v>
      </c>
    </row>
    <row r="186" spans="1:227" x14ac:dyDescent="0.25">
      <c r="A186">
        <v>2012</v>
      </c>
      <c r="B186" s="3" t="s">
        <v>809</v>
      </c>
      <c r="C186" s="4">
        <v>29</v>
      </c>
      <c r="D186" s="5">
        <v>195736</v>
      </c>
      <c r="E186" s="5">
        <v>159471</v>
      </c>
      <c r="F186" s="5">
        <v>36265</v>
      </c>
      <c r="G186" s="6" t="s">
        <v>1824</v>
      </c>
      <c r="H186" s="5">
        <v>51</v>
      </c>
      <c r="I186" s="6" t="s">
        <v>2051</v>
      </c>
      <c r="J186" s="6" t="s">
        <v>2424</v>
      </c>
      <c r="K186" s="6" t="s">
        <v>2425</v>
      </c>
      <c r="L186" s="6" t="s">
        <v>2426</v>
      </c>
      <c r="M186" s="6" t="s">
        <v>601</v>
      </c>
      <c r="N186" s="6" t="s">
        <v>1259</v>
      </c>
      <c r="O186" s="6" t="s">
        <v>1189</v>
      </c>
      <c r="P186" s="6">
        <v>1.1000000000000001</v>
      </c>
      <c r="Q186" s="7">
        <v>1498279896.55</v>
      </c>
      <c r="R186" s="7">
        <v>1500459705.4400001</v>
      </c>
      <c r="S186" s="7">
        <v>1477504927.6600001</v>
      </c>
      <c r="T186" s="7">
        <v>9395.31</v>
      </c>
      <c r="U186" s="7">
        <v>9408.98</v>
      </c>
      <c r="V186" s="7">
        <v>9265.0400000000009</v>
      </c>
      <c r="W186" s="7">
        <v>562286199.53999996</v>
      </c>
      <c r="X186" s="23">
        <v>0.37530000000000002</v>
      </c>
      <c r="Y186" s="7">
        <v>3525.95</v>
      </c>
      <c r="Z186" s="7">
        <v>18234.73</v>
      </c>
      <c r="AA186" s="7">
        <v>513602461.75</v>
      </c>
      <c r="AB186" s="23">
        <v>0.34229999999999999</v>
      </c>
      <c r="AC186" s="7">
        <v>3220.66</v>
      </c>
      <c r="AD186" s="7">
        <v>16655.939999999999</v>
      </c>
      <c r="AE186" s="5">
        <v>30836</v>
      </c>
      <c r="AF186" s="23">
        <v>0.19339999999999999</v>
      </c>
      <c r="AG186" s="5">
        <v>360</v>
      </c>
      <c r="AH186" s="5">
        <v>1994</v>
      </c>
      <c r="AI186" s="7">
        <v>29735589.489999998</v>
      </c>
      <c r="AJ186" s="23">
        <v>1.9800000000000002E-2</v>
      </c>
      <c r="AK186" s="7">
        <v>186.46</v>
      </c>
      <c r="AL186" s="7">
        <v>42178.14</v>
      </c>
      <c r="AM186" s="7">
        <v>32917828.07</v>
      </c>
      <c r="AN186" s="23">
        <v>2.1899999999999999E-2</v>
      </c>
      <c r="AO186" s="7">
        <v>206.42</v>
      </c>
      <c r="AP186" s="7">
        <v>46691.95</v>
      </c>
      <c r="AQ186" s="5">
        <v>705</v>
      </c>
      <c r="AR186" s="23">
        <v>4.4000000000000003E-3</v>
      </c>
      <c r="AS186" s="5">
        <v>5</v>
      </c>
      <c r="AT186" s="5">
        <v>141</v>
      </c>
      <c r="AU186" s="7">
        <v>22121476.93</v>
      </c>
      <c r="AV186" s="23">
        <v>1.4800000000000001E-2</v>
      </c>
      <c r="AW186" s="7">
        <v>138.72</v>
      </c>
      <c r="AX186" s="7">
        <v>19716.11</v>
      </c>
      <c r="AY186" s="7">
        <v>22064524.129999999</v>
      </c>
      <c r="AZ186" s="23">
        <v>1.47E-2</v>
      </c>
      <c r="BA186" s="7">
        <v>138.36000000000001</v>
      </c>
      <c r="BB186" s="7">
        <v>19665.349999999999</v>
      </c>
      <c r="BC186" s="5">
        <v>1122</v>
      </c>
      <c r="BD186" s="23">
        <v>7.0000000000000001E-3</v>
      </c>
      <c r="BE186" s="5">
        <v>8</v>
      </c>
      <c r="BF186" s="5">
        <v>99</v>
      </c>
      <c r="BG186" s="7">
        <v>51812217.890000001</v>
      </c>
      <c r="BH186" s="23">
        <v>3.4599999999999999E-2</v>
      </c>
      <c r="BI186" s="7">
        <v>324.89999999999998</v>
      </c>
      <c r="BJ186" s="7">
        <v>12136.85</v>
      </c>
      <c r="BK186" s="7">
        <v>58505846.420000002</v>
      </c>
      <c r="BL186" s="23">
        <v>3.9E-2</v>
      </c>
      <c r="BM186" s="7">
        <v>366.87</v>
      </c>
      <c r="BN186" s="7">
        <v>13704.81</v>
      </c>
      <c r="BO186" s="5">
        <v>4269</v>
      </c>
      <c r="BP186" s="23">
        <v>2.6800000000000001E-2</v>
      </c>
      <c r="BQ186" s="5">
        <v>41</v>
      </c>
      <c r="BR186" s="5">
        <v>1023</v>
      </c>
      <c r="BS186" s="7">
        <v>40467702.630000003</v>
      </c>
      <c r="BT186" s="23">
        <v>2.7E-2</v>
      </c>
      <c r="BU186" s="7">
        <v>253.76</v>
      </c>
      <c r="BV186" s="7">
        <v>4123.05</v>
      </c>
      <c r="BW186" s="7">
        <v>45181556.090000004</v>
      </c>
      <c r="BX186" s="23">
        <v>3.0099999999999998E-2</v>
      </c>
      <c r="BY186" s="7">
        <v>283.32</v>
      </c>
      <c r="BZ186" s="7">
        <v>4603.32</v>
      </c>
      <c r="CA186" s="5">
        <v>9815</v>
      </c>
      <c r="CB186" s="23">
        <v>6.1499999999999999E-2</v>
      </c>
      <c r="CC186" s="5">
        <v>110</v>
      </c>
      <c r="CD186" s="5">
        <v>1530</v>
      </c>
      <c r="CE186" s="7">
        <v>15745796.060000001</v>
      </c>
      <c r="CF186" s="23">
        <v>1.0500000000000001E-2</v>
      </c>
      <c r="CG186" s="7">
        <v>98.74</v>
      </c>
      <c r="CH186" s="7">
        <v>10277.93</v>
      </c>
      <c r="CI186" s="7">
        <v>17024825.010000002</v>
      </c>
      <c r="CJ186" s="23">
        <v>1.1299999999999999E-2</v>
      </c>
      <c r="CK186" s="7">
        <v>106.76</v>
      </c>
      <c r="CL186" s="7">
        <v>11112.81</v>
      </c>
      <c r="CM186" s="5">
        <v>1532</v>
      </c>
      <c r="CN186" s="23">
        <v>9.5999999999999992E-3</v>
      </c>
      <c r="CO186" s="5">
        <v>11</v>
      </c>
      <c r="CP186" s="5">
        <v>675</v>
      </c>
      <c r="CQ186" s="7">
        <v>248137126.87</v>
      </c>
      <c r="CR186" s="23">
        <v>0.1656</v>
      </c>
      <c r="CS186" s="7">
        <v>1556</v>
      </c>
      <c r="CT186" s="7">
        <v>2263.1</v>
      </c>
      <c r="CU186" s="7">
        <v>255255511.06999999</v>
      </c>
      <c r="CV186" s="23">
        <v>0.1701</v>
      </c>
      <c r="CW186" s="7">
        <v>1600.64</v>
      </c>
      <c r="CX186" s="7">
        <v>2328.02</v>
      </c>
      <c r="CY186" s="5">
        <v>109644</v>
      </c>
      <c r="CZ186" s="23">
        <v>0.68759999999999999</v>
      </c>
      <c r="DA186" s="5">
        <v>5684</v>
      </c>
      <c r="DB186" s="7">
        <v>23628302.43</v>
      </c>
      <c r="DC186" s="23">
        <v>1.5800000000000002E-2</v>
      </c>
      <c r="DD186" s="7">
        <v>148.16999999999999</v>
      </c>
      <c r="DE186" s="7">
        <v>464.03</v>
      </c>
      <c r="DF186" s="7">
        <v>27620621.109999999</v>
      </c>
      <c r="DG186" s="23">
        <v>1.84E-2</v>
      </c>
      <c r="DH186" s="7">
        <v>173.2</v>
      </c>
      <c r="DI186" s="7">
        <v>542.42999999999995</v>
      </c>
      <c r="DJ186" s="5">
        <v>50920</v>
      </c>
      <c r="DK186" s="23">
        <v>0.31929999999999997</v>
      </c>
      <c r="DL186" s="5">
        <v>1832</v>
      </c>
      <c r="DM186" s="7">
        <v>83828302.219999999</v>
      </c>
      <c r="DN186" s="23">
        <v>5.5899999999999998E-2</v>
      </c>
      <c r="DO186" s="7">
        <v>525.66</v>
      </c>
      <c r="DP186" s="7">
        <v>23774.33</v>
      </c>
      <c r="DQ186" s="7">
        <v>87510603.920000002</v>
      </c>
      <c r="DR186" s="23">
        <v>5.8299999999999998E-2</v>
      </c>
      <c r="DS186" s="7">
        <v>548.76</v>
      </c>
      <c r="DT186" s="7">
        <v>24818.66</v>
      </c>
      <c r="DU186" s="5">
        <v>3526</v>
      </c>
      <c r="DV186" s="23">
        <v>2.2100000000000002E-2</v>
      </c>
      <c r="DW186" s="5">
        <v>3116</v>
      </c>
      <c r="DX186" s="7">
        <v>7118001</v>
      </c>
      <c r="DY186" s="23">
        <v>4.7999999999999996E-3</v>
      </c>
      <c r="DZ186" s="7">
        <v>44.64</v>
      </c>
      <c r="EA186" s="7">
        <v>875.42</v>
      </c>
      <c r="EB186" s="7">
        <v>7764072.0099999998</v>
      </c>
      <c r="EC186" s="23">
        <v>5.1999999999999998E-3</v>
      </c>
      <c r="ED186" s="7">
        <v>48.69</v>
      </c>
      <c r="EE186" s="7">
        <v>954.87</v>
      </c>
      <c r="EF186" s="5">
        <v>8131</v>
      </c>
      <c r="EG186" s="23">
        <v>5.0999999999999997E-2</v>
      </c>
      <c r="EH186" s="5">
        <v>85</v>
      </c>
      <c r="EI186" s="7">
        <v>124064083.66</v>
      </c>
      <c r="EJ186" s="23">
        <v>8.2799999999999999E-2</v>
      </c>
      <c r="EK186" s="7">
        <v>777.97</v>
      </c>
      <c r="EL186" s="7">
        <v>953.17</v>
      </c>
      <c r="EM186" s="7">
        <v>137655802.81</v>
      </c>
      <c r="EN186" s="23">
        <v>9.1700000000000004E-2</v>
      </c>
      <c r="EO186" s="7">
        <v>863.2</v>
      </c>
      <c r="EP186" s="7">
        <v>1057.5899999999999</v>
      </c>
      <c r="EQ186" s="5">
        <v>130159</v>
      </c>
      <c r="ER186" s="23">
        <v>0.81620000000000004</v>
      </c>
      <c r="ES186" s="5">
        <v>12694</v>
      </c>
      <c r="ET186" s="7">
        <v>77819476.409999996</v>
      </c>
      <c r="EU186" s="23">
        <v>5.1900000000000002E-2</v>
      </c>
      <c r="EV186" s="7">
        <v>487.99</v>
      </c>
      <c r="EW186" s="7">
        <v>986.79</v>
      </c>
      <c r="EX186" s="7">
        <v>82360459.209999993</v>
      </c>
      <c r="EY186" s="23">
        <v>5.4899999999999997E-2</v>
      </c>
      <c r="EZ186" s="7">
        <v>516.46</v>
      </c>
      <c r="FA186" s="7">
        <v>1044.3800000000001</v>
      </c>
      <c r="FB186" s="5">
        <v>78861</v>
      </c>
      <c r="FC186" s="23">
        <v>0.4945</v>
      </c>
      <c r="FD186" s="5">
        <v>3374</v>
      </c>
      <c r="FE186" s="7">
        <v>24312271.870000001</v>
      </c>
      <c r="FF186" s="23">
        <v>1.6199999999999999E-2</v>
      </c>
      <c r="FG186" s="7">
        <v>152.46</v>
      </c>
      <c r="FH186" s="7">
        <v>245.21</v>
      </c>
      <c r="FI186" s="7">
        <v>25988589.300000001</v>
      </c>
      <c r="FJ186" s="23">
        <v>1.7299999999999999E-2</v>
      </c>
      <c r="FK186" s="7">
        <v>162.97</v>
      </c>
      <c r="FL186" s="7">
        <v>262.12</v>
      </c>
      <c r="FM186" s="5">
        <v>99147</v>
      </c>
      <c r="FN186" s="23">
        <v>0.62170000000000003</v>
      </c>
      <c r="FO186" s="5">
        <v>3985</v>
      </c>
      <c r="FP186" s="7">
        <v>62925357.990000002</v>
      </c>
      <c r="FQ186" s="23">
        <v>4.2000000000000003E-2</v>
      </c>
      <c r="FR186" s="7">
        <v>394.59</v>
      </c>
      <c r="FS186" s="7">
        <v>1224.01</v>
      </c>
      <c r="FT186" s="7">
        <v>64528186.539999999</v>
      </c>
      <c r="FU186" s="23">
        <v>4.2999999999999997E-2</v>
      </c>
      <c r="FV186" s="7">
        <v>404.64</v>
      </c>
      <c r="FW186" s="7">
        <v>1255.19</v>
      </c>
      <c r="FX186" s="5">
        <v>51409</v>
      </c>
      <c r="FY186" s="23">
        <v>0.32240000000000002</v>
      </c>
      <c r="FZ186" s="5">
        <v>2746</v>
      </c>
      <c r="GA186" s="7">
        <v>35229866.590000004</v>
      </c>
      <c r="GB186" s="23">
        <v>2.35E-2</v>
      </c>
      <c r="GC186" s="7">
        <v>220.92</v>
      </c>
      <c r="GD186" s="7">
        <v>319.83</v>
      </c>
      <c r="GE186" s="7">
        <v>36971043.469999999</v>
      </c>
      <c r="GF186" s="23">
        <v>2.46E-2</v>
      </c>
      <c r="GG186" s="7">
        <v>231.84</v>
      </c>
      <c r="GH186" s="7">
        <v>335.64</v>
      </c>
      <c r="GI186" s="5">
        <v>110151</v>
      </c>
      <c r="GJ186" s="23">
        <v>0.69069999999999998</v>
      </c>
      <c r="GK186" s="5">
        <v>7401</v>
      </c>
      <c r="GL186" s="7">
        <v>24632605.359999999</v>
      </c>
      <c r="GM186" s="23">
        <v>1.6400000000000001E-2</v>
      </c>
      <c r="GN186" s="7">
        <v>154.46</v>
      </c>
      <c r="GO186" s="7">
        <v>1250.44</v>
      </c>
      <c r="GP186" s="7">
        <v>20190252.050000001</v>
      </c>
      <c r="GQ186" s="23">
        <v>1.35E-2</v>
      </c>
      <c r="GR186" s="7">
        <v>126.61</v>
      </c>
      <c r="GS186" s="7">
        <v>1024.93</v>
      </c>
      <c r="GT186" s="5">
        <v>19699</v>
      </c>
      <c r="GU186" s="23">
        <v>0.1235</v>
      </c>
      <c r="GV186" s="8">
        <v>342</v>
      </c>
      <c r="GW186" s="7">
        <v>44808718.060000002</v>
      </c>
      <c r="GX186" s="23">
        <v>2.9899999999999999E-2</v>
      </c>
      <c r="GY186" s="7">
        <v>280.98</v>
      </c>
      <c r="GZ186" s="7">
        <v>830.62</v>
      </c>
      <c r="HA186" s="7">
        <v>44942572.259999998</v>
      </c>
      <c r="HB186" s="23">
        <v>0.03</v>
      </c>
      <c r="HC186" s="7">
        <v>281.82</v>
      </c>
      <c r="HD186" s="7">
        <v>833.1</v>
      </c>
      <c r="HE186" s="5">
        <v>53946</v>
      </c>
      <c r="HF186" s="23">
        <v>0.33829999999999999</v>
      </c>
      <c r="HG186" s="5">
        <v>187181</v>
      </c>
      <c r="HH186" s="5">
        <v>12173</v>
      </c>
      <c r="HI186" s="23">
        <v>0.2223</v>
      </c>
      <c r="HJ186" s="8">
        <v>1174</v>
      </c>
      <c r="HK186" s="5">
        <v>675</v>
      </c>
      <c r="HL186" s="5">
        <v>1561</v>
      </c>
      <c r="HM186" s="5">
        <v>137</v>
      </c>
      <c r="HN186" s="5">
        <v>947</v>
      </c>
      <c r="HO186" s="5">
        <v>367</v>
      </c>
      <c r="HP186" s="5">
        <v>987</v>
      </c>
      <c r="HQ186" s="5">
        <v>391</v>
      </c>
      <c r="HR186" s="5">
        <v>302</v>
      </c>
      <c r="HS186" s="5">
        <v>107</v>
      </c>
    </row>
    <row r="187" spans="1:227" x14ac:dyDescent="0.25">
      <c r="A187">
        <v>2008</v>
      </c>
      <c r="B187" s="3" t="s">
        <v>591</v>
      </c>
      <c r="C187" s="4">
        <v>19</v>
      </c>
      <c r="D187" s="5">
        <v>62851</v>
      </c>
      <c r="E187" s="5">
        <v>57244</v>
      </c>
      <c r="F187" s="5">
        <v>5607</v>
      </c>
      <c r="G187" s="6" t="s">
        <v>882</v>
      </c>
      <c r="H187" s="5">
        <v>50</v>
      </c>
      <c r="I187" s="6" t="s">
        <v>1295</v>
      </c>
      <c r="J187" s="6" t="s">
        <v>1296</v>
      </c>
      <c r="K187" s="6" t="s">
        <v>1297</v>
      </c>
      <c r="L187" s="6" t="s">
        <v>415</v>
      </c>
      <c r="M187" s="6" t="s">
        <v>590</v>
      </c>
      <c r="N187" s="6" t="s">
        <v>343</v>
      </c>
      <c r="O187" s="6" t="s">
        <v>1298</v>
      </c>
      <c r="P187" s="6">
        <v>0.98</v>
      </c>
      <c r="Q187" s="7">
        <v>403147049.57999998</v>
      </c>
      <c r="R187" s="7">
        <v>411968462.44</v>
      </c>
      <c r="S187" s="7">
        <v>442227655.67000002</v>
      </c>
      <c r="T187" s="7">
        <v>7042.61</v>
      </c>
      <c r="U187" s="7">
        <v>7196.71</v>
      </c>
      <c r="V187" s="7">
        <v>7725.31</v>
      </c>
      <c r="W187" s="7">
        <v>164201966.46000001</v>
      </c>
      <c r="X187" s="23">
        <v>0.4073</v>
      </c>
      <c r="Y187" s="7">
        <v>2868.46</v>
      </c>
      <c r="Z187" s="7">
        <v>15035.43</v>
      </c>
      <c r="AA187" s="7">
        <v>151651018.77000001</v>
      </c>
      <c r="AB187" s="23">
        <v>0.36809999999999998</v>
      </c>
      <c r="AC187" s="7">
        <v>2649.2</v>
      </c>
      <c r="AD187" s="7">
        <v>13886.18</v>
      </c>
      <c r="AE187" s="5">
        <v>10921</v>
      </c>
      <c r="AF187" s="23">
        <v>0.1908</v>
      </c>
      <c r="AG187" s="5">
        <v>355</v>
      </c>
      <c r="AH187" s="5">
        <v>2060</v>
      </c>
      <c r="AI187" s="7">
        <v>1945715.23</v>
      </c>
      <c r="AJ187" s="23">
        <v>4.7999999999999996E-3</v>
      </c>
      <c r="AK187" s="7">
        <v>33.99</v>
      </c>
      <c r="AL187" s="7">
        <v>44220.800000000003</v>
      </c>
      <c r="AM187" s="7">
        <v>2101753.87</v>
      </c>
      <c r="AN187" s="23">
        <v>5.1000000000000004E-3</v>
      </c>
      <c r="AO187" s="7">
        <v>36.72</v>
      </c>
      <c r="AP187" s="7">
        <v>47767.13</v>
      </c>
      <c r="AQ187" s="5">
        <v>44</v>
      </c>
      <c r="AR187" s="23">
        <v>8.0000000000000004E-4</v>
      </c>
      <c r="AS187" s="5">
        <v>1</v>
      </c>
      <c r="AT187" s="5">
        <v>24</v>
      </c>
      <c r="AU187" s="7">
        <v>3247112.61</v>
      </c>
      <c r="AV187" s="23">
        <v>8.0999999999999996E-3</v>
      </c>
      <c r="AW187" s="7">
        <v>56.72</v>
      </c>
      <c r="AX187" s="7">
        <v>16824.419999999998</v>
      </c>
      <c r="AY187" s="7">
        <v>3251013.87</v>
      </c>
      <c r="AZ187" s="23">
        <v>7.9000000000000008E-3</v>
      </c>
      <c r="BA187" s="7">
        <v>56.79</v>
      </c>
      <c r="BB187" s="7">
        <v>16844.63</v>
      </c>
      <c r="BC187" s="5">
        <v>193</v>
      </c>
      <c r="BD187" s="23">
        <v>3.3999999999999998E-3</v>
      </c>
      <c r="BE187" s="5">
        <v>4</v>
      </c>
      <c r="BF187" s="5">
        <v>48</v>
      </c>
      <c r="BG187" s="7">
        <v>15026053.359999999</v>
      </c>
      <c r="BH187" s="23">
        <v>3.73E-2</v>
      </c>
      <c r="BI187" s="7">
        <v>262.49</v>
      </c>
      <c r="BJ187" s="7">
        <v>9534.2999999999993</v>
      </c>
      <c r="BK187" s="7">
        <v>16683721.02</v>
      </c>
      <c r="BL187" s="23">
        <v>4.0500000000000001E-2</v>
      </c>
      <c r="BM187" s="7">
        <v>291.45</v>
      </c>
      <c r="BN187" s="7">
        <v>10586.12</v>
      </c>
      <c r="BO187" s="5">
        <v>1576</v>
      </c>
      <c r="BP187" s="23">
        <v>2.75E-2</v>
      </c>
      <c r="BQ187" s="5">
        <v>39</v>
      </c>
      <c r="BR187" s="5">
        <v>743</v>
      </c>
      <c r="BS187" s="7">
        <v>5954380.0899999999</v>
      </c>
      <c r="BT187" s="23">
        <v>1.4800000000000001E-2</v>
      </c>
      <c r="BU187" s="7">
        <v>104.02</v>
      </c>
      <c r="BV187" s="7">
        <v>3834.11</v>
      </c>
      <c r="BW187" s="7">
        <v>6392223.2199999997</v>
      </c>
      <c r="BX187" s="23">
        <v>1.55E-2</v>
      </c>
      <c r="BY187" s="7">
        <v>111.67</v>
      </c>
      <c r="BZ187" s="7">
        <v>4116.05</v>
      </c>
      <c r="CA187" s="5">
        <v>1553</v>
      </c>
      <c r="CB187" s="23">
        <v>2.7099999999999999E-2</v>
      </c>
      <c r="CC187" s="5">
        <v>44</v>
      </c>
      <c r="CD187" s="5">
        <v>940</v>
      </c>
      <c r="CE187" s="7">
        <v>5436027.3200000003</v>
      </c>
      <c r="CF187" s="23">
        <v>1.35E-2</v>
      </c>
      <c r="CG187" s="7">
        <v>94.96</v>
      </c>
      <c r="CH187" s="7">
        <v>9437.5499999999993</v>
      </c>
      <c r="CI187" s="7">
        <v>5721925.3600000003</v>
      </c>
      <c r="CJ187" s="23">
        <v>1.3899999999999999E-2</v>
      </c>
      <c r="CK187" s="7">
        <v>99.96</v>
      </c>
      <c r="CL187" s="7">
        <v>9933.9</v>
      </c>
      <c r="CM187" s="5">
        <v>576</v>
      </c>
      <c r="CN187" s="23">
        <v>1.01E-2</v>
      </c>
      <c r="CO187" s="5">
        <v>10</v>
      </c>
      <c r="CP187" s="5">
        <v>625</v>
      </c>
      <c r="CQ187" s="7">
        <v>67367830.420000002</v>
      </c>
      <c r="CR187" s="23">
        <v>0.1671</v>
      </c>
      <c r="CS187" s="7">
        <v>1176.8499999999999</v>
      </c>
      <c r="CT187" s="7">
        <v>1707.07</v>
      </c>
      <c r="CU187" s="7">
        <v>72772494.890000001</v>
      </c>
      <c r="CV187" s="23">
        <v>0.17660000000000001</v>
      </c>
      <c r="CW187" s="7">
        <v>1271.27</v>
      </c>
      <c r="CX187" s="7">
        <v>1844.02</v>
      </c>
      <c r="CY187" s="5">
        <v>39464</v>
      </c>
      <c r="CZ187" s="23">
        <v>0.68940000000000001</v>
      </c>
      <c r="DA187" s="5">
        <v>5932</v>
      </c>
      <c r="DB187" s="7">
        <v>3434919.83</v>
      </c>
      <c r="DC187" s="23">
        <v>8.5000000000000006E-3</v>
      </c>
      <c r="DD187" s="7">
        <v>60</v>
      </c>
      <c r="DE187" s="7">
        <v>365.38</v>
      </c>
      <c r="DF187" s="7">
        <v>3917055.53</v>
      </c>
      <c r="DG187" s="23">
        <v>9.4999999999999998E-3</v>
      </c>
      <c r="DH187" s="7">
        <v>68.430000000000007</v>
      </c>
      <c r="DI187" s="7">
        <v>416.66</v>
      </c>
      <c r="DJ187" s="5">
        <v>9401</v>
      </c>
      <c r="DK187" s="23">
        <v>0.16420000000000001</v>
      </c>
      <c r="DL187" s="5">
        <v>828</v>
      </c>
      <c r="DM187" s="7">
        <v>20374783.82</v>
      </c>
      <c r="DN187" s="23">
        <v>5.0500000000000003E-2</v>
      </c>
      <c r="DO187" s="7">
        <v>355.93</v>
      </c>
      <c r="DP187" s="7">
        <v>20769.400000000001</v>
      </c>
      <c r="DQ187" s="7">
        <v>21353614.170000002</v>
      </c>
      <c r="DR187" s="23">
        <v>5.1799999999999999E-2</v>
      </c>
      <c r="DS187" s="7">
        <v>373.03</v>
      </c>
      <c r="DT187" s="7">
        <v>21767.19</v>
      </c>
      <c r="DU187" s="5">
        <v>981</v>
      </c>
      <c r="DV187" s="23">
        <v>1.7100000000000001E-2</v>
      </c>
      <c r="DW187" s="5">
        <v>2157</v>
      </c>
      <c r="DX187" s="7">
        <v>1220531.6299999999</v>
      </c>
      <c r="DY187" s="23">
        <v>3.0000000000000001E-3</v>
      </c>
      <c r="DZ187" s="7">
        <v>21.32</v>
      </c>
      <c r="EA187" s="7">
        <v>668.78</v>
      </c>
      <c r="EB187" s="7">
        <v>1514651.9</v>
      </c>
      <c r="EC187" s="23">
        <v>3.7000000000000002E-3</v>
      </c>
      <c r="ED187" s="7">
        <v>26.46</v>
      </c>
      <c r="EE187" s="7">
        <v>829.95</v>
      </c>
      <c r="EF187" s="5">
        <v>1825</v>
      </c>
      <c r="EG187" s="23">
        <v>3.1899999999999998E-2</v>
      </c>
      <c r="EH187" s="5">
        <v>51</v>
      </c>
      <c r="EI187" s="7">
        <v>33094032.760000002</v>
      </c>
      <c r="EJ187" s="23">
        <v>8.2100000000000006E-2</v>
      </c>
      <c r="EK187" s="7">
        <v>578.12</v>
      </c>
      <c r="EL187" s="7">
        <v>683.63</v>
      </c>
      <c r="EM187" s="7">
        <v>39323160.869999997</v>
      </c>
      <c r="EN187" s="23">
        <v>9.5500000000000002E-2</v>
      </c>
      <c r="EO187" s="7">
        <v>686.94</v>
      </c>
      <c r="EP187" s="7">
        <v>812.31</v>
      </c>
      <c r="EQ187" s="5">
        <v>48409</v>
      </c>
      <c r="ER187" s="23">
        <v>0.84570000000000001</v>
      </c>
      <c r="ES187" s="5">
        <v>12200</v>
      </c>
      <c r="ET187" s="7">
        <v>19305429.100000001</v>
      </c>
      <c r="EU187" s="23">
        <v>4.7899999999999998E-2</v>
      </c>
      <c r="EV187" s="7">
        <v>337.25</v>
      </c>
      <c r="EW187" s="7">
        <v>689.65</v>
      </c>
      <c r="EX187" s="7">
        <v>21872450.780000001</v>
      </c>
      <c r="EY187" s="23">
        <v>5.3100000000000001E-2</v>
      </c>
      <c r="EZ187" s="7">
        <v>382.09</v>
      </c>
      <c r="FA187" s="7">
        <v>781.35</v>
      </c>
      <c r="FB187" s="5">
        <v>27993</v>
      </c>
      <c r="FC187" s="23">
        <v>0.48899999999999999</v>
      </c>
      <c r="FD187" s="5">
        <v>3063</v>
      </c>
      <c r="FE187" s="7">
        <v>7772868.7699999996</v>
      </c>
      <c r="FF187" s="23">
        <v>1.9300000000000001E-2</v>
      </c>
      <c r="FG187" s="7">
        <v>135.78</v>
      </c>
      <c r="FH187" s="7">
        <v>231.13</v>
      </c>
      <c r="FI187" s="7">
        <v>9051029.9299999997</v>
      </c>
      <c r="FJ187" s="23">
        <v>2.1999999999999999E-2</v>
      </c>
      <c r="FK187" s="7">
        <v>158.11000000000001</v>
      </c>
      <c r="FL187" s="7">
        <v>269.14</v>
      </c>
      <c r="FM187" s="5">
        <v>33630</v>
      </c>
      <c r="FN187" s="23">
        <v>0.58750000000000002</v>
      </c>
      <c r="FO187" s="5">
        <v>3222</v>
      </c>
      <c r="FP187" s="7">
        <v>20304285.77</v>
      </c>
      <c r="FQ187" s="23">
        <v>5.04E-2</v>
      </c>
      <c r="FR187" s="7">
        <v>354.7</v>
      </c>
      <c r="FS187" s="7">
        <v>1091.8</v>
      </c>
      <c r="FT187" s="7">
        <v>20397867.23</v>
      </c>
      <c r="FU187" s="23">
        <v>4.9500000000000002E-2</v>
      </c>
      <c r="FV187" s="7">
        <v>356.33</v>
      </c>
      <c r="FW187" s="7">
        <v>1096.8399999999999</v>
      </c>
      <c r="FX187" s="5">
        <v>18597</v>
      </c>
      <c r="FY187" s="23">
        <v>0.32490000000000002</v>
      </c>
      <c r="FZ187" s="5">
        <v>2784</v>
      </c>
      <c r="GA187" s="7">
        <v>7341734.21</v>
      </c>
      <c r="GB187" s="23">
        <v>1.8200000000000001E-2</v>
      </c>
      <c r="GC187" s="7">
        <v>128.25</v>
      </c>
      <c r="GD187" s="7">
        <v>201.61</v>
      </c>
      <c r="GE187" s="7">
        <v>8150330.7000000002</v>
      </c>
      <c r="GF187" s="23">
        <v>1.9800000000000002E-2</v>
      </c>
      <c r="GG187" s="7">
        <v>142.38</v>
      </c>
      <c r="GH187" s="7">
        <v>223.81</v>
      </c>
      <c r="GI187" s="5">
        <v>36416</v>
      </c>
      <c r="GJ187" s="23">
        <v>0.63619999999999999</v>
      </c>
      <c r="GK187" s="5">
        <v>5989</v>
      </c>
      <c r="GL187" s="7">
        <v>3846555</v>
      </c>
      <c r="GM187" s="23">
        <v>9.4999999999999998E-3</v>
      </c>
      <c r="GN187" s="7">
        <v>67.2</v>
      </c>
      <c r="GO187" s="7">
        <v>799.02</v>
      </c>
      <c r="GP187" s="7">
        <v>4109769.83</v>
      </c>
      <c r="GQ187" s="23">
        <v>0.01</v>
      </c>
      <c r="GR187" s="7">
        <v>71.790000000000006</v>
      </c>
      <c r="GS187" s="7">
        <v>853.7</v>
      </c>
      <c r="GT187" s="5">
        <v>4814</v>
      </c>
      <c r="GU187" s="23">
        <v>8.4099999999999994E-2</v>
      </c>
      <c r="GV187" s="8">
        <v>185</v>
      </c>
      <c r="GW187" s="7">
        <v>17957460.530000001</v>
      </c>
      <c r="GX187" s="23">
        <v>4.4499999999999998E-2</v>
      </c>
      <c r="GY187" s="7">
        <v>313.7</v>
      </c>
      <c r="GZ187" s="7">
        <v>905.11</v>
      </c>
      <c r="HA187" s="7">
        <v>17957460.530000001</v>
      </c>
      <c r="HB187" s="23">
        <v>4.36E-2</v>
      </c>
      <c r="HC187" s="7">
        <v>313.7</v>
      </c>
      <c r="HD187" s="7">
        <v>905.11</v>
      </c>
      <c r="HE187" s="5">
        <v>19840</v>
      </c>
      <c r="HF187" s="23">
        <v>0.34660000000000002</v>
      </c>
      <c r="HG187" s="5">
        <v>59490</v>
      </c>
      <c r="HH187" s="5">
        <v>3906</v>
      </c>
      <c r="HI187" s="23">
        <v>0.2147</v>
      </c>
      <c r="HJ187" s="8">
        <v>1039</v>
      </c>
      <c r="HK187" s="5">
        <v>589</v>
      </c>
      <c r="HL187" s="5">
        <v>1561</v>
      </c>
      <c r="HM187" s="5">
        <v>82</v>
      </c>
      <c r="HN187" s="5">
        <v>660</v>
      </c>
      <c r="HO187" s="5">
        <v>514</v>
      </c>
      <c r="HP187" s="5">
        <v>1188</v>
      </c>
      <c r="HQ187" s="5">
        <v>391</v>
      </c>
      <c r="HR187" s="5">
        <v>206</v>
      </c>
      <c r="HS187" s="5">
        <v>98</v>
      </c>
    </row>
    <row r="188" spans="1:227" x14ac:dyDescent="0.25">
      <c r="A188">
        <v>2009</v>
      </c>
      <c r="B188" s="3" t="s">
        <v>591</v>
      </c>
      <c r="C188" s="4">
        <v>19</v>
      </c>
      <c r="D188" s="5">
        <v>64883</v>
      </c>
      <c r="E188" s="5">
        <v>58784</v>
      </c>
      <c r="F188" s="5">
        <v>6099</v>
      </c>
      <c r="G188" s="6" t="s">
        <v>928</v>
      </c>
      <c r="H188" s="5">
        <v>50</v>
      </c>
      <c r="I188" s="6" t="s">
        <v>592</v>
      </c>
      <c r="J188" s="6" t="s">
        <v>593</v>
      </c>
      <c r="K188" s="6" t="s">
        <v>1685</v>
      </c>
      <c r="L188" s="6" t="s">
        <v>296</v>
      </c>
      <c r="M188" s="6" t="s">
        <v>609</v>
      </c>
      <c r="N188" s="6" t="s">
        <v>988</v>
      </c>
      <c r="O188" s="6" t="s">
        <v>1395</v>
      </c>
      <c r="P188" s="6">
        <v>0.96</v>
      </c>
      <c r="Q188" s="7">
        <v>446408612.70999998</v>
      </c>
      <c r="R188" s="7">
        <v>451290884.35000002</v>
      </c>
      <c r="S188" s="7">
        <v>488870968.08999997</v>
      </c>
      <c r="T188" s="7">
        <v>7594.05</v>
      </c>
      <c r="U188" s="7">
        <v>7677.1</v>
      </c>
      <c r="V188" s="7">
        <v>8316.4</v>
      </c>
      <c r="W188" s="7">
        <v>177552450.31</v>
      </c>
      <c r="X188" s="23">
        <v>0.3977</v>
      </c>
      <c r="Y188" s="7">
        <v>3020.42</v>
      </c>
      <c r="Z188" s="7">
        <v>16222.24</v>
      </c>
      <c r="AA188" s="7">
        <v>159880779.81999999</v>
      </c>
      <c r="AB188" s="23">
        <v>0.3543</v>
      </c>
      <c r="AC188" s="7">
        <v>2719.8</v>
      </c>
      <c r="AD188" s="7">
        <v>14607.65</v>
      </c>
      <c r="AE188" s="5">
        <v>10945</v>
      </c>
      <c r="AF188" s="23">
        <v>0.1862</v>
      </c>
      <c r="AG188" s="5">
        <v>345</v>
      </c>
      <c r="AH188" s="5">
        <v>1995</v>
      </c>
      <c r="AI188" s="7">
        <v>3210761.66</v>
      </c>
      <c r="AJ188" s="23">
        <v>7.1999999999999998E-3</v>
      </c>
      <c r="AK188" s="7">
        <v>54.62</v>
      </c>
      <c r="AL188" s="7">
        <v>40134.519999999997</v>
      </c>
      <c r="AM188" s="7">
        <v>3516650.76</v>
      </c>
      <c r="AN188" s="23">
        <v>7.7999999999999996E-3</v>
      </c>
      <c r="AO188" s="7">
        <v>59.82</v>
      </c>
      <c r="AP188" s="7">
        <v>43958.13</v>
      </c>
      <c r="AQ188" s="5">
        <v>80</v>
      </c>
      <c r="AR188" s="23">
        <v>1.4E-3</v>
      </c>
      <c r="AS188" s="5">
        <v>2</v>
      </c>
      <c r="AT188" s="5">
        <v>43</v>
      </c>
      <c r="AU188" s="7">
        <v>3567561.58</v>
      </c>
      <c r="AV188" s="23">
        <v>8.0000000000000002E-3</v>
      </c>
      <c r="AW188" s="7">
        <v>60.69</v>
      </c>
      <c r="AX188" s="7">
        <v>17574.189999999999</v>
      </c>
      <c r="AY188" s="7">
        <v>3696654.07</v>
      </c>
      <c r="AZ188" s="23">
        <v>8.2000000000000007E-3</v>
      </c>
      <c r="BA188" s="7">
        <v>62.89</v>
      </c>
      <c r="BB188" s="7">
        <v>18210.12</v>
      </c>
      <c r="BC188" s="5">
        <v>203</v>
      </c>
      <c r="BD188" s="23">
        <v>3.5000000000000001E-3</v>
      </c>
      <c r="BE188" s="5">
        <v>4</v>
      </c>
      <c r="BF188" s="5">
        <v>51</v>
      </c>
      <c r="BG188" s="7">
        <v>16848179.68</v>
      </c>
      <c r="BH188" s="23">
        <v>3.7699999999999997E-2</v>
      </c>
      <c r="BI188" s="7">
        <v>286.61</v>
      </c>
      <c r="BJ188" s="7">
        <v>10248.280000000001</v>
      </c>
      <c r="BK188" s="7">
        <v>18529922.140000001</v>
      </c>
      <c r="BL188" s="23">
        <v>4.1099999999999998E-2</v>
      </c>
      <c r="BM188" s="7">
        <v>315.22000000000003</v>
      </c>
      <c r="BN188" s="7">
        <v>11271.24</v>
      </c>
      <c r="BO188" s="5">
        <v>1644</v>
      </c>
      <c r="BP188" s="23">
        <v>2.8000000000000001E-2</v>
      </c>
      <c r="BQ188" s="5">
        <v>40</v>
      </c>
      <c r="BR188" s="5">
        <v>779</v>
      </c>
      <c r="BS188" s="7">
        <v>6446170.1799999997</v>
      </c>
      <c r="BT188" s="23">
        <v>1.44E-2</v>
      </c>
      <c r="BU188" s="7">
        <v>109.66</v>
      </c>
      <c r="BV188" s="7">
        <v>3769.69</v>
      </c>
      <c r="BW188" s="7">
        <v>6999189.7199999997</v>
      </c>
      <c r="BX188" s="23">
        <v>1.55E-2</v>
      </c>
      <c r="BY188" s="7">
        <v>119.07</v>
      </c>
      <c r="BZ188" s="7">
        <v>4093.09</v>
      </c>
      <c r="CA188" s="5">
        <v>1710</v>
      </c>
      <c r="CB188" s="23">
        <v>2.9100000000000001E-2</v>
      </c>
      <c r="CC188" s="5">
        <v>47</v>
      </c>
      <c r="CD188" s="5">
        <v>954</v>
      </c>
      <c r="CE188" s="7">
        <v>5526611.3499999996</v>
      </c>
      <c r="CF188" s="23">
        <v>1.24E-2</v>
      </c>
      <c r="CG188" s="7">
        <v>94.02</v>
      </c>
      <c r="CH188" s="7">
        <v>9611.5</v>
      </c>
      <c r="CI188" s="7">
        <v>5779302.3799999999</v>
      </c>
      <c r="CJ188" s="23">
        <v>1.2800000000000001E-2</v>
      </c>
      <c r="CK188" s="7">
        <v>98.31</v>
      </c>
      <c r="CL188" s="7">
        <v>10050.959999999999</v>
      </c>
      <c r="CM188" s="5">
        <v>575</v>
      </c>
      <c r="CN188" s="23">
        <v>9.7999999999999997E-3</v>
      </c>
      <c r="CO188" s="5">
        <v>10</v>
      </c>
      <c r="CP188" s="5">
        <v>599</v>
      </c>
      <c r="CQ188" s="7">
        <v>80328668.310000002</v>
      </c>
      <c r="CR188" s="23">
        <v>0.1799</v>
      </c>
      <c r="CS188" s="7">
        <v>1366.51</v>
      </c>
      <c r="CT188" s="7">
        <v>1961.63</v>
      </c>
      <c r="CU188" s="7">
        <v>85755780.780000001</v>
      </c>
      <c r="CV188" s="23">
        <v>0.19</v>
      </c>
      <c r="CW188" s="7">
        <v>1458.83</v>
      </c>
      <c r="CX188" s="7">
        <v>2094.16</v>
      </c>
      <c r="CY188" s="5">
        <v>40950</v>
      </c>
      <c r="CZ188" s="23">
        <v>0.6966</v>
      </c>
      <c r="DA188" s="5">
        <v>6158</v>
      </c>
      <c r="DB188" s="7">
        <v>3874005.91</v>
      </c>
      <c r="DC188" s="23">
        <v>8.6999999999999994E-3</v>
      </c>
      <c r="DD188" s="7">
        <v>65.900000000000006</v>
      </c>
      <c r="DE188" s="7">
        <v>396.03</v>
      </c>
      <c r="DF188" s="7">
        <v>4412103.3</v>
      </c>
      <c r="DG188" s="23">
        <v>9.7999999999999997E-3</v>
      </c>
      <c r="DH188" s="7">
        <v>75.06</v>
      </c>
      <c r="DI188" s="7">
        <v>451.04</v>
      </c>
      <c r="DJ188" s="5">
        <v>9782</v>
      </c>
      <c r="DK188" s="23">
        <v>0.16639999999999999</v>
      </c>
      <c r="DL188" s="5">
        <v>827</v>
      </c>
      <c r="DM188" s="7">
        <v>21339384.809999999</v>
      </c>
      <c r="DN188" s="23">
        <v>4.7800000000000002E-2</v>
      </c>
      <c r="DO188" s="7">
        <v>363.01</v>
      </c>
      <c r="DP188" s="7">
        <v>21576.73</v>
      </c>
      <c r="DQ188" s="7">
        <v>22168936.309999999</v>
      </c>
      <c r="DR188" s="23">
        <v>4.9099999999999998E-2</v>
      </c>
      <c r="DS188" s="7">
        <v>377.13</v>
      </c>
      <c r="DT188" s="7">
        <v>22415.51</v>
      </c>
      <c r="DU188" s="5">
        <v>989</v>
      </c>
      <c r="DV188" s="23">
        <v>1.6799999999999999E-2</v>
      </c>
      <c r="DW188" s="5">
        <v>2145</v>
      </c>
      <c r="DX188" s="7">
        <v>1334735.44</v>
      </c>
      <c r="DY188" s="23">
        <v>3.0000000000000001E-3</v>
      </c>
      <c r="DZ188" s="7">
        <v>22.71</v>
      </c>
      <c r="EA188" s="7">
        <v>674.45</v>
      </c>
      <c r="EB188" s="7">
        <v>1491251.66</v>
      </c>
      <c r="EC188" s="23">
        <v>3.3E-3</v>
      </c>
      <c r="ED188" s="7">
        <v>25.37</v>
      </c>
      <c r="EE188" s="7">
        <v>753.54</v>
      </c>
      <c r="EF188" s="5">
        <v>1979</v>
      </c>
      <c r="EG188" s="23">
        <v>3.3700000000000001E-2</v>
      </c>
      <c r="EH188" s="5">
        <v>54</v>
      </c>
      <c r="EI188" s="7">
        <v>36383873.07</v>
      </c>
      <c r="EJ188" s="23">
        <v>8.1500000000000003E-2</v>
      </c>
      <c r="EK188" s="7">
        <v>618.94000000000005</v>
      </c>
      <c r="EL188" s="7">
        <v>728.92</v>
      </c>
      <c r="EM188" s="7">
        <v>43137073.869999997</v>
      </c>
      <c r="EN188" s="23">
        <v>9.5600000000000004E-2</v>
      </c>
      <c r="EO188" s="7">
        <v>733.82</v>
      </c>
      <c r="EP188" s="7">
        <v>864.21</v>
      </c>
      <c r="EQ188" s="5">
        <v>49915</v>
      </c>
      <c r="ER188" s="23">
        <v>0.84909999999999997</v>
      </c>
      <c r="ES188" s="5">
        <v>12501</v>
      </c>
      <c r="ET188" s="7">
        <v>21256468.670000002</v>
      </c>
      <c r="EU188" s="23">
        <v>4.7600000000000003E-2</v>
      </c>
      <c r="EV188" s="7">
        <v>361.6</v>
      </c>
      <c r="EW188" s="7">
        <v>721.71</v>
      </c>
      <c r="EX188" s="7">
        <v>24025491.140000001</v>
      </c>
      <c r="EY188" s="23">
        <v>5.3199999999999997E-2</v>
      </c>
      <c r="EZ188" s="7">
        <v>408.71</v>
      </c>
      <c r="FA188" s="7">
        <v>815.72</v>
      </c>
      <c r="FB188" s="5">
        <v>29453</v>
      </c>
      <c r="FC188" s="23">
        <v>0.501</v>
      </c>
      <c r="FD188" s="5">
        <v>3189</v>
      </c>
      <c r="FE188" s="7">
        <v>8374507.2400000002</v>
      </c>
      <c r="FF188" s="23">
        <v>1.8800000000000001E-2</v>
      </c>
      <c r="FG188" s="7">
        <v>142.46</v>
      </c>
      <c r="FH188" s="7">
        <v>239.32</v>
      </c>
      <c r="FI188" s="7">
        <v>9660750.1999999993</v>
      </c>
      <c r="FJ188" s="23">
        <v>2.1399999999999999E-2</v>
      </c>
      <c r="FK188" s="7">
        <v>164.34</v>
      </c>
      <c r="FL188" s="7">
        <v>276.08</v>
      </c>
      <c r="FM188" s="5">
        <v>34993</v>
      </c>
      <c r="FN188" s="23">
        <v>0.59530000000000005</v>
      </c>
      <c r="FO188" s="5">
        <v>3358</v>
      </c>
      <c r="FP188" s="7">
        <v>20581024.879999999</v>
      </c>
      <c r="FQ188" s="23">
        <v>4.6100000000000002E-2</v>
      </c>
      <c r="FR188" s="7">
        <v>350.11</v>
      </c>
      <c r="FS188" s="7">
        <v>1052.47</v>
      </c>
      <c r="FT188" s="7">
        <v>20774321.989999998</v>
      </c>
      <c r="FU188" s="23">
        <v>4.5999999999999999E-2</v>
      </c>
      <c r="FV188" s="7">
        <v>353.4</v>
      </c>
      <c r="FW188" s="7">
        <v>1062.3499999999999</v>
      </c>
      <c r="FX188" s="5">
        <v>19555</v>
      </c>
      <c r="FY188" s="23">
        <v>0.3327</v>
      </c>
      <c r="FZ188" s="5">
        <v>2801</v>
      </c>
      <c r="GA188" s="7">
        <v>8722248.4900000002</v>
      </c>
      <c r="GB188" s="23">
        <v>1.95E-2</v>
      </c>
      <c r="GC188" s="7">
        <v>148.38</v>
      </c>
      <c r="GD188" s="7">
        <v>227.18</v>
      </c>
      <c r="GE188" s="7">
        <v>9681651.8800000008</v>
      </c>
      <c r="GF188" s="23">
        <v>2.1499999999999998E-2</v>
      </c>
      <c r="GG188" s="7">
        <v>164.7</v>
      </c>
      <c r="GH188" s="7">
        <v>252.17</v>
      </c>
      <c r="GI188" s="5">
        <v>38393</v>
      </c>
      <c r="GJ188" s="23">
        <v>0.65310000000000001</v>
      </c>
      <c r="GK188" s="5">
        <v>6323</v>
      </c>
      <c r="GL188" s="7">
        <v>4322996.76</v>
      </c>
      <c r="GM188" s="23">
        <v>9.7000000000000003E-3</v>
      </c>
      <c r="GN188" s="7">
        <v>73.540000000000006</v>
      </c>
      <c r="GO188" s="7">
        <v>855.32</v>
      </c>
      <c r="GP188" s="7">
        <v>4628548.21</v>
      </c>
      <c r="GQ188" s="23">
        <v>1.03E-2</v>
      </c>
      <c r="GR188" s="7">
        <v>78.739999999999995</v>
      </c>
      <c r="GS188" s="7">
        <v>915.77</v>
      </c>
      <c r="GT188" s="5">
        <v>5054</v>
      </c>
      <c r="GU188" s="23">
        <v>8.5999999999999993E-2</v>
      </c>
      <c r="GV188" s="8">
        <v>195</v>
      </c>
      <c r="GW188" s="7">
        <v>20815700.109999999</v>
      </c>
      <c r="GX188" s="23">
        <v>4.6600000000000003E-2</v>
      </c>
      <c r="GY188" s="7">
        <v>354.1</v>
      </c>
      <c r="GZ188" s="7">
        <v>986.48</v>
      </c>
      <c r="HA188" s="7">
        <v>20815700.109999999</v>
      </c>
      <c r="HB188" s="23">
        <v>4.6100000000000002E-2</v>
      </c>
      <c r="HC188" s="7">
        <v>354.1</v>
      </c>
      <c r="HD188" s="7">
        <v>986.48</v>
      </c>
      <c r="HE188" s="5">
        <v>21101</v>
      </c>
      <c r="HF188" s="23">
        <v>0.35899999999999999</v>
      </c>
      <c r="HG188" s="5">
        <v>62360</v>
      </c>
      <c r="HH188" s="5">
        <v>3962</v>
      </c>
      <c r="HI188" s="23">
        <v>0.21510000000000001</v>
      </c>
      <c r="HJ188" s="8">
        <v>1061</v>
      </c>
      <c r="HK188" s="5">
        <v>558</v>
      </c>
      <c r="HL188" s="5">
        <v>1559</v>
      </c>
      <c r="HM188" s="5">
        <v>95</v>
      </c>
      <c r="HN188" s="5">
        <v>628</v>
      </c>
      <c r="HO188" s="5">
        <v>487</v>
      </c>
      <c r="HP188" s="5">
        <v>1148</v>
      </c>
      <c r="HQ188" s="5">
        <v>386</v>
      </c>
      <c r="HR188" s="5">
        <v>298</v>
      </c>
      <c r="HS188" s="5">
        <v>78</v>
      </c>
    </row>
    <row r="189" spans="1:227" x14ac:dyDescent="0.25">
      <c r="A189">
        <v>2011</v>
      </c>
      <c r="B189" s="3" t="s">
        <v>226</v>
      </c>
      <c r="C189" s="4" t="s">
        <v>227</v>
      </c>
      <c r="D189" s="5">
        <v>7855914</v>
      </c>
      <c r="E189" s="5">
        <v>6188906</v>
      </c>
      <c r="F189" s="5">
        <v>1667008</v>
      </c>
      <c r="G189" s="6" t="s">
        <v>2144</v>
      </c>
      <c r="H189" s="5">
        <v>51</v>
      </c>
      <c r="I189" s="6" t="s">
        <v>2145</v>
      </c>
      <c r="J189" s="6" t="s">
        <v>2146</v>
      </c>
      <c r="K189" s="6" t="s">
        <v>2147</v>
      </c>
      <c r="L189" s="6" t="s">
        <v>1420</v>
      </c>
      <c r="M189" s="6" t="s">
        <v>723</v>
      </c>
      <c r="N189" s="6" t="s">
        <v>428</v>
      </c>
      <c r="O189" s="6" t="s">
        <v>1428</v>
      </c>
      <c r="P189" s="6">
        <v>1.08</v>
      </c>
      <c r="Q189" s="7">
        <v>61054933589.220001</v>
      </c>
      <c r="R189" s="7">
        <v>57305484290.199997</v>
      </c>
      <c r="S189" s="7">
        <v>54033617885.25</v>
      </c>
      <c r="T189" s="7">
        <v>9865.2199999999993</v>
      </c>
      <c r="U189" s="7">
        <v>9259.39</v>
      </c>
      <c r="V189" s="7">
        <v>8730.7199999999993</v>
      </c>
      <c r="W189" s="7">
        <v>23805165248.709999</v>
      </c>
      <c r="X189" s="23">
        <v>0.38990000000000002</v>
      </c>
      <c r="Y189" s="7">
        <v>3846.43</v>
      </c>
      <c r="Z189" s="7">
        <v>20562.64</v>
      </c>
      <c r="AA189" s="7">
        <v>19364896858.93</v>
      </c>
      <c r="AB189" s="23">
        <v>0.33789999999999998</v>
      </c>
      <c r="AC189" s="7">
        <v>3128.97</v>
      </c>
      <c r="AD189" s="7">
        <v>16727.189999999999</v>
      </c>
      <c r="AE189" s="5">
        <v>1157690</v>
      </c>
      <c r="AF189" s="23">
        <v>0.18709999999999999</v>
      </c>
      <c r="AG189" s="5">
        <v>357</v>
      </c>
      <c r="AH189" s="5">
        <v>2151</v>
      </c>
      <c r="AI189" s="7">
        <v>1288386286.02</v>
      </c>
      <c r="AJ189" s="23">
        <v>2.1100000000000001E-2</v>
      </c>
      <c r="AK189" s="7">
        <v>208.18</v>
      </c>
      <c r="AL189" s="7">
        <v>43337.69</v>
      </c>
      <c r="AM189" s="7">
        <v>1350664869.4100001</v>
      </c>
      <c r="AN189" s="23">
        <v>2.3599999999999999E-2</v>
      </c>
      <c r="AO189" s="7">
        <v>218.24</v>
      </c>
      <c r="AP189" s="7">
        <v>45432.57</v>
      </c>
      <c r="AQ189" s="5">
        <v>29729</v>
      </c>
      <c r="AR189" s="23">
        <v>4.7999999999999996E-3</v>
      </c>
      <c r="AS189" s="5">
        <v>6</v>
      </c>
      <c r="AT189" s="5">
        <v>154</v>
      </c>
      <c r="AU189" s="7">
        <v>761180833.80999994</v>
      </c>
      <c r="AV189" s="23">
        <v>1.2500000000000001E-2</v>
      </c>
      <c r="AW189" s="7">
        <v>122.99</v>
      </c>
      <c r="AX189" s="7">
        <v>19993.72</v>
      </c>
      <c r="AY189" s="7">
        <v>740944806.76999998</v>
      </c>
      <c r="AZ189" s="23">
        <v>1.29E-2</v>
      </c>
      <c r="BA189" s="7">
        <v>119.72</v>
      </c>
      <c r="BB189" s="7">
        <v>19462.18</v>
      </c>
      <c r="BC189" s="5">
        <v>38071</v>
      </c>
      <c r="BD189" s="23">
        <v>6.1999999999999998E-3</v>
      </c>
      <c r="BE189" s="5">
        <v>7</v>
      </c>
      <c r="BF189" s="5">
        <v>89</v>
      </c>
      <c r="BG189" s="7">
        <v>2495884092.9200001</v>
      </c>
      <c r="BH189" s="23">
        <v>4.0899999999999999E-2</v>
      </c>
      <c r="BI189" s="7">
        <v>403.28</v>
      </c>
      <c r="BJ189" s="7">
        <v>16454.39</v>
      </c>
      <c r="BK189" s="7">
        <v>2554741368.5100002</v>
      </c>
      <c r="BL189" s="23">
        <v>4.4600000000000001E-2</v>
      </c>
      <c r="BM189" s="7">
        <v>412.79</v>
      </c>
      <c r="BN189" s="7">
        <v>16842.41</v>
      </c>
      <c r="BO189" s="5">
        <v>151685</v>
      </c>
      <c r="BP189" s="23">
        <v>2.4500000000000001E-2</v>
      </c>
      <c r="BQ189" s="5">
        <v>37</v>
      </c>
      <c r="BR189" s="5">
        <v>964</v>
      </c>
      <c r="BS189" s="7">
        <v>2314069220.3000002</v>
      </c>
      <c r="BT189" s="23">
        <v>3.7900000000000003E-2</v>
      </c>
      <c r="BU189" s="7">
        <v>373.91</v>
      </c>
      <c r="BV189" s="7">
        <v>5527.63</v>
      </c>
      <c r="BW189" s="7">
        <v>2437564968.25</v>
      </c>
      <c r="BX189" s="23">
        <v>4.2500000000000003E-2</v>
      </c>
      <c r="BY189" s="7">
        <v>393.86</v>
      </c>
      <c r="BZ189" s="7">
        <v>5822.62</v>
      </c>
      <c r="CA189" s="5">
        <v>418637</v>
      </c>
      <c r="CB189" s="23">
        <v>6.7599999999999993E-2</v>
      </c>
      <c r="CC189" s="5">
        <v>149</v>
      </c>
      <c r="CD189" s="5">
        <v>2416</v>
      </c>
      <c r="CE189" s="7">
        <v>539225741.45000005</v>
      </c>
      <c r="CF189" s="23">
        <v>8.8000000000000005E-3</v>
      </c>
      <c r="CG189" s="7">
        <v>87.13</v>
      </c>
      <c r="CH189" s="7">
        <v>10566.01</v>
      </c>
      <c r="CI189" s="7">
        <v>552743177.10000002</v>
      </c>
      <c r="CJ189" s="23">
        <v>9.5999999999999992E-3</v>
      </c>
      <c r="CK189" s="7">
        <v>89.31</v>
      </c>
      <c r="CL189" s="7">
        <v>10830.88</v>
      </c>
      <c r="CM189" s="5">
        <v>51034</v>
      </c>
      <c r="CN189" s="23">
        <v>8.2000000000000007E-3</v>
      </c>
      <c r="CO189" s="5">
        <v>9</v>
      </c>
      <c r="CP189" s="5">
        <v>528</v>
      </c>
      <c r="CQ189" s="7">
        <v>7767920763.4300003</v>
      </c>
      <c r="CR189" s="23">
        <v>0.12720000000000001</v>
      </c>
      <c r="CS189" s="7">
        <v>1255.1400000000001</v>
      </c>
      <c r="CT189" s="7">
        <v>1959.76</v>
      </c>
      <c r="CU189" s="7">
        <v>7640286215.3199997</v>
      </c>
      <c r="CV189" s="23">
        <v>0.1333</v>
      </c>
      <c r="CW189" s="7">
        <v>1234.51</v>
      </c>
      <c r="CX189" s="7">
        <v>1927.56</v>
      </c>
      <c r="CY189" s="5">
        <v>3963713</v>
      </c>
      <c r="CZ189" s="23">
        <v>0.64049999999999996</v>
      </c>
      <c r="DA189" s="5">
        <v>4847</v>
      </c>
      <c r="DB189" s="7">
        <v>339131336.47000003</v>
      </c>
      <c r="DC189" s="23">
        <v>5.5999999999999999E-3</v>
      </c>
      <c r="DD189" s="7">
        <v>54.8</v>
      </c>
      <c r="DE189" s="7">
        <v>404.49</v>
      </c>
      <c r="DF189" s="7">
        <v>364541285.66000003</v>
      </c>
      <c r="DG189" s="23">
        <v>6.4000000000000003E-3</v>
      </c>
      <c r="DH189" s="7">
        <v>58.9</v>
      </c>
      <c r="DI189" s="7">
        <v>434.8</v>
      </c>
      <c r="DJ189" s="5">
        <v>838409</v>
      </c>
      <c r="DK189" s="23">
        <v>0.13550000000000001</v>
      </c>
      <c r="DL189" s="5">
        <v>677</v>
      </c>
      <c r="DM189" s="7">
        <v>4180082199.0300002</v>
      </c>
      <c r="DN189" s="23">
        <v>6.8500000000000005E-2</v>
      </c>
      <c r="DO189" s="7">
        <v>675.42</v>
      </c>
      <c r="DP189" s="7">
        <v>23716.91</v>
      </c>
      <c r="DQ189" s="7">
        <v>4205291648.8400002</v>
      </c>
      <c r="DR189" s="23">
        <v>7.3400000000000007E-2</v>
      </c>
      <c r="DS189" s="7">
        <v>679.49</v>
      </c>
      <c r="DT189" s="7">
        <v>23859.95</v>
      </c>
      <c r="DU189" s="5">
        <v>176249</v>
      </c>
      <c r="DV189" s="23">
        <v>2.8500000000000001E-2</v>
      </c>
      <c r="DW189" s="5">
        <v>3860</v>
      </c>
      <c r="DX189" s="7">
        <v>298890496.44</v>
      </c>
      <c r="DY189" s="23">
        <v>4.8999999999999998E-3</v>
      </c>
      <c r="DZ189" s="7">
        <v>48.29</v>
      </c>
      <c r="EA189" s="7">
        <v>827.39</v>
      </c>
      <c r="EB189" s="7">
        <v>310561667.72000003</v>
      </c>
      <c r="EC189" s="23">
        <v>5.4000000000000003E-3</v>
      </c>
      <c r="ED189" s="7">
        <v>50.18</v>
      </c>
      <c r="EE189" s="7">
        <v>859.7</v>
      </c>
      <c r="EF189" s="5">
        <v>361245</v>
      </c>
      <c r="EG189" s="23">
        <v>5.8400000000000001E-2</v>
      </c>
      <c r="EH189" s="5">
        <v>103</v>
      </c>
      <c r="EI189" s="7">
        <v>5462729020.8199997</v>
      </c>
      <c r="EJ189" s="23">
        <v>8.9499999999999996E-2</v>
      </c>
      <c r="EK189" s="7">
        <v>882.66</v>
      </c>
      <c r="EL189" s="7">
        <v>1074.3599999999999</v>
      </c>
      <c r="EM189" s="7">
        <v>5843786329.6599998</v>
      </c>
      <c r="EN189" s="23">
        <v>0.10199999999999999</v>
      </c>
      <c r="EO189" s="7">
        <v>944.24</v>
      </c>
      <c r="EP189" s="7">
        <v>1149.31</v>
      </c>
      <c r="EQ189" s="5">
        <v>5084625</v>
      </c>
      <c r="ER189" s="23">
        <v>0.8216</v>
      </c>
      <c r="ES189" s="5">
        <v>13885</v>
      </c>
      <c r="ET189" s="7">
        <v>3316214395.1500001</v>
      </c>
      <c r="EU189" s="23">
        <v>5.4300000000000001E-2</v>
      </c>
      <c r="EV189" s="7">
        <v>535.83000000000004</v>
      </c>
      <c r="EW189" s="7">
        <v>1082.0999999999999</v>
      </c>
      <c r="EX189" s="7">
        <v>3357861589.8699999</v>
      </c>
      <c r="EY189" s="23">
        <v>5.8599999999999999E-2</v>
      </c>
      <c r="EZ189" s="7">
        <v>542.55999999999995</v>
      </c>
      <c r="FA189" s="7">
        <v>1095.69</v>
      </c>
      <c r="FB189" s="5">
        <v>3064613</v>
      </c>
      <c r="FC189" s="23">
        <v>0.49519999999999997</v>
      </c>
      <c r="FD189" s="5">
        <v>3774</v>
      </c>
      <c r="FE189" s="7">
        <v>1224066476.24</v>
      </c>
      <c r="FF189" s="23">
        <v>0.02</v>
      </c>
      <c r="FG189" s="7">
        <v>197.78</v>
      </c>
      <c r="FH189" s="7">
        <v>330.14</v>
      </c>
      <c r="FI189" s="7">
        <v>1235074857.5899999</v>
      </c>
      <c r="FJ189" s="23">
        <v>2.1600000000000001E-2</v>
      </c>
      <c r="FK189" s="7">
        <v>199.56</v>
      </c>
      <c r="FL189" s="7">
        <v>333.1</v>
      </c>
      <c r="FM189" s="5">
        <v>3707773</v>
      </c>
      <c r="FN189" s="23">
        <v>0.59909999999999997</v>
      </c>
      <c r="FO189" s="5">
        <v>3765</v>
      </c>
      <c r="FP189" s="7">
        <v>2093843283.6300001</v>
      </c>
      <c r="FQ189" s="23">
        <v>3.4299999999999997E-2</v>
      </c>
      <c r="FR189" s="7">
        <v>338.32</v>
      </c>
      <c r="FS189" s="7">
        <v>1160.53</v>
      </c>
      <c r="FT189" s="7">
        <v>2123255244.3299999</v>
      </c>
      <c r="FU189" s="23">
        <v>3.7100000000000001E-2</v>
      </c>
      <c r="FV189" s="7">
        <v>343.07</v>
      </c>
      <c r="FW189" s="7">
        <v>1176.83</v>
      </c>
      <c r="FX189" s="5">
        <v>1804211</v>
      </c>
      <c r="FY189" s="23">
        <v>0.29149999999999998</v>
      </c>
      <c r="FZ189" s="5">
        <v>2316</v>
      </c>
      <c r="GA189" s="7">
        <v>1497952556.26</v>
      </c>
      <c r="GB189" s="23">
        <v>2.4500000000000001E-2</v>
      </c>
      <c r="GC189" s="7">
        <v>242.04</v>
      </c>
      <c r="GD189" s="7">
        <v>362.74</v>
      </c>
      <c r="GE189" s="7">
        <v>1544592186.6800001</v>
      </c>
      <c r="GF189" s="23">
        <v>2.7E-2</v>
      </c>
      <c r="GG189" s="7">
        <v>249.57</v>
      </c>
      <c r="GH189" s="7">
        <v>374.04</v>
      </c>
      <c r="GI189" s="5">
        <v>4129514</v>
      </c>
      <c r="GJ189" s="23">
        <v>0.66720000000000002</v>
      </c>
      <c r="GK189" s="5">
        <v>7574</v>
      </c>
      <c r="GL189" s="7">
        <v>1115955986.74</v>
      </c>
      <c r="GM189" s="23">
        <v>1.83E-2</v>
      </c>
      <c r="GN189" s="7">
        <v>180.32</v>
      </c>
      <c r="GO189" s="7">
        <v>1411.67</v>
      </c>
      <c r="GP189" s="7">
        <v>1117224055.1700001</v>
      </c>
      <c r="GQ189" s="23">
        <v>1.95E-2</v>
      </c>
      <c r="GR189" s="7">
        <v>180.52</v>
      </c>
      <c r="GS189" s="7">
        <v>1413.28</v>
      </c>
      <c r="GT189" s="5">
        <v>790520</v>
      </c>
      <c r="GU189" s="23">
        <v>0.12770000000000001</v>
      </c>
      <c r="GV189" s="8">
        <v>530</v>
      </c>
      <c r="GW189" s="7">
        <v>1911051354.79</v>
      </c>
      <c r="GX189" s="23">
        <v>3.1300000000000001E-2</v>
      </c>
      <c r="GY189" s="7">
        <v>308.79000000000002</v>
      </c>
      <c r="GZ189" s="7">
        <v>839.59</v>
      </c>
      <c r="HA189" s="7">
        <v>1915429106.79</v>
      </c>
      <c r="HB189" s="23">
        <v>3.3399999999999999E-2</v>
      </c>
      <c r="HC189" s="7">
        <v>309.49</v>
      </c>
      <c r="HD189" s="7">
        <v>841.52</v>
      </c>
      <c r="HE189" s="5">
        <v>2276166</v>
      </c>
      <c r="HF189" s="23">
        <v>0.36780000000000002</v>
      </c>
      <c r="HG189" s="5">
        <v>6768848</v>
      </c>
      <c r="HH189" s="5">
        <v>470560</v>
      </c>
      <c r="HI189" s="23">
        <v>0.2319</v>
      </c>
      <c r="HJ189" s="8">
        <v>1094</v>
      </c>
      <c r="HK189" s="5">
        <v>753</v>
      </c>
      <c r="HL189" s="5">
        <v>1558</v>
      </c>
      <c r="HM189" s="5">
        <v>150</v>
      </c>
      <c r="HN189" s="5">
        <v>938</v>
      </c>
      <c r="HO189" s="5">
        <v>343</v>
      </c>
      <c r="HP189" s="5">
        <v>805</v>
      </c>
      <c r="HQ189" s="5">
        <v>412</v>
      </c>
      <c r="HR189" s="5">
        <v>355</v>
      </c>
      <c r="HS189" s="5">
        <v>115</v>
      </c>
    </row>
    <row r="190" spans="1:227" x14ac:dyDescent="0.25">
      <c r="A190">
        <v>2010</v>
      </c>
      <c r="B190" s="3" t="s">
        <v>543</v>
      </c>
      <c r="C190" s="4">
        <v>13</v>
      </c>
      <c r="D190" s="5">
        <v>233140</v>
      </c>
      <c r="E190" s="5">
        <v>190289</v>
      </c>
      <c r="F190" s="5">
        <v>42851</v>
      </c>
      <c r="G190" s="6" t="s">
        <v>1099</v>
      </c>
      <c r="H190" s="5">
        <v>51</v>
      </c>
      <c r="I190" s="6" t="s">
        <v>1961</v>
      </c>
      <c r="J190" s="6" t="s">
        <v>1388</v>
      </c>
      <c r="K190" s="6" t="s">
        <v>952</v>
      </c>
      <c r="L190" s="6" t="s">
        <v>1962</v>
      </c>
      <c r="M190" s="6" t="s">
        <v>376</v>
      </c>
      <c r="N190" s="6" t="s">
        <v>684</v>
      </c>
      <c r="O190" s="6" t="s">
        <v>1963</v>
      </c>
      <c r="P190" s="6">
        <v>1.18</v>
      </c>
      <c r="Q190" s="7">
        <v>1886366530.6199999</v>
      </c>
      <c r="R190" s="7">
        <v>1876780420.04</v>
      </c>
      <c r="S190" s="7">
        <v>1676442232.3499999</v>
      </c>
      <c r="T190" s="7">
        <v>9913.17</v>
      </c>
      <c r="U190" s="7">
        <v>9862.7900000000009</v>
      </c>
      <c r="V190" s="7">
        <v>8809.98</v>
      </c>
      <c r="W190" s="7">
        <v>711174785.65999997</v>
      </c>
      <c r="X190" s="23">
        <v>0.377</v>
      </c>
      <c r="Y190" s="7">
        <v>3737.34</v>
      </c>
      <c r="Z190" s="7">
        <v>18902.16</v>
      </c>
      <c r="AA190" s="7">
        <v>629583614.14999998</v>
      </c>
      <c r="AB190" s="23">
        <v>0.33550000000000002</v>
      </c>
      <c r="AC190" s="7">
        <v>3308.57</v>
      </c>
      <c r="AD190" s="7">
        <v>16733.560000000001</v>
      </c>
      <c r="AE190" s="5">
        <v>37624</v>
      </c>
      <c r="AF190" s="23">
        <v>0.19769999999999999</v>
      </c>
      <c r="AG190" s="5">
        <v>372</v>
      </c>
      <c r="AH190" s="5">
        <v>2227</v>
      </c>
      <c r="AI190" s="7">
        <v>38480256.689999998</v>
      </c>
      <c r="AJ190" s="23">
        <v>2.0400000000000001E-2</v>
      </c>
      <c r="AK190" s="7">
        <v>202.22</v>
      </c>
      <c r="AL190" s="7">
        <v>47331.19</v>
      </c>
      <c r="AM190" s="7">
        <v>40328782.170000002</v>
      </c>
      <c r="AN190" s="23">
        <v>2.1499999999999998E-2</v>
      </c>
      <c r="AO190" s="7">
        <v>211.93</v>
      </c>
      <c r="AP190" s="7">
        <v>49604.9</v>
      </c>
      <c r="AQ190" s="5">
        <v>813</v>
      </c>
      <c r="AR190" s="23">
        <v>4.3E-3</v>
      </c>
      <c r="AS190" s="5">
        <v>5</v>
      </c>
      <c r="AT190" s="5">
        <v>142</v>
      </c>
      <c r="AU190" s="7">
        <v>17894425.16</v>
      </c>
      <c r="AV190" s="23">
        <v>9.4999999999999998E-3</v>
      </c>
      <c r="AW190" s="7">
        <v>94.04</v>
      </c>
      <c r="AX190" s="7">
        <v>18856.09</v>
      </c>
      <c r="AY190" s="7">
        <v>18102605.399999999</v>
      </c>
      <c r="AZ190" s="23">
        <v>9.5999999999999992E-3</v>
      </c>
      <c r="BA190" s="7">
        <v>95.13</v>
      </c>
      <c r="BB190" s="7">
        <v>19075.45</v>
      </c>
      <c r="BC190" s="5">
        <v>949</v>
      </c>
      <c r="BD190" s="23">
        <v>5.0000000000000001E-3</v>
      </c>
      <c r="BE190" s="5">
        <v>5</v>
      </c>
      <c r="BF190" s="5">
        <v>73</v>
      </c>
      <c r="BG190" s="7">
        <v>49688084.049999997</v>
      </c>
      <c r="BH190" s="23">
        <v>2.63E-2</v>
      </c>
      <c r="BI190" s="7">
        <v>261.12</v>
      </c>
      <c r="BJ190" s="7">
        <v>14060.01</v>
      </c>
      <c r="BK190" s="7">
        <v>55826227.840000004</v>
      </c>
      <c r="BL190" s="23">
        <v>2.9700000000000001E-2</v>
      </c>
      <c r="BM190" s="7">
        <v>293.38</v>
      </c>
      <c r="BN190" s="7">
        <v>15796.9</v>
      </c>
      <c r="BO190" s="5">
        <v>3534</v>
      </c>
      <c r="BP190" s="23">
        <v>1.8599999999999998E-2</v>
      </c>
      <c r="BQ190" s="5">
        <v>28</v>
      </c>
      <c r="BR190" s="5">
        <v>760</v>
      </c>
      <c r="BS190" s="7">
        <v>58110166.399999999</v>
      </c>
      <c r="BT190" s="23">
        <v>3.0800000000000001E-2</v>
      </c>
      <c r="BU190" s="7">
        <v>305.38</v>
      </c>
      <c r="BV190" s="7">
        <v>5171.32</v>
      </c>
      <c r="BW190" s="7">
        <v>63551729.850000001</v>
      </c>
      <c r="BX190" s="23">
        <v>3.39E-2</v>
      </c>
      <c r="BY190" s="7">
        <v>333.97</v>
      </c>
      <c r="BZ190" s="7">
        <v>5655.58</v>
      </c>
      <c r="CA190" s="5">
        <v>11237</v>
      </c>
      <c r="CB190" s="23">
        <v>5.91E-2</v>
      </c>
      <c r="CC190" s="5">
        <v>114</v>
      </c>
      <c r="CD190" s="5">
        <v>1847</v>
      </c>
      <c r="CE190" s="7">
        <v>25441352.43</v>
      </c>
      <c r="CF190" s="23">
        <v>1.35E-2</v>
      </c>
      <c r="CG190" s="7">
        <v>133.69999999999999</v>
      </c>
      <c r="CH190" s="7">
        <v>12320.27</v>
      </c>
      <c r="CI190" s="7">
        <v>26650135.02</v>
      </c>
      <c r="CJ190" s="23">
        <v>1.4200000000000001E-2</v>
      </c>
      <c r="CK190" s="7">
        <v>140.05000000000001</v>
      </c>
      <c r="CL190" s="7">
        <v>12905.63</v>
      </c>
      <c r="CM190" s="5">
        <v>2065</v>
      </c>
      <c r="CN190" s="23">
        <v>1.09E-2</v>
      </c>
      <c r="CO190" s="5">
        <v>12</v>
      </c>
      <c r="CP190" s="5">
        <v>851</v>
      </c>
      <c r="CQ190" s="7">
        <v>218962656.49000001</v>
      </c>
      <c r="CR190" s="23">
        <v>0.11609999999999999</v>
      </c>
      <c r="CS190" s="7">
        <v>1150.68</v>
      </c>
      <c r="CT190" s="7">
        <v>1793.38</v>
      </c>
      <c r="CU190" s="7">
        <v>235565483.69</v>
      </c>
      <c r="CV190" s="23">
        <v>0.1255</v>
      </c>
      <c r="CW190" s="7">
        <v>1237.94</v>
      </c>
      <c r="CX190" s="7">
        <v>1929.36</v>
      </c>
      <c r="CY190" s="5">
        <v>122094</v>
      </c>
      <c r="CZ190" s="23">
        <v>0.64159999999999995</v>
      </c>
      <c r="DA190" s="5">
        <v>4041</v>
      </c>
      <c r="DB190" s="7">
        <v>5238723.43</v>
      </c>
      <c r="DC190" s="23">
        <v>2.8E-3</v>
      </c>
      <c r="DD190" s="7">
        <v>27.53</v>
      </c>
      <c r="DE190" s="7">
        <v>320.37</v>
      </c>
      <c r="DF190" s="7">
        <v>5846167.5800000001</v>
      </c>
      <c r="DG190" s="23">
        <v>3.0999999999999999E-3</v>
      </c>
      <c r="DH190" s="7">
        <v>30.72</v>
      </c>
      <c r="DI190" s="7">
        <v>357.52</v>
      </c>
      <c r="DJ190" s="5">
        <v>16352</v>
      </c>
      <c r="DK190" s="23">
        <v>8.5900000000000004E-2</v>
      </c>
      <c r="DL190" s="5">
        <v>346</v>
      </c>
      <c r="DM190" s="7">
        <v>195806979.33000001</v>
      </c>
      <c r="DN190" s="23">
        <v>0.1038</v>
      </c>
      <c r="DO190" s="7">
        <v>1029</v>
      </c>
      <c r="DP190" s="7">
        <v>23806.32</v>
      </c>
      <c r="DQ190" s="7">
        <v>202437269.81</v>
      </c>
      <c r="DR190" s="23">
        <v>0.1079</v>
      </c>
      <c r="DS190" s="7">
        <v>1063.8399999999999</v>
      </c>
      <c r="DT190" s="7">
        <v>24612.43</v>
      </c>
      <c r="DU190" s="5">
        <v>8225</v>
      </c>
      <c r="DV190" s="23">
        <v>4.3200000000000002E-2</v>
      </c>
      <c r="DW190" s="5">
        <v>5927</v>
      </c>
      <c r="DX190" s="7">
        <v>10272090.99</v>
      </c>
      <c r="DY190" s="23">
        <v>5.4000000000000003E-3</v>
      </c>
      <c r="DZ190" s="7">
        <v>53.98</v>
      </c>
      <c r="EA190" s="7">
        <v>749.35</v>
      </c>
      <c r="EB190" s="7">
        <v>11692119.77</v>
      </c>
      <c r="EC190" s="23">
        <v>6.1999999999999998E-3</v>
      </c>
      <c r="ED190" s="7">
        <v>61.44</v>
      </c>
      <c r="EE190" s="7">
        <v>852.94</v>
      </c>
      <c r="EF190" s="5">
        <v>13708</v>
      </c>
      <c r="EG190" s="23">
        <v>7.1999999999999995E-2</v>
      </c>
      <c r="EH190" s="5">
        <v>137</v>
      </c>
      <c r="EI190" s="7">
        <v>162848779.52000001</v>
      </c>
      <c r="EJ190" s="23">
        <v>8.6300000000000002E-2</v>
      </c>
      <c r="EK190" s="7">
        <v>855.8</v>
      </c>
      <c r="EL190" s="7">
        <v>1007.11</v>
      </c>
      <c r="EM190" s="7">
        <v>176773565.90000001</v>
      </c>
      <c r="EN190" s="23">
        <v>9.4200000000000006E-2</v>
      </c>
      <c r="EO190" s="7">
        <v>928.97</v>
      </c>
      <c r="EP190" s="7">
        <v>1093.23</v>
      </c>
      <c r="EQ190" s="5">
        <v>161699</v>
      </c>
      <c r="ER190" s="23">
        <v>0.8498</v>
      </c>
      <c r="ES190" s="5">
        <v>13454</v>
      </c>
      <c r="ET190" s="7">
        <v>113933085.70999999</v>
      </c>
      <c r="EU190" s="23">
        <v>6.0400000000000002E-2</v>
      </c>
      <c r="EV190" s="7">
        <v>598.74</v>
      </c>
      <c r="EW190" s="7">
        <v>1148.55</v>
      </c>
      <c r="EX190" s="7">
        <v>122261878.73999999</v>
      </c>
      <c r="EY190" s="23">
        <v>6.5100000000000005E-2</v>
      </c>
      <c r="EZ190" s="7">
        <v>642.51</v>
      </c>
      <c r="FA190" s="7">
        <v>1232.52</v>
      </c>
      <c r="FB190" s="5">
        <v>99196</v>
      </c>
      <c r="FC190" s="23">
        <v>0.52129999999999999</v>
      </c>
      <c r="FD190" s="5">
        <v>4005</v>
      </c>
      <c r="FE190" s="7">
        <v>40691205.649999999</v>
      </c>
      <c r="FF190" s="23">
        <v>2.1600000000000001E-2</v>
      </c>
      <c r="FG190" s="7">
        <v>213.84</v>
      </c>
      <c r="FH190" s="7">
        <v>340.59</v>
      </c>
      <c r="FI190" s="7">
        <v>44258034.689999998</v>
      </c>
      <c r="FJ190" s="23">
        <v>2.3599999999999999E-2</v>
      </c>
      <c r="FK190" s="7">
        <v>232.58</v>
      </c>
      <c r="FL190" s="7">
        <v>370.45</v>
      </c>
      <c r="FM190" s="5">
        <v>119471</v>
      </c>
      <c r="FN190" s="23">
        <v>0.62780000000000002</v>
      </c>
      <c r="FO190" s="5">
        <v>4091</v>
      </c>
      <c r="FP190" s="7">
        <v>74446744.469999999</v>
      </c>
      <c r="FQ190" s="23">
        <v>3.95E-2</v>
      </c>
      <c r="FR190" s="7">
        <v>391.23</v>
      </c>
      <c r="FS190" s="7">
        <v>1247.95</v>
      </c>
      <c r="FT190" s="7">
        <v>75175612.840000004</v>
      </c>
      <c r="FU190" s="23">
        <v>4.0099999999999997E-2</v>
      </c>
      <c r="FV190" s="7">
        <v>395.06</v>
      </c>
      <c r="FW190" s="7">
        <v>1260.17</v>
      </c>
      <c r="FX190" s="5">
        <v>59655</v>
      </c>
      <c r="FY190" s="23">
        <v>0.3135</v>
      </c>
      <c r="FZ190" s="5">
        <v>2463</v>
      </c>
      <c r="GA190" s="7">
        <v>61298042.030000001</v>
      </c>
      <c r="GB190" s="23">
        <v>3.2500000000000001E-2</v>
      </c>
      <c r="GC190" s="7">
        <v>322.13</v>
      </c>
      <c r="GD190" s="7">
        <v>451.46</v>
      </c>
      <c r="GE190" s="7">
        <v>64486007.920000002</v>
      </c>
      <c r="GF190" s="23">
        <v>3.44E-2</v>
      </c>
      <c r="GG190" s="7">
        <v>338.88</v>
      </c>
      <c r="GH190" s="7">
        <v>474.94</v>
      </c>
      <c r="GI190" s="5">
        <v>135776</v>
      </c>
      <c r="GJ190" s="23">
        <v>0.71350000000000002</v>
      </c>
      <c r="GK190" s="5">
        <v>9167</v>
      </c>
      <c r="GL190" s="7">
        <v>33276450.420000002</v>
      </c>
      <c r="GM190" s="23">
        <v>1.7600000000000001E-2</v>
      </c>
      <c r="GN190" s="7">
        <v>174.87</v>
      </c>
      <c r="GO190" s="7">
        <v>1344.69</v>
      </c>
      <c r="GP190" s="7">
        <v>34543694.380000003</v>
      </c>
      <c r="GQ190" s="23">
        <v>1.84E-2</v>
      </c>
      <c r="GR190" s="7">
        <v>181.53</v>
      </c>
      <c r="GS190" s="7">
        <v>1395.9</v>
      </c>
      <c r="GT190" s="5">
        <v>24747</v>
      </c>
      <c r="GU190" s="23">
        <v>0.13</v>
      </c>
      <c r="GV190" s="8">
        <v>549</v>
      </c>
      <c r="GW190" s="7">
        <v>53235005.07</v>
      </c>
      <c r="GX190" s="23">
        <v>2.8199999999999999E-2</v>
      </c>
      <c r="GY190" s="7">
        <v>279.76</v>
      </c>
      <c r="GZ190" s="7">
        <v>692.41</v>
      </c>
      <c r="HA190" s="7">
        <v>53235005.07</v>
      </c>
      <c r="HB190" s="23">
        <v>2.8400000000000002E-2</v>
      </c>
      <c r="HC190" s="7">
        <v>279.76</v>
      </c>
      <c r="HD190" s="7">
        <v>692.41</v>
      </c>
      <c r="HE190" s="5">
        <v>76884</v>
      </c>
      <c r="HF190" s="23">
        <v>0.40400000000000003</v>
      </c>
      <c r="HG190" s="5">
        <v>222179</v>
      </c>
      <c r="HH190" s="5">
        <v>14670</v>
      </c>
      <c r="HI190" s="23">
        <v>0.22439999999999999</v>
      </c>
      <c r="HJ190" s="8">
        <v>1168</v>
      </c>
      <c r="HK190" s="5">
        <v>782</v>
      </c>
      <c r="HL190" s="5">
        <v>1557</v>
      </c>
      <c r="HM190" s="5">
        <v>208</v>
      </c>
      <c r="HN190" s="5">
        <v>1478</v>
      </c>
      <c r="HO190" s="5">
        <v>365</v>
      </c>
      <c r="HP190" s="5">
        <v>880</v>
      </c>
      <c r="HQ190" s="5">
        <v>447</v>
      </c>
      <c r="HR190" s="5">
        <v>366</v>
      </c>
      <c r="HS190" s="5">
        <v>116</v>
      </c>
    </row>
    <row r="191" spans="1:227" x14ac:dyDescent="0.25">
      <c r="A191">
        <v>2014</v>
      </c>
      <c r="B191" s="3" t="s">
        <v>730</v>
      </c>
      <c r="C191" s="4">
        <v>25</v>
      </c>
      <c r="D191" s="5">
        <v>197089</v>
      </c>
      <c r="E191" s="5">
        <v>158591</v>
      </c>
      <c r="F191" s="5">
        <v>38498</v>
      </c>
      <c r="G191" s="6" t="s">
        <v>2211</v>
      </c>
      <c r="H191" s="5">
        <v>50</v>
      </c>
      <c r="I191" s="6" t="s">
        <v>2563</v>
      </c>
      <c r="J191" s="6" t="s">
        <v>2030</v>
      </c>
      <c r="K191" s="6" t="s">
        <v>2645</v>
      </c>
      <c r="L191" s="6" t="s">
        <v>658</v>
      </c>
      <c r="M191" s="6" t="s">
        <v>1729</v>
      </c>
      <c r="N191" s="6" t="s">
        <v>674</v>
      </c>
      <c r="O191" s="6" t="s">
        <v>2646</v>
      </c>
      <c r="P191" s="6">
        <v>1.03</v>
      </c>
      <c r="Q191" s="7">
        <v>1666497226.26</v>
      </c>
      <c r="R191" s="7">
        <v>1387908107.1900001</v>
      </c>
      <c r="S191" s="7">
        <v>1368622293.76</v>
      </c>
      <c r="T191" s="7">
        <v>10508.15</v>
      </c>
      <c r="U191" s="7">
        <v>8751.49</v>
      </c>
      <c r="V191" s="7">
        <v>8629.89</v>
      </c>
      <c r="W191" s="7">
        <v>692129087.15999997</v>
      </c>
      <c r="X191" s="23">
        <v>0.4153</v>
      </c>
      <c r="Y191" s="7">
        <v>4364.24</v>
      </c>
      <c r="Z191" s="7">
        <v>24836.87</v>
      </c>
      <c r="AA191" s="7">
        <v>469973943.23000002</v>
      </c>
      <c r="AB191" s="23">
        <v>0.33860000000000001</v>
      </c>
      <c r="AC191" s="7">
        <v>2963.43</v>
      </c>
      <c r="AD191" s="7">
        <v>16864.89</v>
      </c>
      <c r="AE191" s="5">
        <v>27867</v>
      </c>
      <c r="AF191" s="23">
        <v>0.1757</v>
      </c>
      <c r="AG191" s="5">
        <v>344</v>
      </c>
      <c r="AH191" s="5">
        <v>2255</v>
      </c>
      <c r="AI191" s="7">
        <v>37162814.829999998</v>
      </c>
      <c r="AJ191" s="23">
        <v>2.23E-2</v>
      </c>
      <c r="AK191" s="7">
        <v>234.33</v>
      </c>
      <c r="AL191" s="7">
        <v>39201.279999999999</v>
      </c>
      <c r="AM191" s="7">
        <v>33698082.810000002</v>
      </c>
      <c r="AN191" s="23">
        <v>2.4299999999999999E-2</v>
      </c>
      <c r="AO191" s="7">
        <v>212.48</v>
      </c>
      <c r="AP191" s="7">
        <v>35546.5</v>
      </c>
      <c r="AQ191" s="5">
        <v>948</v>
      </c>
      <c r="AR191" s="23">
        <v>6.0000000000000001E-3</v>
      </c>
      <c r="AS191" s="5">
        <v>7</v>
      </c>
      <c r="AT191" s="5">
        <v>186</v>
      </c>
      <c r="AU191" s="7">
        <v>20141689.359999999</v>
      </c>
      <c r="AV191" s="23">
        <v>1.21E-2</v>
      </c>
      <c r="AW191" s="7">
        <v>127</v>
      </c>
      <c r="AX191" s="7">
        <v>22940.42</v>
      </c>
      <c r="AY191" s="7">
        <v>17600850.870000001</v>
      </c>
      <c r="AZ191" s="23">
        <v>1.2699999999999999E-2</v>
      </c>
      <c r="BA191" s="7">
        <v>110.98</v>
      </c>
      <c r="BB191" s="7">
        <v>20046.53</v>
      </c>
      <c r="BC191" s="5">
        <v>878</v>
      </c>
      <c r="BD191" s="23">
        <v>5.4999999999999997E-3</v>
      </c>
      <c r="BE191" s="5">
        <v>6</v>
      </c>
      <c r="BF191" s="5">
        <v>80</v>
      </c>
      <c r="BG191" s="7">
        <v>66172729.729999997</v>
      </c>
      <c r="BH191" s="23">
        <v>3.9699999999999999E-2</v>
      </c>
      <c r="BI191" s="7">
        <v>417.25</v>
      </c>
      <c r="BJ191" s="7">
        <v>14853.59</v>
      </c>
      <c r="BK191" s="7">
        <v>60190060.759999998</v>
      </c>
      <c r="BL191" s="23">
        <v>4.3400000000000001E-2</v>
      </c>
      <c r="BM191" s="7">
        <v>379.53</v>
      </c>
      <c r="BN191" s="7">
        <v>13510.68</v>
      </c>
      <c r="BO191" s="5">
        <v>4455</v>
      </c>
      <c r="BP191" s="23">
        <v>2.81E-2</v>
      </c>
      <c r="BQ191" s="5">
        <v>41</v>
      </c>
      <c r="BR191" s="5">
        <v>959</v>
      </c>
      <c r="BS191" s="7">
        <v>49870757.469999999</v>
      </c>
      <c r="BT191" s="23">
        <v>2.9899999999999999E-2</v>
      </c>
      <c r="BU191" s="7">
        <v>314.45999999999998</v>
      </c>
      <c r="BV191" s="7">
        <v>4830.1000000000004</v>
      </c>
      <c r="BW191" s="7">
        <v>45849497.049999997</v>
      </c>
      <c r="BX191" s="23">
        <v>3.3000000000000002E-2</v>
      </c>
      <c r="BY191" s="7">
        <v>289.11</v>
      </c>
      <c r="BZ191" s="7">
        <v>4440.63</v>
      </c>
      <c r="CA191" s="5">
        <v>10325</v>
      </c>
      <c r="CB191" s="23">
        <v>6.5100000000000005E-2</v>
      </c>
      <c r="CC191" s="5">
        <v>114</v>
      </c>
      <c r="CD191" s="5">
        <v>1861</v>
      </c>
      <c r="CE191" s="7">
        <v>11645061.24</v>
      </c>
      <c r="CF191" s="23">
        <v>7.0000000000000001E-3</v>
      </c>
      <c r="CG191" s="7">
        <v>73.430000000000007</v>
      </c>
      <c r="CH191" s="7">
        <v>11907.02</v>
      </c>
      <c r="CI191" s="7">
        <v>10553948.869999999</v>
      </c>
      <c r="CJ191" s="23">
        <v>7.6E-3</v>
      </c>
      <c r="CK191" s="7">
        <v>66.55</v>
      </c>
      <c r="CL191" s="7">
        <v>10791.36</v>
      </c>
      <c r="CM191" s="5">
        <v>978</v>
      </c>
      <c r="CN191" s="23">
        <v>6.1999999999999998E-3</v>
      </c>
      <c r="CO191" s="5">
        <v>7</v>
      </c>
      <c r="CP191" s="5">
        <v>390</v>
      </c>
      <c r="CQ191" s="7">
        <v>296603695.89999998</v>
      </c>
      <c r="CR191" s="23">
        <v>0.17799999999999999</v>
      </c>
      <c r="CS191" s="7">
        <v>1870.24</v>
      </c>
      <c r="CT191" s="7">
        <v>2566.1799999999998</v>
      </c>
      <c r="CU191" s="7">
        <v>261962427.97</v>
      </c>
      <c r="CV191" s="23">
        <v>0.18870000000000001</v>
      </c>
      <c r="CW191" s="7">
        <v>1651.81</v>
      </c>
      <c r="CX191" s="7">
        <v>2266.46</v>
      </c>
      <c r="CY191" s="5">
        <v>115581</v>
      </c>
      <c r="CZ191" s="23">
        <v>0.7288</v>
      </c>
      <c r="DA191" s="5">
        <v>6579</v>
      </c>
      <c r="DB191" s="7">
        <v>11695450.210000001</v>
      </c>
      <c r="DC191" s="23">
        <v>7.0000000000000001E-3</v>
      </c>
      <c r="DD191" s="7">
        <v>73.75</v>
      </c>
      <c r="DE191" s="7">
        <v>638.67999999999995</v>
      </c>
      <c r="DF191" s="7">
        <v>10674098.859999999</v>
      </c>
      <c r="DG191" s="23">
        <v>7.7000000000000002E-3</v>
      </c>
      <c r="DH191" s="7">
        <v>67.31</v>
      </c>
      <c r="DI191" s="7">
        <v>582.9</v>
      </c>
      <c r="DJ191" s="5">
        <v>18312</v>
      </c>
      <c r="DK191" s="23">
        <v>0.11550000000000001</v>
      </c>
      <c r="DL191" s="5">
        <v>742</v>
      </c>
      <c r="DM191" s="7">
        <v>46981069.799999997</v>
      </c>
      <c r="DN191" s="23">
        <v>2.8199999999999999E-2</v>
      </c>
      <c r="DO191" s="7">
        <v>296.24</v>
      </c>
      <c r="DP191" s="7">
        <v>26013.88</v>
      </c>
      <c r="DQ191" s="7">
        <v>44362821.210000001</v>
      </c>
      <c r="DR191" s="23">
        <v>3.2000000000000001E-2</v>
      </c>
      <c r="DS191" s="7">
        <v>279.73</v>
      </c>
      <c r="DT191" s="7">
        <v>24564.13</v>
      </c>
      <c r="DU191" s="5">
        <v>1806</v>
      </c>
      <c r="DV191" s="23">
        <v>1.14E-2</v>
      </c>
      <c r="DW191" s="5">
        <v>1574</v>
      </c>
      <c r="DX191" s="7">
        <v>4099135.25</v>
      </c>
      <c r="DY191" s="23">
        <v>2.5000000000000001E-3</v>
      </c>
      <c r="DZ191" s="7">
        <v>25.85</v>
      </c>
      <c r="EA191" s="7">
        <v>824.61</v>
      </c>
      <c r="EB191" s="7">
        <v>3819044.31</v>
      </c>
      <c r="EC191" s="23">
        <v>2.8E-3</v>
      </c>
      <c r="ED191" s="7">
        <v>24.08</v>
      </c>
      <c r="EE191" s="7">
        <v>768.26</v>
      </c>
      <c r="EF191" s="5">
        <v>4971</v>
      </c>
      <c r="EG191" s="23">
        <v>3.1300000000000001E-2</v>
      </c>
      <c r="EH191" s="5">
        <v>50</v>
      </c>
      <c r="EI191" s="7">
        <v>182674491.28</v>
      </c>
      <c r="EJ191" s="23">
        <v>0.1096</v>
      </c>
      <c r="EK191" s="7">
        <v>1151.8599999999999</v>
      </c>
      <c r="EL191" s="7">
        <v>1339.66</v>
      </c>
      <c r="EM191" s="7">
        <v>183508903.34999999</v>
      </c>
      <c r="EN191" s="23">
        <v>0.13220000000000001</v>
      </c>
      <c r="EO191" s="7">
        <v>1157.1199999999999</v>
      </c>
      <c r="EP191" s="7">
        <v>1345.78</v>
      </c>
      <c r="EQ191" s="5">
        <v>136358</v>
      </c>
      <c r="ER191" s="23">
        <v>0.85980000000000001</v>
      </c>
      <c r="ES191" s="5">
        <v>17077</v>
      </c>
      <c r="ET191" s="7">
        <v>64384526.579999998</v>
      </c>
      <c r="EU191" s="23">
        <v>3.8600000000000002E-2</v>
      </c>
      <c r="EV191" s="7">
        <v>405.98</v>
      </c>
      <c r="EW191" s="7">
        <v>813.8</v>
      </c>
      <c r="EX191" s="7">
        <v>61490068.859999999</v>
      </c>
      <c r="EY191" s="23">
        <v>4.4299999999999999E-2</v>
      </c>
      <c r="EZ191" s="7">
        <v>387.73</v>
      </c>
      <c r="FA191" s="7">
        <v>777.21</v>
      </c>
      <c r="FB191" s="5">
        <v>79116</v>
      </c>
      <c r="FC191" s="23">
        <v>0.49890000000000001</v>
      </c>
      <c r="FD191" s="5">
        <v>3216</v>
      </c>
      <c r="FE191" s="7">
        <v>23588654.120000001</v>
      </c>
      <c r="FF191" s="23">
        <v>1.4200000000000001E-2</v>
      </c>
      <c r="FG191" s="7">
        <v>148.74</v>
      </c>
      <c r="FH191" s="7">
        <v>242.76</v>
      </c>
      <c r="FI191" s="7">
        <v>22946707.280000001</v>
      </c>
      <c r="FJ191" s="23">
        <v>1.6500000000000001E-2</v>
      </c>
      <c r="FK191" s="7">
        <v>144.69</v>
      </c>
      <c r="FL191" s="7">
        <v>236.15</v>
      </c>
      <c r="FM191" s="5">
        <v>97169</v>
      </c>
      <c r="FN191" s="23">
        <v>0.61270000000000002</v>
      </c>
      <c r="FO191" s="5">
        <v>3593</v>
      </c>
      <c r="FP191" s="7">
        <v>29671235.420000002</v>
      </c>
      <c r="FQ191" s="23">
        <v>1.78E-2</v>
      </c>
      <c r="FR191" s="7">
        <v>187.09</v>
      </c>
      <c r="FS191" s="7">
        <v>728.54</v>
      </c>
      <c r="FT191" s="7">
        <v>33421704.27</v>
      </c>
      <c r="FU191" s="23">
        <v>2.41E-2</v>
      </c>
      <c r="FV191" s="7">
        <v>210.74</v>
      </c>
      <c r="FW191" s="7">
        <v>820.63</v>
      </c>
      <c r="FX191" s="5">
        <v>40727</v>
      </c>
      <c r="FY191" s="23">
        <v>0.25679999999999997</v>
      </c>
      <c r="FZ191" s="5">
        <v>1672</v>
      </c>
      <c r="GA191" s="7">
        <v>34136393.609999999</v>
      </c>
      <c r="GB191" s="23">
        <v>2.0500000000000001E-2</v>
      </c>
      <c r="GC191" s="7">
        <v>215.25</v>
      </c>
      <c r="GD191" s="7">
        <v>322.23</v>
      </c>
      <c r="GE191" s="7">
        <v>32965756.039999999</v>
      </c>
      <c r="GF191" s="23">
        <v>2.3800000000000002E-2</v>
      </c>
      <c r="GG191" s="7">
        <v>207.87</v>
      </c>
      <c r="GH191" s="7">
        <v>311.18</v>
      </c>
      <c r="GI191" s="5">
        <v>105937</v>
      </c>
      <c r="GJ191" s="23">
        <v>0.66800000000000004</v>
      </c>
      <c r="GK191" s="5">
        <v>6516</v>
      </c>
      <c r="GL191" s="7">
        <v>36695786.149999999</v>
      </c>
      <c r="GM191" s="23">
        <v>2.1999999999999999E-2</v>
      </c>
      <c r="GN191" s="7">
        <v>231.39</v>
      </c>
      <c r="GO191" s="7">
        <v>1364.98</v>
      </c>
      <c r="GP191" s="7">
        <v>36093627.939999998</v>
      </c>
      <c r="GQ191" s="23">
        <v>2.5999999999999999E-2</v>
      </c>
      <c r="GR191" s="7">
        <v>227.59</v>
      </c>
      <c r="GS191" s="7">
        <v>1342.59</v>
      </c>
      <c r="GT191" s="5">
        <v>26884</v>
      </c>
      <c r="GU191" s="23">
        <v>0.16950000000000001</v>
      </c>
      <c r="GV191" s="8">
        <v>722</v>
      </c>
      <c r="GW191" s="7">
        <v>36086827.030000001</v>
      </c>
      <c r="GX191" s="23">
        <v>2.1700000000000001E-2</v>
      </c>
      <c r="GY191" s="7">
        <v>227.55</v>
      </c>
      <c r="GZ191" s="7">
        <v>625.91999999999996</v>
      </c>
      <c r="HA191" s="7">
        <v>36178747.329999998</v>
      </c>
      <c r="HB191" s="23">
        <v>2.6100000000000002E-2</v>
      </c>
      <c r="HC191" s="7">
        <v>228.13</v>
      </c>
      <c r="HD191" s="7">
        <v>627.51</v>
      </c>
      <c r="HE191" s="5">
        <v>57654</v>
      </c>
      <c r="HF191" s="23">
        <v>0.36349999999999999</v>
      </c>
      <c r="HG191" s="5">
        <v>189050</v>
      </c>
      <c r="HH191" s="5">
        <v>10290</v>
      </c>
      <c r="HI191" s="23">
        <v>0.2286</v>
      </c>
      <c r="HJ191" s="8">
        <v>1192</v>
      </c>
      <c r="HK191" s="5">
        <v>518</v>
      </c>
      <c r="HL191" s="5">
        <v>1556</v>
      </c>
      <c r="HM191" s="5">
        <v>74</v>
      </c>
      <c r="HN191" s="5">
        <v>702</v>
      </c>
      <c r="HO191" s="5">
        <v>312</v>
      </c>
      <c r="HP191" s="5">
        <v>646</v>
      </c>
      <c r="HQ191" s="5">
        <v>342</v>
      </c>
      <c r="HR191" s="5">
        <v>313</v>
      </c>
      <c r="HS191" s="5">
        <v>87</v>
      </c>
    </row>
    <row r="192" spans="1:227" x14ac:dyDescent="0.25">
      <c r="A192">
        <v>2012</v>
      </c>
      <c r="B192" s="3" t="s">
        <v>822</v>
      </c>
      <c r="C192" s="4">
        <v>28</v>
      </c>
      <c r="D192" s="5">
        <v>127831</v>
      </c>
      <c r="E192" s="5">
        <v>110058</v>
      </c>
      <c r="F192" s="5">
        <v>17773</v>
      </c>
      <c r="G192" s="6" t="s">
        <v>2427</v>
      </c>
      <c r="H192" s="5">
        <v>51</v>
      </c>
      <c r="I192" s="6" t="s">
        <v>1262</v>
      </c>
      <c r="J192" s="6" t="s">
        <v>1261</v>
      </c>
      <c r="K192" s="6" t="s">
        <v>2428</v>
      </c>
      <c r="L192" s="6" t="s">
        <v>365</v>
      </c>
      <c r="M192" s="6" t="s">
        <v>281</v>
      </c>
      <c r="N192" s="6" t="s">
        <v>574</v>
      </c>
      <c r="O192" s="6" t="s">
        <v>2429</v>
      </c>
      <c r="P192" s="6">
        <v>1.0900000000000001</v>
      </c>
      <c r="Q192" s="7">
        <v>1052156298.03</v>
      </c>
      <c r="R192" s="7">
        <v>1097567583.71</v>
      </c>
      <c r="S192" s="7">
        <v>1106286679.3399999</v>
      </c>
      <c r="T192" s="7">
        <v>9560.02</v>
      </c>
      <c r="U192" s="7">
        <v>9972.6299999999992</v>
      </c>
      <c r="V192" s="7">
        <v>10051.85</v>
      </c>
      <c r="W192" s="7">
        <v>350398690.36000001</v>
      </c>
      <c r="X192" s="23">
        <v>0.33300000000000002</v>
      </c>
      <c r="Y192" s="7">
        <v>3183.76</v>
      </c>
      <c r="Z192" s="7">
        <v>16924.2</v>
      </c>
      <c r="AA192" s="7">
        <v>331696040.81</v>
      </c>
      <c r="AB192" s="23">
        <v>0.30220000000000002</v>
      </c>
      <c r="AC192" s="7">
        <v>3013.83</v>
      </c>
      <c r="AD192" s="7">
        <v>16020.87</v>
      </c>
      <c r="AE192" s="5">
        <v>20704</v>
      </c>
      <c r="AF192" s="23">
        <v>0.18809999999999999</v>
      </c>
      <c r="AG192" s="5">
        <v>346</v>
      </c>
      <c r="AH192" s="5">
        <v>2030</v>
      </c>
      <c r="AI192" s="7">
        <v>41055085.270000003</v>
      </c>
      <c r="AJ192" s="23">
        <v>3.9E-2</v>
      </c>
      <c r="AK192" s="7">
        <v>373.03</v>
      </c>
      <c r="AL192" s="7">
        <v>46600.55</v>
      </c>
      <c r="AM192" s="7">
        <v>48755164.340000004</v>
      </c>
      <c r="AN192" s="23">
        <v>4.4400000000000002E-2</v>
      </c>
      <c r="AO192" s="7">
        <v>443</v>
      </c>
      <c r="AP192" s="7">
        <v>55340.71</v>
      </c>
      <c r="AQ192" s="5">
        <v>881</v>
      </c>
      <c r="AR192" s="23">
        <v>8.0000000000000002E-3</v>
      </c>
      <c r="AS192" s="5">
        <v>9</v>
      </c>
      <c r="AT192" s="5">
        <v>261</v>
      </c>
      <c r="AU192" s="7">
        <v>10433344.460000001</v>
      </c>
      <c r="AV192" s="23">
        <v>9.9000000000000008E-3</v>
      </c>
      <c r="AW192" s="7">
        <v>94.8</v>
      </c>
      <c r="AX192" s="7">
        <v>19949.03</v>
      </c>
      <c r="AY192" s="7">
        <v>10879745.93</v>
      </c>
      <c r="AZ192" s="23">
        <v>9.9000000000000008E-3</v>
      </c>
      <c r="BA192" s="7">
        <v>98.85</v>
      </c>
      <c r="BB192" s="7">
        <v>20802.57</v>
      </c>
      <c r="BC192" s="5">
        <v>523</v>
      </c>
      <c r="BD192" s="23">
        <v>4.7999999999999996E-3</v>
      </c>
      <c r="BE192" s="5">
        <v>5</v>
      </c>
      <c r="BF192" s="5">
        <v>68</v>
      </c>
      <c r="BG192" s="7">
        <v>34226935.57</v>
      </c>
      <c r="BH192" s="23">
        <v>3.2500000000000001E-2</v>
      </c>
      <c r="BI192" s="7">
        <v>310.99</v>
      </c>
      <c r="BJ192" s="7">
        <v>15867.84</v>
      </c>
      <c r="BK192" s="7">
        <v>41839162.549999997</v>
      </c>
      <c r="BL192" s="23">
        <v>3.8100000000000002E-2</v>
      </c>
      <c r="BM192" s="7">
        <v>380.16</v>
      </c>
      <c r="BN192" s="7">
        <v>19396.919999999998</v>
      </c>
      <c r="BO192" s="5">
        <v>2157</v>
      </c>
      <c r="BP192" s="23">
        <v>1.9599999999999999E-2</v>
      </c>
      <c r="BQ192" s="5">
        <v>29</v>
      </c>
      <c r="BR192" s="5">
        <v>820</v>
      </c>
      <c r="BS192" s="7">
        <v>46435354.18</v>
      </c>
      <c r="BT192" s="23">
        <v>4.41E-2</v>
      </c>
      <c r="BU192" s="7">
        <v>421.92</v>
      </c>
      <c r="BV192" s="7">
        <v>5649.76</v>
      </c>
      <c r="BW192" s="7">
        <v>55569008.159999996</v>
      </c>
      <c r="BX192" s="23">
        <v>5.0599999999999999E-2</v>
      </c>
      <c r="BY192" s="7">
        <v>504.91</v>
      </c>
      <c r="BZ192" s="7">
        <v>6761.04</v>
      </c>
      <c r="CA192" s="5">
        <v>8219</v>
      </c>
      <c r="CB192" s="23">
        <v>7.4700000000000003E-2</v>
      </c>
      <c r="CC192" s="5">
        <v>188</v>
      </c>
      <c r="CD192" s="5">
        <v>2671</v>
      </c>
      <c r="CE192" s="7">
        <v>19249553.629999999</v>
      </c>
      <c r="CF192" s="23">
        <v>1.83E-2</v>
      </c>
      <c r="CG192" s="7">
        <v>174.9</v>
      </c>
      <c r="CH192" s="7">
        <v>13789.08</v>
      </c>
      <c r="CI192" s="7">
        <v>22161292.789999999</v>
      </c>
      <c r="CJ192" s="23">
        <v>2.0199999999999999E-2</v>
      </c>
      <c r="CK192" s="7">
        <v>201.36</v>
      </c>
      <c r="CL192" s="7">
        <v>15874.85</v>
      </c>
      <c r="CM192" s="5">
        <v>1396</v>
      </c>
      <c r="CN192" s="23">
        <v>1.2699999999999999E-2</v>
      </c>
      <c r="CO192" s="5">
        <v>15</v>
      </c>
      <c r="CP192" s="5">
        <v>1260</v>
      </c>
      <c r="CQ192" s="7">
        <v>162061657.61000001</v>
      </c>
      <c r="CR192" s="23">
        <v>0.154</v>
      </c>
      <c r="CS192" s="7">
        <v>1472.51</v>
      </c>
      <c r="CT192" s="7">
        <v>2162.9299999999998</v>
      </c>
      <c r="CU192" s="7">
        <v>167665760.53999999</v>
      </c>
      <c r="CV192" s="23">
        <v>0.15279999999999999</v>
      </c>
      <c r="CW192" s="7">
        <v>1523.43</v>
      </c>
      <c r="CX192" s="7">
        <v>2237.7199999999998</v>
      </c>
      <c r="CY192" s="5">
        <v>74927</v>
      </c>
      <c r="CZ192" s="23">
        <v>0.68079999999999996</v>
      </c>
      <c r="DA192" s="5">
        <v>5063</v>
      </c>
      <c r="DB192" s="7">
        <v>9863574.1699999999</v>
      </c>
      <c r="DC192" s="23">
        <v>9.4000000000000004E-3</v>
      </c>
      <c r="DD192" s="7">
        <v>89.62</v>
      </c>
      <c r="DE192" s="7">
        <v>318.23</v>
      </c>
      <c r="DF192" s="7">
        <v>11716405.01</v>
      </c>
      <c r="DG192" s="23">
        <v>1.0699999999999999E-2</v>
      </c>
      <c r="DH192" s="7">
        <v>106.46</v>
      </c>
      <c r="DI192" s="7">
        <v>378.01</v>
      </c>
      <c r="DJ192" s="5">
        <v>30995</v>
      </c>
      <c r="DK192" s="23">
        <v>0.28160000000000002</v>
      </c>
      <c r="DL192" s="5">
        <v>1220</v>
      </c>
      <c r="DM192" s="7">
        <v>88010319.75</v>
      </c>
      <c r="DN192" s="23">
        <v>8.3599999999999994E-2</v>
      </c>
      <c r="DO192" s="7">
        <v>799.67</v>
      </c>
      <c r="DP192" s="7">
        <v>23525.88</v>
      </c>
      <c r="DQ192" s="7">
        <v>96750869.920000002</v>
      </c>
      <c r="DR192" s="23">
        <v>8.8200000000000001E-2</v>
      </c>
      <c r="DS192" s="7">
        <v>879.09</v>
      </c>
      <c r="DT192" s="7">
        <v>25862.3</v>
      </c>
      <c r="DU192" s="5">
        <v>3741</v>
      </c>
      <c r="DV192" s="23">
        <v>3.4000000000000002E-2</v>
      </c>
      <c r="DW192" s="5">
        <v>4880</v>
      </c>
      <c r="DX192" s="7">
        <v>9401432.3699999992</v>
      </c>
      <c r="DY192" s="23">
        <v>8.8999999999999999E-3</v>
      </c>
      <c r="DZ192" s="7">
        <v>85.42</v>
      </c>
      <c r="EA192" s="7">
        <v>742.2</v>
      </c>
      <c r="EB192" s="7">
        <v>10779729.15</v>
      </c>
      <c r="EC192" s="23">
        <v>9.7999999999999997E-3</v>
      </c>
      <c r="ED192" s="7">
        <v>97.95</v>
      </c>
      <c r="EE192" s="7">
        <v>851.01</v>
      </c>
      <c r="EF192" s="5">
        <v>12667</v>
      </c>
      <c r="EG192" s="23">
        <v>0.11509999999999999</v>
      </c>
      <c r="EH192" s="5">
        <v>223</v>
      </c>
      <c r="EI192" s="7">
        <v>76262550.890000001</v>
      </c>
      <c r="EJ192" s="23">
        <v>7.2499999999999995E-2</v>
      </c>
      <c r="EK192" s="7">
        <v>692.93</v>
      </c>
      <c r="EL192" s="7">
        <v>816.61</v>
      </c>
      <c r="EM192" s="7">
        <v>86488626.680000007</v>
      </c>
      <c r="EN192" s="23">
        <v>7.8799999999999995E-2</v>
      </c>
      <c r="EO192" s="7">
        <v>785.85</v>
      </c>
      <c r="EP192" s="7">
        <v>926.11</v>
      </c>
      <c r="EQ192" s="5">
        <v>93389</v>
      </c>
      <c r="ER192" s="23">
        <v>0.84850000000000003</v>
      </c>
      <c r="ES192" s="5">
        <v>11468</v>
      </c>
      <c r="ET192" s="7">
        <v>53884406.780000001</v>
      </c>
      <c r="EU192" s="23">
        <v>5.1200000000000002E-2</v>
      </c>
      <c r="EV192" s="7">
        <v>489.6</v>
      </c>
      <c r="EW192" s="7">
        <v>936.6</v>
      </c>
      <c r="EX192" s="7">
        <v>58952308.439999998</v>
      </c>
      <c r="EY192" s="23">
        <v>5.3699999999999998E-2</v>
      </c>
      <c r="EZ192" s="7">
        <v>535.65</v>
      </c>
      <c r="FA192" s="7">
        <v>1024.69</v>
      </c>
      <c r="FB192" s="5">
        <v>57532</v>
      </c>
      <c r="FC192" s="23">
        <v>0.52270000000000005</v>
      </c>
      <c r="FD192" s="5">
        <v>3654</v>
      </c>
      <c r="FE192" s="7">
        <v>19459194.370000001</v>
      </c>
      <c r="FF192" s="23">
        <v>1.8499999999999999E-2</v>
      </c>
      <c r="FG192" s="7">
        <v>176.81</v>
      </c>
      <c r="FH192" s="7">
        <v>274.64999999999998</v>
      </c>
      <c r="FI192" s="7">
        <v>21518927.539999999</v>
      </c>
      <c r="FJ192" s="23">
        <v>1.9599999999999999E-2</v>
      </c>
      <c r="FK192" s="7">
        <v>195.52</v>
      </c>
      <c r="FL192" s="7">
        <v>303.72000000000003</v>
      </c>
      <c r="FM192" s="5">
        <v>70852</v>
      </c>
      <c r="FN192" s="23">
        <v>0.64380000000000004</v>
      </c>
      <c r="FO192" s="5">
        <v>3992</v>
      </c>
      <c r="FP192" s="7">
        <v>46136493.780000001</v>
      </c>
      <c r="FQ192" s="23">
        <v>4.3799999999999999E-2</v>
      </c>
      <c r="FR192" s="7">
        <v>419.2</v>
      </c>
      <c r="FS192" s="7">
        <v>1201.3499999999999</v>
      </c>
      <c r="FT192" s="7">
        <v>46632450.329999998</v>
      </c>
      <c r="FU192" s="23">
        <v>4.2500000000000003E-2</v>
      </c>
      <c r="FV192" s="7">
        <v>423.71</v>
      </c>
      <c r="FW192" s="7">
        <v>1214.26</v>
      </c>
      <c r="FX192" s="5">
        <v>38404</v>
      </c>
      <c r="FY192" s="23">
        <v>0.34889999999999999</v>
      </c>
      <c r="FZ192" s="5">
        <v>2727</v>
      </c>
      <c r="GA192" s="7">
        <v>30599576.289999999</v>
      </c>
      <c r="GB192" s="23">
        <v>2.9100000000000001E-2</v>
      </c>
      <c r="GC192" s="7">
        <v>278.02999999999997</v>
      </c>
      <c r="GD192" s="7">
        <v>381.3</v>
      </c>
      <c r="GE192" s="7">
        <v>32537280.719999999</v>
      </c>
      <c r="GF192" s="23">
        <v>2.9600000000000001E-2</v>
      </c>
      <c r="GG192" s="7">
        <v>295.64</v>
      </c>
      <c r="GH192" s="7">
        <v>405.45</v>
      </c>
      <c r="GI192" s="5">
        <v>80249</v>
      </c>
      <c r="GJ192" s="23">
        <v>0.72919999999999996</v>
      </c>
      <c r="GK192" s="5">
        <v>8174</v>
      </c>
      <c r="GL192" s="7">
        <v>13500434.939999999</v>
      </c>
      <c r="GM192" s="23">
        <v>1.2800000000000001E-2</v>
      </c>
      <c r="GN192" s="7">
        <v>122.67</v>
      </c>
      <c r="GO192" s="7">
        <v>1282.67</v>
      </c>
      <c r="GP192" s="7">
        <v>11585371.640000001</v>
      </c>
      <c r="GQ192" s="23">
        <v>1.06E-2</v>
      </c>
      <c r="GR192" s="7">
        <v>105.27</v>
      </c>
      <c r="GS192" s="7">
        <v>1100.72</v>
      </c>
      <c r="GT192" s="5">
        <v>10525</v>
      </c>
      <c r="GU192" s="23">
        <v>9.5600000000000004E-2</v>
      </c>
      <c r="GV192" s="8">
        <v>294</v>
      </c>
      <c r="GW192" s="7">
        <v>30704972.68</v>
      </c>
      <c r="GX192" s="23">
        <v>2.92E-2</v>
      </c>
      <c r="GY192" s="7">
        <v>278.99</v>
      </c>
      <c r="GZ192" s="7">
        <v>663.35</v>
      </c>
      <c r="HA192" s="7">
        <v>30856584.640000001</v>
      </c>
      <c r="HB192" s="23">
        <v>2.81E-2</v>
      </c>
      <c r="HC192" s="7">
        <v>280.37</v>
      </c>
      <c r="HD192" s="7">
        <v>666.62</v>
      </c>
      <c r="HE192" s="5">
        <v>46288</v>
      </c>
      <c r="HF192" s="23">
        <v>0.42059999999999997</v>
      </c>
      <c r="HG192" s="5">
        <v>141799</v>
      </c>
      <c r="HH192" s="5">
        <v>7753</v>
      </c>
      <c r="HI192" s="23">
        <v>0.21579999999999999</v>
      </c>
      <c r="HJ192" s="8">
        <v>1288</v>
      </c>
      <c r="HK192" s="5">
        <v>792</v>
      </c>
      <c r="HL192" s="5">
        <v>1554</v>
      </c>
      <c r="HM192" s="5">
        <v>174</v>
      </c>
      <c r="HN192" s="5">
        <v>1241</v>
      </c>
      <c r="HO192" s="5">
        <v>357</v>
      </c>
      <c r="HP192" s="5">
        <v>890</v>
      </c>
      <c r="HQ192" s="5">
        <v>453</v>
      </c>
      <c r="HR192" s="5">
        <v>307</v>
      </c>
      <c r="HS192" s="5">
        <v>168</v>
      </c>
    </row>
    <row r="193" spans="1:227" x14ac:dyDescent="0.25">
      <c r="A193">
        <v>2011</v>
      </c>
      <c r="B193" s="3" t="s">
        <v>543</v>
      </c>
      <c r="C193" s="4">
        <v>13</v>
      </c>
      <c r="D193" s="5">
        <v>245159</v>
      </c>
      <c r="E193" s="5">
        <v>197698</v>
      </c>
      <c r="F193" s="5">
        <v>47461</v>
      </c>
      <c r="G193" s="6" t="s">
        <v>2190</v>
      </c>
      <c r="H193" s="5">
        <v>51</v>
      </c>
      <c r="I193" s="6" t="s">
        <v>1433</v>
      </c>
      <c r="J193" s="6" t="s">
        <v>1434</v>
      </c>
      <c r="K193" s="6" t="s">
        <v>1109</v>
      </c>
      <c r="L193" s="6" t="s">
        <v>1580</v>
      </c>
      <c r="M193" s="6" t="s">
        <v>1119</v>
      </c>
      <c r="N193" s="6" t="s">
        <v>501</v>
      </c>
      <c r="O193" s="6" t="s">
        <v>2191</v>
      </c>
      <c r="P193" s="6">
        <v>1.19</v>
      </c>
      <c r="Q193" s="7">
        <v>1983998744.74</v>
      </c>
      <c r="R193" s="7">
        <v>1988505633.8</v>
      </c>
      <c r="S193" s="7">
        <v>1754055536.24</v>
      </c>
      <c r="T193" s="7">
        <v>10035.5</v>
      </c>
      <c r="U193" s="7">
        <v>10058.299999999999</v>
      </c>
      <c r="V193" s="7">
        <v>8872.4</v>
      </c>
      <c r="W193" s="7">
        <v>727320117.39999998</v>
      </c>
      <c r="X193" s="23">
        <v>0.36659999999999998</v>
      </c>
      <c r="Y193" s="7">
        <v>3678.95</v>
      </c>
      <c r="Z193" s="7">
        <v>19062.25</v>
      </c>
      <c r="AA193" s="7">
        <v>665368429.29999995</v>
      </c>
      <c r="AB193" s="23">
        <v>0.33460000000000001</v>
      </c>
      <c r="AC193" s="7">
        <v>3365.58</v>
      </c>
      <c r="AD193" s="7">
        <v>17438.560000000001</v>
      </c>
      <c r="AE193" s="5">
        <v>38155</v>
      </c>
      <c r="AF193" s="23">
        <v>0.193</v>
      </c>
      <c r="AG193" s="5">
        <v>366</v>
      </c>
      <c r="AH193" s="5">
        <v>2189</v>
      </c>
      <c r="AI193" s="7">
        <v>43824261.75</v>
      </c>
      <c r="AJ193" s="23">
        <v>2.2100000000000002E-2</v>
      </c>
      <c r="AK193" s="7">
        <v>221.67</v>
      </c>
      <c r="AL193" s="7">
        <v>45273</v>
      </c>
      <c r="AM193" s="7">
        <v>47532055.07</v>
      </c>
      <c r="AN193" s="23">
        <v>2.3900000000000001E-2</v>
      </c>
      <c r="AO193" s="7">
        <v>240.43</v>
      </c>
      <c r="AP193" s="7">
        <v>49103.360000000001</v>
      </c>
      <c r="AQ193" s="5">
        <v>968</v>
      </c>
      <c r="AR193" s="23">
        <v>4.8999999999999998E-3</v>
      </c>
      <c r="AS193" s="5">
        <v>5</v>
      </c>
      <c r="AT193" s="5">
        <v>154</v>
      </c>
      <c r="AU193" s="7">
        <v>19822172.43</v>
      </c>
      <c r="AV193" s="23">
        <v>0.01</v>
      </c>
      <c r="AW193" s="7">
        <v>100.26</v>
      </c>
      <c r="AX193" s="7">
        <v>19822.169999999998</v>
      </c>
      <c r="AY193" s="7">
        <v>20289608.57</v>
      </c>
      <c r="AZ193" s="23">
        <v>1.0200000000000001E-2</v>
      </c>
      <c r="BA193" s="7">
        <v>102.63</v>
      </c>
      <c r="BB193" s="7">
        <v>20289.61</v>
      </c>
      <c r="BC193" s="5">
        <v>1000</v>
      </c>
      <c r="BD193" s="23">
        <v>5.1000000000000004E-3</v>
      </c>
      <c r="BE193" s="5">
        <v>5</v>
      </c>
      <c r="BF193" s="5">
        <v>75</v>
      </c>
      <c r="BG193" s="7">
        <v>57058463.579999998</v>
      </c>
      <c r="BH193" s="23">
        <v>2.8799999999999999E-2</v>
      </c>
      <c r="BI193" s="7">
        <v>288.61</v>
      </c>
      <c r="BJ193" s="7">
        <v>15011.43</v>
      </c>
      <c r="BK193" s="7">
        <v>64146446.079999998</v>
      </c>
      <c r="BL193" s="23">
        <v>3.2300000000000002E-2</v>
      </c>
      <c r="BM193" s="7">
        <v>324.47000000000003</v>
      </c>
      <c r="BN193" s="7">
        <v>16876.2</v>
      </c>
      <c r="BO193" s="5">
        <v>3801</v>
      </c>
      <c r="BP193" s="23">
        <v>1.9199999999999998E-2</v>
      </c>
      <c r="BQ193" s="5">
        <v>28</v>
      </c>
      <c r="BR193" s="5">
        <v>764</v>
      </c>
      <c r="BS193" s="7">
        <v>57105471.229999997</v>
      </c>
      <c r="BT193" s="23">
        <v>2.8799999999999999E-2</v>
      </c>
      <c r="BU193" s="7">
        <v>288.85000000000002</v>
      </c>
      <c r="BV193" s="7">
        <v>4830.03</v>
      </c>
      <c r="BW193" s="7">
        <v>63584667.159999996</v>
      </c>
      <c r="BX193" s="23">
        <v>3.2000000000000001E-2</v>
      </c>
      <c r="BY193" s="7">
        <v>321.63</v>
      </c>
      <c r="BZ193" s="7">
        <v>5378.05</v>
      </c>
      <c r="CA193" s="5">
        <v>11823</v>
      </c>
      <c r="CB193" s="23">
        <v>5.9799999999999999E-2</v>
      </c>
      <c r="CC193" s="5">
        <v>116</v>
      </c>
      <c r="CD193" s="5">
        <v>1794</v>
      </c>
      <c r="CE193" s="7">
        <v>27590995.239999998</v>
      </c>
      <c r="CF193" s="23">
        <v>1.3899999999999999E-2</v>
      </c>
      <c r="CG193" s="7">
        <v>139.56</v>
      </c>
      <c r="CH193" s="7">
        <v>11750.85</v>
      </c>
      <c r="CI193" s="7">
        <v>29290697.550000001</v>
      </c>
      <c r="CJ193" s="23">
        <v>1.47E-2</v>
      </c>
      <c r="CK193" s="7">
        <v>148.16</v>
      </c>
      <c r="CL193" s="7">
        <v>12474.74</v>
      </c>
      <c r="CM193" s="5">
        <v>2348</v>
      </c>
      <c r="CN193" s="23">
        <v>1.1900000000000001E-2</v>
      </c>
      <c r="CO193" s="5">
        <v>13</v>
      </c>
      <c r="CP193" s="5">
        <v>883</v>
      </c>
      <c r="CQ193" s="7">
        <v>242335129.34</v>
      </c>
      <c r="CR193" s="23">
        <v>0.1221</v>
      </c>
      <c r="CS193" s="7">
        <v>1225.78</v>
      </c>
      <c r="CT193" s="7">
        <v>1909.05</v>
      </c>
      <c r="CU193" s="7">
        <v>251328937.96000001</v>
      </c>
      <c r="CV193" s="23">
        <v>0.12640000000000001</v>
      </c>
      <c r="CW193" s="7">
        <v>1271.28</v>
      </c>
      <c r="CX193" s="7">
        <v>1979.9</v>
      </c>
      <c r="CY193" s="5">
        <v>126939</v>
      </c>
      <c r="CZ193" s="23">
        <v>0.6421</v>
      </c>
      <c r="DA193" s="5">
        <v>4094</v>
      </c>
      <c r="DB193" s="7">
        <v>5947845.3499999996</v>
      </c>
      <c r="DC193" s="23">
        <v>3.0000000000000001E-3</v>
      </c>
      <c r="DD193" s="7">
        <v>30.09</v>
      </c>
      <c r="DE193" s="7">
        <v>327.33</v>
      </c>
      <c r="DF193" s="7">
        <v>6827393.3700000001</v>
      </c>
      <c r="DG193" s="23">
        <v>3.3999999999999998E-3</v>
      </c>
      <c r="DH193" s="7">
        <v>34.53</v>
      </c>
      <c r="DI193" s="7">
        <v>375.73</v>
      </c>
      <c r="DJ193" s="5">
        <v>18171</v>
      </c>
      <c r="DK193" s="23">
        <v>9.1899999999999996E-2</v>
      </c>
      <c r="DL193" s="5">
        <v>377</v>
      </c>
      <c r="DM193" s="7">
        <v>208721619.86000001</v>
      </c>
      <c r="DN193" s="23">
        <v>0.1052</v>
      </c>
      <c r="DO193" s="7">
        <v>1055.76</v>
      </c>
      <c r="DP193" s="7">
        <v>23603.03</v>
      </c>
      <c r="DQ193" s="7">
        <v>217204460.05000001</v>
      </c>
      <c r="DR193" s="23">
        <v>0.10920000000000001</v>
      </c>
      <c r="DS193" s="7">
        <v>1098.67</v>
      </c>
      <c r="DT193" s="7">
        <v>24562.3</v>
      </c>
      <c r="DU193" s="5">
        <v>8843</v>
      </c>
      <c r="DV193" s="23">
        <v>4.4699999999999997E-2</v>
      </c>
      <c r="DW193" s="5">
        <v>6243</v>
      </c>
      <c r="DX193" s="7">
        <v>12002842.130000001</v>
      </c>
      <c r="DY193" s="23">
        <v>6.0000000000000001E-3</v>
      </c>
      <c r="DZ193" s="7">
        <v>60.71</v>
      </c>
      <c r="EA193" s="7">
        <v>790.28</v>
      </c>
      <c r="EB193" s="7">
        <v>12916992.25</v>
      </c>
      <c r="EC193" s="23">
        <v>6.4999999999999997E-3</v>
      </c>
      <c r="ED193" s="7">
        <v>65.34</v>
      </c>
      <c r="EE193" s="7">
        <v>850.47</v>
      </c>
      <c r="EF193" s="5">
        <v>15188</v>
      </c>
      <c r="EG193" s="23">
        <v>7.6799999999999993E-2</v>
      </c>
      <c r="EH193" s="5">
        <v>145</v>
      </c>
      <c r="EI193" s="7">
        <v>174308021.44999999</v>
      </c>
      <c r="EJ193" s="23">
        <v>8.7900000000000006E-2</v>
      </c>
      <c r="EK193" s="7">
        <v>881.69</v>
      </c>
      <c r="EL193" s="7">
        <v>1042.57</v>
      </c>
      <c r="EM193" s="7">
        <v>188725829.38999999</v>
      </c>
      <c r="EN193" s="23">
        <v>9.4899999999999998E-2</v>
      </c>
      <c r="EO193" s="7">
        <v>954.62</v>
      </c>
      <c r="EP193" s="7">
        <v>1128.81</v>
      </c>
      <c r="EQ193" s="5">
        <v>167190</v>
      </c>
      <c r="ER193" s="23">
        <v>0.84570000000000001</v>
      </c>
      <c r="ES193" s="5">
        <v>13509</v>
      </c>
      <c r="ET193" s="7">
        <v>123234459.63</v>
      </c>
      <c r="EU193" s="23">
        <v>6.2100000000000002E-2</v>
      </c>
      <c r="EV193" s="7">
        <v>623.35</v>
      </c>
      <c r="EW193" s="7">
        <v>1185.47</v>
      </c>
      <c r="EX193" s="7">
        <v>128726452.93000001</v>
      </c>
      <c r="EY193" s="23">
        <v>6.4699999999999994E-2</v>
      </c>
      <c r="EZ193" s="7">
        <v>651.13</v>
      </c>
      <c r="FA193" s="7">
        <v>1238.3</v>
      </c>
      <c r="FB193" s="5">
        <v>103953</v>
      </c>
      <c r="FC193" s="23">
        <v>0.52580000000000005</v>
      </c>
      <c r="FD193" s="5">
        <v>4074</v>
      </c>
      <c r="FE193" s="7">
        <v>40506253.189999998</v>
      </c>
      <c r="FF193" s="23">
        <v>2.0400000000000001E-2</v>
      </c>
      <c r="FG193" s="7">
        <v>204.89</v>
      </c>
      <c r="FH193" s="7">
        <v>326.45</v>
      </c>
      <c r="FI193" s="7">
        <v>42649319.810000002</v>
      </c>
      <c r="FJ193" s="23">
        <v>2.1399999999999999E-2</v>
      </c>
      <c r="FK193" s="7">
        <v>215.73</v>
      </c>
      <c r="FL193" s="7">
        <v>343.72</v>
      </c>
      <c r="FM193" s="5">
        <v>124080</v>
      </c>
      <c r="FN193" s="23">
        <v>0.62760000000000005</v>
      </c>
      <c r="FO193" s="5">
        <v>4058</v>
      </c>
      <c r="FP193" s="7">
        <v>74457650.310000002</v>
      </c>
      <c r="FQ193" s="23">
        <v>3.7499999999999999E-2</v>
      </c>
      <c r="FR193" s="7">
        <v>376.62</v>
      </c>
      <c r="FS193" s="7">
        <v>1203.92</v>
      </c>
      <c r="FT193" s="7">
        <v>75332282.870000005</v>
      </c>
      <c r="FU193" s="23">
        <v>3.7900000000000003E-2</v>
      </c>
      <c r="FV193" s="7">
        <v>381.05</v>
      </c>
      <c r="FW193" s="7">
        <v>1218.06</v>
      </c>
      <c r="FX193" s="5">
        <v>61846</v>
      </c>
      <c r="FY193" s="23">
        <v>0.31280000000000002</v>
      </c>
      <c r="FZ193" s="5">
        <v>2430</v>
      </c>
      <c r="GA193" s="7">
        <v>58386595.149999999</v>
      </c>
      <c r="GB193" s="23">
        <v>2.9399999999999999E-2</v>
      </c>
      <c r="GC193" s="7">
        <v>295.33</v>
      </c>
      <c r="GD193" s="7">
        <v>413.22</v>
      </c>
      <c r="GE193" s="7">
        <v>61336293.600000001</v>
      </c>
      <c r="GF193" s="23">
        <v>3.0800000000000001E-2</v>
      </c>
      <c r="GG193" s="7">
        <v>310.25</v>
      </c>
      <c r="GH193" s="7">
        <v>434.1</v>
      </c>
      <c r="GI193" s="5">
        <v>141295</v>
      </c>
      <c r="GJ193" s="23">
        <v>0.7147</v>
      </c>
      <c r="GK193" s="5">
        <v>8621</v>
      </c>
      <c r="GL193" s="7">
        <v>42604910.469999999</v>
      </c>
      <c r="GM193" s="23">
        <v>2.1499999999999998E-2</v>
      </c>
      <c r="GN193" s="7">
        <v>215.51</v>
      </c>
      <c r="GO193" s="7">
        <v>1591.64</v>
      </c>
      <c r="GP193" s="7">
        <v>43854257.890000001</v>
      </c>
      <c r="GQ193" s="23">
        <v>2.2100000000000002E-2</v>
      </c>
      <c r="GR193" s="7">
        <v>221.82</v>
      </c>
      <c r="GS193" s="7">
        <v>1638.31</v>
      </c>
      <c r="GT193" s="5">
        <v>26768</v>
      </c>
      <c r="GU193" s="23">
        <v>0.13539999999999999</v>
      </c>
      <c r="GV193" s="8">
        <v>684</v>
      </c>
      <c r="GW193" s="7">
        <v>53020451.270000003</v>
      </c>
      <c r="GX193" s="23">
        <v>2.6700000000000002E-2</v>
      </c>
      <c r="GY193" s="7">
        <v>268.19</v>
      </c>
      <c r="GZ193" s="7">
        <v>671.3</v>
      </c>
      <c r="HA193" s="7">
        <v>53177753.32</v>
      </c>
      <c r="HB193" s="23">
        <v>2.6700000000000002E-2</v>
      </c>
      <c r="HC193" s="7">
        <v>268.98</v>
      </c>
      <c r="HD193" s="7">
        <v>673.29</v>
      </c>
      <c r="HE193" s="5">
        <v>78982</v>
      </c>
      <c r="HF193" s="23">
        <v>0.39950000000000002</v>
      </c>
      <c r="HG193" s="5">
        <v>238127</v>
      </c>
      <c r="HH193" s="5">
        <v>15124</v>
      </c>
      <c r="HI193" s="23">
        <v>0.22559999999999999</v>
      </c>
      <c r="HJ193" s="8">
        <v>1204</v>
      </c>
      <c r="HK193" s="5">
        <v>799</v>
      </c>
      <c r="HL193" s="5">
        <v>1552</v>
      </c>
      <c r="HM193" s="5">
        <v>174</v>
      </c>
      <c r="HN193" s="5">
        <v>1387</v>
      </c>
      <c r="HO193" s="5">
        <v>367</v>
      </c>
      <c r="HP193" s="5">
        <v>784</v>
      </c>
      <c r="HQ193" s="5">
        <v>427</v>
      </c>
      <c r="HR193" s="5">
        <v>243</v>
      </c>
      <c r="HS193" s="5">
        <v>152</v>
      </c>
    </row>
    <row r="194" spans="1:227" x14ac:dyDescent="0.25">
      <c r="A194">
        <v>2014</v>
      </c>
      <c r="B194" s="3" t="s">
        <v>332</v>
      </c>
      <c r="C194" s="4">
        <v>5</v>
      </c>
      <c r="D194" s="5">
        <v>132543</v>
      </c>
      <c r="E194" s="5">
        <v>97660</v>
      </c>
      <c r="F194" s="5">
        <v>34883</v>
      </c>
      <c r="G194" s="6" t="s">
        <v>2004</v>
      </c>
      <c r="H194" s="5">
        <v>51</v>
      </c>
      <c r="I194" s="6" t="s">
        <v>1211</v>
      </c>
      <c r="J194" s="6" t="s">
        <v>1998</v>
      </c>
      <c r="K194" s="6" t="s">
        <v>2616</v>
      </c>
      <c r="L194" s="6" t="s">
        <v>2348</v>
      </c>
      <c r="M194" s="6" t="s">
        <v>576</v>
      </c>
      <c r="N194" s="6" t="s">
        <v>609</v>
      </c>
      <c r="O194" s="6" t="s">
        <v>2510</v>
      </c>
      <c r="P194" s="6">
        <v>0.97</v>
      </c>
      <c r="Q194" s="7">
        <v>750776202.60000002</v>
      </c>
      <c r="R194" s="7">
        <v>785370223.35000002</v>
      </c>
      <c r="S194" s="7">
        <v>845965892.63</v>
      </c>
      <c r="T194" s="7">
        <v>7687.65</v>
      </c>
      <c r="U194" s="7">
        <v>8041.88</v>
      </c>
      <c r="V194" s="7">
        <v>8662.36</v>
      </c>
      <c r="W194" s="7">
        <v>268304487.65000001</v>
      </c>
      <c r="X194" s="23">
        <v>0.3574</v>
      </c>
      <c r="Y194" s="7">
        <v>2747.33</v>
      </c>
      <c r="Z194" s="7">
        <v>16638.009999999998</v>
      </c>
      <c r="AA194" s="7">
        <v>261842510.22999999</v>
      </c>
      <c r="AB194" s="23">
        <v>0.33339999999999997</v>
      </c>
      <c r="AC194" s="7">
        <v>2681.16</v>
      </c>
      <c r="AD194" s="7">
        <v>16237.29</v>
      </c>
      <c r="AE194" s="5">
        <v>16126</v>
      </c>
      <c r="AF194" s="23">
        <v>0.1651</v>
      </c>
      <c r="AG194" s="5">
        <v>297</v>
      </c>
      <c r="AH194" s="5">
        <v>1669</v>
      </c>
      <c r="AI194" s="7">
        <v>16156062.560000001</v>
      </c>
      <c r="AJ194" s="23">
        <v>2.1499999999999998E-2</v>
      </c>
      <c r="AK194" s="7">
        <v>165.43</v>
      </c>
      <c r="AL194" s="7">
        <v>37659.82</v>
      </c>
      <c r="AM194" s="7">
        <v>18585130.690000001</v>
      </c>
      <c r="AN194" s="23">
        <v>2.3699999999999999E-2</v>
      </c>
      <c r="AO194" s="7">
        <v>190.3</v>
      </c>
      <c r="AP194" s="7">
        <v>43321.98</v>
      </c>
      <c r="AQ194" s="5">
        <v>429</v>
      </c>
      <c r="AR194" s="23">
        <v>4.4000000000000003E-3</v>
      </c>
      <c r="AS194" s="5">
        <v>5</v>
      </c>
      <c r="AT194" s="5">
        <v>129</v>
      </c>
      <c r="AU194" s="7">
        <v>19866050.140000001</v>
      </c>
      <c r="AV194" s="23">
        <v>2.6499999999999999E-2</v>
      </c>
      <c r="AW194" s="7">
        <v>203.42</v>
      </c>
      <c r="AX194" s="7">
        <v>18794.75</v>
      </c>
      <c r="AY194" s="7">
        <v>21945903.579999998</v>
      </c>
      <c r="AZ194" s="23">
        <v>2.7900000000000001E-2</v>
      </c>
      <c r="BA194" s="7">
        <v>224.72</v>
      </c>
      <c r="BB194" s="7">
        <v>20762.439999999999</v>
      </c>
      <c r="BC194" s="5">
        <v>1057</v>
      </c>
      <c r="BD194" s="23">
        <v>1.0800000000000001E-2</v>
      </c>
      <c r="BE194" s="5">
        <v>12</v>
      </c>
      <c r="BF194" s="5">
        <v>147</v>
      </c>
      <c r="BG194" s="7">
        <v>22310372.289999999</v>
      </c>
      <c r="BH194" s="23">
        <v>2.9700000000000001E-2</v>
      </c>
      <c r="BI194" s="7">
        <v>228.45</v>
      </c>
      <c r="BJ194" s="7">
        <v>13595.6</v>
      </c>
      <c r="BK194" s="7">
        <v>27203987.600000001</v>
      </c>
      <c r="BL194" s="23">
        <v>3.4599999999999999E-2</v>
      </c>
      <c r="BM194" s="7">
        <v>278.56</v>
      </c>
      <c r="BN194" s="7">
        <v>16577.689999999999</v>
      </c>
      <c r="BO194" s="5">
        <v>1641</v>
      </c>
      <c r="BP194" s="23">
        <v>1.6799999999999999E-2</v>
      </c>
      <c r="BQ194" s="5">
        <v>25</v>
      </c>
      <c r="BR194" s="5">
        <v>615</v>
      </c>
      <c r="BS194" s="7">
        <v>19665493.34</v>
      </c>
      <c r="BT194" s="23">
        <v>2.6200000000000001E-2</v>
      </c>
      <c r="BU194" s="7">
        <v>201.37</v>
      </c>
      <c r="BV194" s="7">
        <v>4344.05</v>
      </c>
      <c r="BW194" s="7">
        <v>23525312.210000001</v>
      </c>
      <c r="BX194" s="23">
        <v>0.03</v>
      </c>
      <c r="BY194" s="7">
        <v>240.89</v>
      </c>
      <c r="BZ194" s="7">
        <v>5196.67</v>
      </c>
      <c r="CA194" s="5">
        <v>4527</v>
      </c>
      <c r="CB194" s="23">
        <v>4.6399999999999997E-2</v>
      </c>
      <c r="CC194" s="5">
        <v>92</v>
      </c>
      <c r="CD194" s="5">
        <v>1435</v>
      </c>
      <c r="CE194" s="7">
        <v>7716498.6500000004</v>
      </c>
      <c r="CF194" s="23">
        <v>1.03E-2</v>
      </c>
      <c r="CG194" s="7">
        <v>79.010000000000005</v>
      </c>
      <c r="CH194" s="7">
        <v>9780.1</v>
      </c>
      <c r="CI194" s="7">
        <v>8720035.8900000006</v>
      </c>
      <c r="CJ194" s="23">
        <v>1.11E-2</v>
      </c>
      <c r="CK194" s="7">
        <v>89.29</v>
      </c>
      <c r="CL194" s="7">
        <v>11052.01</v>
      </c>
      <c r="CM194" s="5">
        <v>789</v>
      </c>
      <c r="CN194" s="23">
        <v>8.0999999999999996E-3</v>
      </c>
      <c r="CO194" s="5">
        <v>9</v>
      </c>
      <c r="CP194" s="5">
        <v>507</v>
      </c>
      <c r="CQ194" s="7">
        <v>122227555.22</v>
      </c>
      <c r="CR194" s="23">
        <v>0.1628</v>
      </c>
      <c r="CS194" s="7">
        <v>1251.56</v>
      </c>
      <c r="CT194" s="7">
        <v>2043.6</v>
      </c>
      <c r="CU194" s="7">
        <v>129927783.88</v>
      </c>
      <c r="CV194" s="23">
        <v>0.16539999999999999</v>
      </c>
      <c r="CW194" s="7">
        <v>1330.41</v>
      </c>
      <c r="CX194" s="7">
        <v>2172.34</v>
      </c>
      <c r="CY194" s="5">
        <v>59810</v>
      </c>
      <c r="CZ194" s="23">
        <v>0.61240000000000006</v>
      </c>
      <c r="DA194" s="5">
        <v>3595</v>
      </c>
      <c r="DB194" s="7">
        <v>5167327.16</v>
      </c>
      <c r="DC194" s="23">
        <v>6.8999999999999999E-3</v>
      </c>
      <c r="DD194" s="7">
        <v>52.91</v>
      </c>
      <c r="DE194" s="7">
        <v>338.57</v>
      </c>
      <c r="DF194" s="7">
        <v>6240708.3600000003</v>
      </c>
      <c r="DG194" s="23">
        <v>7.9000000000000008E-3</v>
      </c>
      <c r="DH194" s="7">
        <v>63.9</v>
      </c>
      <c r="DI194" s="7">
        <v>408.91</v>
      </c>
      <c r="DJ194" s="5">
        <v>15262</v>
      </c>
      <c r="DK194" s="23">
        <v>0.15629999999999999</v>
      </c>
      <c r="DL194" s="5">
        <v>668</v>
      </c>
      <c r="DM194" s="7">
        <v>44556359</v>
      </c>
      <c r="DN194" s="23">
        <v>5.9299999999999999E-2</v>
      </c>
      <c r="DO194" s="7">
        <v>456.24</v>
      </c>
      <c r="DP194" s="7">
        <v>22955.360000000001</v>
      </c>
      <c r="DQ194" s="7">
        <v>48159083.109999999</v>
      </c>
      <c r="DR194" s="23">
        <v>6.13E-2</v>
      </c>
      <c r="DS194" s="7">
        <v>493.13</v>
      </c>
      <c r="DT194" s="7">
        <v>24811.48</v>
      </c>
      <c r="DU194" s="5">
        <v>1941</v>
      </c>
      <c r="DV194" s="23">
        <v>1.9900000000000001E-2</v>
      </c>
      <c r="DW194" s="5">
        <v>2961</v>
      </c>
      <c r="DX194" s="7">
        <v>4417958.82</v>
      </c>
      <c r="DY194" s="23">
        <v>5.8999999999999999E-3</v>
      </c>
      <c r="DZ194" s="7">
        <v>45.24</v>
      </c>
      <c r="EA194" s="7">
        <v>697.5</v>
      </c>
      <c r="EB194" s="7">
        <v>5127803.4000000004</v>
      </c>
      <c r="EC194" s="23">
        <v>6.4999999999999997E-3</v>
      </c>
      <c r="ED194" s="7">
        <v>52.51</v>
      </c>
      <c r="EE194" s="7">
        <v>809.57</v>
      </c>
      <c r="EF194" s="5">
        <v>6334</v>
      </c>
      <c r="EG194" s="23">
        <v>6.4899999999999999E-2</v>
      </c>
      <c r="EH194" s="5">
        <v>107</v>
      </c>
      <c r="EI194" s="7">
        <v>65978392.770000003</v>
      </c>
      <c r="EJ194" s="23">
        <v>8.7900000000000006E-2</v>
      </c>
      <c r="EK194" s="7">
        <v>675.59</v>
      </c>
      <c r="EL194" s="7">
        <v>828.08</v>
      </c>
      <c r="EM194" s="7">
        <v>73681279.909999996</v>
      </c>
      <c r="EN194" s="23">
        <v>9.3799999999999994E-2</v>
      </c>
      <c r="EO194" s="7">
        <v>754.47</v>
      </c>
      <c r="EP194" s="7">
        <v>924.76</v>
      </c>
      <c r="EQ194" s="5">
        <v>79676</v>
      </c>
      <c r="ER194" s="23">
        <v>0.81589999999999996</v>
      </c>
      <c r="ES194" s="5">
        <v>11193</v>
      </c>
      <c r="ET194" s="7">
        <v>40107521.740000002</v>
      </c>
      <c r="EU194" s="23">
        <v>5.3400000000000003E-2</v>
      </c>
      <c r="EV194" s="7">
        <v>410.69</v>
      </c>
      <c r="EW194" s="7">
        <v>873.59</v>
      </c>
      <c r="EX194" s="7">
        <v>43573566.850000001</v>
      </c>
      <c r="EY194" s="23">
        <v>5.5500000000000001E-2</v>
      </c>
      <c r="EZ194" s="7">
        <v>446.18</v>
      </c>
      <c r="FA194" s="7">
        <v>949.09</v>
      </c>
      <c r="FB194" s="5">
        <v>45911</v>
      </c>
      <c r="FC194" s="23">
        <v>0.47010000000000002</v>
      </c>
      <c r="FD194" s="5">
        <v>2995</v>
      </c>
      <c r="FE194" s="7">
        <v>12475078.619999999</v>
      </c>
      <c r="FF194" s="23">
        <v>1.66E-2</v>
      </c>
      <c r="FG194" s="7">
        <v>127.74</v>
      </c>
      <c r="FH194" s="7">
        <v>213.01</v>
      </c>
      <c r="FI194" s="7">
        <v>13985738.57</v>
      </c>
      <c r="FJ194" s="23">
        <v>1.78E-2</v>
      </c>
      <c r="FK194" s="7">
        <v>143.21</v>
      </c>
      <c r="FL194" s="7">
        <v>238.81</v>
      </c>
      <c r="FM194" s="5">
        <v>58565</v>
      </c>
      <c r="FN194" s="23">
        <v>0.59970000000000001</v>
      </c>
      <c r="FO194" s="5">
        <v>3503</v>
      </c>
      <c r="FP194" s="7">
        <v>29684705.920000002</v>
      </c>
      <c r="FQ194" s="23">
        <v>3.95E-2</v>
      </c>
      <c r="FR194" s="7">
        <v>303.95999999999998</v>
      </c>
      <c r="FS194" s="7">
        <v>1131.8800000000001</v>
      </c>
      <c r="FT194" s="7">
        <v>31733113.050000001</v>
      </c>
      <c r="FU194" s="23">
        <v>4.0399999999999998E-2</v>
      </c>
      <c r="FV194" s="7">
        <v>324.93</v>
      </c>
      <c r="FW194" s="7">
        <v>1209.99</v>
      </c>
      <c r="FX194" s="5">
        <v>26226</v>
      </c>
      <c r="FY194" s="23">
        <v>0.26850000000000002</v>
      </c>
      <c r="FZ194" s="5">
        <v>2036</v>
      </c>
      <c r="GA194" s="7">
        <v>24578058.399999999</v>
      </c>
      <c r="GB194" s="23">
        <v>3.27E-2</v>
      </c>
      <c r="GC194" s="7">
        <v>251.67</v>
      </c>
      <c r="GD194" s="7">
        <v>363.62</v>
      </c>
      <c r="GE194" s="7">
        <v>22992854.640000001</v>
      </c>
      <c r="GF194" s="23">
        <v>2.93E-2</v>
      </c>
      <c r="GG194" s="7">
        <v>235.44</v>
      </c>
      <c r="GH194" s="7">
        <v>340.17</v>
      </c>
      <c r="GI194" s="5">
        <v>67591</v>
      </c>
      <c r="GJ194" s="23">
        <v>0.69210000000000005</v>
      </c>
      <c r="GK194" s="5">
        <v>7455</v>
      </c>
      <c r="GL194" s="7">
        <v>13406073.25</v>
      </c>
      <c r="GM194" s="23">
        <v>1.7899999999999999E-2</v>
      </c>
      <c r="GN194" s="7">
        <v>137.27000000000001</v>
      </c>
      <c r="GO194" s="7">
        <v>1187.3499999999999</v>
      </c>
      <c r="GP194" s="7">
        <v>13640745.119999999</v>
      </c>
      <c r="GQ194" s="23">
        <v>1.7399999999999999E-2</v>
      </c>
      <c r="GR194" s="7">
        <v>139.68</v>
      </c>
      <c r="GS194" s="7">
        <v>1208.1300000000001</v>
      </c>
      <c r="GT194" s="5">
        <v>11291</v>
      </c>
      <c r="GU194" s="23">
        <v>0.11559999999999999</v>
      </c>
      <c r="GV194" s="8">
        <v>317</v>
      </c>
      <c r="GW194" s="7">
        <v>28196945.030000001</v>
      </c>
      <c r="GX194" s="23">
        <v>3.7600000000000001E-2</v>
      </c>
      <c r="GY194" s="7">
        <v>288.73</v>
      </c>
      <c r="GZ194" s="7">
        <v>748.78</v>
      </c>
      <c r="HA194" s="7">
        <v>28323303.670000002</v>
      </c>
      <c r="HB194" s="23">
        <v>3.61E-2</v>
      </c>
      <c r="HC194" s="7">
        <v>290.02</v>
      </c>
      <c r="HD194" s="7">
        <v>752.14</v>
      </c>
      <c r="HE194" s="5">
        <v>37657</v>
      </c>
      <c r="HF194" s="23">
        <v>0.3856</v>
      </c>
      <c r="HG194" s="5">
        <v>101115</v>
      </c>
      <c r="HH194" s="5">
        <v>5728</v>
      </c>
      <c r="HI194" s="23">
        <v>0.21179999999999999</v>
      </c>
      <c r="HJ194" s="8">
        <v>1035</v>
      </c>
      <c r="HK194" s="5">
        <v>586</v>
      </c>
      <c r="HL194" s="5">
        <v>1551</v>
      </c>
      <c r="HM194" s="5">
        <v>171</v>
      </c>
      <c r="HN194" s="5">
        <v>932</v>
      </c>
      <c r="HO194" s="5">
        <v>303</v>
      </c>
      <c r="HP194" s="5">
        <v>770</v>
      </c>
      <c r="HQ194" s="5">
        <v>311</v>
      </c>
      <c r="HR194" s="5">
        <v>191</v>
      </c>
      <c r="HS194" s="5">
        <v>153</v>
      </c>
    </row>
    <row r="195" spans="1:227" x14ac:dyDescent="0.25">
      <c r="A195">
        <v>2015</v>
      </c>
      <c r="B195" s="3" t="s">
        <v>297</v>
      </c>
      <c r="C195" s="4">
        <v>1</v>
      </c>
      <c r="D195" s="5">
        <v>225440</v>
      </c>
      <c r="E195" s="5">
        <v>152186</v>
      </c>
      <c r="F195" s="5">
        <v>73254</v>
      </c>
      <c r="G195" s="6" t="s">
        <v>1301</v>
      </c>
      <c r="H195" s="5">
        <v>52</v>
      </c>
      <c r="I195" s="6" t="s">
        <v>2322</v>
      </c>
      <c r="J195" s="6" t="s">
        <v>682</v>
      </c>
      <c r="K195" s="6" t="s">
        <v>2717</v>
      </c>
      <c r="L195" s="6" t="s">
        <v>1992</v>
      </c>
      <c r="M195" s="6" t="s">
        <v>604</v>
      </c>
      <c r="N195" s="6" t="s">
        <v>444</v>
      </c>
      <c r="O195" s="6" t="s">
        <v>2718</v>
      </c>
      <c r="P195" s="6">
        <v>1.06</v>
      </c>
      <c r="Q195" s="7">
        <v>1299093096.8299999</v>
      </c>
      <c r="R195" s="7">
        <v>1424286685.26</v>
      </c>
      <c r="S195" s="7">
        <v>1448400852.3499999</v>
      </c>
      <c r="T195" s="7">
        <v>8536.2199999999993</v>
      </c>
      <c r="U195" s="7">
        <v>9358.85</v>
      </c>
      <c r="V195" s="7">
        <v>9517.31</v>
      </c>
      <c r="W195" s="7">
        <v>417703060.94999999</v>
      </c>
      <c r="X195" s="23">
        <v>0.32150000000000001</v>
      </c>
      <c r="Y195" s="7">
        <v>2744.69</v>
      </c>
      <c r="Z195" s="7">
        <v>15981.29</v>
      </c>
      <c r="AA195" s="7">
        <v>441346308.94999999</v>
      </c>
      <c r="AB195" s="24">
        <v>0.30990000000000001</v>
      </c>
      <c r="AC195" s="7">
        <v>2900.05</v>
      </c>
      <c r="AD195" s="7">
        <v>16885.88</v>
      </c>
      <c r="AE195" s="5">
        <v>26137</v>
      </c>
      <c r="AF195" s="23">
        <v>0.17169999999999999</v>
      </c>
      <c r="AG195" s="5">
        <v>306</v>
      </c>
      <c r="AH195" s="5">
        <v>1791</v>
      </c>
      <c r="AI195" s="7">
        <v>23018511.309999999</v>
      </c>
      <c r="AJ195" s="23">
        <v>1.77E-2</v>
      </c>
      <c r="AK195" s="7">
        <v>151.25</v>
      </c>
      <c r="AL195" s="7">
        <v>38948.410000000003</v>
      </c>
      <c r="AM195" s="7">
        <v>26972023.800000001</v>
      </c>
      <c r="AN195" s="24">
        <v>1.89E-2</v>
      </c>
      <c r="AO195" s="7">
        <v>177.23</v>
      </c>
      <c r="AP195" s="7">
        <v>45637.94</v>
      </c>
      <c r="AQ195" s="5">
        <v>591</v>
      </c>
      <c r="AR195" s="23">
        <v>3.8999999999999998E-3</v>
      </c>
      <c r="AS195" s="5">
        <v>4</v>
      </c>
      <c r="AT195" s="5">
        <v>120</v>
      </c>
      <c r="AU195" s="7">
        <v>19991397.32</v>
      </c>
      <c r="AV195" s="23">
        <v>1.54E-2</v>
      </c>
      <c r="AW195" s="7">
        <v>131.36000000000001</v>
      </c>
      <c r="AX195" s="7">
        <v>19971.43</v>
      </c>
      <c r="AY195" s="7">
        <v>23149111.190000001</v>
      </c>
      <c r="AZ195" s="24">
        <v>1.6299999999999999E-2</v>
      </c>
      <c r="BA195" s="7">
        <v>152.11000000000001</v>
      </c>
      <c r="BB195" s="7">
        <v>23125.99</v>
      </c>
      <c r="BC195" s="5">
        <v>1001</v>
      </c>
      <c r="BD195" s="23">
        <v>6.6E-3</v>
      </c>
      <c r="BE195" s="5">
        <v>7</v>
      </c>
      <c r="BF195" s="5">
        <v>95</v>
      </c>
      <c r="BG195" s="7">
        <v>36531742.609999999</v>
      </c>
      <c r="BH195" s="23">
        <v>2.81E-2</v>
      </c>
      <c r="BI195" s="7">
        <v>240.05</v>
      </c>
      <c r="BJ195" s="7">
        <v>11480.75</v>
      </c>
      <c r="BK195" s="7">
        <v>45796086.149999999</v>
      </c>
      <c r="BL195" s="24">
        <v>3.2199999999999999E-2</v>
      </c>
      <c r="BM195" s="7">
        <v>300.92</v>
      </c>
      <c r="BN195" s="7">
        <v>14392.23</v>
      </c>
      <c r="BO195" s="5">
        <v>3182</v>
      </c>
      <c r="BP195" s="23">
        <v>2.0899999999999998E-2</v>
      </c>
      <c r="BQ195" s="5">
        <v>28</v>
      </c>
      <c r="BR195" s="5">
        <v>714</v>
      </c>
      <c r="BS195" s="7">
        <v>41377484.560000002</v>
      </c>
      <c r="BT195" s="23">
        <v>3.1899999999999998E-2</v>
      </c>
      <c r="BU195" s="7">
        <v>271.89</v>
      </c>
      <c r="BV195" s="7">
        <v>4400.92</v>
      </c>
      <c r="BW195" s="7">
        <v>52041441.119999997</v>
      </c>
      <c r="BX195" s="24">
        <v>3.6499999999999998E-2</v>
      </c>
      <c r="BY195" s="7">
        <v>341.96</v>
      </c>
      <c r="BZ195" s="7">
        <v>5535.15</v>
      </c>
      <c r="CA195" s="5">
        <v>9402</v>
      </c>
      <c r="CB195" s="23">
        <v>6.1800000000000001E-2</v>
      </c>
      <c r="CC195" s="5">
        <v>127</v>
      </c>
      <c r="CD195" s="5">
        <v>1828</v>
      </c>
      <c r="CE195" s="7">
        <v>17484846.850000001</v>
      </c>
      <c r="CF195" s="23">
        <v>1.35E-2</v>
      </c>
      <c r="CG195" s="7">
        <v>114.89</v>
      </c>
      <c r="CH195" s="7">
        <v>11617.84</v>
      </c>
      <c r="CI195" s="7">
        <v>20167814.23</v>
      </c>
      <c r="CJ195" s="24">
        <v>1.4200000000000001E-2</v>
      </c>
      <c r="CK195" s="7">
        <v>132.52000000000001</v>
      </c>
      <c r="CL195" s="7">
        <v>13400.54</v>
      </c>
      <c r="CM195" s="5">
        <v>1505</v>
      </c>
      <c r="CN195" s="23">
        <v>9.9000000000000008E-3</v>
      </c>
      <c r="CO195" s="5">
        <v>11</v>
      </c>
      <c r="CP195" s="5">
        <v>810</v>
      </c>
      <c r="CQ195" s="7">
        <v>188248593.46000001</v>
      </c>
      <c r="CR195" s="23">
        <v>0.1449</v>
      </c>
      <c r="CS195" s="7">
        <v>1236.96</v>
      </c>
      <c r="CT195" s="7">
        <v>1960.25</v>
      </c>
      <c r="CU195" s="7">
        <v>211235952.80000001</v>
      </c>
      <c r="CV195" s="24">
        <v>0.14829999999999999</v>
      </c>
      <c r="CW195" s="7">
        <v>1388.01</v>
      </c>
      <c r="CX195" s="7">
        <v>2199.62</v>
      </c>
      <c r="CY195" s="5">
        <v>96033</v>
      </c>
      <c r="CZ195" s="23">
        <v>0.63100000000000001</v>
      </c>
      <c r="DA195" s="5">
        <v>3573</v>
      </c>
      <c r="DB195" s="7">
        <v>7598119.0499999998</v>
      </c>
      <c r="DC195" s="23">
        <v>5.7999999999999996E-3</v>
      </c>
      <c r="DD195" s="7">
        <v>49.93</v>
      </c>
      <c r="DE195" s="7">
        <v>334.98</v>
      </c>
      <c r="DF195" s="7">
        <v>9415757.1600000001</v>
      </c>
      <c r="DG195" s="24">
        <v>6.6E-3</v>
      </c>
      <c r="DH195" s="7">
        <v>61.87</v>
      </c>
      <c r="DI195" s="7">
        <v>415.12</v>
      </c>
      <c r="DJ195" s="5">
        <v>22682</v>
      </c>
      <c r="DK195" s="23">
        <v>0.14899999999999999</v>
      </c>
      <c r="DL195" s="5">
        <v>597</v>
      </c>
      <c r="DM195" s="7">
        <v>98520709.120000005</v>
      </c>
      <c r="DN195" s="23">
        <v>7.5800000000000006E-2</v>
      </c>
      <c r="DO195" s="7">
        <v>647.37</v>
      </c>
      <c r="DP195" s="7">
        <v>22975.91</v>
      </c>
      <c r="DQ195" s="7">
        <v>110010181.23999999</v>
      </c>
      <c r="DR195" s="24">
        <v>7.7200000000000005E-2</v>
      </c>
      <c r="DS195" s="7">
        <v>722.87</v>
      </c>
      <c r="DT195" s="7">
        <v>25655.360000000001</v>
      </c>
      <c r="DU195" s="5">
        <v>4288</v>
      </c>
      <c r="DV195" s="23">
        <v>2.8199999999999999E-2</v>
      </c>
      <c r="DW195" s="5">
        <v>3995</v>
      </c>
      <c r="DX195" s="7">
        <v>7524694.5199999996</v>
      </c>
      <c r="DY195" s="23">
        <v>5.7999999999999996E-3</v>
      </c>
      <c r="DZ195" s="7">
        <v>49.44</v>
      </c>
      <c r="EA195" s="7">
        <v>764.39</v>
      </c>
      <c r="EB195" s="7">
        <v>9077484.3000000007</v>
      </c>
      <c r="EC195" s="24">
        <v>6.4000000000000003E-3</v>
      </c>
      <c r="ED195" s="7">
        <v>59.65</v>
      </c>
      <c r="EE195" s="7">
        <v>922.13</v>
      </c>
      <c r="EF195" s="5">
        <v>9844</v>
      </c>
      <c r="EG195" s="23">
        <v>6.4699999999999994E-2</v>
      </c>
      <c r="EH195" s="5">
        <v>106</v>
      </c>
      <c r="EI195" s="7">
        <v>123160771.94</v>
      </c>
      <c r="EJ195" s="23">
        <v>9.4799999999999995E-2</v>
      </c>
      <c r="EK195" s="7">
        <v>809.28</v>
      </c>
      <c r="EL195" s="7">
        <v>970.35</v>
      </c>
      <c r="EM195" s="7">
        <v>139655971.63</v>
      </c>
      <c r="EN195" s="24">
        <v>9.8100000000000007E-2</v>
      </c>
      <c r="EO195" s="7">
        <v>917.67</v>
      </c>
      <c r="EP195" s="7">
        <v>1100.31</v>
      </c>
      <c r="EQ195" s="5">
        <v>126923</v>
      </c>
      <c r="ER195" s="23">
        <v>0.83399999999999996</v>
      </c>
      <c r="ES195" s="5">
        <v>12259</v>
      </c>
      <c r="ET195" s="7">
        <v>77893762.230000004</v>
      </c>
      <c r="EU195" s="23">
        <v>0.06</v>
      </c>
      <c r="EV195" s="7">
        <v>511.83</v>
      </c>
      <c r="EW195" s="7">
        <v>917.45</v>
      </c>
      <c r="EX195" s="7">
        <v>86756669.959999993</v>
      </c>
      <c r="EY195" s="24">
        <v>6.0900000000000003E-2</v>
      </c>
      <c r="EZ195" s="7">
        <v>570.07000000000005</v>
      </c>
      <c r="FA195" s="7">
        <v>1021.84</v>
      </c>
      <c r="FB195" s="5">
        <v>84902</v>
      </c>
      <c r="FC195" s="23">
        <v>0.55789999999999995</v>
      </c>
      <c r="FD195" s="5">
        <v>4371</v>
      </c>
      <c r="FE195" s="7">
        <v>25815056.850000001</v>
      </c>
      <c r="FF195" s="23">
        <v>1.9900000000000001E-2</v>
      </c>
      <c r="FG195" s="7">
        <v>169.63</v>
      </c>
      <c r="FH195" s="7">
        <v>263.89999999999998</v>
      </c>
      <c r="FI195" s="7">
        <v>28825275.350000001</v>
      </c>
      <c r="FJ195" s="24">
        <v>2.0199999999999999E-2</v>
      </c>
      <c r="FK195" s="7">
        <v>189.41</v>
      </c>
      <c r="FL195" s="7">
        <v>294.67</v>
      </c>
      <c r="FM195" s="5">
        <v>97821</v>
      </c>
      <c r="FN195" s="23">
        <v>0.64280000000000004</v>
      </c>
      <c r="FO195" s="5">
        <v>3919</v>
      </c>
      <c r="FP195" s="7">
        <v>44841423.329999998</v>
      </c>
      <c r="FQ195" s="23">
        <v>3.4500000000000003E-2</v>
      </c>
      <c r="FR195" s="7">
        <v>294.64999999999998</v>
      </c>
      <c r="FS195" s="7">
        <v>1082.55</v>
      </c>
      <c r="FT195" s="7">
        <v>47645489.530000001</v>
      </c>
      <c r="FU195" s="24">
        <v>3.3500000000000002E-2</v>
      </c>
      <c r="FV195" s="7">
        <v>313.07</v>
      </c>
      <c r="FW195" s="7">
        <v>1150.25</v>
      </c>
      <c r="FX195" s="5">
        <v>41422</v>
      </c>
      <c r="FY195" s="23">
        <v>0.2722</v>
      </c>
      <c r="FZ195" s="5">
        <v>1750</v>
      </c>
      <c r="GA195" s="7">
        <v>62266540.939999998</v>
      </c>
      <c r="GB195" s="23">
        <v>4.7899999999999998E-2</v>
      </c>
      <c r="GC195" s="7">
        <v>409.15</v>
      </c>
      <c r="GD195" s="7">
        <v>556.66</v>
      </c>
      <c r="GE195" s="7">
        <v>63375174.140000001</v>
      </c>
      <c r="GF195" s="24">
        <v>4.4499999999999998E-2</v>
      </c>
      <c r="GG195" s="7">
        <v>416.43</v>
      </c>
      <c r="GH195" s="7">
        <v>566.57000000000005</v>
      </c>
      <c r="GI195" s="5">
        <v>111856</v>
      </c>
      <c r="GJ195" s="23">
        <v>0.73499999999999999</v>
      </c>
      <c r="GK195" s="5">
        <v>8764</v>
      </c>
      <c r="GL195" s="7">
        <v>24470022.780000001</v>
      </c>
      <c r="GM195" s="23">
        <v>1.8800000000000001E-2</v>
      </c>
      <c r="GN195" s="7">
        <v>160.79</v>
      </c>
      <c r="GO195" s="7">
        <v>1314.81</v>
      </c>
      <c r="GP195" s="7">
        <v>25480361.73</v>
      </c>
      <c r="GQ195" s="24">
        <v>1.7899999999999999E-2</v>
      </c>
      <c r="GR195" s="7">
        <v>167.43</v>
      </c>
      <c r="GS195" s="7">
        <v>1369.1</v>
      </c>
      <c r="GT195" s="5">
        <v>18611</v>
      </c>
      <c r="GU195" s="23">
        <v>0.12230000000000001</v>
      </c>
      <c r="GV195" s="8">
        <v>474</v>
      </c>
      <c r="GW195" s="7">
        <v>71646572</v>
      </c>
      <c r="GX195" s="23">
        <v>5.5199999999999999E-2</v>
      </c>
      <c r="GY195" s="7">
        <v>470.78</v>
      </c>
      <c r="GZ195" s="7">
        <v>1035</v>
      </c>
      <c r="HA195" s="7">
        <v>71867348.659999996</v>
      </c>
      <c r="HB195" s="24">
        <v>5.0500000000000003E-2</v>
      </c>
      <c r="HC195" s="7">
        <v>472.23</v>
      </c>
      <c r="HD195" s="7">
        <v>1038.19</v>
      </c>
      <c r="HE195" s="5">
        <v>69224</v>
      </c>
      <c r="HF195" s="23">
        <v>0.45490000000000003</v>
      </c>
      <c r="HG195" s="5">
        <v>165986</v>
      </c>
      <c r="HH195" s="5">
        <v>9081</v>
      </c>
      <c r="HI195" s="23">
        <v>0.2019</v>
      </c>
      <c r="HJ195" s="8">
        <v>1091</v>
      </c>
      <c r="HK195" s="5">
        <v>635</v>
      </c>
      <c r="HL195" s="5">
        <v>1549</v>
      </c>
      <c r="HM195" s="5">
        <v>137</v>
      </c>
      <c r="HN195" s="5">
        <v>1088</v>
      </c>
      <c r="HO195" s="5">
        <v>346</v>
      </c>
      <c r="HP195" s="5">
        <v>700</v>
      </c>
      <c r="HQ195" s="5">
        <v>354</v>
      </c>
      <c r="HR195" s="5">
        <v>211</v>
      </c>
      <c r="HS195" s="5">
        <v>142</v>
      </c>
    </row>
    <row r="196" spans="1:227" x14ac:dyDescent="0.25">
      <c r="A196">
        <v>2014</v>
      </c>
      <c r="B196" s="3" t="s">
        <v>809</v>
      </c>
      <c r="C196" s="4">
        <v>29</v>
      </c>
      <c r="D196" s="5">
        <v>206124</v>
      </c>
      <c r="E196" s="5">
        <v>159371</v>
      </c>
      <c r="F196" s="5">
        <v>46753</v>
      </c>
      <c r="G196" s="6" t="s">
        <v>2479</v>
      </c>
      <c r="H196" s="5">
        <v>51</v>
      </c>
      <c r="I196" s="6" t="s">
        <v>1545</v>
      </c>
      <c r="J196" s="6" t="s">
        <v>1546</v>
      </c>
      <c r="K196" s="6" t="s">
        <v>2656</v>
      </c>
      <c r="L196" s="6" t="s">
        <v>1073</v>
      </c>
      <c r="M196" s="6" t="s">
        <v>684</v>
      </c>
      <c r="N196" s="6" t="s">
        <v>408</v>
      </c>
      <c r="O196" s="6" t="s">
        <v>929</v>
      </c>
      <c r="P196" s="6">
        <v>1.1200000000000001</v>
      </c>
      <c r="Q196" s="7">
        <v>1549997286.95</v>
      </c>
      <c r="R196" s="7">
        <v>1547292117.4300001</v>
      </c>
      <c r="S196" s="7">
        <v>1451888005.6800001</v>
      </c>
      <c r="T196" s="7">
        <v>9725.7199999999993</v>
      </c>
      <c r="U196" s="7">
        <v>9708.74</v>
      </c>
      <c r="V196" s="7">
        <v>9110.11</v>
      </c>
      <c r="W196" s="7">
        <v>575407966.42999995</v>
      </c>
      <c r="X196" s="23">
        <v>0.37119999999999997</v>
      </c>
      <c r="Y196" s="7">
        <v>3610.49</v>
      </c>
      <c r="Z196" s="7">
        <v>18988.48</v>
      </c>
      <c r="AA196" s="7">
        <v>523027890.57999998</v>
      </c>
      <c r="AB196" s="23">
        <v>0.33800000000000002</v>
      </c>
      <c r="AC196" s="7">
        <v>3281.83</v>
      </c>
      <c r="AD196" s="7">
        <v>17259.939999999999</v>
      </c>
      <c r="AE196" s="5">
        <v>30303</v>
      </c>
      <c r="AF196" s="23">
        <v>0.19009999999999999</v>
      </c>
      <c r="AG196" s="5">
        <v>356</v>
      </c>
      <c r="AH196" s="5">
        <v>1932</v>
      </c>
      <c r="AI196" s="7">
        <v>29860197.18</v>
      </c>
      <c r="AJ196" s="23">
        <v>1.9300000000000001E-2</v>
      </c>
      <c r="AK196" s="7">
        <v>187.36</v>
      </c>
      <c r="AL196" s="7">
        <v>42779.65</v>
      </c>
      <c r="AM196" s="7">
        <v>32823072.399999999</v>
      </c>
      <c r="AN196" s="23">
        <v>2.12E-2</v>
      </c>
      <c r="AO196" s="7">
        <v>205.95</v>
      </c>
      <c r="AP196" s="7">
        <v>47024.46</v>
      </c>
      <c r="AQ196" s="5">
        <v>698</v>
      </c>
      <c r="AR196" s="23">
        <v>4.4000000000000003E-3</v>
      </c>
      <c r="AS196" s="5">
        <v>5</v>
      </c>
      <c r="AT196" s="5">
        <v>136</v>
      </c>
      <c r="AU196" s="7">
        <v>25991683.460000001</v>
      </c>
      <c r="AV196" s="23">
        <v>1.6799999999999999E-2</v>
      </c>
      <c r="AW196" s="7">
        <v>163.09</v>
      </c>
      <c r="AX196" s="7">
        <v>20644.7</v>
      </c>
      <c r="AY196" s="7">
        <v>26619079.75</v>
      </c>
      <c r="AZ196" s="23">
        <v>1.72E-2</v>
      </c>
      <c r="BA196" s="7">
        <v>167.03</v>
      </c>
      <c r="BB196" s="7">
        <v>21143.03</v>
      </c>
      <c r="BC196" s="5">
        <v>1259</v>
      </c>
      <c r="BD196" s="23">
        <v>7.9000000000000008E-3</v>
      </c>
      <c r="BE196" s="5">
        <v>9</v>
      </c>
      <c r="BF196" s="5">
        <v>112</v>
      </c>
      <c r="BG196" s="7">
        <v>53015953.890000001</v>
      </c>
      <c r="BH196" s="23">
        <v>3.4200000000000001E-2</v>
      </c>
      <c r="BI196" s="7">
        <v>332.66</v>
      </c>
      <c r="BJ196" s="7">
        <v>12447.98</v>
      </c>
      <c r="BK196" s="7">
        <v>60248892.729999997</v>
      </c>
      <c r="BL196" s="23">
        <v>3.8899999999999997E-2</v>
      </c>
      <c r="BM196" s="7">
        <v>378.04</v>
      </c>
      <c r="BN196" s="7">
        <v>14146.25</v>
      </c>
      <c r="BO196" s="5">
        <v>4259</v>
      </c>
      <c r="BP196" s="23">
        <v>2.6700000000000002E-2</v>
      </c>
      <c r="BQ196" s="5">
        <v>39</v>
      </c>
      <c r="BR196" s="5">
        <v>966</v>
      </c>
      <c r="BS196" s="7">
        <v>38891347.07</v>
      </c>
      <c r="BT196" s="23">
        <v>2.5100000000000001E-2</v>
      </c>
      <c r="BU196" s="7">
        <v>244.03</v>
      </c>
      <c r="BV196" s="7">
        <v>4117.2299999999996</v>
      </c>
      <c r="BW196" s="7">
        <v>43276909.890000001</v>
      </c>
      <c r="BX196" s="23">
        <v>2.8000000000000001E-2</v>
      </c>
      <c r="BY196" s="7">
        <v>271.55</v>
      </c>
      <c r="BZ196" s="7">
        <v>4581.51</v>
      </c>
      <c r="CA196" s="5">
        <v>9446</v>
      </c>
      <c r="CB196" s="23">
        <v>5.9299999999999999E-2</v>
      </c>
      <c r="CC196" s="5">
        <v>105</v>
      </c>
      <c r="CD196" s="5">
        <v>1461</v>
      </c>
      <c r="CE196" s="7">
        <v>15467711.57</v>
      </c>
      <c r="CF196" s="23">
        <v>0.01</v>
      </c>
      <c r="CG196" s="7">
        <v>97.05</v>
      </c>
      <c r="CH196" s="7">
        <v>9827.01</v>
      </c>
      <c r="CI196" s="7">
        <v>16682683.02</v>
      </c>
      <c r="CJ196" s="23">
        <v>1.0800000000000001E-2</v>
      </c>
      <c r="CK196" s="7">
        <v>104.68</v>
      </c>
      <c r="CL196" s="7">
        <v>10598.91</v>
      </c>
      <c r="CM196" s="5">
        <v>1574</v>
      </c>
      <c r="CN196" s="23">
        <v>9.9000000000000008E-3</v>
      </c>
      <c r="CO196" s="5">
        <v>11</v>
      </c>
      <c r="CP196" s="5">
        <v>651</v>
      </c>
      <c r="CQ196" s="7">
        <v>277776317.73000002</v>
      </c>
      <c r="CR196" s="23">
        <v>0.1792</v>
      </c>
      <c r="CS196" s="7">
        <v>1742.95</v>
      </c>
      <c r="CT196" s="7">
        <v>2540.09</v>
      </c>
      <c r="CU196" s="7">
        <v>287168442.81999999</v>
      </c>
      <c r="CV196" s="23">
        <v>0.18559999999999999</v>
      </c>
      <c r="CW196" s="7">
        <v>1801.89</v>
      </c>
      <c r="CX196" s="7">
        <v>2625.97</v>
      </c>
      <c r="CY196" s="5">
        <v>109356</v>
      </c>
      <c r="CZ196" s="23">
        <v>0.68620000000000003</v>
      </c>
      <c r="DA196" s="5">
        <v>5564</v>
      </c>
      <c r="DB196" s="7">
        <v>25347134.969999999</v>
      </c>
      <c r="DC196" s="23">
        <v>1.6400000000000001E-2</v>
      </c>
      <c r="DD196" s="7">
        <v>159.04</v>
      </c>
      <c r="DE196" s="7">
        <v>482.9</v>
      </c>
      <c r="DF196" s="7">
        <v>29460528.379999999</v>
      </c>
      <c r="DG196" s="23">
        <v>1.9E-2</v>
      </c>
      <c r="DH196" s="7">
        <v>184.86</v>
      </c>
      <c r="DI196" s="7">
        <v>561.27</v>
      </c>
      <c r="DJ196" s="5">
        <v>52489</v>
      </c>
      <c r="DK196" s="23">
        <v>0.32940000000000003</v>
      </c>
      <c r="DL196" s="5">
        <v>1862</v>
      </c>
      <c r="DM196" s="7">
        <v>87232495.069999993</v>
      </c>
      <c r="DN196" s="23">
        <v>5.6300000000000003E-2</v>
      </c>
      <c r="DO196" s="7">
        <v>547.35</v>
      </c>
      <c r="DP196" s="7">
        <v>23899.31</v>
      </c>
      <c r="DQ196" s="7">
        <v>90642745.5</v>
      </c>
      <c r="DR196" s="23">
        <v>5.8599999999999999E-2</v>
      </c>
      <c r="DS196" s="7">
        <v>568.75</v>
      </c>
      <c r="DT196" s="7">
        <v>24833.63</v>
      </c>
      <c r="DU196" s="5">
        <v>3650</v>
      </c>
      <c r="DV196" s="23">
        <v>2.29E-2</v>
      </c>
      <c r="DW196" s="5">
        <v>3208</v>
      </c>
      <c r="DX196" s="7">
        <v>7264112.6299999999</v>
      </c>
      <c r="DY196" s="23">
        <v>4.7000000000000002E-3</v>
      </c>
      <c r="DZ196" s="7">
        <v>45.58</v>
      </c>
      <c r="EA196" s="7">
        <v>972.57</v>
      </c>
      <c r="EB196" s="7">
        <v>7989635.2000000002</v>
      </c>
      <c r="EC196" s="23">
        <v>5.1999999999999998E-3</v>
      </c>
      <c r="ED196" s="7">
        <v>50.13</v>
      </c>
      <c r="EE196" s="7">
        <v>1069.71</v>
      </c>
      <c r="EF196" s="5">
        <v>7469</v>
      </c>
      <c r="EG196" s="23">
        <v>4.6899999999999997E-2</v>
      </c>
      <c r="EH196" s="5">
        <v>78</v>
      </c>
      <c r="EI196" s="7">
        <v>131446938.58</v>
      </c>
      <c r="EJ196" s="23">
        <v>8.48E-2</v>
      </c>
      <c r="EK196" s="7">
        <v>824.79</v>
      </c>
      <c r="EL196" s="7">
        <v>1015.78</v>
      </c>
      <c r="EM196" s="7">
        <v>140454640.34</v>
      </c>
      <c r="EN196" s="23">
        <v>9.0800000000000006E-2</v>
      </c>
      <c r="EO196" s="7">
        <v>881.31</v>
      </c>
      <c r="EP196" s="7">
        <v>1085.3900000000001</v>
      </c>
      <c r="EQ196" s="5">
        <v>129404</v>
      </c>
      <c r="ER196" s="23">
        <v>0.81200000000000006</v>
      </c>
      <c r="ES196" s="5">
        <v>12604</v>
      </c>
      <c r="ET196" s="7">
        <v>76603130.870000005</v>
      </c>
      <c r="EU196" s="23">
        <v>4.9399999999999999E-2</v>
      </c>
      <c r="EV196" s="7">
        <v>480.66</v>
      </c>
      <c r="EW196" s="7">
        <v>979.43</v>
      </c>
      <c r="EX196" s="7">
        <v>79110243.239999995</v>
      </c>
      <c r="EY196" s="23">
        <v>5.11E-2</v>
      </c>
      <c r="EZ196" s="7">
        <v>496.39</v>
      </c>
      <c r="FA196" s="7">
        <v>1011.48</v>
      </c>
      <c r="FB196" s="5">
        <v>78212</v>
      </c>
      <c r="FC196" s="23">
        <v>0.49080000000000001</v>
      </c>
      <c r="FD196" s="5">
        <v>3370</v>
      </c>
      <c r="FE196" s="7">
        <v>22424740.690000001</v>
      </c>
      <c r="FF196" s="23">
        <v>1.4500000000000001E-2</v>
      </c>
      <c r="FG196" s="7">
        <v>140.71</v>
      </c>
      <c r="FH196" s="7">
        <v>226.16</v>
      </c>
      <c r="FI196" s="7">
        <v>23888878.440000001</v>
      </c>
      <c r="FJ196" s="23">
        <v>1.54E-2</v>
      </c>
      <c r="FK196" s="7">
        <v>149.88999999999999</v>
      </c>
      <c r="FL196" s="7">
        <v>240.92</v>
      </c>
      <c r="FM196" s="5">
        <v>99154</v>
      </c>
      <c r="FN196" s="23">
        <v>0.62219999999999998</v>
      </c>
      <c r="FO196" s="5">
        <v>3945</v>
      </c>
      <c r="FP196" s="7">
        <v>50083713.640000001</v>
      </c>
      <c r="FQ196" s="23">
        <v>3.2300000000000002E-2</v>
      </c>
      <c r="FR196" s="7">
        <v>314.26</v>
      </c>
      <c r="FS196" s="7">
        <v>1053.8800000000001</v>
      </c>
      <c r="FT196" s="7">
        <v>54147156.149999999</v>
      </c>
      <c r="FU196" s="23">
        <v>3.5000000000000003E-2</v>
      </c>
      <c r="FV196" s="7">
        <v>339.76</v>
      </c>
      <c r="FW196" s="7">
        <v>1139.3900000000001</v>
      </c>
      <c r="FX196" s="5">
        <v>47523</v>
      </c>
      <c r="FY196" s="23">
        <v>0.29820000000000002</v>
      </c>
      <c r="FZ196" s="5">
        <v>2281</v>
      </c>
      <c r="GA196" s="7">
        <v>40950862.439999998</v>
      </c>
      <c r="GB196" s="23">
        <v>2.64E-2</v>
      </c>
      <c r="GC196" s="7">
        <v>256.95</v>
      </c>
      <c r="GD196" s="7">
        <v>373.17</v>
      </c>
      <c r="GE196" s="7">
        <v>38234600.479999997</v>
      </c>
      <c r="GF196" s="23">
        <v>2.47E-2</v>
      </c>
      <c r="GG196" s="7">
        <v>239.91</v>
      </c>
      <c r="GH196" s="7">
        <v>348.41</v>
      </c>
      <c r="GI196" s="5">
        <v>109738</v>
      </c>
      <c r="GJ196" s="23">
        <v>0.68859999999999999</v>
      </c>
      <c r="GK196" s="5">
        <v>7135</v>
      </c>
      <c r="GL196" s="7">
        <v>24618913.579999998</v>
      </c>
      <c r="GM196" s="23">
        <v>1.5900000000000001E-2</v>
      </c>
      <c r="GN196" s="7">
        <v>154.47999999999999</v>
      </c>
      <c r="GO196" s="7">
        <v>1243.07</v>
      </c>
      <c r="GP196" s="7">
        <v>25098914.899999999</v>
      </c>
      <c r="GQ196" s="23">
        <v>1.6199999999999999E-2</v>
      </c>
      <c r="GR196" s="7">
        <v>157.49</v>
      </c>
      <c r="GS196" s="7">
        <v>1267.31</v>
      </c>
      <c r="GT196" s="5">
        <v>19805</v>
      </c>
      <c r="GU196" s="23">
        <v>0.12429999999999999</v>
      </c>
      <c r="GV196" s="8">
        <v>347</v>
      </c>
      <c r="GW196" s="7">
        <v>47616648.189999998</v>
      </c>
      <c r="GX196" s="23">
        <v>3.0700000000000002E-2</v>
      </c>
      <c r="GY196" s="7">
        <v>298.77999999999997</v>
      </c>
      <c r="GZ196" s="7">
        <v>897.01</v>
      </c>
      <c r="HA196" s="7">
        <v>47774852.380000003</v>
      </c>
      <c r="HB196" s="23">
        <v>3.09E-2</v>
      </c>
      <c r="HC196" s="7">
        <v>299.77</v>
      </c>
      <c r="HD196" s="7">
        <v>899.99</v>
      </c>
      <c r="HE196" s="5">
        <v>53084</v>
      </c>
      <c r="HF196" s="23">
        <v>0.33310000000000001</v>
      </c>
      <c r="HG196" s="5">
        <v>183970</v>
      </c>
      <c r="HH196" s="5">
        <v>11405</v>
      </c>
      <c r="HI196" s="23">
        <v>0.21959999999999999</v>
      </c>
      <c r="HJ196" s="8">
        <v>1154</v>
      </c>
      <c r="HK196" s="5">
        <v>668</v>
      </c>
      <c r="HL196" s="5">
        <v>1547</v>
      </c>
      <c r="HM196" s="5">
        <v>134</v>
      </c>
      <c r="HN196" s="5">
        <v>932</v>
      </c>
      <c r="HO196" s="5">
        <v>296</v>
      </c>
      <c r="HP196" s="5">
        <v>798</v>
      </c>
      <c r="HQ196" s="5">
        <v>348</v>
      </c>
      <c r="HR196" s="5">
        <v>271</v>
      </c>
      <c r="HS196" s="5">
        <v>136</v>
      </c>
    </row>
    <row r="197" spans="1:227" x14ac:dyDescent="0.25">
      <c r="A197">
        <v>2007</v>
      </c>
      <c r="B197" s="3" t="s">
        <v>847</v>
      </c>
      <c r="C197" s="4">
        <v>37</v>
      </c>
      <c r="D197" s="5">
        <v>259542</v>
      </c>
      <c r="E197" s="5">
        <v>226603</v>
      </c>
      <c r="F197" s="5">
        <v>32939</v>
      </c>
      <c r="G197" s="6" t="s">
        <v>848</v>
      </c>
      <c r="H197" s="5">
        <v>51</v>
      </c>
      <c r="I197" s="6" t="s">
        <v>849</v>
      </c>
      <c r="J197" s="6" t="s">
        <v>850</v>
      </c>
      <c r="K197" s="6" t="s">
        <v>851</v>
      </c>
      <c r="L197" s="6" t="s">
        <v>852</v>
      </c>
      <c r="M197" s="6" t="s">
        <v>240</v>
      </c>
      <c r="N197" s="6" t="s">
        <v>379</v>
      </c>
      <c r="O197" s="6" t="s">
        <v>853</v>
      </c>
      <c r="P197" s="6">
        <v>1.1000000000000001</v>
      </c>
      <c r="Q197" s="7">
        <v>1851152207.8499999</v>
      </c>
      <c r="R197" s="7">
        <v>1819719269.8199999</v>
      </c>
      <c r="S197" s="7">
        <v>1717358433.3099999</v>
      </c>
      <c r="T197" s="7">
        <v>8169.14</v>
      </c>
      <c r="U197" s="7">
        <v>8030.43</v>
      </c>
      <c r="V197" s="7">
        <v>7578.71</v>
      </c>
      <c r="W197" s="7">
        <v>742355557.16999996</v>
      </c>
      <c r="X197" s="23">
        <v>0.40100000000000002</v>
      </c>
      <c r="Y197" s="7">
        <v>3276.02</v>
      </c>
      <c r="Z197" s="7">
        <v>16283.66</v>
      </c>
      <c r="AA197" s="7">
        <v>631660544.84000003</v>
      </c>
      <c r="AB197" s="23">
        <v>0.34710000000000002</v>
      </c>
      <c r="AC197" s="7">
        <v>2787.52</v>
      </c>
      <c r="AD197" s="7">
        <v>13855.55</v>
      </c>
      <c r="AE197" s="5">
        <v>45589</v>
      </c>
      <c r="AF197" s="23">
        <v>0.20119999999999999</v>
      </c>
      <c r="AG197" s="5">
        <v>370</v>
      </c>
      <c r="AH197" s="5">
        <v>2199</v>
      </c>
      <c r="AI197" s="7">
        <v>20454788.449999999</v>
      </c>
      <c r="AJ197" s="23">
        <v>1.0999999999999999E-2</v>
      </c>
      <c r="AK197" s="7">
        <v>90.27</v>
      </c>
      <c r="AL197" s="7">
        <v>42792.44</v>
      </c>
      <c r="AM197" s="7">
        <v>21598596.370000001</v>
      </c>
      <c r="AN197" s="23">
        <v>1.1900000000000001E-2</v>
      </c>
      <c r="AO197" s="7">
        <v>95.31</v>
      </c>
      <c r="AP197" s="7">
        <v>45185.35</v>
      </c>
      <c r="AQ197" s="5">
        <v>478</v>
      </c>
      <c r="AR197" s="23">
        <v>2.0999999999999999E-3</v>
      </c>
      <c r="AS197" s="5">
        <v>2</v>
      </c>
      <c r="AT197" s="5">
        <v>69</v>
      </c>
      <c r="AU197" s="7">
        <v>25470440</v>
      </c>
      <c r="AV197" s="23">
        <v>1.38E-2</v>
      </c>
      <c r="AW197" s="7">
        <v>112.4</v>
      </c>
      <c r="AX197" s="7">
        <v>20392.669999999998</v>
      </c>
      <c r="AY197" s="7">
        <v>23633414.949999999</v>
      </c>
      <c r="AZ197" s="23">
        <v>1.2999999999999999E-2</v>
      </c>
      <c r="BA197" s="7">
        <v>104.29</v>
      </c>
      <c r="BB197" s="7">
        <v>18921.87</v>
      </c>
      <c r="BC197" s="5">
        <v>1249</v>
      </c>
      <c r="BD197" s="23">
        <v>5.4999999999999997E-3</v>
      </c>
      <c r="BE197" s="5">
        <v>6</v>
      </c>
      <c r="BF197" s="5">
        <v>84</v>
      </c>
      <c r="BG197" s="7">
        <v>47958060.939999998</v>
      </c>
      <c r="BH197" s="23">
        <v>2.5899999999999999E-2</v>
      </c>
      <c r="BI197" s="7">
        <v>211.64</v>
      </c>
      <c r="BJ197" s="7">
        <v>11228.77</v>
      </c>
      <c r="BK197" s="7">
        <v>52621348</v>
      </c>
      <c r="BL197" s="23">
        <v>2.8899999999999999E-2</v>
      </c>
      <c r="BM197" s="7">
        <v>232.22</v>
      </c>
      <c r="BN197" s="7">
        <v>12320.62</v>
      </c>
      <c r="BO197" s="5">
        <v>4271</v>
      </c>
      <c r="BP197" s="23">
        <v>1.8800000000000001E-2</v>
      </c>
      <c r="BQ197" s="5">
        <v>27</v>
      </c>
      <c r="BR197" s="5">
        <v>749</v>
      </c>
      <c r="BS197" s="7">
        <v>50055930.25</v>
      </c>
      <c r="BT197" s="23">
        <v>2.7E-2</v>
      </c>
      <c r="BU197" s="7">
        <v>220.9</v>
      </c>
      <c r="BV197" s="7">
        <v>3931.2</v>
      </c>
      <c r="BW197" s="7">
        <v>54675472.560000002</v>
      </c>
      <c r="BX197" s="23">
        <v>0.03</v>
      </c>
      <c r="BY197" s="7">
        <v>241.28</v>
      </c>
      <c r="BZ197" s="7">
        <v>4294</v>
      </c>
      <c r="CA197" s="5">
        <v>12733</v>
      </c>
      <c r="CB197" s="23">
        <v>5.62E-2</v>
      </c>
      <c r="CC197" s="5">
        <v>103</v>
      </c>
      <c r="CD197" s="5">
        <v>1433</v>
      </c>
      <c r="CE197" s="7">
        <v>21751308.899999999</v>
      </c>
      <c r="CF197" s="23">
        <v>1.18E-2</v>
      </c>
      <c r="CG197" s="7">
        <v>95.99</v>
      </c>
      <c r="CH197" s="7">
        <v>10832.33</v>
      </c>
      <c r="CI197" s="7">
        <v>22702346.329999998</v>
      </c>
      <c r="CJ197" s="23">
        <v>1.2500000000000001E-2</v>
      </c>
      <c r="CK197" s="7">
        <v>100.19</v>
      </c>
      <c r="CL197" s="7">
        <v>11305.95</v>
      </c>
      <c r="CM197" s="5">
        <v>2008</v>
      </c>
      <c r="CN197" s="23">
        <v>8.8999999999999999E-3</v>
      </c>
      <c r="CO197" s="5">
        <v>10</v>
      </c>
      <c r="CP197" s="5">
        <v>663</v>
      </c>
      <c r="CQ197" s="7">
        <v>217128528.81</v>
      </c>
      <c r="CR197" s="23">
        <v>0.1173</v>
      </c>
      <c r="CS197" s="7">
        <v>958.19</v>
      </c>
      <c r="CT197" s="7">
        <v>1470.65</v>
      </c>
      <c r="CU197" s="7">
        <v>235232031.25</v>
      </c>
      <c r="CV197" s="23">
        <v>0.1293</v>
      </c>
      <c r="CW197" s="7">
        <v>1038.08</v>
      </c>
      <c r="CX197" s="7">
        <v>1593.27</v>
      </c>
      <c r="CY197" s="5">
        <v>147640</v>
      </c>
      <c r="CZ197" s="23">
        <v>0.65149999999999997</v>
      </c>
      <c r="DA197" s="5">
        <v>4211</v>
      </c>
      <c r="DB197" s="7">
        <v>7336030.4900000002</v>
      </c>
      <c r="DC197" s="23">
        <v>4.0000000000000001E-3</v>
      </c>
      <c r="DD197" s="7">
        <v>32.369999999999997</v>
      </c>
      <c r="DE197" s="7">
        <v>293.42</v>
      </c>
      <c r="DF197" s="7">
        <v>8158596.0800000001</v>
      </c>
      <c r="DG197" s="23">
        <v>4.4999999999999997E-3</v>
      </c>
      <c r="DH197" s="7">
        <v>36</v>
      </c>
      <c r="DI197" s="7">
        <v>326.32</v>
      </c>
      <c r="DJ197" s="5">
        <v>25002</v>
      </c>
      <c r="DK197" s="23">
        <v>0.1103</v>
      </c>
      <c r="DL197" s="5">
        <v>491</v>
      </c>
      <c r="DM197" s="7">
        <v>161341566.16999999</v>
      </c>
      <c r="DN197" s="23">
        <v>8.72E-2</v>
      </c>
      <c r="DO197" s="7">
        <v>712</v>
      </c>
      <c r="DP197" s="7">
        <v>23171.27</v>
      </c>
      <c r="DQ197" s="7">
        <v>166325288.63999999</v>
      </c>
      <c r="DR197" s="23">
        <v>9.1399999999999995E-2</v>
      </c>
      <c r="DS197" s="7">
        <v>733.99</v>
      </c>
      <c r="DT197" s="7">
        <v>23887.02</v>
      </c>
      <c r="DU197" s="5">
        <v>6963</v>
      </c>
      <c r="DV197" s="23">
        <v>3.0700000000000002E-2</v>
      </c>
      <c r="DW197" s="5">
        <v>3409</v>
      </c>
      <c r="DX197" s="7">
        <v>5038563.9800000004</v>
      </c>
      <c r="DY197" s="23">
        <v>2.7000000000000001E-3</v>
      </c>
      <c r="DZ197" s="7">
        <v>22.24</v>
      </c>
      <c r="EA197" s="7">
        <v>580.67999999999995</v>
      </c>
      <c r="EB197" s="7">
        <v>5686432.9800000004</v>
      </c>
      <c r="EC197" s="23">
        <v>3.0999999999999999E-3</v>
      </c>
      <c r="ED197" s="7">
        <v>25.09</v>
      </c>
      <c r="EE197" s="7">
        <v>655.35</v>
      </c>
      <c r="EF197" s="5">
        <v>8677</v>
      </c>
      <c r="EG197" s="23">
        <v>3.8300000000000001E-2</v>
      </c>
      <c r="EH197" s="5">
        <v>58</v>
      </c>
      <c r="EI197" s="7">
        <v>156464898.55000001</v>
      </c>
      <c r="EJ197" s="23">
        <v>8.4500000000000006E-2</v>
      </c>
      <c r="EK197" s="7">
        <v>690.48</v>
      </c>
      <c r="EL197" s="7">
        <v>799.54</v>
      </c>
      <c r="EM197" s="7">
        <v>175755207.56</v>
      </c>
      <c r="EN197" s="23">
        <v>9.6600000000000005E-2</v>
      </c>
      <c r="EO197" s="7">
        <v>775.61</v>
      </c>
      <c r="EP197" s="7">
        <v>898.11</v>
      </c>
      <c r="EQ197" s="5">
        <v>195694</v>
      </c>
      <c r="ER197" s="23">
        <v>0.86360000000000003</v>
      </c>
      <c r="ES197" s="5">
        <v>12778</v>
      </c>
      <c r="ET197" s="7">
        <v>100317082.09999999</v>
      </c>
      <c r="EU197" s="23">
        <v>5.4199999999999998E-2</v>
      </c>
      <c r="EV197" s="7">
        <v>442.7</v>
      </c>
      <c r="EW197" s="7">
        <v>858.44</v>
      </c>
      <c r="EX197" s="7">
        <v>110767689.45</v>
      </c>
      <c r="EY197" s="23">
        <v>6.0900000000000003E-2</v>
      </c>
      <c r="EZ197" s="7">
        <v>488.82</v>
      </c>
      <c r="FA197" s="7">
        <v>947.87</v>
      </c>
      <c r="FB197" s="5">
        <v>116859</v>
      </c>
      <c r="FC197" s="23">
        <v>0.51570000000000005</v>
      </c>
      <c r="FD197" s="5">
        <v>3394</v>
      </c>
      <c r="FE197" s="7">
        <v>46894372.520000003</v>
      </c>
      <c r="FF197" s="23">
        <v>2.53E-2</v>
      </c>
      <c r="FG197" s="7">
        <v>206.95</v>
      </c>
      <c r="FH197" s="7">
        <v>322.08999999999997</v>
      </c>
      <c r="FI197" s="7">
        <v>54147881.289999999</v>
      </c>
      <c r="FJ197" s="23">
        <v>2.98E-2</v>
      </c>
      <c r="FK197" s="7">
        <v>238.95</v>
      </c>
      <c r="FL197" s="7">
        <v>371.91</v>
      </c>
      <c r="FM197" s="5">
        <v>145594</v>
      </c>
      <c r="FN197" s="23">
        <v>0.64249999999999996</v>
      </c>
      <c r="FO197" s="5">
        <v>3927</v>
      </c>
      <c r="FP197" s="7">
        <v>89367473.950000003</v>
      </c>
      <c r="FQ197" s="23">
        <v>4.8300000000000003E-2</v>
      </c>
      <c r="FR197" s="7">
        <v>394.38</v>
      </c>
      <c r="FS197" s="7">
        <v>1174.27</v>
      </c>
      <c r="FT197" s="7">
        <v>90924267.439999998</v>
      </c>
      <c r="FU197" s="23">
        <v>0.05</v>
      </c>
      <c r="FV197" s="7">
        <v>401.25</v>
      </c>
      <c r="FW197" s="7">
        <v>1194.72</v>
      </c>
      <c r="FX197" s="5">
        <v>76105</v>
      </c>
      <c r="FY197" s="23">
        <v>0.33589999999999998</v>
      </c>
      <c r="FZ197" s="5">
        <v>2754</v>
      </c>
      <c r="GA197" s="7">
        <v>49823370.560000002</v>
      </c>
      <c r="GB197" s="23">
        <v>2.69E-2</v>
      </c>
      <c r="GC197" s="7">
        <v>219.87</v>
      </c>
      <c r="GD197" s="7">
        <v>303.69</v>
      </c>
      <c r="GE197" s="7">
        <v>53739965.109999999</v>
      </c>
      <c r="GF197" s="23">
        <v>2.9499999999999998E-2</v>
      </c>
      <c r="GG197" s="7">
        <v>237.15</v>
      </c>
      <c r="GH197" s="7">
        <v>327.57</v>
      </c>
      <c r="GI197" s="5">
        <v>164058</v>
      </c>
      <c r="GJ197" s="23">
        <v>0.72399999999999998</v>
      </c>
      <c r="GK197" s="5">
        <v>8660</v>
      </c>
      <c r="GL197" s="7">
        <v>30521252.640000001</v>
      </c>
      <c r="GM197" s="23">
        <v>1.6500000000000001E-2</v>
      </c>
      <c r="GN197" s="7">
        <v>134.69</v>
      </c>
      <c r="GO197" s="7">
        <v>1044.46</v>
      </c>
      <c r="GP197" s="7">
        <v>32505168.780000001</v>
      </c>
      <c r="GQ197" s="23">
        <v>1.7899999999999999E-2</v>
      </c>
      <c r="GR197" s="7">
        <v>143.44999999999999</v>
      </c>
      <c r="GS197" s="7">
        <v>1112.3499999999999</v>
      </c>
      <c r="GT197" s="5">
        <v>29222</v>
      </c>
      <c r="GU197" s="23">
        <v>0.129</v>
      </c>
      <c r="GV197" s="8">
        <v>475</v>
      </c>
      <c r="GW197" s="7">
        <v>65770988.899999999</v>
      </c>
      <c r="GX197" s="23">
        <v>3.5499999999999997E-2</v>
      </c>
      <c r="GY197" s="7">
        <v>290.25</v>
      </c>
      <c r="GZ197" s="7">
        <v>720.57</v>
      </c>
      <c r="HA197" s="7">
        <v>65770988.899999999</v>
      </c>
      <c r="HB197" s="23">
        <v>3.61E-2</v>
      </c>
      <c r="HC197" s="7">
        <v>290.25</v>
      </c>
      <c r="HD197" s="7">
        <v>720.57</v>
      </c>
      <c r="HE197" s="5">
        <v>91276</v>
      </c>
      <c r="HF197" s="23">
        <v>0.40279999999999999</v>
      </c>
      <c r="HG197" s="5">
        <v>246695</v>
      </c>
      <c r="HH197" s="5">
        <v>16693</v>
      </c>
      <c r="HI197" s="23">
        <v>0.217</v>
      </c>
      <c r="HJ197" s="8">
        <v>1089</v>
      </c>
      <c r="HK197" s="5">
        <v>861</v>
      </c>
      <c r="HL197" s="5">
        <v>1546</v>
      </c>
      <c r="HM197" s="5">
        <v>176</v>
      </c>
      <c r="HN197" s="5">
        <v>1301</v>
      </c>
      <c r="HO197" s="5">
        <v>626</v>
      </c>
      <c r="HP197" s="5">
        <v>905</v>
      </c>
      <c r="HQ197" s="5">
        <v>425</v>
      </c>
      <c r="HR197" s="5">
        <v>566</v>
      </c>
      <c r="HS197" s="5">
        <v>133</v>
      </c>
    </row>
    <row r="198" spans="1:227" x14ac:dyDescent="0.25">
      <c r="A198">
        <v>2010</v>
      </c>
      <c r="B198" s="3" t="s">
        <v>710</v>
      </c>
      <c r="C198" s="4">
        <v>22</v>
      </c>
      <c r="D198" s="5">
        <v>142401</v>
      </c>
      <c r="E198" s="5">
        <v>117779</v>
      </c>
      <c r="F198" s="5">
        <v>24622</v>
      </c>
      <c r="G198" s="6" t="s">
        <v>580</v>
      </c>
      <c r="H198" s="5">
        <v>50</v>
      </c>
      <c r="I198" s="6" t="s">
        <v>1457</v>
      </c>
      <c r="J198" s="6" t="s">
        <v>1458</v>
      </c>
      <c r="K198" s="6" t="s">
        <v>1998</v>
      </c>
      <c r="L198" s="6" t="s">
        <v>1999</v>
      </c>
      <c r="M198" s="6" t="s">
        <v>338</v>
      </c>
      <c r="N198" s="6" t="s">
        <v>378</v>
      </c>
      <c r="O198" s="6" t="s">
        <v>2000</v>
      </c>
      <c r="P198" s="6">
        <v>1.1200000000000001</v>
      </c>
      <c r="Q198" s="7">
        <v>1245511499.6300001</v>
      </c>
      <c r="R198" s="7">
        <v>1299680891.78</v>
      </c>
      <c r="S198" s="7">
        <v>1206931852.3399999</v>
      </c>
      <c r="T198" s="7">
        <v>10574.99</v>
      </c>
      <c r="U198" s="7">
        <v>11034.91</v>
      </c>
      <c r="V198" s="7">
        <v>10247.43</v>
      </c>
      <c r="W198" s="7">
        <v>414037611.04000002</v>
      </c>
      <c r="X198" s="23">
        <v>0.33239999999999997</v>
      </c>
      <c r="Y198" s="7">
        <v>3515.38</v>
      </c>
      <c r="Z198" s="7">
        <v>17347.7</v>
      </c>
      <c r="AA198" s="7">
        <v>384008264.48000002</v>
      </c>
      <c r="AB198" s="23">
        <v>0.29549999999999998</v>
      </c>
      <c r="AC198" s="7">
        <v>3260.41</v>
      </c>
      <c r="AD198" s="7">
        <v>16089.51</v>
      </c>
      <c r="AE198" s="5">
        <v>23867</v>
      </c>
      <c r="AF198" s="23">
        <v>0.2026</v>
      </c>
      <c r="AG198" s="5">
        <v>385</v>
      </c>
      <c r="AH198" s="5">
        <v>2444</v>
      </c>
      <c r="AI198" s="7">
        <v>70549939.950000003</v>
      </c>
      <c r="AJ198" s="23">
        <v>5.6599999999999998E-2</v>
      </c>
      <c r="AK198" s="7">
        <v>599</v>
      </c>
      <c r="AL198" s="7">
        <v>36592.29</v>
      </c>
      <c r="AM198" s="7">
        <v>81354403.760000005</v>
      </c>
      <c r="AN198" s="23">
        <v>6.2600000000000003E-2</v>
      </c>
      <c r="AO198" s="7">
        <v>690.74</v>
      </c>
      <c r="AP198" s="7">
        <v>42196.27</v>
      </c>
      <c r="AQ198" s="5">
        <v>1928</v>
      </c>
      <c r="AR198" s="23">
        <v>1.6400000000000001E-2</v>
      </c>
      <c r="AS198" s="5">
        <v>21</v>
      </c>
      <c r="AT198" s="5">
        <v>543</v>
      </c>
      <c r="AU198" s="7">
        <v>20580550.73</v>
      </c>
      <c r="AV198" s="23">
        <v>1.6500000000000001E-2</v>
      </c>
      <c r="AW198" s="7">
        <v>174.74</v>
      </c>
      <c r="AX198" s="7">
        <v>19342.62</v>
      </c>
      <c r="AY198" s="7">
        <v>21444850.210000001</v>
      </c>
      <c r="AZ198" s="23">
        <v>1.6500000000000001E-2</v>
      </c>
      <c r="BA198" s="7">
        <v>182.08</v>
      </c>
      <c r="BB198" s="7">
        <v>20154.93</v>
      </c>
      <c r="BC198" s="5">
        <v>1064</v>
      </c>
      <c r="BD198" s="23">
        <v>8.9999999999999993E-3</v>
      </c>
      <c r="BE198" s="5">
        <v>10</v>
      </c>
      <c r="BF198" s="5">
        <v>131</v>
      </c>
      <c r="BG198" s="7">
        <v>33879108.100000001</v>
      </c>
      <c r="BH198" s="23">
        <v>2.7199999999999998E-2</v>
      </c>
      <c r="BI198" s="7">
        <v>287.64999999999998</v>
      </c>
      <c r="BJ198" s="7">
        <v>14051.89</v>
      </c>
      <c r="BK198" s="7">
        <v>40680089.469999999</v>
      </c>
      <c r="BL198" s="23">
        <v>3.1300000000000001E-2</v>
      </c>
      <c r="BM198" s="7">
        <v>345.39</v>
      </c>
      <c r="BN198" s="7">
        <v>16872.7</v>
      </c>
      <c r="BO198" s="5">
        <v>2411</v>
      </c>
      <c r="BP198" s="23">
        <v>2.0500000000000001E-2</v>
      </c>
      <c r="BQ198" s="5">
        <v>33</v>
      </c>
      <c r="BR198" s="5">
        <v>940</v>
      </c>
      <c r="BS198" s="7">
        <v>87476756.810000002</v>
      </c>
      <c r="BT198" s="23">
        <v>7.0199999999999999E-2</v>
      </c>
      <c r="BU198" s="7">
        <v>742.72</v>
      </c>
      <c r="BV198" s="7">
        <v>7167.29</v>
      </c>
      <c r="BW198" s="7">
        <v>100657388.90000001</v>
      </c>
      <c r="BX198" s="23">
        <v>7.7399999999999997E-2</v>
      </c>
      <c r="BY198" s="7">
        <v>854.63</v>
      </c>
      <c r="BZ198" s="7">
        <v>8247.23</v>
      </c>
      <c r="CA198" s="5">
        <v>12205</v>
      </c>
      <c r="CB198" s="23">
        <v>0.1036</v>
      </c>
      <c r="CC198" s="5">
        <v>328</v>
      </c>
      <c r="CD198" s="5">
        <v>4901</v>
      </c>
      <c r="CE198" s="7">
        <v>10052678.15</v>
      </c>
      <c r="CF198" s="23">
        <v>8.0999999999999996E-3</v>
      </c>
      <c r="CG198" s="7">
        <v>85.35</v>
      </c>
      <c r="CH198" s="7">
        <v>9894.3700000000008</v>
      </c>
      <c r="CI198" s="7">
        <v>11157694.779999999</v>
      </c>
      <c r="CJ198" s="23">
        <v>8.6E-3</v>
      </c>
      <c r="CK198" s="7">
        <v>94.73</v>
      </c>
      <c r="CL198" s="7">
        <v>10981.98</v>
      </c>
      <c r="CM198" s="5">
        <v>1016</v>
      </c>
      <c r="CN198" s="23">
        <v>8.6E-3</v>
      </c>
      <c r="CO198" s="5">
        <v>9</v>
      </c>
      <c r="CP198" s="5">
        <v>609</v>
      </c>
      <c r="CQ198" s="7">
        <v>148025447.59</v>
      </c>
      <c r="CR198" s="23">
        <v>0.1188</v>
      </c>
      <c r="CS198" s="7">
        <v>1256.81</v>
      </c>
      <c r="CT198" s="7">
        <v>1846.19</v>
      </c>
      <c r="CU198" s="7">
        <v>169902864.87</v>
      </c>
      <c r="CV198" s="23">
        <v>0.13070000000000001</v>
      </c>
      <c r="CW198" s="7">
        <v>1442.56</v>
      </c>
      <c r="CX198" s="7">
        <v>2119.04</v>
      </c>
      <c r="CY198" s="5">
        <v>80179</v>
      </c>
      <c r="CZ198" s="23">
        <v>0.68079999999999996</v>
      </c>
      <c r="DA198" s="5">
        <v>5385</v>
      </c>
      <c r="DB198" s="7">
        <v>4566305.55</v>
      </c>
      <c r="DC198" s="23">
        <v>3.7000000000000002E-3</v>
      </c>
      <c r="DD198" s="7">
        <v>38.770000000000003</v>
      </c>
      <c r="DE198" s="7">
        <v>328.37</v>
      </c>
      <c r="DF198" s="7">
        <v>4490566.0199999996</v>
      </c>
      <c r="DG198" s="23">
        <v>3.5000000000000001E-3</v>
      </c>
      <c r="DH198" s="7">
        <v>38.130000000000003</v>
      </c>
      <c r="DI198" s="7">
        <v>322.92</v>
      </c>
      <c r="DJ198" s="5">
        <v>13906</v>
      </c>
      <c r="DK198" s="23">
        <v>0.1181</v>
      </c>
      <c r="DL198" s="5">
        <v>481</v>
      </c>
      <c r="DM198" s="7">
        <v>98772128.709999993</v>
      </c>
      <c r="DN198" s="23">
        <v>7.9299999999999995E-2</v>
      </c>
      <c r="DO198" s="7">
        <v>838.62</v>
      </c>
      <c r="DP198" s="7">
        <v>22346.639999999999</v>
      </c>
      <c r="DQ198" s="7">
        <v>105216767.87</v>
      </c>
      <c r="DR198" s="23">
        <v>8.1000000000000003E-2</v>
      </c>
      <c r="DS198" s="7">
        <v>893.34</v>
      </c>
      <c r="DT198" s="7">
        <v>23804.7</v>
      </c>
      <c r="DU198" s="5">
        <v>4420</v>
      </c>
      <c r="DV198" s="23">
        <v>3.7499999999999999E-2</v>
      </c>
      <c r="DW198" s="5">
        <v>4749</v>
      </c>
      <c r="DX198" s="7">
        <v>6190685.2800000003</v>
      </c>
      <c r="DY198" s="23">
        <v>5.0000000000000001E-3</v>
      </c>
      <c r="DZ198" s="7">
        <v>52.56</v>
      </c>
      <c r="EA198" s="7">
        <v>783.63</v>
      </c>
      <c r="EB198" s="7">
        <v>7069314.3399999999</v>
      </c>
      <c r="EC198" s="23">
        <v>5.4000000000000003E-3</v>
      </c>
      <c r="ED198" s="7">
        <v>60.02</v>
      </c>
      <c r="EE198" s="7">
        <v>894.85</v>
      </c>
      <c r="EF198" s="5">
        <v>7900</v>
      </c>
      <c r="EG198" s="23">
        <v>6.7100000000000007E-2</v>
      </c>
      <c r="EH198" s="5">
        <v>142</v>
      </c>
      <c r="EI198" s="7">
        <v>91884421.939999998</v>
      </c>
      <c r="EJ198" s="23">
        <v>7.3800000000000004E-2</v>
      </c>
      <c r="EK198" s="7">
        <v>780.14</v>
      </c>
      <c r="EL198" s="7">
        <v>927.7</v>
      </c>
      <c r="EM198" s="7">
        <v>99583865.379999995</v>
      </c>
      <c r="EN198" s="23">
        <v>7.6600000000000001E-2</v>
      </c>
      <c r="EO198" s="7">
        <v>845.51</v>
      </c>
      <c r="EP198" s="7">
        <v>1005.44</v>
      </c>
      <c r="EQ198" s="5">
        <v>99044</v>
      </c>
      <c r="ER198" s="23">
        <v>0.84089999999999998</v>
      </c>
      <c r="ES198" s="5">
        <v>12964</v>
      </c>
      <c r="ET198" s="7">
        <v>62968489.520000003</v>
      </c>
      <c r="EU198" s="23">
        <v>5.0599999999999999E-2</v>
      </c>
      <c r="EV198" s="7">
        <v>534.63</v>
      </c>
      <c r="EW198" s="7">
        <v>1114.98</v>
      </c>
      <c r="EX198" s="7">
        <v>67487717.310000002</v>
      </c>
      <c r="EY198" s="23">
        <v>5.1900000000000002E-2</v>
      </c>
      <c r="EZ198" s="7">
        <v>573</v>
      </c>
      <c r="FA198" s="7">
        <v>1195</v>
      </c>
      <c r="FB198" s="5">
        <v>56475</v>
      </c>
      <c r="FC198" s="23">
        <v>0.47949999999999998</v>
      </c>
      <c r="FD198" s="5">
        <v>3551</v>
      </c>
      <c r="FE198" s="7">
        <v>26313694.02</v>
      </c>
      <c r="FF198" s="23">
        <v>2.1100000000000001E-2</v>
      </c>
      <c r="FG198" s="7">
        <v>223.42</v>
      </c>
      <c r="FH198" s="7">
        <v>356.22</v>
      </c>
      <c r="FI198" s="7">
        <v>28824269.489999998</v>
      </c>
      <c r="FJ198" s="23">
        <v>2.2200000000000001E-2</v>
      </c>
      <c r="FK198" s="7">
        <v>244.73</v>
      </c>
      <c r="FL198" s="7">
        <v>390.2</v>
      </c>
      <c r="FM198" s="5">
        <v>73870</v>
      </c>
      <c r="FN198" s="23">
        <v>0.62719999999999998</v>
      </c>
      <c r="FO198" s="5">
        <v>3964</v>
      </c>
      <c r="FP198" s="7">
        <v>42061660.079999998</v>
      </c>
      <c r="FQ198" s="23">
        <v>3.3799999999999997E-2</v>
      </c>
      <c r="FR198" s="7">
        <v>357.12</v>
      </c>
      <c r="FS198" s="7">
        <v>1263.6099999999999</v>
      </c>
      <c r="FT198" s="7">
        <v>42165466.890000001</v>
      </c>
      <c r="FU198" s="23">
        <v>3.2399999999999998E-2</v>
      </c>
      <c r="FV198" s="7">
        <v>358</v>
      </c>
      <c r="FW198" s="7">
        <v>1266.72</v>
      </c>
      <c r="FX198" s="5">
        <v>33287</v>
      </c>
      <c r="FY198" s="23">
        <v>0.28260000000000002</v>
      </c>
      <c r="FZ198" s="5">
        <v>2099</v>
      </c>
      <c r="GA198" s="7">
        <v>30445013.710000001</v>
      </c>
      <c r="GB198" s="23">
        <v>2.4400000000000002E-2</v>
      </c>
      <c r="GC198" s="7">
        <v>258.49</v>
      </c>
      <c r="GD198" s="7">
        <v>395.87</v>
      </c>
      <c r="GE198" s="7">
        <v>32250355.02</v>
      </c>
      <c r="GF198" s="23">
        <v>2.4799999999999999E-2</v>
      </c>
      <c r="GG198" s="7">
        <v>273.82</v>
      </c>
      <c r="GH198" s="7">
        <v>419.35</v>
      </c>
      <c r="GI198" s="5">
        <v>76905</v>
      </c>
      <c r="GJ198" s="23">
        <v>0.65300000000000002</v>
      </c>
      <c r="GK198" s="5">
        <v>7360</v>
      </c>
      <c r="GL198" s="7">
        <v>17608901.699999999</v>
      </c>
      <c r="GM198" s="23">
        <v>1.41E-2</v>
      </c>
      <c r="GN198" s="7">
        <v>149.51</v>
      </c>
      <c r="GO198" s="7">
        <v>1195.33</v>
      </c>
      <c r="GP198" s="7">
        <v>18412746.190000001</v>
      </c>
      <c r="GQ198" s="23">
        <v>1.4200000000000001E-2</v>
      </c>
      <c r="GR198" s="7">
        <v>156.33000000000001</v>
      </c>
      <c r="GS198" s="7">
        <v>1249.9000000000001</v>
      </c>
      <c r="GT198" s="5">
        <v>14731</v>
      </c>
      <c r="GU198" s="23">
        <v>0.12509999999999999</v>
      </c>
      <c r="GV198" s="8">
        <v>437</v>
      </c>
      <c r="GW198" s="7">
        <v>28392935.890000001</v>
      </c>
      <c r="GX198" s="23">
        <v>2.2800000000000001E-2</v>
      </c>
      <c r="GY198" s="7">
        <v>241.07</v>
      </c>
      <c r="GZ198" s="7">
        <v>665.69</v>
      </c>
      <c r="HA198" s="7">
        <v>28392935.890000001</v>
      </c>
      <c r="HB198" s="23">
        <v>2.18E-2</v>
      </c>
      <c r="HC198" s="7">
        <v>241.07</v>
      </c>
      <c r="HD198" s="7">
        <v>665.69</v>
      </c>
      <c r="HE198" s="5">
        <v>42652</v>
      </c>
      <c r="HF198" s="23">
        <v>0.36209999999999998</v>
      </c>
      <c r="HG198" s="5">
        <v>135219</v>
      </c>
      <c r="HH198" s="5">
        <v>8514</v>
      </c>
      <c r="HI198" s="23">
        <v>0.21959999999999999</v>
      </c>
      <c r="HJ198" s="8">
        <v>1148</v>
      </c>
      <c r="HK198" s="5">
        <v>833</v>
      </c>
      <c r="HL198" s="5">
        <v>1545</v>
      </c>
      <c r="HM198" s="5">
        <v>217</v>
      </c>
      <c r="HN198" s="5">
        <v>1529</v>
      </c>
      <c r="HO198" s="5">
        <v>468</v>
      </c>
      <c r="HP198" s="5">
        <v>905</v>
      </c>
      <c r="HQ198" s="5">
        <v>579</v>
      </c>
      <c r="HR198" s="5">
        <v>312</v>
      </c>
      <c r="HS198" s="5">
        <v>91</v>
      </c>
    </row>
    <row r="199" spans="1:227" x14ac:dyDescent="0.25">
      <c r="A199">
        <v>2009</v>
      </c>
      <c r="B199" s="3" t="s">
        <v>455</v>
      </c>
      <c r="C199" s="4">
        <v>9</v>
      </c>
      <c r="D199" s="5">
        <v>68827</v>
      </c>
      <c r="E199" s="5">
        <v>60745</v>
      </c>
      <c r="F199" s="5">
        <v>8082</v>
      </c>
      <c r="G199" s="6" t="s">
        <v>1645</v>
      </c>
      <c r="H199" s="5">
        <v>50</v>
      </c>
      <c r="I199" s="6" t="s">
        <v>1646</v>
      </c>
      <c r="J199" s="6" t="s">
        <v>1647</v>
      </c>
      <c r="K199" s="6" t="s">
        <v>1648</v>
      </c>
      <c r="L199" s="6" t="s">
        <v>1649</v>
      </c>
      <c r="M199" s="6" t="s">
        <v>525</v>
      </c>
      <c r="N199" s="6" t="s">
        <v>1409</v>
      </c>
      <c r="O199" s="6" t="s">
        <v>1256</v>
      </c>
      <c r="P199" s="6">
        <v>1.0900000000000001</v>
      </c>
      <c r="Q199" s="7">
        <v>656102234.64999998</v>
      </c>
      <c r="R199" s="7">
        <v>554402306.75</v>
      </c>
      <c r="S199" s="7">
        <v>516244819.63</v>
      </c>
      <c r="T199" s="7">
        <v>10800.93</v>
      </c>
      <c r="U199" s="7">
        <v>9126.7199999999993</v>
      </c>
      <c r="V199" s="7">
        <v>8498.56</v>
      </c>
      <c r="W199" s="7">
        <v>288996030.17000002</v>
      </c>
      <c r="X199" s="23">
        <v>0.4405</v>
      </c>
      <c r="Y199" s="7">
        <v>4757.53</v>
      </c>
      <c r="Z199" s="7">
        <v>23730.99</v>
      </c>
      <c r="AA199" s="7">
        <v>203720685.11000001</v>
      </c>
      <c r="AB199" s="23">
        <v>0.36749999999999999</v>
      </c>
      <c r="AC199" s="7">
        <v>3353.7</v>
      </c>
      <c r="AD199" s="7">
        <v>16728.580000000002</v>
      </c>
      <c r="AE199" s="5">
        <v>12178</v>
      </c>
      <c r="AF199" s="23">
        <v>0.20050000000000001</v>
      </c>
      <c r="AG199" s="5">
        <v>392</v>
      </c>
      <c r="AH199" s="5">
        <v>2723</v>
      </c>
      <c r="AI199" s="7">
        <v>6770868.1600000001</v>
      </c>
      <c r="AJ199" s="23">
        <v>1.03E-2</v>
      </c>
      <c r="AK199" s="7">
        <v>111.46</v>
      </c>
      <c r="AL199" s="7">
        <v>49785.8</v>
      </c>
      <c r="AM199" s="7">
        <v>6043071.3499999996</v>
      </c>
      <c r="AN199" s="23">
        <v>1.09E-2</v>
      </c>
      <c r="AO199" s="7">
        <v>99.48</v>
      </c>
      <c r="AP199" s="7">
        <v>44434.35</v>
      </c>
      <c r="AQ199" s="5">
        <v>136</v>
      </c>
      <c r="AR199" s="23">
        <v>2.2000000000000001E-3</v>
      </c>
      <c r="AS199" s="5">
        <v>2</v>
      </c>
      <c r="AT199" s="5">
        <v>98</v>
      </c>
      <c r="AU199" s="7">
        <v>4015397.31</v>
      </c>
      <c r="AV199" s="23">
        <v>6.1000000000000004E-3</v>
      </c>
      <c r="AW199" s="7">
        <v>66.099999999999994</v>
      </c>
      <c r="AX199" s="7">
        <v>22945.13</v>
      </c>
      <c r="AY199" s="7">
        <v>3302151.71</v>
      </c>
      <c r="AZ199" s="23">
        <v>6.0000000000000001E-3</v>
      </c>
      <c r="BA199" s="7">
        <v>54.36</v>
      </c>
      <c r="BB199" s="7">
        <v>18869.439999999999</v>
      </c>
      <c r="BC199" s="5">
        <v>175</v>
      </c>
      <c r="BD199" s="23">
        <v>2.8999999999999998E-3</v>
      </c>
      <c r="BE199" s="5">
        <v>3</v>
      </c>
      <c r="BF199" s="5">
        <v>48</v>
      </c>
      <c r="BG199" s="7">
        <v>33004687.210000001</v>
      </c>
      <c r="BH199" s="23">
        <v>5.0299999999999997E-2</v>
      </c>
      <c r="BI199" s="7">
        <v>543.33000000000004</v>
      </c>
      <c r="BJ199" s="7">
        <v>15036.3</v>
      </c>
      <c r="BK199" s="7">
        <v>29592327.469999999</v>
      </c>
      <c r="BL199" s="23">
        <v>5.3400000000000003E-2</v>
      </c>
      <c r="BM199" s="7">
        <v>487.16</v>
      </c>
      <c r="BN199" s="7">
        <v>13481.7</v>
      </c>
      <c r="BO199" s="5">
        <v>2195</v>
      </c>
      <c r="BP199" s="23">
        <v>3.61E-2</v>
      </c>
      <c r="BQ199" s="5">
        <v>53</v>
      </c>
      <c r="BR199" s="5">
        <v>1408</v>
      </c>
      <c r="BS199" s="7">
        <v>19240664.5</v>
      </c>
      <c r="BT199" s="23">
        <v>2.93E-2</v>
      </c>
      <c r="BU199" s="7">
        <v>316.74</v>
      </c>
      <c r="BV199" s="7">
        <v>5210.04</v>
      </c>
      <c r="BW199" s="7">
        <v>17334490.52</v>
      </c>
      <c r="BX199" s="23">
        <v>3.1300000000000001E-2</v>
      </c>
      <c r="BY199" s="7">
        <v>285.36</v>
      </c>
      <c r="BZ199" s="7">
        <v>4693.88</v>
      </c>
      <c r="CA199" s="5">
        <v>3693</v>
      </c>
      <c r="CB199" s="23">
        <v>6.08E-2</v>
      </c>
      <c r="CC199" s="5">
        <v>109</v>
      </c>
      <c r="CD199" s="5">
        <v>2511</v>
      </c>
      <c r="CE199" s="7">
        <v>3369075.57</v>
      </c>
      <c r="CF199" s="23">
        <v>5.1000000000000004E-3</v>
      </c>
      <c r="CG199" s="7">
        <v>55.46</v>
      </c>
      <c r="CH199" s="7">
        <v>10271.57</v>
      </c>
      <c r="CI199" s="7">
        <v>2929918.86</v>
      </c>
      <c r="CJ199" s="23">
        <v>5.3E-3</v>
      </c>
      <c r="CK199" s="7">
        <v>48.23</v>
      </c>
      <c r="CL199" s="7">
        <v>8932.68</v>
      </c>
      <c r="CM199" s="5">
        <v>328</v>
      </c>
      <c r="CN199" s="23">
        <v>5.4000000000000003E-3</v>
      </c>
      <c r="CO199" s="5">
        <v>6</v>
      </c>
      <c r="CP199" s="5">
        <v>270</v>
      </c>
      <c r="CQ199" s="7">
        <v>76467253.950000003</v>
      </c>
      <c r="CR199" s="23">
        <v>0.11650000000000001</v>
      </c>
      <c r="CS199" s="7">
        <v>1258.82</v>
      </c>
      <c r="CT199" s="7">
        <v>1833.04</v>
      </c>
      <c r="CU199" s="7">
        <v>71520739.019999996</v>
      </c>
      <c r="CV199" s="23">
        <v>0.129</v>
      </c>
      <c r="CW199" s="7">
        <v>1177.3900000000001</v>
      </c>
      <c r="CX199" s="7">
        <v>1714.47</v>
      </c>
      <c r="CY199" s="5">
        <v>41716</v>
      </c>
      <c r="CZ199" s="23">
        <v>0.68669999999999998</v>
      </c>
      <c r="DA199" s="5">
        <v>6019</v>
      </c>
      <c r="DB199" s="7">
        <v>3704286.5</v>
      </c>
      <c r="DC199" s="23">
        <v>5.5999999999999999E-3</v>
      </c>
      <c r="DD199" s="7">
        <v>60.98</v>
      </c>
      <c r="DE199" s="7">
        <v>467.24</v>
      </c>
      <c r="DF199" s="7">
        <v>3417051.36</v>
      </c>
      <c r="DG199" s="23">
        <v>6.1999999999999998E-3</v>
      </c>
      <c r="DH199" s="7">
        <v>56.25</v>
      </c>
      <c r="DI199" s="7">
        <v>431.01</v>
      </c>
      <c r="DJ199" s="5">
        <v>7928</v>
      </c>
      <c r="DK199" s="23">
        <v>0.1305</v>
      </c>
      <c r="DL199" s="5">
        <v>752</v>
      </c>
      <c r="DM199" s="7">
        <v>36119199.390000001</v>
      </c>
      <c r="DN199" s="23">
        <v>5.5100000000000003E-2</v>
      </c>
      <c r="DO199" s="7">
        <v>594.6</v>
      </c>
      <c r="DP199" s="7">
        <v>25100.21</v>
      </c>
      <c r="DQ199" s="7">
        <v>34394688.380000003</v>
      </c>
      <c r="DR199" s="23">
        <v>6.2E-2</v>
      </c>
      <c r="DS199" s="7">
        <v>566.21</v>
      </c>
      <c r="DT199" s="7">
        <v>23901.8</v>
      </c>
      <c r="DU199" s="5">
        <v>1439</v>
      </c>
      <c r="DV199" s="23">
        <v>2.3699999999999999E-2</v>
      </c>
      <c r="DW199" s="5">
        <v>3499</v>
      </c>
      <c r="DX199" s="7">
        <v>2495378.69</v>
      </c>
      <c r="DY199" s="23">
        <v>3.8E-3</v>
      </c>
      <c r="DZ199" s="7">
        <v>41.08</v>
      </c>
      <c r="EA199" s="7">
        <v>928.34</v>
      </c>
      <c r="EB199" s="7">
        <v>2452700.17</v>
      </c>
      <c r="EC199" s="23">
        <v>4.4000000000000003E-3</v>
      </c>
      <c r="ED199" s="7">
        <v>40.380000000000003</v>
      </c>
      <c r="EE199" s="7">
        <v>912.46</v>
      </c>
      <c r="EF199" s="5">
        <v>2688</v>
      </c>
      <c r="EG199" s="23">
        <v>4.4299999999999999E-2</v>
      </c>
      <c r="EH199" s="5">
        <v>73</v>
      </c>
      <c r="EI199" s="7">
        <v>59657951.630000003</v>
      </c>
      <c r="EJ199" s="23">
        <v>9.0899999999999995E-2</v>
      </c>
      <c r="EK199" s="7">
        <v>982.1</v>
      </c>
      <c r="EL199" s="7">
        <v>1146.08</v>
      </c>
      <c r="EM199" s="7">
        <v>61029768.299999997</v>
      </c>
      <c r="EN199" s="23">
        <v>0.1101</v>
      </c>
      <c r="EO199" s="7">
        <v>1004.69</v>
      </c>
      <c r="EP199" s="7">
        <v>1172.43</v>
      </c>
      <c r="EQ199" s="5">
        <v>52054</v>
      </c>
      <c r="ER199" s="23">
        <v>0.8569</v>
      </c>
      <c r="ES199" s="5">
        <v>16579</v>
      </c>
      <c r="ET199" s="7">
        <v>29895403.300000001</v>
      </c>
      <c r="EU199" s="23">
        <v>4.5600000000000002E-2</v>
      </c>
      <c r="EV199" s="7">
        <v>492.15</v>
      </c>
      <c r="EW199" s="7">
        <v>1001.66</v>
      </c>
      <c r="EX199" s="7">
        <v>28237879.350000001</v>
      </c>
      <c r="EY199" s="23">
        <v>5.0900000000000001E-2</v>
      </c>
      <c r="EZ199" s="7">
        <v>464.86</v>
      </c>
      <c r="FA199" s="7">
        <v>946.12</v>
      </c>
      <c r="FB199" s="5">
        <v>29846</v>
      </c>
      <c r="FC199" s="23">
        <v>0.49130000000000001</v>
      </c>
      <c r="FD199" s="5">
        <v>3646</v>
      </c>
      <c r="FE199" s="7">
        <v>14122123.34</v>
      </c>
      <c r="FF199" s="23">
        <v>2.1499999999999998E-2</v>
      </c>
      <c r="FG199" s="7">
        <v>232.48</v>
      </c>
      <c r="FH199" s="7">
        <v>383.19</v>
      </c>
      <c r="FI199" s="7">
        <v>13574577.99</v>
      </c>
      <c r="FJ199" s="23">
        <v>2.4500000000000001E-2</v>
      </c>
      <c r="FK199" s="7">
        <v>223.47</v>
      </c>
      <c r="FL199" s="7">
        <v>368.33</v>
      </c>
      <c r="FM199" s="5">
        <v>36854</v>
      </c>
      <c r="FN199" s="23">
        <v>0.60670000000000002</v>
      </c>
      <c r="FO199" s="5">
        <v>3762</v>
      </c>
      <c r="FP199" s="7">
        <v>18417735.870000001</v>
      </c>
      <c r="FQ199" s="23">
        <v>2.81E-2</v>
      </c>
      <c r="FR199" s="7">
        <v>303.2</v>
      </c>
      <c r="FS199" s="7">
        <v>1098.52</v>
      </c>
      <c r="FT199" s="7">
        <v>18390150.640000001</v>
      </c>
      <c r="FU199" s="23">
        <v>3.32E-2</v>
      </c>
      <c r="FV199" s="7">
        <v>302.74</v>
      </c>
      <c r="FW199" s="7">
        <v>1096.8699999999999</v>
      </c>
      <c r="FX199" s="5">
        <v>16766</v>
      </c>
      <c r="FY199" s="23">
        <v>0.27600000000000002</v>
      </c>
      <c r="FZ199" s="5">
        <v>2125</v>
      </c>
      <c r="GA199" s="7">
        <v>16494352.189999999</v>
      </c>
      <c r="GB199" s="23">
        <v>2.5100000000000001E-2</v>
      </c>
      <c r="GC199" s="7">
        <v>271.52999999999997</v>
      </c>
      <c r="GD199" s="7">
        <v>394.95</v>
      </c>
      <c r="GE199" s="7">
        <v>17092876.379999999</v>
      </c>
      <c r="GF199" s="23">
        <v>3.0800000000000001E-2</v>
      </c>
      <c r="GG199" s="7">
        <v>281.39</v>
      </c>
      <c r="GH199" s="7">
        <v>409.28</v>
      </c>
      <c r="GI199" s="5">
        <v>41763</v>
      </c>
      <c r="GJ199" s="23">
        <v>0.6875</v>
      </c>
      <c r="GK199" s="5">
        <v>8614</v>
      </c>
      <c r="GL199" s="7">
        <v>16238175.33</v>
      </c>
      <c r="GM199" s="23">
        <v>2.47E-2</v>
      </c>
      <c r="GN199" s="7">
        <v>267.32</v>
      </c>
      <c r="GO199" s="7">
        <v>1434.16</v>
      </c>
      <c r="GP199" s="7">
        <v>14262128.52</v>
      </c>
      <c r="GQ199" s="23">
        <v>2.5700000000000001E-2</v>
      </c>
      <c r="GR199" s="7">
        <v>234.79</v>
      </c>
      <c r="GS199" s="7">
        <v>1259.6400000000001</v>
      </c>
      <c r="GT199" s="5">
        <v>11322</v>
      </c>
      <c r="GU199" s="23">
        <v>0.18640000000000001</v>
      </c>
      <c r="GV199" s="8">
        <v>812</v>
      </c>
      <c r="GW199" s="7">
        <v>19272288.129999999</v>
      </c>
      <c r="GX199" s="23">
        <v>2.9399999999999999E-2</v>
      </c>
      <c r="GY199" s="7">
        <v>317.27</v>
      </c>
      <c r="GZ199" s="7">
        <v>957.15</v>
      </c>
      <c r="HA199" s="7">
        <v>19272288.129999999</v>
      </c>
      <c r="HB199" s="23">
        <v>3.4799999999999998E-2</v>
      </c>
      <c r="HC199" s="7">
        <v>317.27</v>
      </c>
      <c r="HD199" s="7">
        <v>957.15</v>
      </c>
      <c r="HE199" s="5">
        <v>20135</v>
      </c>
      <c r="HF199" s="23">
        <v>0.33150000000000002</v>
      </c>
      <c r="HG199" s="5">
        <v>75547</v>
      </c>
      <c r="HH199" s="5">
        <v>4795</v>
      </c>
      <c r="HI199" s="23">
        <v>0.24709999999999999</v>
      </c>
      <c r="HJ199" s="8">
        <v>1244</v>
      </c>
      <c r="HK199" s="5">
        <v>807</v>
      </c>
      <c r="HL199" s="5">
        <v>1543</v>
      </c>
      <c r="HM199" s="5">
        <v>84</v>
      </c>
      <c r="HN199" s="5">
        <v>851</v>
      </c>
      <c r="HO199" s="5">
        <v>364</v>
      </c>
      <c r="HP199" s="5">
        <v>871</v>
      </c>
      <c r="HQ199" s="5">
        <v>504</v>
      </c>
      <c r="HR199" s="5">
        <v>963</v>
      </c>
      <c r="HS199" s="5">
        <v>107</v>
      </c>
    </row>
    <row r="200" spans="1:227" x14ac:dyDescent="0.25">
      <c r="A200">
        <v>2008</v>
      </c>
      <c r="B200" s="3" t="s">
        <v>935</v>
      </c>
      <c r="C200" s="4">
        <v>32</v>
      </c>
      <c r="D200" s="5">
        <v>43406</v>
      </c>
      <c r="E200" s="5">
        <v>33256</v>
      </c>
      <c r="F200" s="5">
        <v>10150</v>
      </c>
      <c r="G200" s="6" t="s">
        <v>1463</v>
      </c>
      <c r="H200" s="5">
        <v>51</v>
      </c>
      <c r="I200" s="6" t="s">
        <v>1464</v>
      </c>
      <c r="J200" s="6" t="s">
        <v>1465</v>
      </c>
      <c r="K200" s="6" t="s">
        <v>1466</v>
      </c>
      <c r="L200" s="6" t="s">
        <v>1467</v>
      </c>
      <c r="M200" s="6" t="s">
        <v>556</v>
      </c>
      <c r="N200" s="6" t="s">
        <v>1468</v>
      </c>
      <c r="O200" s="6" t="s">
        <v>1469</v>
      </c>
      <c r="P200" s="6">
        <v>1.1000000000000001</v>
      </c>
      <c r="Q200" s="7">
        <v>317100431.39999998</v>
      </c>
      <c r="R200" s="7">
        <v>294654579.37</v>
      </c>
      <c r="S200" s="7">
        <v>297809800.61000001</v>
      </c>
      <c r="T200" s="7">
        <v>9535.1299999999992</v>
      </c>
      <c r="U200" s="7">
        <v>8860.19</v>
      </c>
      <c r="V200" s="7">
        <v>8955.07</v>
      </c>
      <c r="W200" s="7">
        <v>119766348.53</v>
      </c>
      <c r="X200" s="23">
        <v>0.37769999999999998</v>
      </c>
      <c r="Y200" s="7">
        <v>3601.35</v>
      </c>
      <c r="Z200" s="7">
        <v>19116.740000000002</v>
      </c>
      <c r="AA200" s="7">
        <v>100705221.54000001</v>
      </c>
      <c r="AB200" s="23">
        <v>0.34179999999999999</v>
      </c>
      <c r="AC200" s="7">
        <v>3028.18</v>
      </c>
      <c r="AD200" s="7">
        <v>16074.26</v>
      </c>
      <c r="AE200" s="5">
        <v>6265</v>
      </c>
      <c r="AF200" s="23">
        <v>0.18840000000000001</v>
      </c>
      <c r="AG200" s="5">
        <v>368</v>
      </c>
      <c r="AH200" s="5">
        <v>2317</v>
      </c>
      <c r="AI200" s="7">
        <v>16622841.720000001</v>
      </c>
      <c r="AJ200" s="23">
        <v>5.2400000000000002E-2</v>
      </c>
      <c r="AK200" s="7">
        <v>499.84</v>
      </c>
      <c r="AL200" s="7">
        <v>39862.93</v>
      </c>
      <c r="AM200" s="7">
        <v>14766428.73</v>
      </c>
      <c r="AN200" s="23">
        <v>5.0099999999999999E-2</v>
      </c>
      <c r="AO200" s="7">
        <v>444.02</v>
      </c>
      <c r="AP200" s="7">
        <v>35411.1</v>
      </c>
      <c r="AQ200" s="5">
        <v>417</v>
      </c>
      <c r="AR200" s="23">
        <v>1.2500000000000001E-2</v>
      </c>
      <c r="AS200" s="5">
        <v>15</v>
      </c>
      <c r="AT200" s="5">
        <v>405</v>
      </c>
      <c r="AU200" s="7">
        <v>9252639.9600000009</v>
      </c>
      <c r="AV200" s="23">
        <v>2.92E-2</v>
      </c>
      <c r="AW200" s="7">
        <v>278.22000000000003</v>
      </c>
      <c r="AX200" s="7">
        <v>19561.61</v>
      </c>
      <c r="AY200" s="7">
        <v>8205307.9900000002</v>
      </c>
      <c r="AZ200" s="23">
        <v>2.7799999999999998E-2</v>
      </c>
      <c r="BA200" s="7">
        <v>246.73</v>
      </c>
      <c r="BB200" s="7">
        <v>17347.37</v>
      </c>
      <c r="BC200" s="5">
        <v>473</v>
      </c>
      <c r="BD200" s="23">
        <v>1.4200000000000001E-2</v>
      </c>
      <c r="BE200" s="5">
        <v>17</v>
      </c>
      <c r="BF200" s="5">
        <v>203</v>
      </c>
      <c r="BG200" s="7">
        <v>11336673.859999999</v>
      </c>
      <c r="BH200" s="23">
        <v>3.5799999999999998E-2</v>
      </c>
      <c r="BI200" s="7">
        <v>340.89</v>
      </c>
      <c r="BJ200" s="7">
        <v>16945.7</v>
      </c>
      <c r="BK200" s="7">
        <v>10307701.34</v>
      </c>
      <c r="BL200" s="23">
        <v>3.5000000000000003E-2</v>
      </c>
      <c r="BM200" s="7">
        <v>309.95</v>
      </c>
      <c r="BN200" s="7">
        <v>15407.63</v>
      </c>
      <c r="BO200" s="5">
        <v>669</v>
      </c>
      <c r="BP200" s="23">
        <v>2.01E-2</v>
      </c>
      <c r="BQ200" s="5">
        <v>29</v>
      </c>
      <c r="BR200" s="5">
        <v>801</v>
      </c>
      <c r="BS200" s="7">
        <v>15016861.689999999</v>
      </c>
      <c r="BT200" s="23">
        <v>4.7399999999999998E-2</v>
      </c>
      <c r="BU200" s="7">
        <v>451.55</v>
      </c>
      <c r="BV200" s="7">
        <v>5987.58</v>
      </c>
      <c r="BW200" s="7">
        <v>13355501.060000001</v>
      </c>
      <c r="BX200" s="23">
        <v>4.53E-2</v>
      </c>
      <c r="BY200" s="7">
        <v>401.6</v>
      </c>
      <c r="BZ200" s="7">
        <v>5325.16</v>
      </c>
      <c r="CA200" s="5">
        <v>2508</v>
      </c>
      <c r="CB200" s="23">
        <v>7.5399999999999995E-2</v>
      </c>
      <c r="CC200" s="5">
        <v>152</v>
      </c>
      <c r="CD200" s="5">
        <v>2821</v>
      </c>
      <c r="CE200" s="7">
        <v>2569272.33</v>
      </c>
      <c r="CF200" s="23">
        <v>8.0999999999999996E-3</v>
      </c>
      <c r="CG200" s="7">
        <v>77.260000000000005</v>
      </c>
      <c r="CH200" s="7">
        <v>10840.81</v>
      </c>
      <c r="CI200" s="7">
        <v>2300913.16</v>
      </c>
      <c r="CJ200" s="23">
        <v>7.7999999999999996E-3</v>
      </c>
      <c r="CK200" s="7">
        <v>69.19</v>
      </c>
      <c r="CL200" s="7">
        <v>9708.49</v>
      </c>
      <c r="CM200" s="5">
        <v>237</v>
      </c>
      <c r="CN200" s="23">
        <v>7.1000000000000004E-3</v>
      </c>
      <c r="CO200" s="5">
        <v>7</v>
      </c>
      <c r="CP200" s="5">
        <v>447</v>
      </c>
      <c r="CQ200" s="7">
        <v>25097751.18</v>
      </c>
      <c r="CR200" s="23">
        <v>7.9100000000000004E-2</v>
      </c>
      <c r="CS200" s="7">
        <v>754.68</v>
      </c>
      <c r="CT200" s="7">
        <v>1472.18</v>
      </c>
      <c r="CU200" s="7">
        <v>24736884.059999999</v>
      </c>
      <c r="CV200" s="23">
        <v>8.4000000000000005E-2</v>
      </c>
      <c r="CW200" s="7">
        <v>743.83</v>
      </c>
      <c r="CX200" s="7">
        <v>1451.01</v>
      </c>
      <c r="CY200" s="5">
        <v>17048</v>
      </c>
      <c r="CZ200" s="23">
        <v>0.51259999999999994</v>
      </c>
      <c r="DA200" s="5">
        <v>3430</v>
      </c>
      <c r="DB200" s="7">
        <v>852316.42</v>
      </c>
      <c r="DC200" s="23">
        <v>2.7000000000000001E-3</v>
      </c>
      <c r="DD200" s="7">
        <v>25.63</v>
      </c>
      <c r="DE200" s="7">
        <v>415.36</v>
      </c>
      <c r="DF200" s="7">
        <v>875804.36</v>
      </c>
      <c r="DG200" s="23">
        <v>3.0000000000000001E-3</v>
      </c>
      <c r="DH200" s="7">
        <v>26.34</v>
      </c>
      <c r="DI200" s="7">
        <v>426.81</v>
      </c>
      <c r="DJ200" s="5">
        <v>2052</v>
      </c>
      <c r="DK200" s="23">
        <v>6.1699999999999998E-2</v>
      </c>
      <c r="DL200" s="5">
        <v>267</v>
      </c>
      <c r="DM200" s="7">
        <v>18017158.350000001</v>
      </c>
      <c r="DN200" s="23">
        <v>5.6800000000000003E-2</v>
      </c>
      <c r="DO200" s="7">
        <v>541.77</v>
      </c>
      <c r="DP200" s="7">
        <v>19478.009999999998</v>
      </c>
      <c r="DQ200" s="7">
        <v>17109850.84</v>
      </c>
      <c r="DR200" s="23">
        <v>5.8099999999999999E-2</v>
      </c>
      <c r="DS200" s="7">
        <v>514.49</v>
      </c>
      <c r="DT200" s="7">
        <v>18497.14</v>
      </c>
      <c r="DU200" s="5">
        <v>925</v>
      </c>
      <c r="DV200" s="23">
        <v>2.7799999999999998E-2</v>
      </c>
      <c r="DW200" s="5">
        <v>3241</v>
      </c>
      <c r="DX200" s="7">
        <v>2515051.5699999998</v>
      </c>
      <c r="DY200" s="23">
        <v>7.9000000000000008E-3</v>
      </c>
      <c r="DZ200" s="7">
        <v>75.63</v>
      </c>
      <c r="EA200" s="7">
        <v>1009.66</v>
      </c>
      <c r="EB200" s="7">
        <v>2714093.55</v>
      </c>
      <c r="EC200" s="23">
        <v>9.1999999999999998E-3</v>
      </c>
      <c r="ED200" s="7">
        <v>81.61</v>
      </c>
      <c r="EE200" s="7">
        <v>1089.56</v>
      </c>
      <c r="EF200" s="5">
        <v>2491</v>
      </c>
      <c r="EG200" s="23">
        <v>7.4899999999999994E-2</v>
      </c>
      <c r="EH200" s="5">
        <v>150</v>
      </c>
      <c r="EI200" s="7">
        <v>30523708.649999999</v>
      </c>
      <c r="EJ200" s="23">
        <v>9.6299999999999997E-2</v>
      </c>
      <c r="EK200" s="7">
        <v>917.84</v>
      </c>
      <c r="EL200" s="7">
        <v>1190.24</v>
      </c>
      <c r="EM200" s="7">
        <v>32244481.969999999</v>
      </c>
      <c r="EN200" s="23">
        <v>0.1094</v>
      </c>
      <c r="EO200" s="7">
        <v>969.58</v>
      </c>
      <c r="EP200" s="7">
        <v>1257.3399999999999</v>
      </c>
      <c r="EQ200" s="5">
        <v>25645</v>
      </c>
      <c r="ER200" s="23">
        <v>0.77110000000000001</v>
      </c>
      <c r="ES200" s="5">
        <v>14466</v>
      </c>
      <c r="ET200" s="7">
        <v>17026271.25</v>
      </c>
      <c r="EU200" s="23">
        <v>5.3699999999999998E-2</v>
      </c>
      <c r="EV200" s="7">
        <v>511.98</v>
      </c>
      <c r="EW200" s="7">
        <v>1132.74</v>
      </c>
      <c r="EX200" s="7">
        <v>17694856.890000001</v>
      </c>
      <c r="EY200" s="23">
        <v>6.0100000000000001E-2</v>
      </c>
      <c r="EZ200" s="7">
        <v>532.08000000000004</v>
      </c>
      <c r="FA200" s="7">
        <v>1177.22</v>
      </c>
      <c r="FB200" s="5">
        <v>15031</v>
      </c>
      <c r="FC200" s="23">
        <v>0.45200000000000001</v>
      </c>
      <c r="FD200" s="5">
        <v>3546</v>
      </c>
      <c r="FE200" s="7">
        <v>10345759.609999999</v>
      </c>
      <c r="FF200" s="23">
        <v>3.2599999999999997E-2</v>
      </c>
      <c r="FG200" s="7">
        <v>311.08999999999997</v>
      </c>
      <c r="FH200" s="7">
        <v>546.84</v>
      </c>
      <c r="FI200" s="7">
        <v>11365826.710000001</v>
      </c>
      <c r="FJ200" s="23">
        <v>3.8600000000000002E-2</v>
      </c>
      <c r="FK200" s="7">
        <v>341.77</v>
      </c>
      <c r="FL200" s="7">
        <v>600.76</v>
      </c>
      <c r="FM200" s="5">
        <v>18919</v>
      </c>
      <c r="FN200" s="23">
        <v>0.56889999999999996</v>
      </c>
      <c r="FO200" s="5">
        <v>3971</v>
      </c>
      <c r="FP200" s="7">
        <v>13182476.449999999</v>
      </c>
      <c r="FQ200" s="23">
        <v>4.1599999999999998E-2</v>
      </c>
      <c r="FR200" s="7">
        <v>396.39</v>
      </c>
      <c r="FS200" s="7">
        <v>1557.29</v>
      </c>
      <c r="FT200" s="7">
        <v>13200591.34</v>
      </c>
      <c r="FU200" s="23">
        <v>4.48E-2</v>
      </c>
      <c r="FV200" s="7">
        <v>396.94</v>
      </c>
      <c r="FW200" s="7">
        <v>1559.43</v>
      </c>
      <c r="FX200" s="5">
        <v>8465</v>
      </c>
      <c r="FY200" s="23">
        <v>0.2545</v>
      </c>
      <c r="FZ200" s="5">
        <v>2162</v>
      </c>
      <c r="GA200" s="7">
        <v>8327508.29</v>
      </c>
      <c r="GB200" s="23">
        <v>2.63E-2</v>
      </c>
      <c r="GC200" s="7">
        <v>250.41</v>
      </c>
      <c r="GD200" s="7">
        <v>418.07</v>
      </c>
      <c r="GE200" s="7">
        <v>8610661.1799999997</v>
      </c>
      <c r="GF200" s="23">
        <v>2.92E-2</v>
      </c>
      <c r="GG200" s="7">
        <v>258.92</v>
      </c>
      <c r="GH200" s="7">
        <v>432.28</v>
      </c>
      <c r="GI200" s="5">
        <v>19919</v>
      </c>
      <c r="GJ200" s="23">
        <v>0.59899999999999998</v>
      </c>
      <c r="GK200" s="5">
        <v>7262</v>
      </c>
      <c r="GL200" s="7">
        <v>4603339.6900000004</v>
      </c>
      <c r="GM200" s="23">
        <v>1.4500000000000001E-2</v>
      </c>
      <c r="GN200" s="7">
        <v>138.41999999999999</v>
      </c>
      <c r="GO200" s="7">
        <v>1006.27</v>
      </c>
      <c r="GP200" s="7">
        <v>4438221.58</v>
      </c>
      <c r="GQ200" s="23">
        <v>1.5100000000000001E-2</v>
      </c>
      <c r="GR200" s="7">
        <v>133.46</v>
      </c>
      <c r="GS200" s="7">
        <v>970.17</v>
      </c>
      <c r="GT200" s="5">
        <v>4575</v>
      </c>
      <c r="GU200" s="23">
        <v>0.1376</v>
      </c>
      <c r="GV200" s="8">
        <v>354</v>
      </c>
      <c r="GW200" s="7">
        <v>9526277.6199999992</v>
      </c>
      <c r="GX200" s="23">
        <v>0.03</v>
      </c>
      <c r="GY200" s="7">
        <v>286.45</v>
      </c>
      <c r="GZ200" s="7">
        <v>928.94</v>
      </c>
      <c r="HA200" s="7">
        <v>9526277.6199999992</v>
      </c>
      <c r="HB200" s="23">
        <v>3.2300000000000002E-2</v>
      </c>
      <c r="HC200" s="7">
        <v>286.45</v>
      </c>
      <c r="HD200" s="7">
        <v>928.94</v>
      </c>
      <c r="HE200" s="5">
        <v>10255</v>
      </c>
      <c r="HF200" s="23">
        <v>0.30840000000000001</v>
      </c>
      <c r="HG200" s="5">
        <v>30645</v>
      </c>
      <c r="HH200" s="5">
        <v>2781</v>
      </c>
      <c r="HI200" s="23">
        <v>0.2465</v>
      </c>
      <c r="HJ200" s="8">
        <v>921</v>
      </c>
      <c r="HK200" s="5">
        <v>899</v>
      </c>
      <c r="HL200" s="5">
        <v>1541</v>
      </c>
      <c r="HM200" s="5">
        <v>183</v>
      </c>
      <c r="HN200" s="5">
        <v>1143</v>
      </c>
      <c r="HO200" s="5">
        <v>439</v>
      </c>
      <c r="HP200" s="5">
        <v>905</v>
      </c>
      <c r="HQ200" s="5">
        <v>436</v>
      </c>
      <c r="HR200" s="5">
        <v>339</v>
      </c>
      <c r="HS200" s="5">
        <v>75</v>
      </c>
    </row>
    <row r="201" spans="1:227" x14ac:dyDescent="0.25">
      <c r="A201">
        <v>2014</v>
      </c>
      <c r="B201" s="3" t="s">
        <v>297</v>
      </c>
      <c r="C201" s="4">
        <v>1</v>
      </c>
      <c r="D201" s="5">
        <v>223522</v>
      </c>
      <c r="E201" s="5">
        <v>156079</v>
      </c>
      <c r="F201" s="5">
        <v>67443</v>
      </c>
      <c r="G201" s="6" t="s">
        <v>2527</v>
      </c>
      <c r="H201" s="5">
        <v>51</v>
      </c>
      <c r="I201" s="6" t="s">
        <v>2614</v>
      </c>
      <c r="J201" s="6" t="s">
        <v>2228</v>
      </c>
      <c r="K201" s="6" t="s">
        <v>2606</v>
      </c>
      <c r="L201" s="6" t="s">
        <v>701</v>
      </c>
      <c r="M201" s="6" t="s">
        <v>1054</v>
      </c>
      <c r="N201" s="6" t="s">
        <v>532</v>
      </c>
      <c r="O201" s="6" t="s">
        <v>1457</v>
      </c>
      <c r="P201" s="6">
        <v>1.04</v>
      </c>
      <c r="Q201" s="7">
        <v>1292697049.54</v>
      </c>
      <c r="R201" s="7">
        <v>1394591438.04</v>
      </c>
      <c r="S201" s="7">
        <v>1440048363.21</v>
      </c>
      <c r="T201" s="7">
        <v>8282.33</v>
      </c>
      <c r="U201" s="7">
        <v>8935.16</v>
      </c>
      <c r="V201" s="7">
        <v>9226.41</v>
      </c>
      <c r="W201" s="7">
        <v>429940194.81999999</v>
      </c>
      <c r="X201" s="23">
        <v>0.33260000000000001</v>
      </c>
      <c r="Y201" s="7">
        <v>2754.63</v>
      </c>
      <c r="Z201" s="7">
        <v>15835.73</v>
      </c>
      <c r="AA201" s="7">
        <v>444815084.52999997</v>
      </c>
      <c r="AB201" s="23">
        <v>0.31900000000000001</v>
      </c>
      <c r="AC201" s="7">
        <v>2849.94</v>
      </c>
      <c r="AD201" s="7">
        <v>16383.61</v>
      </c>
      <c r="AE201" s="5">
        <v>27150</v>
      </c>
      <c r="AF201" s="23">
        <v>0.17399999999999999</v>
      </c>
      <c r="AG201" s="5">
        <v>306</v>
      </c>
      <c r="AH201" s="5">
        <v>1801</v>
      </c>
      <c r="AI201" s="7">
        <v>21271344.949999999</v>
      </c>
      <c r="AJ201" s="23">
        <v>1.6500000000000001E-2</v>
      </c>
      <c r="AK201" s="7">
        <v>136.29</v>
      </c>
      <c r="AL201" s="7">
        <v>37122.769999999997</v>
      </c>
      <c r="AM201" s="7">
        <v>25253287.210000001</v>
      </c>
      <c r="AN201" s="23">
        <v>1.8100000000000002E-2</v>
      </c>
      <c r="AO201" s="7">
        <v>161.80000000000001</v>
      </c>
      <c r="AP201" s="7">
        <v>44072.05</v>
      </c>
      <c r="AQ201" s="5">
        <v>573</v>
      </c>
      <c r="AR201" s="23">
        <v>3.7000000000000002E-3</v>
      </c>
      <c r="AS201" s="5">
        <v>4</v>
      </c>
      <c r="AT201" s="5">
        <v>111</v>
      </c>
      <c r="AU201" s="7">
        <v>19950227.329999998</v>
      </c>
      <c r="AV201" s="23">
        <v>1.54E-2</v>
      </c>
      <c r="AW201" s="7">
        <v>127.82</v>
      </c>
      <c r="AX201" s="7">
        <v>20461.77</v>
      </c>
      <c r="AY201" s="7">
        <v>22894390.16</v>
      </c>
      <c r="AZ201" s="23">
        <v>1.6400000000000001E-2</v>
      </c>
      <c r="BA201" s="7">
        <v>146.68</v>
      </c>
      <c r="BB201" s="7">
        <v>23481.43</v>
      </c>
      <c r="BC201" s="5">
        <v>975</v>
      </c>
      <c r="BD201" s="23">
        <v>6.1999999999999998E-3</v>
      </c>
      <c r="BE201" s="5">
        <v>7</v>
      </c>
      <c r="BF201" s="5">
        <v>94</v>
      </c>
      <c r="BG201" s="7">
        <v>35566164</v>
      </c>
      <c r="BH201" s="23">
        <v>2.75E-2</v>
      </c>
      <c r="BI201" s="7">
        <v>227.87</v>
      </c>
      <c r="BJ201" s="7">
        <v>11454.48</v>
      </c>
      <c r="BK201" s="7">
        <v>44282851.880000003</v>
      </c>
      <c r="BL201" s="23">
        <v>3.1800000000000002E-2</v>
      </c>
      <c r="BM201" s="7">
        <v>283.72000000000003</v>
      </c>
      <c r="BN201" s="7">
        <v>14261.79</v>
      </c>
      <c r="BO201" s="5">
        <v>3105</v>
      </c>
      <c r="BP201" s="23">
        <v>1.9900000000000001E-2</v>
      </c>
      <c r="BQ201" s="5">
        <v>27</v>
      </c>
      <c r="BR201" s="5">
        <v>699</v>
      </c>
      <c r="BS201" s="7">
        <v>41901837.68</v>
      </c>
      <c r="BT201" s="23">
        <v>3.2399999999999998E-2</v>
      </c>
      <c r="BU201" s="7">
        <v>268.47000000000003</v>
      </c>
      <c r="BV201" s="7">
        <v>4395.45</v>
      </c>
      <c r="BW201" s="7">
        <v>52001865.689999998</v>
      </c>
      <c r="BX201" s="23">
        <v>3.73E-2</v>
      </c>
      <c r="BY201" s="7">
        <v>333.18</v>
      </c>
      <c r="BZ201" s="7">
        <v>5454.93</v>
      </c>
      <c r="CA201" s="5">
        <v>9533</v>
      </c>
      <c r="CB201" s="23">
        <v>6.1100000000000002E-2</v>
      </c>
      <c r="CC201" s="5">
        <v>126</v>
      </c>
      <c r="CD201" s="5">
        <v>1794</v>
      </c>
      <c r="CE201" s="7">
        <v>17450411.170000002</v>
      </c>
      <c r="CF201" s="23">
        <v>1.35E-2</v>
      </c>
      <c r="CG201" s="7">
        <v>111.8</v>
      </c>
      <c r="CH201" s="7">
        <v>11338.8</v>
      </c>
      <c r="CI201" s="7">
        <v>19994786.210000001</v>
      </c>
      <c r="CJ201" s="23">
        <v>1.43E-2</v>
      </c>
      <c r="CK201" s="7">
        <v>128.11000000000001</v>
      </c>
      <c r="CL201" s="7">
        <v>12992.06</v>
      </c>
      <c r="CM201" s="5">
        <v>1539</v>
      </c>
      <c r="CN201" s="23">
        <v>9.9000000000000008E-3</v>
      </c>
      <c r="CO201" s="5">
        <v>11</v>
      </c>
      <c r="CP201" s="5">
        <v>800</v>
      </c>
      <c r="CQ201" s="7">
        <v>186502186.31</v>
      </c>
      <c r="CR201" s="23">
        <v>0.14430000000000001</v>
      </c>
      <c r="CS201" s="7">
        <v>1194.92</v>
      </c>
      <c r="CT201" s="7">
        <v>1927.01</v>
      </c>
      <c r="CU201" s="7">
        <v>207133791.59999999</v>
      </c>
      <c r="CV201" s="23">
        <v>0.14849999999999999</v>
      </c>
      <c r="CW201" s="7">
        <v>1327.11</v>
      </c>
      <c r="CX201" s="7">
        <v>2140.19</v>
      </c>
      <c r="CY201" s="5">
        <v>96783</v>
      </c>
      <c r="CZ201" s="23">
        <v>0.62009999999999998</v>
      </c>
      <c r="DA201" s="5">
        <v>3309</v>
      </c>
      <c r="DB201" s="7">
        <v>7324310.3799999999</v>
      </c>
      <c r="DC201" s="23">
        <v>5.7000000000000002E-3</v>
      </c>
      <c r="DD201" s="7">
        <v>46.93</v>
      </c>
      <c r="DE201" s="7">
        <v>311.64999999999998</v>
      </c>
      <c r="DF201" s="7">
        <v>8833621.25</v>
      </c>
      <c r="DG201" s="23">
        <v>6.3E-3</v>
      </c>
      <c r="DH201" s="7">
        <v>56.6</v>
      </c>
      <c r="DI201" s="7">
        <v>375.87</v>
      </c>
      <c r="DJ201" s="5">
        <v>23502</v>
      </c>
      <c r="DK201" s="23">
        <v>0.15060000000000001</v>
      </c>
      <c r="DL201" s="5">
        <v>592</v>
      </c>
      <c r="DM201" s="7">
        <v>99111686.510000005</v>
      </c>
      <c r="DN201" s="23">
        <v>7.6700000000000004E-2</v>
      </c>
      <c r="DO201" s="7">
        <v>635.01</v>
      </c>
      <c r="DP201" s="7">
        <v>23309.43</v>
      </c>
      <c r="DQ201" s="7">
        <v>108959236.54000001</v>
      </c>
      <c r="DR201" s="23">
        <v>7.8100000000000003E-2</v>
      </c>
      <c r="DS201" s="7">
        <v>698.1</v>
      </c>
      <c r="DT201" s="7">
        <v>25625.41</v>
      </c>
      <c r="DU201" s="5">
        <v>4252</v>
      </c>
      <c r="DV201" s="23">
        <v>2.7199999999999998E-2</v>
      </c>
      <c r="DW201" s="5">
        <v>3891</v>
      </c>
      <c r="DX201" s="7">
        <v>7309061.4900000002</v>
      </c>
      <c r="DY201" s="23">
        <v>5.7000000000000002E-3</v>
      </c>
      <c r="DZ201" s="7">
        <v>46.83</v>
      </c>
      <c r="EA201" s="7">
        <v>738.14</v>
      </c>
      <c r="EB201" s="7">
        <v>8699524.0700000003</v>
      </c>
      <c r="EC201" s="23">
        <v>6.1999999999999998E-3</v>
      </c>
      <c r="ED201" s="7">
        <v>55.74</v>
      </c>
      <c r="EE201" s="7">
        <v>878.56</v>
      </c>
      <c r="EF201" s="5">
        <v>9902</v>
      </c>
      <c r="EG201" s="23">
        <v>6.3399999999999998E-2</v>
      </c>
      <c r="EH201" s="5">
        <v>104</v>
      </c>
      <c r="EI201" s="7">
        <v>122886383.08</v>
      </c>
      <c r="EJ201" s="23">
        <v>9.5100000000000004E-2</v>
      </c>
      <c r="EK201" s="7">
        <v>787.33</v>
      </c>
      <c r="EL201" s="7">
        <v>940.42</v>
      </c>
      <c r="EM201" s="7">
        <v>137526145.5</v>
      </c>
      <c r="EN201" s="23">
        <v>9.8599999999999993E-2</v>
      </c>
      <c r="EO201" s="7">
        <v>881.13</v>
      </c>
      <c r="EP201" s="7">
        <v>1052.45</v>
      </c>
      <c r="EQ201" s="5">
        <v>130671</v>
      </c>
      <c r="ER201" s="23">
        <v>0.83720000000000006</v>
      </c>
      <c r="ES201" s="5">
        <v>12086</v>
      </c>
      <c r="ET201" s="7">
        <v>77340034.269999996</v>
      </c>
      <c r="EU201" s="23">
        <v>5.9799999999999999E-2</v>
      </c>
      <c r="EV201" s="7">
        <v>495.52</v>
      </c>
      <c r="EW201" s="7">
        <v>898.68</v>
      </c>
      <c r="EX201" s="7">
        <v>84436230.709999993</v>
      </c>
      <c r="EY201" s="23">
        <v>6.0499999999999998E-2</v>
      </c>
      <c r="EZ201" s="7">
        <v>540.98</v>
      </c>
      <c r="FA201" s="7">
        <v>981.13</v>
      </c>
      <c r="FB201" s="5">
        <v>86060</v>
      </c>
      <c r="FC201" s="23">
        <v>0.5514</v>
      </c>
      <c r="FD201" s="5">
        <v>4179</v>
      </c>
      <c r="FE201" s="7">
        <v>27207286.27</v>
      </c>
      <c r="FF201" s="23">
        <v>2.1000000000000001E-2</v>
      </c>
      <c r="FG201" s="7">
        <v>174.32</v>
      </c>
      <c r="FH201" s="7">
        <v>272.10000000000002</v>
      </c>
      <c r="FI201" s="7">
        <v>30465096.690000001</v>
      </c>
      <c r="FJ201" s="23">
        <v>2.18E-2</v>
      </c>
      <c r="FK201" s="7">
        <v>195.19</v>
      </c>
      <c r="FL201" s="7">
        <v>304.68</v>
      </c>
      <c r="FM201" s="5">
        <v>99989</v>
      </c>
      <c r="FN201" s="23">
        <v>0.64059999999999995</v>
      </c>
      <c r="FO201" s="5">
        <v>3922</v>
      </c>
      <c r="FP201" s="7">
        <v>43453458.170000002</v>
      </c>
      <c r="FQ201" s="23">
        <v>3.3599999999999998E-2</v>
      </c>
      <c r="FR201" s="7">
        <v>278.41000000000003</v>
      </c>
      <c r="FS201" s="7">
        <v>1006.8</v>
      </c>
      <c r="FT201" s="7">
        <v>46182794.909999996</v>
      </c>
      <c r="FU201" s="23">
        <v>3.3099999999999997E-2</v>
      </c>
      <c r="FV201" s="7">
        <v>295.89</v>
      </c>
      <c r="FW201" s="7">
        <v>1070.04</v>
      </c>
      <c r="FX201" s="5">
        <v>43160</v>
      </c>
      <c r="FY201" s="23">
        <v>0.27650000000000002</v>
      </c>
      <c r="FZ201" s="5">
        <v>1807</v>
      </c>
      <c r="GA201" s="7">
        <v>59284391.579999998</v>
      </c>
      <c r="GB201" s="23">
        <v>4.5900000000000003E-2</v>
      </c>
      <c r="GC201" s="7">
        <v>379.84</v>
      </c>
      <c r="GD201" s="7">
        <v>517.14</v>
      </c>
      <c r="GE201" s="7">
        <v>55038864.130000003</v>
      </c>
      <c r="GF201" s="23">
        <v>3.95E-2</v>
      </c>
      <c r="GG201" s="7">
        <v>352.63</v>
      </c>
      <c r="GH201" s="7">
        <v>480.11</v>
      </c>
      <c r="GI201" s="5">
        <v>114638</v>
      </c>
      <c r="GJ201" s="23">
        <v>0.73450000000000004</v>
      </c>
      <c r="GK201" s="5">
        <v>8838</v>
      </c>
      <c r="GL201" s="7">
        <v>23928276.109999999</v>
      </c>
      <c r="GM201" s="23">
        <v>1.8499999999999999E-2</v>
      </c>
      <c r="GN201" s="7">
        <v>153.31</v>
      </c>
      <c r="GO201" s="7">
        <v>1259.4100000000001</v>
      </c>
      <c r="GP201" s="7">
        <v>25064615.879999999</v>
      </c>
      <c r="GQ201" s="23">
        <v>1.7999999999999999E-2</v>
      </c>
      <c r="GR201" s="7">
        <v>160.59</v>
      </c>
      <c r="GS201" s="7">
        <v>1319.21</v>
      </c>
      <c r="GT201" s="5">
        <v>19000</v>
      </c>
      <c r="GU201" s="23">
        <v>0.1217</v>
      </c>
      <c r="GV201" s="8">
        <v>463</v>
      </c>
      <c r="GW201" s="7">
        <v>60527609.229999997</v>
      </c>
      <c r="GX201" s="23">
        <v>4.6800000000000001E-2</v>
      </c>
      <c r="GY201" s="7">
        <v>387.8</v>
      </c>
      <c r="GZ201" s="7">
        <v>841.77</v>
      </c>
      <c r="HA201" s="7">
        <v>60718050.609999999</v>
      </c>
      <c r="HB201" s="23">
        <v>4.3499999999999997E-2</v>
      </c>
      <c r="HC201" s="7">
        <v>389.02</v>
      </c>
      <c r="HD201" s="7">
        <v>844.42</v>
      </c>
      <c r="HE201" s="5">
        <v>71905</v>
      </c>
      <c r="HF201" s="23">
        <v>0.4607</v>
      </c>
      <c r="HG201" s="5">
        <v>168133</v>
      </c>
      <c r="HH201" s="5">
        <v>9008</v>
      </c>
      <c r="HI201" s="23">
        <v>0.1958</v>
      </c>
      <c r="HJ201" s="8">
        <v>1077</v>
      </c>
      <c r="HK201" s="5">
        <v>700</v>
      </c>
      <c r="HL201" s="5">
        <v>1539</v>
      </c>
      <c r="HM201" s="5">
        <v>164</v>
      </c>
      <c r="HN201" s="5">
        <v>1048</v>
      </c>
      <c r="HO201" s="5">
        <v>330</v>
      </c>
      <c r="HP201" s="5">
        <v>739</v>
      </c>
      <c r="HQ201" s="5">
        <v>352</v>
      </c>
      <c r="HR201" s="5">
        <v>291</v>
      </c>
      <c r="HS201" s="5">
        <v>154</v>
      </c>
    </row>
    <row r="202" spans="1:227" x14ac:dyDescent="0.25">
      <c r="A202">
        <v>2010</v>
      </c>
      <c r="B202" s="3" t="s">
        <v>455</v>
      </c>
      <c r="C202" s="4">
        <v>9</v>
      </c>
      <c r="D202" s="5">
        <v>71085</v>
      </c>
      <c r="E202" s="5">
        <v>62419</v>
      </c>
      <c r="F202" s="5">
        <v>8666</v>
      </c>
      <c r="G202" s="6" t="s">
        <v>792</v>
      </c>
      <c r="H202" s="5">
        <v>50</v>
      </c>
      <c r="I202" s="6" t="s">
        <v>1359</v>
      </c>
      <c r="J202" s="6" t="s">
        <v>1360</v>
      </c>
      <c r="K202" s="6" t="s">
        <v>1942</v>
      </c>
      <c r="L202" s="6" t="s">
        <v>1642</v>
      </c>
      <c r="M202" s="6" t="s">
        <v>1943</v>
      </c>
      <c r="N202" s="6" t="s">
        <v>530</v>
      </c>
      <c r="O202" s="6" t="s">
        <v>1059</v>
      </c>
      <c r="P202" s="6">
        <v>1.1000000000000001</v>
      </c>
      <c r="Q202" s="7">
        <v>678873683.36000001</v>
      </c>
      <c r="R202" s="7">
        <v>574575954.01999998</v>
      </c>
      <c r="S202" s="7">
        <v>533378224.55000001</v>
      </c>
      <c r="T202" s="7">
        <v>10876.07</v>
      </c>
      <c r="U202" s="7">
        <v>9205.15</v>
      </c>
      <c r="V202" s="7">
        <v>8545.1299999999992</v>
      </c>
      <c r="W202" s="7">
        <v>290976491.94999999</v>
      </c>
      <c r="X202" s="23">
        <v>0.42859999999999998</v>
      </c>
      <c r="Y202" s="7">
        <v>4661.67</v>
      </c>
      <c r="Z202" s="7">
        <v>23905.4</v>
      </c>
      <c r="AA202" s="7">
        <v>203775983.15000001</v>
      </c>
      <c r="AB202" s="23">
        <v>0.35470000000000002</v>
      </c>
      <c r="AC202" s="7">
        <v>3264.65</v>
      </c>
      <c r="AD202" s="7">
        <v>16741.37</v>
      </c>
      <c r="AE202" s="5">
        <v>12172</v>
      </c>
      <c r="AF202" s="23">
        <v>0.19500000000000001</v>
      </c>
      <c r="AG202" s="5">
        <v>383</v>
      </c>
      <c r="AH202" s="5">
        <v>2642</v>
      </c>
      <c r="AI202" s="7">
        <v>6339696.21</v>
      </c>
      <c r="AJ202" s="23">
        <v>9.2999999999999992E-3</v>
      </c>
      <c r="AK202" s="7">
        <v>101.57</v>
      </c>
      <c r="AL202" s="7">
        <v>41435.919999999998</v>
      </c>
      <c r="AM202" s="7">
        <v>5589891.3700000001</v>
      </c>
      <c r="AN202" s="23">
        <v>9.7000000000000003E-3</v>
      </c>
      <c r="AO202" s="7">
        <v>89.55</v>
      </c>
      <c r="AP202" s="7">
        <v>36535.24</v>
      </c>
      <c r="AQ202" s="5">
        <v>153</v>
      </c>
      <c r="AR202" s="23">
        <v>2.5000000000000001E-3</v>
      </c>
      <c r="AS202" s="5">
        <v>3</v>
      </c>
      <c r="AT202" s="5">
        <v>91</v>
      </c>
      <c r="AU202" s="7">
        <v>4177198.42</v>
      </c>
      <c r="AV202" s="23">
        <v>6.1999999999999998E-3</v>
      </c>
      <c r="AW202" s="7">
        <v>66.92</v>
      </c>
      <c r="AX202" s="7">
        <v>21756.240000000002</v>
      </c>
      <c r="AY202" s="7">
        <v>3522692.99</v>
      </c>
      <c r="AZ202" s="23">
        <v>6.1000000000000004E-3</v>
      </c>
      <c r="BA202" s="7">
        <v>56.44</v>
      </c>
      <c r="BB202" s="7">
        <v>18347.36</v>
      </c>
      <c r="BC202" s="5">
        <v>192</v>
      </c>
      <c r="BD202" s="23">
        <v>3.0999999999999999E-3</v>
      </c>
      <c r="BE202" s="5">
        <v>3</v>
      </c>
      <c r="BF202" s="5">
        <v>43</v>
      </c>
      <c r="BG202" s="7">
        <v>35659710.810000002</v>
      </c>
      <c r="BH202" s="23">
        <v>5.2499999999999998E-2</v>
      </c>
      <c r="BI202" s="7">
        <v>571.29999999999995</v>
      </c>
      <c r="BJ202" s="7">
        <v>15265.29</v>
      </c>
      <c r="BK202" s="7">
        <v>32139969.219999999</v>
      </c>
      <c r="BL202" s="23">
        <v>5.5899999999999998E-2</v>
      </c>
      <c r="BM202" s="7">
        <v>514.91</v>
      </c>
      <c r="BN202" s="7">
        <v>13758.55</v>
      </c>
      <c r="BO202" s="5">
        <v>2336</v>
      </c>
      <c r="BP202" s="23">
        <v>3.7400000000000003E-2</v>
      </c>
      <c r="BQ202" s="5">
        <v>55</v>
      </c>
      <c r="BR202" s="5">
        <v>1396</v>
      </c>
      <c r="BS202" s="7">
        <v>21334145.350000001</v>
      </c>
      <c r="BT202" s="23">
        <v>3.1399999999999997E-2</v>
      </c>
      <c r="BU202" s="7">
        <v>341.79</v>
      </c>
      <c r="BV202" s="7">
        <v>5416.13</v>
      </c>
      <c r="BW202" s="7">
        <v>19121278.120000001</v>
      </c>
      <c r="BX202" s="23">
        <v>3.3300000000000003E-2</v>
      </c>
      <c r="BY202" s="7">
        <v>306.33999999999997</v>
      </c>
      <c r="BZ202" s="7">
        <v>4854.3500000000004</v>
      </c>
      <c r="CA202" s="5">
        <v>3939</v>
      </c>
      <c r="CB202" s="23">
        <v>6.3100000000000003E-2</v>
      </c>
      <c r="CC202" s="5">
        <v>116</v>
      </c>
      <c r="CD202" s="5">
        <v>2650</v>
      </c>
      <c r="CE202" s="7">
        <v>3750896.5</v>
      </c>
      <c r="CF202" s="23">
        <v>5.4999999999999997E-3</v>
      </c>
      <c r="CG202" s="7">
        <v>60.09</v>
      </c>
      <c r="CH202" s="7">
        <v>10903.77</v>
      </c>
      <c r="CI202" s="7">
        <v>3280159.45</v>
      </c>
      <c r="CJ202" s="23">
        <v>5.7000000000000002E-3</v>
      </c>
      <c r="CK202" s="7">
        <v>52.55</v>
      </c>
      <c r="CL202" s="7">
        <v>9535.35</v>
      </c>
      <c r="CM202" s="5">
        <v>344</v>
      </c>
      <c r="CN202" s="23">
        <v>5.4999999999999997E-3</v>
      </c>
      <c r="CO202" s="5">
        <v>6</v>
      </c>
      <c r="CP202" s="5">
        <v>282</v>
      </c>
      <c r="CQ202" s="7">
        <v>81745558.450000003</v>
      </c>
      <c r="CR202" s="23">
        <v>0.12039999999999999</v>
      </c>
      <c r="CS202" s="7">
        <v>1309.6300000000001</v>
      </c>
      <c r="CT202" s="7">
        <v>1903.85</v>
      </c>
      <c r="CU202" s="7">
        <v>77592926.829999998</v>
      </c>
      <c r="CV202" s="23">
        <v>0.13500000000000001</v>
      </c>
      <c r="CW202" s="7">
        <v>1243.0999999999999</v>
      </c>
      <c r="CX202" s="7">
        <v>1807.13</v>
      </c>
      <c r="CY202" s="5">
        <v>42937</v>
      </c>
      <c r="CZ202" s="23">
        <v>0.68789999999999996</v>
      </c>
      <c r="DA202" s="5">
        <v>6078</v>
      </c>
      <c r="DB202" s="7">
        <v>4460652.22</v>
      </c>
      <c r="DC202" s="23">
        <v>6.6E-3</v>
      </c>
      <c r="DD202" s="7">
        <v>71.459999999999994</v>
      </c>
      <c r="DE202" s="7">
        <v>499.68</v>
      </c>
      <c r="DF202" s="7">
        <v>4118977.01</v>
      </c>
      <c r="DG202" s="23">
        <v>7.1999999999999998E-3</v>
      </c>
      <c r="DH202" s="7">
        <v>65.989999999999995</v>
      </c>
      <c r="DI202" s="7">
        <v>461.41</v>
      </c>
      <c r="DJ202" s="5">
        <v>8927</v>
      </c>
      <c r="DK202" s="23">
        <v>0.14299999999999999</v>
      </c>
      <c r="DL202" s="5">
        <v>843</v>
      </c>
      <c r="DM202" s="7">
        <v>36122908.659999996</v>
      </c>
      <c r="DN202" s="23">
        <v>5.3199999999999997E-2</v>
      </c>
      <c r="DO202" s="7">
        <v>578.72</v>
      </c>
      <c r="DP202" s="7">
        <v>24640.46</v>
      </c>
      <c r="DQ202" s="7">
        <v>34361460.079999998</v>
      </c>
      <c r="DR202" s="23">
        <v>5.9799999999999999E-2</v>
      </c>
      <c r="DS202" s="7">
        <v>550.5</v>
      </c>
      <c r="DT202" s="7">
        <v>23438.92</v>
      </c>
      <c r="DU202" s="5">
        <v>1466</v>
      </c>
      <c r="DV202" s="23">
        <v>2.35E-2</v>
      </c>
      <c r="DW202" s="5">
        <v>3490</v>
      </c>
      <c r="DX202" s="7">
        <v>2464389.25</v>
      </c>
      <c r="DY202" s="23">
        <v>3.5999999999999999E-3</v>
      </c>
      <c r="DZ202" s="7">
        <v>39.479999999999997</v>
      </c>
      <c r="EA202" s="7">
        <v>858.97</v>
      </c>
      <c r="EB202" s="7">
        <v>2404818.2799999998</v>
      </c>
      <c r="EC202" s="23">
        <v>4.1999999999999997E-3</v>
      </c>
      <c r="ED202" s="7">
        <v>38.53</v>
      </c>
      <c r="EE202" s="7">
        <v>838.21</v>
      </c>
      <c r="EF202" s="5">
        <v>2869</v>
      </c>
      <c r="EG202" s="23">
        <v>4.5999999999999999E-2</v>
      </c>
      <c r="EH202" s="5">
        <v>74</v>
      </c>
      <c r="EI202" s="7">
        <v>65801567.990000002</v>
      </c>
      <c r="EJ202" s="23">
        <v>9.69E-2</v>
      </c>
      <c r="EK202" s="7">
        <v>1054.19</v>
      </c>
      <c r="EL202" s="7">
        <v>1232.1199999999999</v>
      </c>
      <c r="EM202" s="7">
        <v>65919421.520000003</v>
      </c>
      <c r="EN202" s="23">
        <v>0.1147</v>
      </c>
      <c r="EO202" s="7">
        <v>1056.08</v>
      </c>
      <c r="EP202" s="7">
        <v>1234.33</v>
      </c>
      <c r="EQ202" s="5">
        <v>53405</v>
      </c>
      <c r="ER202" s="23">
        <v>0.85560000000000003</v>
      </c>
      <c r="ES202" s="5">
        <v>16850</v>
      </c>
      <c r="ET202" s="7">
        <v>32153818.59</v>
      </c>
      <c r="EU202" s="23">
        <v>4.7399999999999998E-2</v>
      </c>
      <c r="EV202" s="7">
        <v>515.13</v>
      </c>
      <c r="EW202" s="7">
        <v>1041.6600000000001</v>
      </c>
      <c r="EX202" s="7">
        <v>30747989.23</v>
      </c>
      <c r="EY202" s="23">
        <v>5.3499999999999999E-2</v>
      </c>
      <c r="EZ202" s="7">
        <v>492.61</v>
      </c>
      <c r="FA202" s="7">
        <v>996.11</v>
      </c>
      <c r="FB202" s="5">
        <v>30868</v>
      </c>
      <c r="FC202" s="23">
        <v>0.4945</v>
      </c>
      <c r="FD202" s="5">
        <v>3624</v>
      </c>
      <c r="FE202" s="7">
        <v>13349085.84</v>
      </c>
      <c r="FF202" s="23">
        <v>1.9699999999999999E-2</v>
      </c>
      <c r="FG202" s="7">
        <v>213.86</v>
      </c>
      <c r="FH202" s="7">
        <v>355.62</v>
      </c>
      <c r="FI202" s="7">
        <v>12629070.18</v>
      </c>
      <c r="FJ202" s="23">
        <v>2.1999999999999999E-2</v>
      </c>
      <c r="FK202" s="7">
        <v>202.33</v>
      </c>
      <c r="FL202" s="7">
        <v>336.44</v>
      </c>
      <c r="FM202" s="5">
        <v>37537</v>
      </c>
      <c r="FN202" s="23">
        <v>0.60140000000000005</v>
      </c>
      <c r="FO202" s="5">
        <v>3661</v>
      </c>
      <c r="FP202" s="7">
        <v>19716311.449999999</v>
      </c>
      <c r="FQ202" s="23">
        <v>2.9000000000000001E-2</v>
      </c>
      <c r="FR202" s="7">
        <v>315.87</v>
      </c>
      <c r="FS202" s="7">
        <v>1126.8399999999999</v>
      </c>
      <c r="FT202" s="7">
        <v>19657087.359999999</v>
      </c>
      <c r="FU202" s="23">
        <v>3.4200000000000001E-2</v>
      </c>
      <c r="FV202" s="7">
        <v>314.92</v>
      </c>
      <c r="FW202" s="7">
        <v>1123.45</v>
      </c>
      <c r="FX202" s="5">
        <v>17497</v>
      </c>
      <c r="FY202" s="23">
        <v>0.28029999999999999</v>
      </c>
      <c r="FZ202" s="5">
        <v>2186</v>
      </c>
      <c r="GA202" s="7">
        <v>18068876.16</v>
      </c>
      <c r="GB202" s="23">
        <v>2.6599999999999999E-2</v>
      </c>
      <c r="GC202" s="7">
        <v>289.48</v>
      </c>
      <c r="GD202" s="7">
        <v>419.76</v>
      </c>
      <c r="GE202" s="7">
        <v>18343351.420000002</v>
      </c>
      <c r="GF202" s="23">
        <v>3.1899999999999998E-2</v>
      </c>
      <c r="GG202" s="7">
        <v>293.87</v>
      </c>
      <c r="GH202" s="7">
        <v>426.13</v>
      </c>
      <c r="GI202" s="5">
        <v>43046</v>
      </c>
      <c r="GJ202" s="23">
        <v>0.68959999999999999</v>
      </c>
      <c r="GK202" s="5">
        <v>8826</v>
      </c>
      <c r="GL202" s="7">
        <v>15594442.57</v>
      </c>
      <c r="GM202" s="23">
        <v>2.3E-2</v>
      </c>
      <c r="GN202" s="7">
        <v>249.83</v>
      </c>
      <c r="GO202" s="7">
        <v>1346.88</v>
      </c>
      <c r="GP202" s="7">
        <v>14235445.779999999</v>
      </c>
      <c r="GQ202" s="23">
        <v>2.4799999999999999E-2</v>
      </c>
      <c r="GR202" s="7">
        <v>228.06</v>
      </c>
      <c r="GS202" s="7">
        <v>1229.51</v>
      </c>
      <c r="GT202" s="5">
        <v>11578</v>
      </c>
      <c r="GU202" s="23">
        <v>0.1855</v>
      </c>
      <c r="GV202" s="8">
        <v>791</v>
      </c>
      <c r="GW202" s="7">
        <v>19850541.399999999</v>
      </c>
      <c r="GX202" s="23">
        <v>2.92E-2</v>
      </c>
      <c r="GY202" s="7">
        <v>318.02</v>
      </c>
      <c r="GZ202" s="7">
        <v>849.08</v>
      </c>
      <c r="HA202" s="7">
        <v>19850541.399999999</v>
      </c>
      <c r="HB202" s="23">
        <v>3.4500000000000003E-2</v>
      </c>
      <c r="HC202" s="7">
        <v>318.02</v>
      </c>
      <c r="HD202" s="7">
        <v>849.08</v>
      </c>
      <c r="HE202" s="5">
        <v>23379</v>
      </c>
      <c r="HF202" s="23">
        <v>0.3745</v>
      </c>
      <c r="HG202" s="5">
        <v>79878</v>
      </c>
      <c r="HH202" s="5">
        <v>5027</v>
      </c>
      <c r="HI202" s="23">
        <v>0.25140000000000001</v>
      </c>
      <c r="HJ202" s="8">
        <v>1280</v>
      </c>
      <c r="HK202" s="5">
        <v>772</v>
      </c>
      <c r="HL202" s="5">
        <v>1539</v>
      </c>
      <c r="HM202" s="5">
        <v>117</v>
      </c>
      <c r="HN202" s="5">
        <v>705</v>
      </c>
      <c r="HO202" s="5">
        <v>368</v>
      </c>
      <c r="HP202" s="5">
        <v>700</v>
      </c>
      <c r="HQ202" s="5">
        <v>460</v>
      </c>
      <c r="HR202" s="5">
        <v>762</v>
      </c>
      <c r="HS202" s="5">
        <v>93</v>
      </c>
    </row>
    <row r="203" spans="1:227" x14ac:dyDescent="0.25">
      <c r="A203">
        <v>2011</v>
      </c>
      <c r="B203" s="3" t="s">
        <v>1110</v>
      </c>
      <c r="C203" s="4">
        <v>51</v>
      </c>
      <c r="D203" s="5">
        <v>187470</v>
      </c>
      <c r="E203" s="5">
        <v>152861</v>
      </c>
      <c r="F203" s="5">
        <v>34609</v>
      </c>
      <c r="G203" s="6" t="s">
        <v>1692</v>
      </c>
      <c r="H203" s="5">
        <v>51</v>
      </c>
      <c r="I203" s="6" t="s">
        <v>2319</v>
      </c>
      <c r="J203" s="6" t="s">
        <v>2320</v>
      </c>
      <c r="K203" s="6" t="s">
        <v>1015</v>
      </c>
      <c r="L203" s="6" t="s">
        <v>2321</v>
      </c>
      <c r="M203" s="6" t="s">
        <v>499</v>
      </c>
      <c r="N203" s="6" t="s">
        <v>258</v>
      </c>
      <c r="O203" s="6" t="s">
        <v>2051</v>
      </c>
      <c r="P203" s="6">
        <v>1.08</v>
      </c>
      <c r="Q203" s="7">
        <v>1352142377.1900001</v>
      </c>
      <c r="R203" s="7">
        <v>1340353966.05</v>
      </c>
      <c r="S203" s="7">
        <v>1255704599.49</v>
      </c>
      <c r="T203" s="7">
        <v>8845.57</v>
      </c>
      <c r="U203" s="7">
        <v>8768.4500000000007</v>
      </c>
      <c r="V203" s="7">
        <v>8214.68</v>
      </c>
      <c r="W203" s="7">
        <v>531168103.81</v>
      </c>
      <c r="X203" s="23">
        <v>0.39279999999999998</v>
      </c>
      <c r="Y203" s="7">
        <v>3474.84</v>
      </c>
      <c r="Z203" s="7">
        <v>18881.95</v>
      </c>
      <c r="AA203" s="7">
        <v>477675279.04000002</v>
      </c>
      <c r="AB203" s="23">
        <v>0.35639999999999999</v>
      </c>
      <c r="AC203" s="7">
        <v>3124.9</v>
      </c>
      <c r="AD203" s="7">
        <v>16980.39</v>
      </c>
      <c r="AE203" s="5">
        <v>28131</v>
      </c>
      <c r="AF203" s="23">
        <v>0.184</v>
      </c>
      <c r="AG203" s="5">
        <v>348</v>
      </c>
      <c r="AH203" s="5">
        <v>2030</v>
      </c>
      <c r="AI203" s="7">
        <v>14090504.949999999</v>
      </c>
      <c r="AJ203" s="23">
        <v>1.04E-2</v>
      </c>
      <c r="AK203" s="7">
        <v>92.18</v>
      </c>
      <c r="AL203" s="7">
        <v>40258.589999999997</v>
      </c>
      <c r="AM203" s="7">
        <v>15211602.84</v>
      </c>
      <c r="AN203" s="23">
        <v>1.1299999999999999E-2</v>
      </c>
      <c r="AO203" s="7">
        <v>99.51</v>
      </c>
      <c r="AP203" s="7">
        <v>43461.72</v>
      </c>
      <c r="AQ203" s="5">
        <v>350</v>
      </c>
      <c r="AR203" s="23">
        <v>2.3E-3</v>
      </c>
      <c r="AS203" s="5">
        <v>2</v>
      </c>
      <c r="AT203" s="5">
        <v>71</v>
      </c>
      <c r="AU203" s="7">
        <v>17416305.620000001</v>
      </c>
      <c r="AV203" s="23">
        <v>1.29E-2</v>
      </c>
      <c r="AW203" s="7">
        <v>113.94</v>
      </c>
      <c r="AX203" s="7">
        <v>20586.650000000001</v>
      </c>
      <c r="AY203" s="7">
        <v>17504447.559999999</v>
      </c>
      <c r="AZ203" s="23">
        <v>1.3100000000000001E-2</v>
      </c>
      <c r="BA203" s="7">
        <v>114.51</v>
      </c>
      <c r="BB203" s="7">
        <v>20690.84</v>
      </c>
      <c r="BC203" s="5">
        <v>846</v>
      </c>
      <c r="BD203" s="23">
        <v>5.4999999999999997E-3</v>
      </c>
      <c r="BE203" s="5">
        <v>6</v>
      </c>
      <c r="BF203" s="5">
        <v>83</v>
      </c>
      <c r="BG203" s="7">
        <v>51881149.560000002</v>
      </c>
      <c r="BH203" s="23">
        <v>3.8399999999999997E-2</v>
      </c>
      <c r="BI203" s="7">
        <v>339.4</v>
      </c>
      <c r="BJ203" s="7">
        <v>14363.55</v>
      </c>
      <c r="BK203" s="7">
        <v>56980890.799999997</v>
      </c>
      <c r="BL203" s="23">
        <v>4.2500000000000003E-2</v>
      </c>
      <c r="BM203" s="7">
        <v>372.76</v>
      </c>
      <c r="BN203" s="7">
        <v>15775.44</v>
      </c>
      <c r="BO203" s="5">
        <v>3612</v>
      </c>
      <c r="BP203" s="23">
        <v>2.3599999999999999E-2</v>
      </c>
      <c r="BQ203" s="5">
        <v>35</v>
      </c>
      <c r="BR203" s="5">
        <v>931</v>
      </c>
      <c r="BS203" s="7">
        <v>43960010.259999998</v>
      </c>
      <c r="BT203" s="23">
        <v>3.2500000000000001E-2</v>
      </c>
      <c r="BU203" s="7">
        <v>287.58</v>
      </c>
      <c r="BV203" s="7">
        <v>4520.7700000000004</v>
      </c>
      <c r="BW203" s="7">
        <v>48379447.810000002</v>
      </c>
      <c r="BX203" s="23">
        <v>3.61E-2</v>
      </c>
      <c r="BY203" s="7">
        <v>316.49</v>
      </c>
      <c r="BZ203" s="7">
        <v>4975.26</v>
      </c>
      <c r="CA203" s="5">
        <v>9724</v>
      </c>
      <c r="CB203" s="23">
        <v>6.3600000000000004E-2</v>
      </c>
      <c r="CC203" s="5">
        <v>122</v>
      </c>
      <c r="CD203" s="5">
        <v>1841</v>
      </c>
      <c r="CE203" s="7">
        <v>10238731.01</v>
      </c>
      <c r="CF203" s="23">
        <v>7.6E-3</v>
      </c>
      <c r="CG203" s="7">
        <v>66.98</v>
      </c>
      <c r="CH203" s="7">
        <v>10107.34</v>
      </c>
      <c r="CI203" s="7">
        <v>10716267.91</v>
      </c>
      <c r="CJ203" s="23">
        <v>8.0000000000000002E-3</v>
      </c>
      <c r="CK203" s="7">
        <v>70.099999999999994</v>
      </c>
      <c r="CL203" s="7">
        <v>10578.74</v>
      </c>
      <c r="CM203" s="5">
        <v>1013</v>
      </c>
      <c r="CN203" s="23">
        <v>6.6E-3</v>
      </c>
      <c r="CO203" s="5">
        <v>7</v>
      </c>
      <c r="CP203" s="5">
        <v>448</v>
      </c>
      <c r="CQ203" s="7">
        <v>173324239.65000001</v>
      </c>
      <c r="CR203" s="23">
        <v>0.12820000000000001</v>
      </c>
      <c r="CS203" s="7">
        <v>1133.8699999999999</v>
      </c>
      <c r="CT203" s="7">
        <v>1767.14</v>
      </c>
      <c r="CU203" s="7">
        <v>180274274.40000001</v>
      </c>
      <c r="CV203" s="23">
        <v>0.13450000000000001</v>
      </c>
      <c r="CW203" s="7">
        <v>1179.33</v>
      </c>
      <c r="CX203" s="7">
        <v>1838</v>
      </c>
      <c r="CY203" s="5">
        <v>98081</v>
      </c>
      <c r="CZ203" s="23">
        <v>0.64159999999999995</v>
      </c>
      <c r="DA203" s="5">
        <v>4185</v>
      </c>
      <c r="DB203" s="7">
        <v>6073956.3899999997</v>
      </c>
      <c r="DC203" s="23">
        <v>4.4999999999999997E-3</v>
      </c>
      <c r="DD203" s="7">
        <v>39.74</v>
      </c>
      <c r="DE203" s="7">
        <v>347.02</v>
      </c>
      <c r="DF203" s="7">
        <v>6967966.8899999997</v>
      </c>
      <c r="DG203" s="23">
        <v>5.1999999999999998E-3</v>
      </c>
      <c r="DH203" s="7">
        <v>45.58</v>
      </c>
      <c r="DI203" s="7">
        <v>398.1</v>
      </c>
      <c r="DJ203" s="5">
        <v>17503</v>
      </c>
      <c r="DK203" s="23">
        <v>0.1145</v>
      </c>
      <c r="DL203" s="5">
        <v>527</v>
      </c>
      <c r="DM203" s="7">
        <v>109401102.84999999</v>
      </c>
      <c r="DN203" s="23">
        <v>8.09E-2</v>
      </c>
      <c r="DO203" s="7">
        <v>715.69</v>
      </c>
      <c r="DP203" s="7">
        <v>23542.31</v>
      </c>
      <c r="DQ203" s="7">
        <v>112706547.77</v>
      </c>
      <c r="DR203" s="23">
        <v>8.4099999999999994E-2</v>
      </c>
      <c r="DS203" s="7">
        <v>737.31</v>
      </c>
      <c r="DT203" s="7">
        <v>24253.61</v>
      </c>
      <c r="DU203" s="5">
        <v>4647</v>
      </c>
      <c r="DV203" s="23">
        <v>3.04E-2</v>
      </c>
      <c r="DW203" s="5">
        <v>4130</v>
      </c>
      <c r="DX203" s="7">
        <v>4728812.28</v>
      </c>
      <c r="DY203" s="23">
        <v>3.5000000000000001E-3</v>
      </c>
      <c r="DZ203" s="7">
        <v>30.94</v>
      </c>
      <c r="EA203" s="7">
        <v>876.36</v>
      </c>
      <c r="EB203" s="7">
        <v>5158784.0599999996</v>
      </c>
      <c r="EC203" s="23">
        <v>3.8E-3</v>
      </c>
      <c r="ED203" s="7">
        <v>33.75</v>
      </c>
      <c r="EE203" s="7">
        <v>956.04</v>
      </c>
      <c r="EF203" s="5">
        <v>5396</v>
      </c>
      <c r="EG203" s="23">
        <v>3.5299999999999998E-2</v>
      </c>
      <c r="EH203" s="5">
        <v>58</v>
      </c>
      <c r="EI203" s="7">
        <v>122361191.88</v>
      </c>
      <c r="EJ203" s="23">
        <v>9.0499999999999997E-2</v>
      </c>
      <c r="EK203" s="7">
        <v>800.47</v>
      </c>
      <c r="EL203" s="7">
        <v>956.21</v>
      </c>
      <c r="EM203" s="7">
        <v>133985460.48</v>
      </c>
      <c r="EN203" s="23">
        <v>0.1</v>
      </c>
      <c r="EO203" s="7">
        <v>876.52</v>
      </c>
      <c r="EP203" s="7">
        <v>1047.05</v>
      </c>
      <c r="EQ203" s="5">
        <v>127964</v>
      </c>
      <c r="ER203" s="23">
        <v>0.83709999999999996</v>
      </c>
      <c r="ES203" s="5">
        <v>13139</v>
      </c>
      <c r="ET203" s="7">
        <v>76798312.019999996</v>
      </c>
      <c r="EU203" s="23">
        <v>5.6800000000000003E-2</v>
      </c>
      <c r="EV203" s="7">
        <v>502.41</v>
      </c>
      <c r="EW203" s="7">
        <v>1016.42</v>
      </c>
      <c r="EX203" s="7">
        <v>80452897.340000004</v>
      </c>
      <c r="EY203" s="23">
        <v>0.06</v>
      </c>
      <c r="EZ203" s="7">
        <v>526.30999999999995</v>
      </c>
      <c r="FA203" s="7">
        <v>1064.78</v>
      </c>
      <c r="FB203" s="5">
        <v>75558</v>
      </c>
      <c r="FC203" s="23">
        <v>0.49430000000000002</v>
      </c>
      <c r="FD203" s="5">
        <v>3390</v>
      </c>
      <c r="FE203" s="7">
        <v>24201774.309999999</v>
      </c>
      <c r="FF203" s="23">
        <v>1.7899999999999999E-2</v>
      </c>
      <c r="FG203" s="7">
        <v>158.33000000000001</v>
      </c>
      <c r="FH203" s="7">
        <v>262.38</v>
      </c>
      <c r="FI203" s="7">
        <v>25095603.170000002</v>
      </c>
      <c r="FJ203" s="23">
        <v>1.8700000000000001E-2</v>
      </c>
      <c r="FK203" s="7">
        <v>164.17</v>
      </c>
      <c r="FL203" s="7">
        <v>272.07</v>
      </c>
      <c r="FM203" s="5">
        <v>92237</v>
      </c>
      <c r="FN203" s="23">
        <v>0.60340000000000005</v>
      </c>
      <c r="FO203" s="5">
        <v>3678</v>
      </c>
      <c r="FP203" s="7">
        <v>51829142.030000001</v>
      </c>
      <c r="FQ203" s="23">
        <v>3.8300000000000001E-2</v>
      </c>
      <c r="FR203" s="7">
        <v>339.06</v>
      </c>
      <c r="FS203" s="7">
        <v>1139.95</v>
      </c>
      <c r="FT203" s="7">
        <v>52793776.07</v>
      </c>
      <c r="FU203" s="23">
        <v>3.9399999999999998E-2</v>
      </c>
      <c r="FV203" s="7">
        <v>345.37</v>
      </c>
      <c r="FW203" s="7">
        <v>1161.17</v>
      </c>
      <c r="FX203" s="5">
        <v>45466</v>
      </c>
      <c r="FY203" s="23">
        <v>0.2974</v>
      </c>
      <c r="FZ203" s="5">
        <v>2416</v>
      </c>
      <c r="GA203" s="7">
        <v>31409810.640000001</v>
      </c>
      <c r="GB203" s="23">
        <v>2.3199999999999998E-2</v>
      </c>
      <c r="GC203" s="7">
        <v>205.48</v>
      </c>
      <c r="GD203" s="7">
        <v>290.63</v>
      </c>
      <c r="GE203" s="7">
        <v>32689119.440000001</v>
      </c>
      <c r="GF203" s="23">
        <v>2.4400000000000002E-2</v>
      </c>
      <c r="GG203" s="7">
        <v>213.85</v>
      </c>
      <c r="GH203" s="7">
        <v>302.45999999999998</v>
      </c>
      <c r="GI203" s="5">
        <v>108075</v>
      </c>
      <c r="GJ203" s="23">
        <v>0.70699999999999996</v>
      </c>
      <c r="GK203" s="5">
        <v>7783</v>
      </c>
      <c r="GL203" s="7">
        <v>31627224.77</v>
      </c>
      <c r="GM203" s="23">
        <v>2.3400000000000001E-2</v>
      </c>
      <c r="GN203" s="7">
        <v>206.9</v>
      </c>
      <c r="GO203" s="7">
        <v>1531.26</v>
      </c>
      <c r="GP203" s="7">
        <v>31882372.43</v>
      </c>
      <c r="GQ203" s="23">
        <v>2.3800000000000002E-2</v>
      </c>
      <c r="GR203" s="7">
        <v>208.57</v>
      </c>
      <c r="GS203" s="7">
        <v>1543.62</v>
      </c>
      <c r="GT203" s="5">
        <v>20654</v>
      </c>
      <c r="GU203" s="23">
        <v>0.1351</v>
      </c>
      <c r="GV203" s="8">
        <v>656</v>
      </c>
      <c r="GW203" s="7">
        <v>41117432.829999998</v>
      </c>
      <c r="GX203" s="23">
        <v>3.04E-2</v>
      </c>
      <c r="GY203" s="7">
        <v>268.99</v>
      </c>
      <c r="GZ203" s="7">
        <v>702.05</v>
      </c>
      <c r="HA203" s="7">
        <v>41243651.729999997</v>
      </c>
      <c r="HB203" s="23">
        <v>3.0800000000000001E-2</v>
      </c>
      <c r="HC203" s="7">
        <v>269.81</v>
      </c>
      <c r="HD203" s="7">
        <v>704.2</v>
      </c>
      <c r="HE203" s="5">
        <v>58568</v>
      </c>
      <c r="HF203" s="23">
        <v>0.3831</v>
      </c>
      <c r="HG203" s="5">
        <v>182977</v>
      </c>
      <c r="HH203" s="5">
        <v>11393</v>
      </c>
      <c r="HI203" s="23">
        <v>0.22939999999999999</v>
      </c>
      <c r="HJ203" s="8">
        <v>1197</v>
      </c>
      <c r="HK203" s="5">
        <v>838</v>
      </c>
      <c r="HL203" s="5">
        <v>1538</v>
      </c>
      <c r="HM203" s="5">
        <v>123</v>
      </c>
      <c r="HN203" s="5">
        <v>979</v>
      </c>
      <c r="HO203" s="5">
        <v>361</v>
      </c>
      <c r="HP203" s="5">
        <v>797</v>
      </c>
      <c r="HQ203" s="5">
        <v>417</v>
      </c>
      <c r="HR203" s="5">
        <v>301</v>
      </c>
      <c r="HS203" s="5">
        <v>120</v>
      </c>
    </row>
    <row r="204" spans="1:227" x14ac:dyDescent="0.25">
      <c r="A204">
        <v>2009</v>
      </c>
      <c r="B204" s="3" t="s">
        <v>877</v>
      </c>
      <c r="C204" s="4">
        <v>31</v>
      </c>
      <c r="D204" s="5">
        <v>34964</v>
      </c>
      <c r="E204" s="5">
        <v>30907</v>
      </c>
      <c r="F204" s="5">
        <v>4057</v>
      </c>
      <c r="G204" s="6" t="s">
        <v>709</v>
      </c>
      <c r="H204" s="5">
        <v>50</v>
      </c>
      <c r="I204" s="6" t="s">
        <v>691</v>
      </c>
      <c r="J204" s="6" t="s">
        <v>1437</v>
      </c>
      <c r="K204" s="6" t="s">
        <v>1779</v>
      </c>
      <c r="L204" s="6" t="s">
        <v>1780</v>
      </c>
      <c r="M204" s="6" t="s">
        <v>330</v>
      </c>
      <c r="N204" s="6" t="s">
        <v>393</v>
      </c>
      <c r="O204" s="6" t="s">
        <v>772</v>
      </c>
      <c r="P204" s="6">
        <v>1.03</v>
      </c>
      <c r="Q204" s="7">
        <v>257852714.78</v>
      </c>
      <c r="R204" s="7">
        <v>260302239.97</v>
      </c>
      <c r="S204" s="7">
        <v>254102970.09999999</v>
      </c>
      <c r="T204" s="7">
        <v>8342.86</v>
      </c>
      <c r="U204" s="7">
        <v>8422.11</v>
      </c>
      <c r="V204" s="7">
        <v>8221.5300000000007</v>
      </c>
      <c r="W204" s="7">
        <v>100668181.04000001</v>
      </c>
      <c r="X204" s="23">
        <v>0.39040000000000002</v>
      </c>
      <c r="Y204" s="7">
        <v>3257.13</v>
      </c>
      <c r="Z204" s="7">
        <v>17155.45</v>
      </c>
      <c r="AA204" s="7">
        <v>90685125.439999998</v>
      </c>
      <c r="AB204" s="23">
        <v>0.34839999999999999</v>
      </c>
      <c r="AC204" s="7">
        <v>2934.13</v>
      </c>
      <c r="AD204" s="7">
        <v>15454.18</v>
      </c>
      <c r="AE204" s="5">
        <v>5868</v>
      </c>
      <c r="AF204" s="23">
        <v>0.18990000000000001</v>
      </c>
      <c r="AG204" s="5">
        <v>347</v>
      </c>
      <c r="AH204" s="5">
        <v>1999</v>
      </c>
      <c r="AI204" s="7">
        <v>5376950.9000000004</v>
      </c>
      <c r="AJ204" s="23">
        <v>2.0899999999999998E-2</v>
      </c>
      <c r="AK204" s="7">
        <v>173.97</v>
      </c>
      <c r="AL204" s="7">
        <v>45567.38</v>
      </c>
      <c r="AM204" s="7">
        <v>5521807.04</v>
      </c>
      <c r="AN204" s="23">
        <v>2.12E-2</v>
      </c>
      <c r="AO204" s="7">
        <v>178.66</v>
      </c>
      <c r="AP204" s="7">
        <v>46794.97</v>
      </c>
      <c r="AQ204" s="5">
        <v>118</v>
      </c>
      <c r="AR204" s="23">
        <v>3.8E-3</v>
      </c>
      <c r="AS204" s="5">
        <v>4</v>
      </c>
      <c r="AT204" s="5">
        <v>129</v>
      </c>
      <c r="AU204" s="7">
        <v>2880433.33</v>
      </c>
      <c r="AV204" s="23">
        <v>1.12E-2</v>
      </c>
      <c r="AW204" s="7">
        <v>93.2</v>
      </c>
      <c r="AX204" s="7">
        <v>18115.93</v>
      </c>
      <c r="AY204" s="7">
        <v>2729976.78</v>
      </c>
      <c r="AZ204" s="23">
        <v>1.0500000000000001E-2</v>
      </c>
      <c r="BA204" s="7">
        <v>88.33</v>
      </c>
      <c r="BB204" s="7">
        <v>17169.669999999998</v>
      </c>
      <c r="BC204" s="5">
        <v>159</v>
      </c>
      <c r="BD204" s="23">
        <v>5.1000000000000004E-3</v>
      </c>
      <c r="BE204" s="5">
        <v>6</v>
      </c>
      <c r="BF204" s="5">
        <v>73</v>
      </c>
      <c r="BG204" s="7">
        <v>11699642.880000001</v>
      </c>
      <c r="BH204" s="23">
        <v>4.5400000000000003E-2</v>
      </c>
      <c r="BI204" s="7">
        <v>378.54</v>
      </c>
      <c r="BJ204" s="7">
        <v>12263.78</v>
      </c>
      <c r="BK204" s="7">
        <v>12780368.4</v>
      </c>
      <c r="BL204" s="23">
        <v>4.9099999999999998E-2</v>
      </c>
      <c r="BM204" s="7">
        <v>413.51</v>
      </c>
      <c r="BN204" s="7">
        <v>13396.61</v>
      </c>
      <c r="BO204" s="5">
        <v>954</v>
      </c>
      <c r="BP204" s="23">
        <v>3.09E-2</v>
      </c>
      <c r="BQ204" s="5">
        <v>46</v>
      </c>
      <c r="BR204" s="5">
        <v>1090</v>
      </c>
      <c r="BS204" s="7">
        <v>5325423.24</v>
      </c>
      <c r="BT204" s="23">
        <v>2.07E-2</v>
      </c>
      <c r="BU204" s="7">
        <v>172.3</v>
      </c>
      <c r="BV204" s="7">
        <v>4408.46</v>
      </c>
      <c r="BW204" s="7">
        <v>5667471.4299999997</v>
      </c>
      <c r="BX204" s="23">
        <v>2.18E-2</v>
      </c>
      <c r="BY204" s="7">
        <v>183.37</v>
      </c>
      <c r="BZ204" s="7">
        <v>4691.62</v>
      </c>
      <c r="CA204" s="5">
        <v>1208</v>
      </c>
      <c r="CB204" s="23">
        <v>3.9100000000000003E-2</v>
      </c>
      <c r="CC204" s="5">
        <v>69</v>
      </c>
      <c r="CD204" s="5">
        <v>1260</v>
      </c>
      <c r="CE204" s="7">
        <v>2138391.6800000002</v>
      </c>
      <c r="CF204" s="23">
        <v>8.3000000000000001E-3</v>
      </c>
      <c r="CG204" s="7">
        <v>69.19</v>
      </c>
      <c r="CH204" s="7">
        <v>8452.14</v>
      </c>
      <c r="CI204" s="7">
        <v>2190515.23</v>
      </c>
      <c r="CJ204" s="23">
        <v>8.3999999999999995E-3</v>
      </c>
      <c r="CK204" s="7">
        <v>70.87</v>
      </c>
      <c r="CL204" s="7">
        <v>8658.16</v>
      </c>
      <c r="CM204" s="5">
        <v>253</v>
      </c>
      <c r="CN204" s="23">
        <v>8.2000000000000007E-3</v>
      </c>
      <c r="CO204" s="5">
        <v>9</v>
      </c>
      <c r="CP204" s="5">
        <v>481</v>
      </c>
      <c r="CQ204" s="7">
        <v>38457655.829999998</v>
      </c>
      <c r="CR204" s="23">
        <v>0.14910000000000001</v>
      </c>
      <c r="CS204" s="7">
        <v>1244.3</v>
      </c>
      <c r="CT204" s="7">
        <v>1927.51</v>
      </c>
      <c r="CU204" s="7">
        <v>41268982.619999997</v>
      </c>
      <c r="CV204" s="23">
        <v>0.1585</v>
      </c>
      <c r="CW204" s="7">
        <v>1335.26</v>
      </c>
      <c r="CX204" s="7">
        <v>2068.41</v>
      </c>
      <c r="CY204" s="5">
        <v>19952</v>
      </c>
      <c r="CZ204" s="23">
        <v>0.64549999999999996</v>
      </c>
      <c r="DA204" s="5">
        <v>5282</v>
      </c>
      <c r="DB204" s="7">
        <v>1956820.21</v>
      </c>
      <c r="DC204" s="23">
        <v>7.6E-3</v>
      </c>
      <c r="DD204" s="7">
        <v>63.31</v>
      </c>
      <c r="DE204" s="7">
        <v>409.55</v>
      </c>
      <c r="DF204" s="7">
        <v>1977079.3</v>
      </c>
      <c r="DG204" s="23">
        <v>7.6E-3</v>
      </c>
      <c r="DH204" s="7">
        <v>63.97</v>
      </c>
      <c r="DI204" s="7">
        <v>413.79</v>
      </c>
      <c r="DJ204" s="5">
        <v>4778</v>
      </c>
      <c r="DK204" s="23">
        <v>0.15459999999999999</v>
      </c>
      <c r="DL204" s="5">
        <v>837</v>
      </c>
      <c r="DM204" s="7">
        <v>14917967.93</v>
      </c>
      <c r="DN204" s="23">
        <v>5.79E-2</v>
      </c>
      <c r="DO204" s="7">
        <v>482.67</v>
      </c>
      <c r="DP204" s="7">
        <v>22232.44</v>
      </c>
      <c r="DQ204" s="7">
        <v>15320358.76</v>
      </c>
      <c r="DR204" s="23">
        <v>5.8900000000000001E-2</v>
      </c>
      <c r="DS204" s="7">
        <v>495.69</v>
      </c>
      <c r="DT204" s="7">
        <v>22832.13</v>
      </c>
      <c r="DU204" s="5">
        <v>671</v>
      </c>
      <c r="DV204" s="23">
        <v>2.1700000000000001E-2</v>
      </c>
      <c r="DW204" s="5">
        <v>2963</v>
      </c>
      <c r="DX204" s="7">
        <v>1225553.04</v>
      </c>
      <c r="DY204" s="23">
        <v>4.7999999999999996E-3</v>
      </c>
      <c r="DZ204" s="7">
        <v>39.65</v>
      </c>
      <c r="EA204" s="7">
        <v>694.76</v>
      </c>
      <c r="EB204" s="7">
        <v>1380654.35</v>
      </c>
      <c r="EC204" s="23">
        <v>5.3E-3</v>
      </c>
      <c r="ED204" s="7">
        <v>44.67</v>
      </c>
      <c r="EE204" s="7">
        <v>782.68</v>
      </c>
      <c r="EF204" s="5">
        <v>1764</v>
      </c>
      <c r="EG204" s="23">
        <v>5.7099999999999998E-2</v>
      </c>
      <c r="EH204" s="5">
        <v>100</v>
      </c>
      <c r="EI204" s="7">
        <v>20978580.539999999</v>
      </c>
      <c r="EJ204" s="23">
        <v>8.14E-2</v>
      </c>
      <c r="EK204" s="7">
        <v>678.76</v>
      </c>
      <c r="EL204" s="7">
        <v>807.43</v>
      </c>
      <c r="EM204" s="7">
        <v>25046154.359999999</v>
      </c>
      <c r="EN204" s="23">
        <v>9.6199999999999994E-2</v>
      </c>
      <c r="EO204" s="7">
        <v>810.37</v>
      </c>
      <c r="EP204" s="7">
        <v>963.98</v>
      </c>
      <c r="EQ204" s="5">
        <v>25982</v>
      </c>
      <c r="ER204" s="23">
        <v>0.8407</v>
      </c>
      <c r="ES204" s="5">
        <v>13691</v>
      </c>
      <c r="ET204" s="7">
        <v>13319593.91</v>
      </c>
      <c r="EU204" s="23">
        <v>5.1700000000000003E-2</v>
      </c>
      <c r="EV204" s="7">
        <v>430.96</v>
      </c>
      <c r="EW204" s="7">
        <v>836.19</v>
      </c>
      <c r="EX204" s="7">
        <v>15103042.109999999</v>
      </c>
      <c r="EY204" s="23">
        <v>5.8000000000000003E-2</v>
      </c>
      <c r="EZ204" s="7">
        <v>488.66</v>
      </c>
      <c r="FA204" s="7">
        <v>948.15</v>
      </c>
      <c r="FB204" s="5">
        <v>15929</v>
      </c>
      <c r="FC204" s="23">
        <v>0.51539999999999997</v>
      </c>
      <c r="FD204" s="5">
        <v>4015</v>
      </c>
      <c r="FE204" s="7">
        <v>4647922.59</v>
      </c>
      <c r="FF204" s="23">
        <v>1.7999999999999999E-2</v>
      </c>
      <c r="FG204" s="7">
        <v>150.38</v>
      </c>
      <c r="FH204" s="7">
        <v>250.99</v>
      </c>
      <c r="FI204" s="7">
        <v>5353920.84</v>
      </c>
      <c r="FJ204" s="23">
        <v>2.06E-2</v>
      </c>
      <c r="FK204" s="7">
        <v>173.23</v>
      </c>
      <c r="FL204" s="7">
        <v>289.12</v>
      </c>
      <c r="FM204" s="5">
        <v>18518</v>
      </c>
      <c r="FN204" s="23">
        <v>0.59919999999999995</v>
      </c>
      <c r="FO204" s="5">
        <v>3629</v>
      </c>
      <c r="FP204" s="7">
        <v>11087501.5</v>
      </c>
      <c r="FQ204" s="23">
        <v>4.2999999999999997E-2</v>
      </c>
      <c r="FR204" s="7">
        <v>358.74</v>
      </c>
      <c r="FS204" s="7">
        <v>1108.53</v>
      </c>
      <c r="FT204" s="7">
        <v>11213032.58</v>
      </c>
      <c r="FU204" s="23">
        <v>4.3099999999999999E-2</v>
      </c>
      <c r="FV204" s="7">
        <v>362.8</v>
      </c>
      <c r="FW204" s="7">
        <v>1121.08</v>
      </c>
      <c r="FX204" s="5">
        <v>10002</v>
      </c>
      <c r="FY204" s="23">
        <v>0.3236</v>
      </c>
      <c r="FZ204" s="5">
        <v>2800</v>
      </c>
      <c r="GA204" s="7">
        <v>5240652.51</v>
      </c>
      <c r="GB204" s="23">
        <v>2.0299999999999999E-2</v>
      </c>
      <c r="GC204" s="7">
        <v>169.56</v>
      </c>
      <c r="GD204" s="7">
        <v>248.88</v>
      </c>
      <c r="GE204" s="7">
        <v>5788406.7999999998</v>
      </c>
      <c r="GF204" s="23">
        <v>2.2200000000000001E-2</v>
      </c>
      <c r="GG204" s="7">
        <v>187.28</v>
      </c>
      <c r="GH204" s="7">
        <v>274.89</v>
      </c>
      <c r="GI204" s="5">
        <v>21057</v>
      </c>
      <c r="GJ204" s="23">
        <v>0.68130000000000002</v>
      </c>
      <c r="GK204" s="5">
        <v>7510</v>
      </c>
      <c r="GL204" s="7">
        <v>2867476.69</v>
      </c>
      <c r="GM204" s="23">
        <v>1.11E-2</v>
      </c>
      <c r="GN204" s="7">
        <v>92.78</v>
      </c>
      <c r="GO204" s="7">
        <v>889.44</v>
      </c>
      <c r="GP204" s="7">
        <v>3005069.98</v>
      </c>
      <c r="GQ204" s="23">
        <v>1.15E-2</v>
      </c>
      <c r="GR204" s="7">
        <v>97.23</v>
      </c>
      <c r="GS204" s="7">
        <v>932.12</v>
      </c>
      <c r="GT204" s="5">
        <v>3224</v>
      </c>
      <c r="GU204" s="23">
        <v>0.1043</v>
      </c>
      <c r="GV204" s="8">
        <v>247</v>
      </c>
      <c r="GW204" s="7">
        <v>11473028.25</v>
      </c>
      <c r="GX204" s="23">
        <v>4.4499999999999998E-2</v>
      </c>
      <c r="GY204" s="7">
        <v>371.21</v>
      </c>
      <c r="GZ204" s="7">
        <v>872.67</v>
      </c>
      <c r="HA204" s="7">
        <v>11473028.25</v>
      </c>
      <c r="HB204" s="23">
        <v>4.41E-2</v>
      </c>
      <c r="HC204" s="7">
        <v>371.21</v>
      </c>
      <c r="HD204" s="7">
        <v>872.67</v>
      </c>
      <c r="HE204" s="5">
        <v>13147</v>
      </c>
      <c r="HF204" s="23">
        <v>0.4254</v>
      </c>
      <c r="HG204" s="5">
        <v>29062</v>
      </c>
      <c r="HH204" s="5">
        <v>2145</v>
      </c>
      <c r="HI204" s="23">
        <v>0.21179999999999999</v>
      </c>
      <c r="HJ204" s="8">
        <v>940</v>
      </c>
      <c r="HK204" s="5">
        <v>631</v>
      </c>
      <c r="HL204" s="5">
        <v>1538</v>
      </c>
      <c r="HM204" s="5">
        <v>91</v>
      </c>
      <c r="HN204" s="5">
        <v>715</v>
      </c>
      <c r="HO204" s="5">
        <v>482</v>
      </c>
      <c r="HP204" s="5">
        <v>1304</v>
      </c>
      <c r="HQ204" s="5">
        <v>443</v>
      </c>
      <c r="HR204" s="5">
        <v>474</v>
      </c>
      <c r="HS204" s="5">
        <v>107</v>
      </c>
    </row>
    <row r="205" spans="1:227" x14ac:dyDescent="0.25">
      <c r="A205">
        <v>2013</v>
      </c>
      <c r="B205" s="3" t="s">
        <v>847</v>
      </c>
      <c r="C205" s="4">
        <v>37</v>
      </c>
      <c r="D205" s="5">
        <v>311095</v>
      </c>
      <c r="E205" s="5">
        <v>248791</v>
      </c>
      <c r="F205" s="5">
        <v>62304</v>
      </c>
      <c r="G205" s="6" t="s">
        <v>1719</v>
      </c>
      <c r="H205" s="5">
        <v>51</v>
      </c>
      <c r="I205" s="6" t="s">
        <v>2555</v>
      </c>
      <c r="J205" s="6" t="s">
        <v>2410</v>
      </c>
      <c r="K205" s="6" t="s">
        <v>2199</v>
      </c>
      <c r="L205" s="6" t="s">
        <v>2010</v>
      </c>
      <c r="M205" s="6" t="s">
        <v>589</v>
      </c>
      <c r="N205" s="6" t="s">
        <v>379</v>
      </c>
      <c r="O205" s="6" t="s">
        <v>2556</v>
      </c>
      <c r="P205" s="6">
        <v>1.1399999999999999</v>
      </c>
      <c r="Q205" s="7">
        <v>2380725150.3400002</v>
      </c>
      <c r="R205" s="7">
        <v>2361979643.8699999</v>
      </c>
      <c r="S205" s="7">
        <v>2176437639.04</v>
      </c>
      <c r="T205" s="7">
        <v>9569.18</v>
      </c>
      <c r="U205" s="7">
        <v>9493.83</v>
      </c>
      <c r="V205" s="7">
        <v>8748.06</v>
      </c>
      <c r="W205" s="7">
        <v>900918585.70000005</v>
      </c>
      <c r="X205" s="23">
        <v>0.37840000000000001</v>
      </c>
      <c r="Y205" s="7">
        <v>3621.19</v>
      </c>
      <c r="Z205" s="7">
        <v>20009.740000000002</v>
      </c>
      <c r="AA205" s="7">
        <v>769502493.01999998</v>
      </c>
      <c r="AB205" s="23">
        <v>0.32579999999999998</v>
      </c>
      <c r="AC205" s="7">
        <v>3092.97</v>
      </c>
      <c r="AD205" s="7">
        <v>17090.939999999999</v>
      </c>
      <c r="AE205" s="5">
        <v>45024</v>
      </c>
      <c r="AF205" s="23">
        <v>0.18099999999999999</v>
      </c>
      <c r="AG205" s="5">
        <v>326</v>
      </c>
      <c r="AH205" s="5">
        <v>1938</v>
      </c>
      <c r="AI205" s="7">
        <v>32449561.280000001</v>
      </c>
      <c r="AJ205" s="23">
        <v>1.3599999999999999E-2</v>
      </c>
      <c r="AK205" s="7">
        <v>130.43</v>
      </c>
      <c r="AL205" s="7">
        <v>42197.09</v>
      </c>
      <c r="AM205" s="7">
        <v>35830148.719999999</v>
      </c>
      <c r="AN205" s="23">
        <v>1.52E-2</v>
      </c>
      <c r="AO205" s="7">
        <v>144.02000000000001</v>
      </c>
      <c r="AP205" s="7">
        <v>46593.17</v>
      </c>
      <c r="AQ205" s="5">
        <v>769</v>
      </c>
      <c r="AR205" s="23">
        <v>3.0999999999999999E-3</v>
      </c>
      <c r="AS205" s="5">
        <v>3</v>
      </c>
      <c r="AT205" s="5">
        <v>97</v>
      </c>
      <c r="AU205" s="7">
        <v>25858972.309999999</v>
      </c>
      <c r="AV205" s="23">
        <v>1.09E-2</v>
      </c>
      <c r="AW205" s="7">
        <v>103.94</v>
      </c>
      <c r="AX205" s="7">
        <v>21477.55</v>
      </c>
      <c r="AY205" s="7">
        <v>25571510.25</v>
      </c>
      <c r="AZ205" s="23">
        <v>1.0800000000000001E-2</v>
      </c>
      <c r="BA205" s="7">
        <v>102.78</v>
      </c>
      <c r="BB205" s="7">
        <v>21238.799999999999</v>
      </c>
      <c r="BC205" s="5">
        <v>1204</v>
      </c>
      <c r="BD205" s="23">
        <v>4.7999999999999996E-3</v>
      </c>
      <c r="BE205" s="5">
        <v>5</v>
      </c>
      <c r="BF205" s="5">
        <v>71</v>
      </c>
      <c r="BG205" s="7">
        <v>72010434.170000002</v>
      </c>
      <c r="BH205" s="23">
        <v>3.0200000000000001E-2</v>
      </c>
      <c r="BI205" s="7">
        <v>289.44</v>
      </c>
      <c r="BJ205" s="7">
        <v>13200.81</v>
      </c>
      <c r="BK205" s="7">
        <v>81030049.090000004</v>
      </c>
      <c r="BL205" s="23">
        <v>3.4299999999999997E-2</v>
      </c>
      <c r="BM205" s="7">
        <v>325.7</v>
      </c>
      <c r="BN205" s="7">
        <v>14854.27</v>
      </c>
      <c r="BO205" s="5">
        <v>5455</v>
      </c>
      <c r="BP205" s="23">
        <v>2.1899999999999999E-2</v>
      </c>
      <c r="BQ205" s="5">
        <v>31</v>
      </c>
      <c r="BR205" s="5">
        <v>834</v>
      </c>
      <c r="BS205" s="7">
        <v>60234452.979999997</v>
      </c>
      <c r="BT205" s="23">
        <v>2.53E-2</v>
      </c>
      <c r="BU205" s="7">
        <v>242.11</v>
      </c>
      <c r="BV205" s="7">
        <v>3944.37</v>
      </c>
      <c r="BW205" s="7">
        <v>67236785.280000001</v>
      </c>
      <c r="BX205" s="23">
        <v>2.8500000000000001E-2</v>
      </c>
      <c r="BY205" s="7">
        <v>270.25</v>
      </c>
      <c r="BZ205" s="7">
        <v>4402.91</v>
      </c>
      <c r="CA205" s="5">
        <v>15271</v>
      </c>
      <c r="CB205" s="23">
        <v>6.1400000000000003E-2</v>
      </c>
      <c r="CC205" s="5">
        <v>110</v>
      </c>
      <c r="CD205" s="5">
        <v>1462</v>
      </c>
      <c r="CE205" s="7">
        <v>25768475.379999999</v>
      </c>
      <c r="CF205" s="23">
        <v>1.0800000000000001E-2</v>
      </c>
      <c r="CG205" s="7">
        <v>103.57</v>
      </c>
      <c r="CH205" s="7">
        <v>11311.89</v>
      </c>
      <c r="CI205" s="7">
        <v>27890308.550000001</v>
      </c>
      <c r="CJ205" s="23">
        <v>1.18E-2</v>
      </c>
      <c r="CK205" s="7">
        <v>112.1</v>
      </c>
      <c r="CL205" s="7">
        <v>12243.33</v>
      </c>
      <c r="CM205" s="5">
        <v>2278</v>
      </c>
      <c r="CN205" s="23">
        <v>9.1999999999999998E-3</v>
      </c>
      <c r="CO205" s="5">
        <v>10</v>
      </c>
      <c r="CP205" s="5">
        <v>592</v>
      </c>
      <c r="CQ205" s="7">
        <v>356949431.88999999</v>
      </c>
      <c r="CR205" s="23">
        <v>0.14990000000000001</v>
      </c>
      <c r="CS205" s="7">
        <v>1434.74</v>
      </c>
      <c r="CT205" s="7">
        <v>2133.14</v>
      </c>
      <c r="CU205" s="7">
        <v>373716111.82999998</v>
      </c>
      <c r="CV205" s="23">
        <v>0.15820000000000001</v>
      </c>
      <c r="CW205" s="7">
        <v>1502.13</v>
      </c>
      <c r="CX205" s="7">
        <v>2233.34</v>
      </c>
      <c r="CY205" s="5">
        <v>167335</v>
      </c>
      <c r="CZ205" s="23">
        <v>0.67259999999999998</v>
      </c>
      <c r="DA205" s="5">
        <v>4677</v>
      </c>
      <c r="DB205" s="7">
        <v>10568392.77</v>
      </c>
      <c r="DC205" s="23">
        <v>4.4000000000000003E-3</v>
      </c>
      <c r="DD205" s="7">
        <v>42.48</v>
      </c>
      <c r="DE205" s="7">
        <v>335.58</v>
      </c>
      <c r="DF205" s="7">
        <v>12129595.390000001</v>
      </c>
      <c r="DG205" s="23">
        <v>5.1000000000000004E-3</v>
      </c>
      <c r="DH205" s="7">
        <v>48.75</v>
      </c>
      <c r="DI205" s="7">
        <v>385.15</v>
      </c>
      <c r="DJ205" s="5">
        <v>31493</v>
      </c>
      <c r="DK205" s="23">
        <v>0.12659999999999999</v>
      </c>
      <c r="DL205" s="5">
        <v>525</v>
      </c>
      <c r="DM205" s="7">
        <v>186955481.88</v>
      </c>
      <c r="DN205" s="23">
        <v>7.85E-2</v>
      </c>
      <c r="DO205" s="7">
        <v>751.46</v>
      </c>
      <c r="DP205" s="7">
        <v>24667.57</v>
      </c>
      <c r="DQ205" s="7">
        <v>194877768.61000001</v>
      </c>
      <c r="DR205" s="23">
        <v>8.2500000000000004E-2</v>
      </c>
      <c r="DS205" s="7">
        <v>783.3</v>
      </c>
      <c r="DT205" s="7">
        <v>25712.86</v>
      </c>
      <c r="DU205" s="5">
        <v>7579</v>
      </c>
      <c r="DV205" s="23">
        <v>3.0499999999999999E-2</v>
      </c>
      <c r="DW205" s="5">
        <v>4360</v>
      </c>
      <c r="DX205" s="7">
        <v>9028562.1400000006</v>
      </c>
      <c r="DY205" s="23">
        <v>3.8E-3</v>
      </c>
      <c r="DZ205" s="7">
        <v>36.29</v>
      </c>
      <c r="EA205" s="7">
        <v>642.97</v>
      </c>
      <c r="EB205" s="7">
        <v>9995668.1500000004</v>
      </c>
      <c r="EC205" s="23">
        <v>4.1999999999999997E-3</v>
      </c>
      <c r="ED205" s="7">
        <v>40.18</v>
      </c>
      <c r="EE205" s="7">
        <v>711.84</v>
      </c>
      <c r="EF205" s="5">
        <v>14042</v>
      </c>
      <c r="EG205" s="23">
        <v>5.6399999999999999E-2</v>
      </c>
      <c r="EH205" s="5">
        <v>82</v>
      </c>
      <c r="EI205" s="7">
        <v>214713716.12</v>
      </c>
      <c r="EJ205" s="23">
        <v>9.0200000000000002E-2</v>
      </c>
      <c r="EK205" s="7">
        <v>863.03</v>
      </c>
      <c r="EL205" s="7">
        <v>994.36</v>
      </c>
      <c r="EM205" s="7">
        <v>245316819.62</v>
      </c>
      <c r="EN205" s="23">
        <v>0.10390000000000001</v>
      </c>
      <c r="EO205" s="7">
        <v>986.04</v>
      </c>
      <c r="EP205" s="7">
        <v>1136.0899999999999</v>
      </c>
      <c r="EQ205" s="5">
        <v>215931</v>
      </c>
      <c r="ER205" s="23">
        <v>0.8679</v>
      </c>
      <c r="ES205" s="5">
        <v>13649</v>
      </c>
      <c r="ET205" s="7">
        <v>129566467.31999999</v>
      </c>
      <c r="EU205" s="23">
        <v>5.4399999999999997E-2</v>
      </c>
      <c r="EV205" s="7">
        <v>520.78</v>
      </c>
      <c r="EW205" s="7">
        <v>977.2</v>
      </c>
      <c r="EX205" s="7">
        <v>146962025.88999999</v>
      </c>
      <c r="EY205" s="23">
        <v>6.2199999999999998E-2</v>
      </c>
      <c r="EZ205" s="7">
        <v>590.70000000000005</v>
      </c>
      <c r="FA205" s="7">
        <v>1108.3900000000001</v>
      </c>
      <c r="FB205" s="5">
        <v>132589</v>
      </c>
      <c r="FC205" s="23">
        <v>0.53290000000000004</v>
      </c>
      <c r="FD205" s="5">
        <v>3689</v>
      </c>
      <c r="FE205" s="7">
        <v>41295856.829999998</v>
      </c>
      <c r="FF205" s="23">
        <v>1.7299999999999999E-2</v>
      </c>
      <c r="FG205" s="7">
        <v>165.99</v>
      </c>
      <c r="FH205" s="7">
        <v>257.11</v>
      </c>
      <c r="FI205" s="7">
        <v>44988264.18</v>
      </c>
      <c r="FJ205" s="23">
        <v>1.9E-2</v>
      </c>
      <c r="FK205" s="7">
        <v>180.83</v>
      </c>
      <c r="FL205" s="7">
        <v>280.10000000000002</v>
      </c>
      <c r="FM205" s="5">
        <v>160615</v>
      </c>
      <c r="FN205" s="23">
        <v>0.64559999999999995</v>
      </c>
      <c r="FO205" s="5">
        <v>4006</v>
      </c>
      <c r="FP205" s="7">
        <v>90828615.959999993</v>
      </c>
      <c r="FQ205" s="23">
        <v>3.8199999999999998E-2</v>
      </c>
      <c r="FR205" s="7">
        <v>365.08</v>
      </c>
      <c r="FS205" s="7">
        <v>1087.5899999999999</v>
      </c>
      <c r="FT205" s="7">
        <v>96324196.930000007</v>
      </c>
      <c r="FU205" s="23">
        <v>4.0800000000000003E-2</v>
      </c>
      <c r="FV205" s="7">
        <v>387.17</v>
      </c>
      <c r="FW205" s="7">
        <v>1153.3900000000001</v>
      </c>
      <c r="FX205" s="5">
        <v>83514</v>
      </c>
      <c r="FY205" s="23">
        <v>0.3357</v>
      </c>
      <c r="FZ205" s="5">
        <v>2565</v>
      </c>
      <c r="GA205" s="7">
        <v>77628180.590000004</v>
      </c>
      <c r="GB205" s="23">
        <v>3.2599999999999997E-2</v>
      </c>
      <c r="GC205" s="7">
        <v>312.02</v>
      </c>
      <c r="GD205" s="7">
        <v>416.42</v>
      </c>
      <c r="GE205" s="7">
        <v>81604560.819999993</v>
      </c>
      <c r="GF205" s="23">
        <v>3.4500000000000003E-2</v>
      </c>
      <c r="GG205" s="7">
        <v>328</v>
      </c>
      <c r="GH205" s="7">
        <v>437.75</v>
      </c>
      <c r="GI205" s="5">
        <v>186417</v>
      </c>
      <c r="GJ205" s="23">
        <v>0.74929999999999997</v>
      </c>
      <c r="GK205" s="5">
        <v>8967</v>
      </c>
      <c r="GL205" s="7">
        <v>44135091.439999998</v>
      </c>
      <c r="GM205" s="23">
        <v>1.8499999999999999E-2</v>
      </c>
      <c r="GN205" s="7">
        <v>177.4</v>
      </c>
      <c r="GO205" s="7">
        <v>1223.44</v>
      </c>
      <c r="GP205" s="7">
        <v>46172402.740000002</v>
      </c>
      <c r="GQ205" s="23">
        <v>1.95E-2</v>
      </c>
      <c r="GR205" s="7">
        <v>185.59</v>
      </c>
      <c r="GS205" s="7">
        <v>1279.9100000000001</v>
      </c>
      <c r="GT205" s="5">
        <v>36075</v>
      </c>
      <c r="GU205" s="23">
        <v>0.14499999999999999</v>
      </c>
      <c r="GV205" s="8">
        <v>545</v>
      </c>
      <c r="GW205" s="7">
        <v>82860468.25</v>
      </c>
      <c r="GX205" s="23">
        <v>3.4799999999999998E-2</v>
      </c>
      <c r="GY205" s="7">
        <v>333.05</v>
      </c>
      <c r="GZ205" s="7">
        <v>768.09</v>
      </c>
      <c r="HA205" s="7">
        <v>83193649.560000002</v>
      </c>
      <c r="HB205" s="23">
        <v>3.5200000000000002E-2</v>
      </c>
      <c r="HC205" s="7">
        <v>334.39</v>
      </c>
      <c r="HD205" s="7">
        <v>771.18</v>
      </c>
      <c r="HE205" s="5">
        <v>107878</v>
      </c>
      <c r="HF205" s="23">
        <v>0.43359999999999999</v>
      </c>
      <c r="HG205" s="5">
        <v>308626</v>
      </c>
      <c r="HH205" s="5">
        <v>16419</v>
      </c>
      <c r="HI205" s="23">
        <v>0.2145</v>
      </c>
      <c r="HJ205" s="8">
        <v>1241</v>
      </c>
      <c r="HK205" s="5">
        <v>794</v>
      </c>
      <c r="HL205" s="5">
        <v>1536</v>
      </c>
      <c r="HM205" s="5">
        <v>175</v>
      </c>
      <c r="HN205" s="5">
        <v>1199</v>
      </c>
      <c r="HO205" s="5">
        <v>337</v>
      </c>
      <c r="HP205" s="5">
        <v>744</v>
      </c>
      <c r="HQ205" s="5">
        <v>328</v>
      </c>
      <c r="HR205" s="5">
        <v>314</v>
      </c>
      <c r="HS205" s="5">
        <v>160</v>
      </c>
    </row>
    <row r="206" spans="1:227" x14ac:dyDescent="0.25">
      <c r="A206">
        <v>2012</v>
      </c>
      <c r="B206" s="3" t="s">
        <v>1110</v>
      </c>
      <c r="C206" s="4">
        <v>51</v>
      </c>
      <c r="D206" s="5">
        <v>192649</v>
      </c>
      <c r="E206" s="5">
        <v>154608</v>
      </c>
      <c r="F206" s="5">
        <v>38041</v>
      </c>
      <c r="G206" s="6" t="s">
        <v>891</v>
      </c>
      <c r="H206" s="5">
        <v>51</v>
      </c>
      <c r="I206" s="6" t="s">
        <v>1344</v>
      </c>
      <c r="J206" s="6" t="s">
        <v>2240</v>
      </c>
      <c r="K206" s="6" t="s">
        <v>1059</v>
      </c>
      <c r="L206" s="6" t="s">
        <v>611</v>
      </c>
      <c r="M206" s="6" t="s">
        <v>870</v>
      </c>
      <c r="N206" s="6" t="s">
        <v>489</v>
      </c>
      <c r="O206" s="6" t="s">
        <v>1856</v>
      </c>
      <c r="P206" s="6">
        <v>1.1299999999999999</v>
      </c>
      <c r="Q206" s="7">
        <v>1398064038.46</v>
      </c>
      <c r="R206" s="7">
        <v>1381752569.45</v>
      </c>
      <c r="S206" s="7">
        <v>1313400030.05</v>
      </c>
      <c r="T206" s="7">
        <v>9042.64</v>
      </c>
      <c r="U206" s="7">
        <v>8937.14</v>
      </c>
      <c r="V206" s="7">
        <v>8495.0300000000007</v>
      </c>
      <c r="W206" s="7">
        <v>538213967.55999994</v>
      </c>
      <c r="X206" s="23">
        <v>0.38500000000000001</v>
      </c>
      <c r="Y206" s="7">
        <v>3481.15</v>
      </c>
      <c r="Z206" s="7">
        <v>19455.39</v>
      </c>
      <c r="AA206" s="7">
        <v>478921805.35000002</v>
      </c>
      <c r="AB206" s="23">
        <v>0.34660000000000002</v>
      </c>
      <c r="AC206" s="7">
        <v>3097.65</v>
      </c>
      <c r="AD206" s="7">
        <v>17312.099999999999</v>
      </c>
      <c r="AE206" s="5">
        <v>27664</v>
      </c>
      <c r="AF206" s="23">
        <v>0.1789</v>
      </c>
      <c r="AG206" s="5">
        <v>339</v>
      </c>
      <c r="AH206" s="5">
        <v>1976</v>
      </c>
      <c r="AI206" s="7">
        <v>14668713.140000001</v>
      </c>
      <c r="AJ206" s="23">
        <v>1.0500000000000001E-2</v>
      </c>
      <c r="AK206" s="7">
        <v>94.88</v>
      </c>
      <c r="AL206" s="7">
        <v>40974.06</v>
      </c>
      <c r="AM206" s="7">
        <v>15807629.24</v>
      </c>
      <c r="AN206" s="23">
        <v>1.14E-2</v>
      </c>
      <c r="AO206" s="7">
        <v>102.24</v>
      </c>
      <c r="AP206" s="7">
        <v>44155.39</v>
      </c>
      <c r="AQ206" s="5">
        <v>358</v>
      </c>
      <c r="AR206" s="23">
        <v>2.3E-3</v>
      </c>
      <c r="AS206" s="5">
        <v>3</v>
      </c>
      <c r="AT206" s="5">
        <v>71</v>
      </c>
      <c r="AU206" s="7">
        <v>18861211.170000002</v>
      </c>
      <c r="AV206" s="23">
        <v>1.35E-2</v>
      </c>
      <c r="AW206" s="7">
        <v>121.99</v>
      </c>
      <c r="AX206" s="7">
        <v>20390.5</v>
      </c>
      <c r="AY206" s="7">
        <v>19079700.579999998</v>
      </c>
      <c r="AZ206" s="23">
        <v>1.38E-2</v>
      </c>
      <c r="BA206" s="7">
        <v>123.41</v>
      </c>
      <c r="BB206" s="7">
        <v>20626.7</v>
      </c>
      <c r="BC206" s="5">
        <v>925</v>
      </c>
      <c r="BD206" s="23">
        <v>6.0000000000000001E-3</v>
      </c>
      <c r="BE206" s="5">
        <v>7</v>
      </c>
      <c r="BF206" s="5">
        <v>87</v>
      </c>
      <c r="BG206" s="7">
        <v>45923895.170000002</v>
      </c>
      <c r="BH206" s="23">
        <v>3.2800000000000003E-2</v>
      </c>
      <c r="BI206" s="7">
        <v>297.02999999999997</v>
      </c>
      <c r="BJ206" s="7">
        <v>12585.34</v>
      </c>
      <c r="BK206" s="7">
        <v>50585299.060000002</v>
      </c>
      <c r="BL206" s="23">
        <v>3.6600000000000001E-2</v>
      </c>
      <c r="BM206" s="7">
        <v>327.18</v>
      </c>
      <c r="BN206" s="7">
        <v>13862.78</v>
      </c>
      <c r="BO206" s="5">
        <v>3649</v>
      </c>
      <c r="BP206" s="23">
        <v>2.3599999999999999E-2</v>
      </c>
      <c r="BQ206" s="5">
        <v>34</v>
      </c>
      <c r="BR206" s="5">
        <v>887</v>
      </c>
      <c r="BS206" s="7">
        <v>45651923.75</v>
      </c>
      <c r="BT206" s="23">
        <v>3.27E-2</v>
      </c>
      <c r="BU206" s="7">
        <v>295.27999999999997</v>
      </c>
      <c r="BV206" s="7">
        <v>4571.59</v>
      </c>
      <c r="BW206" s="7">
        <v>50240313.469999999</v>
      </c>
      <c r="BX206" s="23">
        <v>3.6400000000000002E-2</v>
      </c>
      <c r="BY206" s="7">
        <v>324.95</v>
      </c>
      <c r="BZ206" s="7">
        <v>5031.07</v>
      </c>
      <c r="CA206" s="5">
        <v>9986</v>
      </c>
      <c r="CB206" s="23">
        <v>6.4600000000000005E-2</v>
      </c>
      <c r="CC206" s="5">
        <v>125</v>
      </c>
      <c r="CD206" s="5">
        <v>1909</v>
      </c>
      <c r="CE206" s="7">
        <v>11233413.220000001</v>
      </c>
      <c r="CF206" s="23">
        <v>8.0000000000000002E-3</v>
      </c>
      <c r="CG206" s="7">
        <v>72.66</v>
      </c>
      <c r="CH206" s="7">
        <v>9888.57</v>
      </c>
      <c r="CI206" s="7">
        <v>11859233.5</v>
      </c>
      <c r="CJ206" s="23">
        <v>8.6E-3</v>
      </c>
      <c r="CK206" s="7">
        <v>76.709999999999994</v>
      </c>
      <c r="CL206" s="7">
        <v>10439.469999999999</v>
      </c>
      <c r="CM206" s="5">
        <v>1136</v>
      </c>
      <c r="CN206" s="23">
        <v>7.3000000000000001E-3</v>
      </c>
      <c r="CO206" s="5">
        <v>8</v>
      </c>
      <c r="CP206" s="5">
        <v>470</v>
      </c>
      <c r="CQ206" s="7">
        <v>190465079.47</v>
      </c>
      <c r="CR206" s="23">
        <v>0.13619999999999999</v>
      </c>
      <c r="CS206" s="7">
        <v>1231.92</v>
      </c>
      <c r="CT206" s="7">
        <v>1886.67</v>
      </c>
      <c r="CU206" s="7">
        <v>197875960.56</v>
      </c>
      <c r="CV206" s="23">
        <v>0.14319999999999999</v>
      </c>
      <c r="CW206" s="7">
        <v>1279.8599999999999</v>
      </c>
      <c r="CX206" s="7">
        <v>1960.08</v>
      </c>
      <c r="CY206" s="5">
        <v>100952</v>
      </c>
      <c r="CZ206" s="23">
        <v>0.65300000000000002</v>
      </c>
      <c r="DA206" s="5">
        <v>4371</v>
      </c>
      <c r="DB206" s="7">
        <v>5997988.3600000003</v>
      </c>
      <c r="DC206" s="23">
        <v>4.3E-3</v>
      </c>
      <c r="DD206" s="7">
        <v>38.79</v>
      </c>
      <c r="DE206" s="7">
        <v>351.07</v>
      </c>
      <c r="DF206" s="7">
        <v>6904703.6399999997</v>
      </c>
      <c r="DG206" s="23">
        <v>5.0000000000000001E-3</v>
      </c>
      <c r="DH206" s="7">
        <v>44.66</v>
      </c>
      <c r="DI206" s="7">
        <v>404.14</v>
      </c>
      <c r="DJ206" s="5">
        <v>17085</v>
      </c>
      <c r="DK206" s="23">
        <v>0.1105</v>
      </c>
      <c r="DL206" s="5">
        <v>493</v>
      </c>
      <c r="DM206" s="7">
        <v>113146597.34</v>
      </c>
      <c r="DN206" s="23">
        <v>8.09E-2</v>
      </c>
      <c r="DO206" s="7">
        <v>731.83</v>
      </c>
      <c r="DP206" s="7">
        <v>24012.44</v>
      </c>
      <c r="DQ206" s="7">
        <v>117152514.59</v>
      </c>
      <c r="DR206" s="23">
        <v>8.48E-2</v>
      </c>
      <c r="DS206" s="7">
        <v>757.74</v>
      </c>
      <c r="DT206" s="7">
        <v>24862.59</v>
      </c>
      <c r="DU206" s="5">
        <v>4712</v>
      </c>
      <c r="DV206" s="23">
        <v>3.0499999999999999E-2</v>
      </c>
      <c r="DW206" s="5">
        <v>4173</v>
      </c>
      <c r="DX206" s="7">
        <v>4893662.22</v>
      </c>
      <c r="DY206" s="23">
        <v>3.5000000000000001E-3</v>
      </c>
      <c r="DZ206" s="7">
        <v>31.65</v>
      </c>
      <c r="EA206" s="7">
        <v>909.1</v>
      </c>
      <c r="EB206" s="7">
        <v>5344326.7300000004</v>
      </c>
      <c r="EC206" s="23">
        <v>3.8999999999999998E-3</v>
      </c>
      <c r="ED206" s="7">
        <v>34.57</v>
      </c>
      <c r="EE206" s="7">
        <v>992.82</v>
      </c>
      <c r="EF206" s="5">
        <v>5383</v>
      </c>
      <c r="EG206" s="23">
        <v>3.4799999999999998E-2</v>
      </c>
      <c r="EH206" s="5">
        <v>56</v>
      </c>
      <c r="EI206" s="7">
        <v>127606409.64</v>
      </c>
      <c r="EJ206" s="23">
        <v>9.1300000000000006E-2</v>
      </c>
      <c r="EK206" s="7">
        <v>825.35</v>
      </c>
      <c r="EL206" s="7">
        <v>984.92</v>
      </c>
      <c r="EM206" s="7">
        <v>139066631.34999999</v>
      </c>
      <c r="EN206" s="23">
        <v>0.10059999999999999</v>
      </c>
      <c r="EO206" s="7">
        <v>899.48</v>
      </c>
      <c r="EP206" s="7">
        <v>1073.3800000000001</v>
      </c>
      <c r="EQ206" s="5">
        <v>129559</v>
      </c>
      <c r="ER206" s="23">
        <v>0.83799999999999997</v>
      </c>
      <c r="ES206" s="5">
        <v>13197</v>
      </c>
      <c r="ET206" s="7">
        <v>78860356.239999995</v>
      </c>
      <c r="EU206" s="23">
        <v>5.6399999999999999E-2</v>
      </c>
      <c r="EV206" s="7">
        <v>510.07</v>
      </c>
      <c r="EW206" s="7">
        <v>1033.1099999999999</v>
      </c>
      <c r="EX206" s="7">
        <v>82637550.170000002</v>
      </c>
      <c r="EY206" s="23">
        <v>5.9799999999999999E-2</v>
      </c>
      <c r="EZ206" s="7">
        <v>534.5</v>
      </c>
      <c r="FA206" s="7">
        <v>1082.5899999999999</v>
      </c>
      <c r="FB206" s="5">
        <v>76333</v>
      </c>
      <c r="FC206" s="23">
        <v>0.49370000000000003</v>
      </c>
      <c r="FD206" s="5">
        <v>3374</v>
      </c>
      <c r="FE206" s="7">
        <v>23979773.16</v>
      </c>
      <c r="FF206" s="23">
        <v>1.72E-2</v>
      </c>
      <c r="FG206" s="7">
        <v>155.1</v>
      </c>
      <c r="FH206" s="7">
        <v>256.52</v>
      </c>
      <c r="FI206" s="7">
        <v>24864157.940000001</v>
      </c>
      <c r="FJ206" s="23">
        <v>1.7999999999999999E-2</v>
      </c>
      <c r="FK206" s="7">
        <v>160.82</v>
      </c>
      <c r="FL206" s="7">
        <v>265.98</v>
      </c>
      <c r="FM206" s="5">
        <v>93481</v>
      </c>
      <c r="FN206" s="23">
        <v>0.60460000000000003</v>
      </c>
      <c r="FO206" s="5">
        <v>3698</v>
      </c>
      <c r="FP206" s="7">
        <v>52715246.32</v>
      </c>
      <c r="FQ206" s="23">
        <v>3.7699999999999997E-2</v>
      </c>
      <c r="FR206" s="7">
        <v>340.96</v>
      </c>
      <c r="FS206" s="7">
        <v>1142.8499999999999</v>
      </c>
      <c r="FT206" s="7">
        <v>53778122.259999998</v>
      </c>
      <c r="FU206" s="23">
        <v>3.8899999999999997E-2</v>
      </c>
      <c r="FV206" s="7">
        <v>347.84</v>
      </c>
      <c r="FW206" s="7">
        <v>1165.9000000000001</v>
      </c>
      <c r="FX206" s="5">
        <v>46126</v>
      </c>
      <c r="FY206" s="23">
        <v>0.29830000000000001</v>
      </c>
      <c r="FZ206" s="5">
        <v>2404</v>
      </c>
      <c r="GA206" s="7">
        <v>35182862.380000003</v>
      </c>
      <c r="GB206" s="23">
        <v>2.52E-2</v>
      </c>
      <c r="GC206" s="7">
        <v>227.56</v>
      </c>
      <c r="GD206" s="7">
        <v>321.38</v>
      </c>
      <c r="GE206" s="7">
        <v>36737645.020000003</v>
      </c>
      <c r="GF206" s="23">
        <v>2.6599999999999999E-2</v>
      </c>
      <c r="GG206" s="7">
        <v>237.62</v>
      </c>
      <c r="GH206" s="7">
        <v>335.58</v>
      </c>
      <c r="GI206" s="5">
        <v>109473</v>
      </c>
      <c r="GJ206" s="23">
        <v>0.70809999999999995</v>
      </c>
      <c r="GK206" s="5">
        <v>7666</v>
      </c>
      <c r="GL206" s="7">
        <v>34182957.280000001</v>
      </c>
      <c r="GM206" s="23">
        <v>2.4500000000000001E-2</v>
      </c>
      <c r="GN206" s="7">
        <v>221.09</v>
      </c>
      <c r="GO206" s="7">
        <v>1584.28</v>
      </c>
      <c r="GP206" s="7">
        <v>34174038.5</v>
      </c>
      <c r="GQ206" s="23">
        <v>2.47E-2</v>
      </c>
      <c r="GR206" s="7">
        <v>221.04</v>
      </c>
      <c r="GS206" s="7">
        <v>1583.87</v>
      </c>
      <c r="GT206" s="5">
        <v>21576</v>
      </c>
      <c r="GU206" s="23">
        <v>0.1396</v>
      </c>
      <c r="GV206" s="8">
        <v>680</v>
      </c>
      <c r="GW206" s="7">
        <v>44595351.990000002</v>
      </c>
      <c r="GX206" s="23">
        <v>3.1899999999999998E-2</v>
      </c>
      <c r="GY206" s="7">
        <v>288.44</v>
      </c>
      <c r="GZ206" s="7">
        <v>775.9</v>
      </c>
      <c r="HA206" s="7">
        <v>44727607.030000001</v>
      </c>
      <c r="HB206" s="23">
        <v>3.2399999999999998E-2</v>
      </c>
      <c r="HC206" s="7">
        <v>289.3</v>
      </c>
      <c r="HD206" s="7">
        <v>778.2</v>
      </c>
      <c r="HE206" s="5">
        <v>57476</v>
      </c>
      <c r="HF206" s="23">
        <v>0.37180000000000002</v>
      </c>
      <c r="HG206" s="5">
        <v>193449</v>
      </c>
      <c r="HH206" s="5">
        <v>11312</v>
      </c>
      <c r="HI206" s="23">
        <v>0.2268</v>
      </c>
      <c r="HJ206" s="8">
        <v>1251</v>
      </c>
      <c r="HK206" s="5">
        <v>825</v>
      </c>
      <c r="HL206" s="5">
        <v>1536</v>
      </c>
      <c r="HM206" s="5">
        <v>158</v>
      </c>
      <c r="HN206" s="5">
        <v>999</v>
      </c>
      <c r="HO206" s="5">
        <v>356</v>
      </c>
      <c r="HP206" s="5">
        <v>718</v>
      </c>
      <c r="HQ206" s="5">
        <v>391</v>
      </c>
      <c r="HR206" s="5">
        <v>417</v>
      </c>
      <c r="HS206" s="5">
        <v>132</v>
      </c>
    </row>
    <row r="207" spans="1:227" x14ac:dyDescent="0.25">
      <c r="A207">
        <v>2010</v>
      </c>
      <c r="B207" s="3" t="s">
        <v>1007</v>
      </c>
      <c r="C207" s="4">
        <v>42</v>
      </c>
      <c r="D207" s="5">
        <v>340046</v>
      </c>
      <c r="E207" s="5">
        <v>227896</v>
      </c>
      <c r="F207" s="5">
        <v>112150</v>
      </c>
      <c r="G207" s="6" t="s">
        <v>2085</v>
      </c>
      <c r="H207" s="5">
        <v>50</v>
      </c>
      <c r="I207" s="6" t="s">
        <v>2086</v>
      </c>
      <c r="J207" s="6" t="s">
        <v>2087</v>
      </c>
      <c r="K207" s="6" t="s">
        <v>2088</v>
      </c>
      <c r="L207" s="6" t="s">
        <v>1549</v>
      </c>
      <c r="M207" s="6" t="s">
        <v>945</v>
      </c>
      <c r="N207" s="6" t="s">
        <v>1105</v>
      </c>
      <c r="O207" s="6" t="s">
        <v>825</v>
      </c>
      <c r="P207" s="6">
        <v>1.03</v>
      </c>
      <c r="Q207" s="7">
        <v>2095915606.3499999</v>
      </c>
      <c r="R207" s="7">
        <v>1976299843.5899999</v>
      </c>
      <c r="S207" s="7">
        <v>1918499834.8099999</v>
      </c>
      <c r="T207" s="7">
        <v>9196.81</v>
      </c>
      <c r="U207" s="7">
        <v>8671.94</v>
      </c>
      <c r="V207" s="7">
        <v>8418.31</v>
      </c>
      <c r="W207" s="7">
        <v>858707617.95000005</v>
      </c>
      <c r="X207" s="23">
        <v>0.40970000000000001</v>
      </c>
      <c r="Y207" s="7">
        <v>3767.98</v>
      </c>
      <c r="Z207" s="7">
        <v>19784.52</v>
      </c>
      <c r="AA207" s="7">
        <v>693237933.00999999</v>
      </c>
      <c r="AB207" s="23">
        <v>0.3508</v>
      </c>
      <c r="AC207" s="7">
        <v>3041.9</v>
      </c>
      <c r="AD207" s="7">
        <v>15972.12</v>
      </c>
      <c r="AE207" s="5">
        <v>43403</v>
      </c>
      <c r="AF207" s="23">
        <v>0.1905</v>
      </c>
      <c r="AG207" s="5">
        <v>362</v>
      </c>
      <c r="AH207" s="5">
        <v>2246</v>
      </c>
      <c r="AI207" s="7">
        <v>41595679.960000001</v>
      </c>
      <c r="AJ207" s="23">
        <v>1.9800000000000002E-2</v>
      </c>
      <c r="AK207" s="7">
        <v>182.52</v>
      </c>
      <c r="AL207" s="7">
        <v>35796.629999999997</v>
      </c>
      <c r="AM207" s="7">
        <v>43999278.609999999</v>
      </c>
      <c r="AN207" s="23">
        <v>2.23E-2</v>
      </c>
      <c r="AO207" s="7">
        <v>193.07</v>
      </c>
      <c r="AP207" s="7">
        <v>37865.129999999997</v>
      </c>
      <c r="AQ207" s="5">
        <v>1162</v>
      </c>
      <c r="AR207" s="23">
        <v>5.1000000000000004E-3</v>
      </c>
      <c r="AS207" s="5">
        <v>6</v>
      </c>
      <c r="AT207" s="5">
        <v>159</v>
      </c>
      <c r="AU207" s="7">
        <v>43465375.259999998</v>
      </c>
      <c r="AV207" s="23">
        <v>2.07E-2</v>
      </c>
      <c r="AW207" s="7">
        <v>190.72</v>
      </c>
      <c r="AX207" s="7">
        <v>19703.25</v>
      </c>
      <c r="AY207" s="7">
        <v>43464620.759999998</v>
      </c>
      <c r="AZ207" s="23">
        <v>2.1999999999999999E-2</v>
      </c>
      <c r="BA207" s="7">
        <v>190.72</v>
      </c>
      <c r="BB207" s="7">
        <v>19702.91</v>
      </c>
      <c r="BC207" s="5">
        <v>2206</v>
      </c>
      <c r="BD207" s="23">
        <v>9.7000000000000003E-3</v>
      </c>
      <c r="BE207" s="5">
        <v>11</v>
      </c>
      <c r="BF207" s="5">
        <v>147</v>
      </c>
      <c r="BG207" s="7">
        <v>73522674.829999998</v>
      </c>
      <c r="BH207" s="23">
        <v>3.5099999999999999E-2</v>
      </c>
      <c r="BI207" s="7">
        <v>322.62</v>
      </c>
      <c r="BJ207" s="7">
        <v>13885.3</v>
      </c>
      <c r="BK207" s="7">
        <v>78326229.590000004</v>
      </c>
      <c r="BL207" s="23">
        <v>3.9600000000000003E-2</v>
      </c>
      <c r="BM207" s="7">
        <v>343.69</v>
      </c>
      <c r="BN207" s="7">
        <v>14792.49</v>
      </c>
      <c r="BO207" s="5">
        <v>5295</v>
      </c>
      <c r="BP207" s="23">
        <v>2.3199999999999998E-2</v>
      </c>
      <c r="BQ207" s="5">
        <v>36</v>
      </c>
      <c r="BR207" s="5">
        <v>902</v>
      </c>
      <c r="BS207" s="7">
        <v>59128385.560000002</v>
      </c>
      <c r="BT207" s="23">
        <v>2.8199999999999999E-2</v>
      </c>
      <c r="BU207" s="7">
        <v>259.45</v>
      </c>
      <c r="BV207" s="7">
        <v>4087.69</v>
      </c>
      <c r="BW207" s="7">
        <v>62005637.189999998</v>
      </c>
      <c r="BX207" s="23">
        <v>3.1399999999999997E-2</v>
      </c>
      <c r="BY207" s="7">
        <v>272.08</v>
      </c>
      <c r="BZ207" s="7">
        <v>4286.6000000000004</v>
      </c>
      <c r="CA207" s="5">
        <v>14465</v>
      </c>
      <c r="CB207" s="23">
        <v>6.3500000000000001E-2</v>
      </c>
      <c r="CC207" s="5">
        <v>109</v>
      </c>
      <c r="CD207" s="5">
        <v>1548</v>
      </c>
      <c r="CE207" s="7">
        <v>15028234.369999999</v>
      </c>
      <c r="CF207" s="23">
        <v>7.1999999999999998E-3</v>
      </c>
      <c r="CG207" s="7">
        <v>65.94</v>
      </c>
      <c r="CH207" s="7">
        <v>9463.6200000000008</v>
      </c>
      <c r="CI207" s="7">
        <v>15283836.17</v>
      </c>
      <c r="CJ207" s="23">
        <v>7.7000000000000002E-3</v>
      </c>
      <c r="CK207" s="7">
        <v>67.06</v>
      </c>
      <c r="CL207" s="7">
        <v>9624.58</v>
      </c>
      <c r="CM207" s="5">
        <v>1588</v>
      </c>
      <c r="CN207" s="23">
        <v>7.0000000000000001E-3</v>
      </c>
      <c r="CO207" s="5">
        <v>7</v>
      </c>
      <c r="CP207" s="5">
        <v>411</v>
      </c>
      <c r="CQ207" s="7">
        <v>252716471.22999999</v>
      </c>
      <c r="CR207" s="23">
        <v>0.1206</v>
      </c>
      <c r="CS207" s="7">
        <v>1108.9100000000001</v>
      </c>
      <c r="CT207" s="7">
        <v>1656.91</v>
      </c>
      <c r="CU207" s="7">
        <v>266038629.96000001</v>
      </c>
      <c r="CV207" s="23">
        <v>0.1346</v>
      </c>
      <c r="CW207" s="7">
        <v>1167.3699999999999</v>
      </c>
      <c r="CX207" s="7">
        <v>1744.25</v>
      </c>
      <c r="CY207" s="5">
        <v>152523</v>
      </c>
      <c r="CZ207" s="23">
        <v>0.66930000000000001</v>
      </c>
      <c r="DA207" s="5">
        <v>5132</v>
      </c>
      <c r="DB207" s="7">
        <v>6863800.3700000001</v>
      </c>
      <c r="DC207" s="23">
        <v>3.3E-3</v>
      </c>
      <c r="DD207" s="7">
        <v>30.12</v>
      </c>
      <c r="DE207" s="7">
        <v>387.37</v>
      </c>
      <c r="DF207" s="7">
        <v>7335004.6299999999</v>
      </c>
      <c r="DG207" s="23">
        <v>3.7000000000000002E-3</v>
      </c>
      <c r="DH207" s="7">
        <v>32.19</v>
      </c>
      <c r="DI207" s="7">
        <v>413.96</v>
      </c>
      <c r="DJ207" s="5">
        <v>17719</v>
      </c>
      <c r="DK207" s="23">
        <v>7.7799999999999994E-2</v>
      </c>
      <c r="DL207" s="5">
        <v>376</v>
      </c>
      <c r="DM207" s="7">
        <v>124127569.94</v>
      </c>
      <c r="DN207" s="23">
        <v>5.9200000000000003E-2</v>
      </c>
      <c r="DO207" s="7">
        <v>544.66999999999996</v>
      </c>
      <c r="DP207" s="7">
        <v>23249.22</v>
      </c>
      <c r="DQ207" s="7">
        <v>125916782.98999999</v>
      </c>
      <c r="DR207" s="23">
        <v>6.3700000000000007E-2</v>
      </c>
      <c r="DS207" s="7">
        <v>552.52</v>
      </c>
      <c r="DT207" s="7">
        <v>23584.34</v>
      </c>
      <c r="DU207" s="5">
        <v>5339</v>
      </c>
      <c r="DV207" s="23">
        <v>2.3400000000000001E-2</v>
      </c>
      <c r="DW207" s="5">
        <v>3073</v>
      </c>
      <c r="DX207" s="7">
        <v>9082061.9700000007</v>
      </c>
      <c r="DY207" s="23">
        <v>4.3E-3</v>
      </c>
      <c r="DZ207" s="7">
        <v>39.85</v>
      </c>
      <c r="EA207" s="7">
        <v>664.62</v>
      </c>
      <c r="EB207" s="7">
        <v>9860487.5700000003</v>
      </c>
      <c r="EC207" s="23">
        <v>5.0000000000000001E-3</v>
      </c>
      <c r="ED207" s="7">
        <v>43.27</v>
      </c>
      <c r="EE207" s="7">
        <v>721.59</v>
      </c>
      <c r="EF207" s="5">
        <v>13665</v>
      </c>
      <c r="EG207" s="23">
        <v>0.06</v>
      </c>
      <c r="EH207" s="5">
        <v>106</v>
      </c>
      <c r="EI207" s="7">
        <v>195551585.18000001</v>
      </c>
      <c r="EJ207" s="23">
        <v>9.3299999999999994E-2</v>
      </c>
      <c r="EK207" s="7">
        <v>858.07</v>
      </c>
      <c r="EL207" s="7">
        <v>1059.1199999999999</v>
      </c>
      <c r="EM207" s="7">
        <v>207229539.44</v>
      </c>
      <c r="EN207" s="23">
        <v>0.10489999999999999</v>
      </c>
      <c r="EO207" s="7">
        <v>909.32</v>
      </c>
      <c r="EP207" s="7">
        <v>1122.3699999999999</v>
      </c>
      <c r="EQ207" s="5">
        <v>184636</v>
      </c>
      <c r="ER207" s="23">
        <v>0.81020000000000003</v>
      </c>
      <c r="ES207" s="5">
        <v>13874</v>
      </c>
      <c r="ET207" s="7">
        <v>117336867.12</v>
      </c>
      <c r="EU207" s="23">
        <v>5.6000000000000001E-2</v>
      </c>
      <c r="EV207" s="7">
        <v>514.87</v>
      </c>
      <c r="EW207" s="7">
        <v>1050.79</v>
      </c>
      <c r="EX207" s="7">
        <v>120073051.23999999</v>
      </c>
      <c r="EY207" s="23">
        <v>6.08E-2</v>
      </c>
      <c r="EZ207" s="7">
        <v>526.88</v>
      </c>
      <c r="FA207" s="7">
        <v>1075.3</v>
      </c>
      <c r="FB207" s="5">
        <v>111664</v>
      </c>
      <c r="FC207" s="23">
        <v>0.49</v>
      </c>
      <c r="FD207" s="5">
        <v>3928</v>
      </c>
      <c r="FE207" s="7">
        <v>39809734.219999999</v>
      </c>
      <c r="FF207" s="23">
        <v>1.9E-2</v>
      </c>
      <c r="FG207" s="7">
        <v>174.68</v>
      </c>
      <c r="FH207" s="7">
        <v>305.22000000000003</v>
      </c>
      <c r="FI207" s="7">
        <v>41771899.759999998</v>
      </c>
      <c r="FJ207" s="23">
        <v>2.1100000000000001E-2</v>
      </c>
      <c r="FK207" s="7">
        <v>183.29</v>
      </c>
      <c r="FL207" s="7">
        <v>320.27</v>
      </c>
      <c r="FM207" s="5">
        <v>130427</v>
      </c>
      <c r="FN207" s="23">
        <v>0.57230000000000003</v>
      </c>
      <c r="FO207" s="5">
        <v>3585</v>
      </c>
      <c r="FP207" s="7">
        <v>65415940.07</v>
      </c>
      <c r="FQ207" s="23">
        <v>3.1199999999999999E-2</v>
      </c>
      <c r="FR207" s="7">
        <v>287.04000000000002</v>
      </c>
      <c r="FS207" s="7">
        <v>1111.4000000000001</v>
      </c>
      <c r="FT207" s="7">
        <v>66459805.409999996</v>
      </c>
      <c r="FU207" s="23">
        <v>3.3599999999999998E-2</v>
      </c>
      <c r="FV207" s="7">
        <v>291.62</v>
      </c>
      <c r="FW207" s="7">
        <v>1129.1400000000001</v>
      </c>
      <c r="FX207" s="5">
        <v>58859</v>
      </c>
      <c r="FY207" s="23">
        <v>0.25829999999999997</v>
      </c>
      <c r="FZ207" s="5">
        <v>1963</v>
      </c>
      <c r="GA207" s="7">
        <v>44639478.280000001</v>
      </c>
      <c r="GB207" s="23">
        <v>2.1299999999999999E-2</v>
      </c>
      <c r="GC207" s="7">
        <v>195.88</v>
      </c>
      <c r="GD207" s="7">
        <v>325.83999999999997</v>
      </c>
      <c r="GE207" s="7">
        <v>45840690.259999998</v>
      </c>
      <c r="GF207" s="23">
        <v>2.3199999999999998E-2</v>
      </c>
      <c r="GG207" s="7">
        <v>201.15</v>
      </c>
      <c r="GH207" s="7">
        <v>334.61</v>
      </c>
      <c r="GI207" s="5">
        <v>136997</v>
      </c>
      <c r="GJ207" s="23">
        <v>0.60109999999999997</v>
      </c>
      <c r="GK207" s="5">
        <v>6158</v>
      </c>
      <c r="GL207" s="7">
        <v>58300797.329999998</v>
      </c>
      <c r="GM207" s="23">
        <v>2.7799999999999998E-2</v>
      </c>
      <c r="GN207" s="7">
        <v>255.82</v>
      </c>
      <c r="GO207" s="7">
        <v>1973.61</v>
      </c>
      <c r="GP207" s="7">
        <v>58146814.409999996</v>
      </c>
      <c r="GQ207" s="23">
        <v>2.9399999999999999E-2</v>
      </c>
      <c r="GR207" s="7">
        <v>255.15</v>
      </c>
      <c r="GS207" s="7">
        <v>1968.4</v>
      </c>
      <c r="GT207" s="5">
        <v>29540</v>
      </c>
      <c r="GU207" s="23">
        <v>0.12959999999999999</v>
      </c>
      <c r="GV207" s="8">
        <v>777</v>
      </c>
      <c r="GW207" s="7">
        <v>63747817.479999997</v>
      </c>
      <c r="GX207" s="23">
        <v>3.04E-2</v>
      </c>
      <c r="GY207" s="7">
        <v>279.72000000000003</v>
      </c>
      <c r="GZ207" s="7">
        <v>770.93</v>
      </c>
      <c r="HA207" s="7">
        <v>63747817.479999997</v>
      </c>
      <c r="HB207" s="23">
        <v>3.2300000000000002E-2</v>
      </c>
      <c r="HC207" s="7">
        <v>279.72000000000003</v>
      </c>
      <c r="HD207" s="7">
        <v>770.93</v>
      </c>
      <c r="HE207" s="5">
        <v>82690</v>
      </c>
      <c r="HF207" s="23">
        <v>0.36280000000000001</v>
      </c>
      <c r="HG207" s="5">
        <v>228954</v>
      </c>
      <c r="HH207" s="5">
        <v>16986</v>
      </c>
      <c r="HI207" s="23">
        <v>0.2271</v>
      </c>
      <c r="HJ207" s="8">
        <v>1005</v>
      </c>
      <c r="HK207" s="5">
        <v>748</v>
      </c>
      <c r="HL207" s="5">
        <v>1532</v>
      </c>
      <c r="HM207" s="5">
        <v>135</v>
      </c>
      <c r="HN207" s="5">
        <v>978</v>
      </c>
      <c r="HO207" s="5">
        <v>287</v>
      </c>
      <c r="HP207" s="5">
        <v>704</v>
      </c>
      <c r="HQ207" s="5">
        <v>409</v>
      </c>
      <c r="HR207" s="5">
        <v>367</v>
      </c>
      <c r="HS207" s="5">
        <v>100</v>
      </c>
    </row>
    <row r="208" spans="1:227" x14ac:dyDescent="0.25">
      <c r="A208">
        <v>2008</v>
      </c>
      <c r="B208" s="3" t="s">
        <v>1007</v>
      </c>
      <c r="C208" s="4">
        <v>42</v>
      </c>
      <c r="D208" s="5">
        <v>308401</v>
      </c>
      <c r="E208" s="5">
        <v>201556</v>
      </c>
      <c r="F208" s="5">
        <v>106845</v>
      </c>
      <c r="G208" s="6" t="s">
        <v>1243</v>
      </c>
      <c r="H208" s="5">
        <v>50</v>
      </c>
      <c r="I208" s="6" t="s">
        <v>1498</v>
      </c>
      <c r="J208" s="6" t="s">
        <v>1499</v>
      </c>
      <c r="K208" s="6" t="s">
        <v>1500</v>
      </c>
      <c r="L208" s="6" t="s">
        <v>1501</v>
      </c>
      <c r="M208" s="6" t="s">
        <v>323</v>
      </c>
      <c r="N208" s="6" t="s">
        <v>673</v>
      </c>
      <c r="O208" s="6" t="s">
        <v>1502</v>
      </c>
      <c r="P208" s="6">
        <v>1.06</v>
      </c>
      <c r="Q208" s="7">
        <v>1638140894.3499999</v>
      </c>
      <c r="R208" s="7">
        <v>1579951877.1900001</v>
      </c>
      <c r="S208" s="7">
        <v>1528355533.24</v>
      </c>
      <c r="T208" s="7">
        <v>8127.47</v>
      </c>
      <c r="U208" s="7">
        <v>7838.77</v>
      </c>
      <c r="V208" s="7">
        <v>7582.78</v>
      </c>
      <c r="W208" s="7">
        <v>677676315.25999999</v>
      </c>
      <c r="X208" s="23">
        <v>0.41370000000000001</v>
      </c>
      <c r="Y208" s="7">
        <v>3362.22</v>
      </c>
      <c r="Z208" s="7">
        <v>17615.25</v>
      </c>
      <c r="AA208" s="7">
        <v>577483471.34000003</v>
      </c>
      <c r="AB208" s="23">
        <v>0.36549999999999999</v>
      </c>
      <c r="AC208" s="7">
        <v>2865.13</v>
      </c>
      <c r="AD208" s="7">
        <v>15010.88</v>
      </c>
      <c r="AE208" s="5">
        <v>38471</v>
      </c>
      <c r="AF208" s="23">
        <v>0.19089999999999999</v>
      </c>
      <c r="AG208" s="5">
        <v>361</v>
      </c>
      <c r="AH208" s="5">
        <v>2300</v>
      </c>
      <c r="AI208" s="7">
        <v>31140762.210000001</v>
      </c>
      <c r="AJ208" s="23">
        <v>1.9E-2</v>
      </c>
      <c r="AK208" s="7">
        <v>154.5</v>
      </c>
      <c r="AL208" s="7">
        <v>32814.29</v>
      </c>
      <c r="AM208" s="7">
        <v>33237005.039999999</v>
      </c>
      <c r="AN208" s="23">
        <v>2.1000000000000001E-2</v>
      </c>
      <c r="AO208" s="7">
        <v>164.9</v>
      </c>
      <c r="AP208" s="7">
        <v>35023.19</v>
      </c>
      <c r="AQ208" s="5">
        <v>949</v>
      </c>
      <c r="AR208" s="23">
        <v>4.7000000000000002E-3</v>
      </c>
      <c r="AS208" s="5">
        <v>6</v>
      </c>
      <c r="AT208" s="5">
        <v>150</v>
      </c>
      <c r="AU208" s="7">
        <v>33016892.68</v>
      </c>
      <c r="AV208" s="23">
        <v>2.0199999999999999E-2</v>
      </c>
      <c r="AW208" s="7">
        <v>163.81</v>
      </c>
      <c r="AX208" s="7">
        <v>17693.939999999999</v>
      </c>
      <c r="AY208" s="7">
        <v>32302575.149999999</v>
      </c>
      <c r="AZ208" s="23">
        <v>2.0400000000000001E-2</v>
      </c>
      <c r="BA208" s="7">
        <v>160.27000000000001</v>
      </c>
      <c r="BB208" s="7">
        <v>17311.13</v>
      </c>
      <c r="BC208" s="5">
        <v>1866</v>
      </c>
      <c r="BD208" s="23">
        <v>9.2999999999999992E-3</v>
      </c>
      <c r="BE208" s="5">
        <v>11</v>
      </c>
      <c r="BF208" s="5">
        <v>136</v>
      </c>
      <c r="BG208" s="7">
        <v>52823763.399999999</v>
      </c>
      <c r="BH208" s="23">
        <v>3.2199999999999999E-2</v>
      </c>
      <c r="BI208" s="7">
        <v>262.08</v>
      </c>
      <c r="BJ208" s="7">
        <v>11924.1</v>
      </c>
      <c r="BK208" s="7">
        <v>56353954.200000003</v>
      </c>
      <c r="BL208" s="23">
        <v>3.5700000000000003E-2</v>
      </c>
      <c r="BM208" s="7">
        <v>279.58999999999997</v>
      </c>
      <c r="BN208" s="7">
        <v>12720.98</v>
      </c>
      <c r="BO208" s="5">
        <v>4430</v>
      </c>
      <c r="BP208" s="23">
        <v>2.1999999999999999E-2</v>
      </c>
      <c r="BQ208" s="5">
        <v>33</v>
      </c>
      <c r="BR208" s="5">
        <v>841</v>
      </c>
      <c r="BS208" s="7">
        <v>44142825.950000003</v>
      </c>
      <c r="BT208" s="23">
        <v>2.69E-2</v>
      </c>
      <c r="BU208" s="7">
        <v>219.01</v>
      </c>
      <c r="BV208" s="7">
        <v>3733.32</v>
      </c>
      <c r="BW208" s="7">
        <v>45710591.240000002</v>
      </c>
      <c r="BX208" s="23">
        <v>2.8899999999999999E-2</v>
      </c>
      <c r="BY208" s="7">
        <v>226.79</v>
      </c>
      <c r="BZ208" s="7">
        <v>3865.92</v>
      </c>
      <c r="CA208" s="5">
        <v>11824</v>
      </c>
      <c r="CB208" s="23">
        <v>5.8700000000000002E-2</v>
      </c>
      <c r="CC208" s="5">
        <v>100</v>
      </c>
      <c r="CD208" s="5">
        <v>1382</v>
      </c>
      <c r="CE208" s="7">
        <v>13132415.51</v>
      </c>
      <c r="CF208" s="23">
        <v>8.0000000000000002E-3</v>
      </c>
      <c r="CG208" s="7">
        <v>65.16</v>
      </c>
      <c r="CH208" s="7">
        <v>9094.4699999999993</v>
      </c>
      <c r="CI208" s="7">
        <v>13218271.550000001</v>
      </c>
      <c r="CJ208" s="23">
        <v>8.3999999999999995E-3</v>
      </c>
      <c r="CK208" s="7">
        <v>65.58</v>
      </c>
      <c r="CL208" s="7">
        <v>9153.93</v>
      </c>
      <c r="CM208" s="5">
        <v>1444</v>
      </c>
      <c r="CN208" s="23">
        <v>7.1999999999999998E-3</v>
      </c>
      <c r="CO208" s="5">
        <v>8</v>
      </c>
      <c r="CP208" s="5">
        <v>423</v>
      </c>
      <c r="CQ208" s="7">
        <v>184621681.15000001</v>
      </c>
      <c r="CR208" s="23">
        <v>0.11269999999999999</v>
      </c>
      <c r="CS208" s="7">
        <v>915.98</v>
      </c>
      <c r="CT208" s="7">
        <v>1410.34</v>
      </c>
      <c r="CU208" s="7">
        <v>194584324.69999999</v>
      </c>
      <c r="CV208" s="23">
        <v>0.1232</v>
      </c>
      <c r="CW208" s="7">
        <v>965.41</v>
      </c>
      <c r="CX208" s="7">
        <v>1486.44</v>
      </c>
      <c r="CY208" s="5">
        <v>130905</v>
      </c>
      <c r="CZ208" s="23">
        <v>0.64949999999999997</v>
      </c>
      <c r="DA208" s="5">
        <v>4916</v>
      </c>
      <c r="DB208" s="7">
        <v>4766431.0999999996</v>
      </c>
      <c r="DC208" s="23">
        <v>2.8999999999999998E-3</v>
      </c>
      <c r="DD208" s="7">
        <v>23.65</v>
      </c>
      <c r="DE208" s="7">
        <v>344.57</v>
      </c>
      <c r="DF208" s="7">
        <v>5056311.33</v>
      </c>
      <c r="DG208" s="23">
        <v>3.2000000000000002E-3</v>
      </c>
      <c r="DH208" s="7">
        <v>25.09</v>
      </c>
      <c r="DI208" s="7">
        <v>365.53</v>
      </c>
      <c r="DJ208" s="5">
        <v>13833</v>
      </c>
      <c r="DK208" s="23">
        <v>6.8599999999999994E-2</v>
      </c>
      <c r="DL208" s="5">
        <v>327</v>
      </c>
      <c r="DM208" s="7">
        <v>108977033.61</v>
      </c>
      <c r="DN208" s="23">
        <v>6.6500000000000004E-2</v>
      </c>
      <c r="DO208" s="7">
        <v>540.67999999999995</v>
      </c>
      <c r="DP208" s="7">
        <v>22534.54</v>
      </c>
      <c r="DQ208" s="7">
        <v>110687423.44</v>
      </c>
      <c r="DR208" s="23">
        <v>7.0099999999999996E-2</v>
      </c>
      <c r="DS208" s="7">
        <v>549.16</v>
      </c>
      <c r="DT208" s="7">
        <v>22888.22</v>
      </c>
      <c r="DU208" s="5">
        <v>4836</v>
      </c>
      <c r="DV208" s="23">
        <v>2.4E-2</v>
      </c>
      <c r="DW208" s="5">
        <v>3069</v>
      </c>
      <c r="DX208" s="7">
        <v>7210006.0700000003</v>
      </c>
      <c r="DY208" s="23">
        <v>4.4000000000000003E-3</v>
      </c>
      <c r="DZ208" s="7">
        <v>35.770000000000003</v>
      </c>
      <c r="EA208" s="7">
        <v>645.25</v>
      </c>
      <c r="EB208" s="7">
        <v>8105719.8899999997</v>
      </c>
      <c r="EC208" s="23">
        <v>5.1000000000000004E-3</v>
      </c>
      <c r="ED208" s="7">
        <v>40.22</v>
      </c>
      <c r="EE208" s="7">
        <v>725.41</v>
      </c>
      <c r="EF208" s="5">
        <v>11174</v>
      </c>
      <c r="EG208" s="23">
        <v>5.5399999999999998E-2</v>
      </c>
      <c r="EH208" s="5">
        <v>96</v>
      </c>
      <c r="EI208" s="7">
        <v>147569110.30000001</v>
      </c>
      <c r="EJ208" s="23">
        <v>9.01E-2</v>
      </c>
      <c r="EK208" s="7">
        <v>732.15</v>
      </c>
      <c r="EL208" s="7">
        <v>921.8</v>
      </c>
      <c r="EM208" s="7">
        <v>159848550.21000001</v>
      </c>
      <c r="EN208" s="23">
        <v>0.1012</v>
      </c>
      <c r="EO208" s="7">
        <v>793.07</v>
      </c>
      <c r="EP208" s="7">
        <v>998.5</v>
      </c>
      <c r="EQ208" s="5">
        <v>160088</v>
      </c>
      <c r="ER208" s="23">
        <v>0.79430000000000001</v>
      </c>
      <c r="ES208" s="5">
        <v>13147</v>
      </c>
      <c r="ET208" s="7">
        <v>89747900.430000007</v>
      </c>
      <c r="EU208" s="23">
        <v>5.4800000000000001E-2</v>
      </c>
      <c r="EV208" s="7">
        <v>445.28</v>
      </c>
      <c r="EW208" s="7">
        <v>946.64</v>
      </c>
      <c r="EX208" s="7">
        <v>93557673.359999999</v>
      </c>
      <c r="EY208" s="23">
        <v>5.9200000000000003E-2</v>
      </c>
      <c r="EZ208" s="7">
        <v>464.18</v>
      </c>
      <c r="FA208" s="7">
        <v>986.82</v>
      </c>
      <c r="FB208" s="5">
        <v>94807</v>
      </c>
      <c r="FC208" s="23">
        <v>0.47039999999999998</v>
      </c>
      <c r="FD208" s="5">
        <v>3610</v>
      </c>
      <c r="FE208" s="7">
        <v>37972872.119999997</v>
      </c>
      <c r="FF208" s="23">
        <v>2.3199999999999998E-2</v>
      </c>
      <c r="FG208" s="7">
        <v>188.4</v>
      </c>
      <c r="FH208" s="7">
        <v>336.44</v>
      </c>
      <c r="FI208" s="7">
        <v>41959454.530000001</v>
      </c>
      <c r="FJ208" s="23">
        <v>2.6599999999999999E-2</v>
      </c>
      <c r="FK208" s="7">
        <v>208.18</v>
      </c>
      <c r="FL208" s="7">
        <v>371.76</v>
      </c>
      <c r="FM208" s="5">
        <v>112867</v>
      </c>
      <c r="FN208" s="23">
        <v>0.56000000000000005</v>
      </c>
      <c r="FO208" s="5">
        <v>3486</v>
      </c>
      <c r="FP208" s="7">
        <v>57798260.229999997</v>
      </c>
      <c r="FQ208" s="23">
        <v>3.5299999999999998E-2</v>
      </c>
      <c r="FR208" s="7">
        <v>286.76</v>
      </c>
      <c r="FS208" s="7">
        <v>1150.42</v>
      </c>
      <c r="FT208" s="7">
        <v>58677082.710000001</v>
      </c>
      <c r="FU208" s="23">
        <v>3.7100000000000001E-2</v>
      </c>
      <c r="FV208" s="7">
        <v>291.12</v>
      </c>
      <c r="FW208" s="7">
        <v>1167.9100000000001</v>
      </c>
      <c r="FX208" s="5">
        <v>50241</v>
      </c>
      <c r="FY208" s="23">
        <v>0.24929999999999999</v>
      </c>
      <c r="FZ208" s="5">
        <v>1927</v>
      </c>
      <c r="GA208" s="7">
        <v>32167977.649999999</v>
      </c>
      <c r="GB208" s="23">
        <v>1.9599999999999999E-2</v>
      </c>
      <c r="GC208" s="7">
        <v>159.6</v>
      </c>
      <c r="GD208" s="7">
        <v>279.86</v>
      </c>
      <c r="GE208" s="7">
        <v>33348666.789999999</v>
      </c>
      <c r="GF208" s="23">
        <v>2.1100000000000001E-2</v>
      </c>
      <c r="GG208" s="7">
        <v>165.46</v>
      </c>
      <c r="GH208" s="7">
        <v>290.13</v>
      </c>
      <c r="GI208" s="5">
        <v>114943</v>
      </c>
      <c r="GJ208" s="23">
        <v>0.57030000000000003</v>
      </c>
      <c r="GK208" s="5">
        <v>5647</v>
      </c>
      <c r="GL208" s="7">
        <v>37487231.75</v>
      </c>
      <c r="GM208" s="23">
        <v>2.29E-2</v>
      </c>
      <c r="GN208" s="7">
        <v>185.99</v>
      </c>
      <c r="GO208" s="7">
        <v>1526.43</v>
      </c>
      <c r="GP208" s="7">
        <v>37620826.159999996</v>
      </c>
      <c r="GQ208" s="23">
        <v>2.3800000000000002E-2</v>
      </c>
      <c r="GR208" s="7">
        <v>186.65</v>
      </c>
      <c r="GS208" s="7">
        <v>1531.87</v>
      </c>
      <c r="GT208" s="5">
        <v>24559</v>
      </c>
      <c r="GU208" s="23">
        <v>0.12180000000000001</v>
      </c>
      <c r="GV208" s="8">
        <v>592</v>
      </c>
      <c r="GW208" s="7">
        <v>55908050.770000003</v>
      </c>
      <c r="GX208" s="23">
        <v>3.4099999999999998E-2</v>
      </c>
      <c r="GY208" s="7">
        <v>277.38</v>
      </c>
      <c r="GZ208" s="7">
        <v>846.87</v>
      </c>
      <c r="HA208" s="7">
        <v>55908050.770000003</v>
      </c>
      <c r="HB208" s="23">
        <v>3.5400000000000001E-2</v>
      </c>
      <c r="HC208" s="7">
        <v>277.38</v>
      </c>
      <c r="HD208" s="7">
        <v>846.87</v>
      </c>
      <c r="HE208" s="5">
        <v>66017</v>
      </c>
      <c r="HF208" s="23">
        <v>0.32750000000000001</v>
      </c>
      <c r="HG208" s="5">
        <v>186081</v>
      </c>
      <c r="HH208" s="5">
        <v>14898</v>
      </c>
      <c r="HI208" s="23">
        <v>0.22770000000000001</v>
      </c>
      <c r="HJ208" s="8">
        <v>923</v>
      </c>
      <c r="HK208" s="5">
        <v>750</v>
      </c>
      <c r="HL208" s="5">
        <v>1528</v>
      </c>
      <c r="HM208" s="5">
        <v>121</v>
      </c>
      <c r="HN208" s="5">
        <v>1004</v>
      </c>
      <c r="HO208" s="5">
        <v>398</v>
      </c>
      <c r="HP208" s="5">
        <v>764</v>
      </c>
      <c r="HQ208" s="5">
        <v>384</v>
      </c>
      <c r="HR208" s="5">
        <v>435</v>
      </c>
      <c r="HS208" s="5">
        <v>97</v>
      </c>
    </row>
    <row r="209" spans="1:227" x14ac:dyDescent="0.25">
      <c r="A209">
        <v>2011</v>
      </c>
      <c r="B209" s="3" t="s">
        <v>822</v>
      </c>
      <c r="C209" s="4">
        <v>28</v>
      </c>
      <c r="D209" s="5">
        <v>125253</v>
      </c>
      <c r="E209" s="5">
        <v>110559</v>
      </c>
      <c r="F209" s="5">
        <v>14694</v>
      </c>
      <c r="G209" s="6" t="s">
        <v>249</v>
      </c>
      <c r="H209" s="5">
        <v>51</v>
      </c>
      <c r="I209" s="6" t="s">
        <v>1344</v>
      </c>
      <c r="J209" s="6" t="s">
        <v>2240</v>
      </c>
      <c r="K209" s="6" t="s">
        <v>1386</v>
      </c>
      <c r="L209" s="6" t="s">
        <v>1029</v>
      </c>
      <c r="M209" s="6" t="s">
        <v>741</v>
      </c>
      <c r="N209" s="6" t="s">
        <v>1041</v>
      </c>
      <c r="O209" s="6" t="s">
        <v>2241</v>
      </c>
      <c r="P209" s="6">
        <v>1.05</v>
      </c>
      <c r="Q209" s="7">
        <v>1038575369.53</v>
      </c>
      <c r="R209" s="7">
        <v>1073400887.35</v>
      </c>
      <c r="S209" s="7">
        <v>1063983759.23</v>
      </c>
      <c r="T209" s="7">
        <v>9393.86</v>
      </c>
      <c r="U209" s="7">
        <v>9708.85</v>
      </c>
      <c r="V209" s="7">
        <v>9623.67</v>
      </c>
      <c r="W209" s="7">
        <v>360188381.61000001</v>
      </c>
      <c r="X209" s="23">
        <v>0.3468</v>
      </c>
      <c r="Y209" s="7">
        <v>3257.88</v>
      </c>
      <c r="Z209" s="7">
        <v>16752.169999999998</v>
      </c>
      <c r="AA209" s="7">
        <v>338177191.92000002</v>
      </c>
      <c r="AB209" s="23">
        <v>0.31509999999999999</v>
      </c>
      <c r="AC209" s="7">
        <v>3058.79</v>
      </c>
      <c r="AD209" s="7">
        <v>15728.44</v>
      </c>
      <c r="AE209" s="5">
        <v>21501</v>
      </c>
      <c r="AF209" s="23">
        <v>0.19450000000000001</v>
      </c>
      <c r="AG209" s="5">
        <v>363</v>
      </c>
      <c r="AH209" s="5">
        <v>2131</v>
      </c>
      <c r="AI209" s="7">
        <v>38795118.409999996</v>
      </c>
      <c r="AJ209" s="23">
        <v>3.7400000000000003E-2</v>
      </c>
      <c r="AK209" s="7">
        <v>350.9</v>
      </c>
      <c r="AL209" s="7">
        <v>44540.89</v>
      </c>
      <c r="AM209" s="7">
        <v>46291467.380000003</v>
      </c>
      <c r="AN209" s="23">
        <v>4.3099999999999999E-2</v>
      </c>
      <c r="AO209" s="7">
        <v>418.7</v>
      </c>
      <c r="AP209" s="7">
        <v>53147.49</v>
      </c>
      <c r="AQ209" s="5">
        <v>871</v>
      </c>
      <c r="AR209" s="23">
        <v>7.9000000000000008E-3</v>
      </c>
      <c r="AS209" s="5">
        <v>9</v>
      </c>
      <c r="AT209" s="5">
        <v>250</v>
      </c>
      <c r="AU209" s="7">
        <v>10587019.6</v>
      </c>
      <c r="AV209" s="23">
        <v>1.0200000000000001E-2</v>
      </c>
      <c r="AW209" s="7">
        <v>95.76</v>
      </c>
      <c r="AX209" s="7">
        <v>18738.09</v>
      </c>
      <c r="AY209" s="7">
        <v>11070795.289999999</v>
      </c>
      <c r="AZ209" s="23">
        <v>1.03E-2</v>
      </c>
      <c r="BA209" s="7">
        <v>100.13</v>
      </c>
      <c r="BB209" s="7">
        <v>19594.330000000002</v>
      </c>
      <c r="BC209" s="5">
        <v>565</v>
      </c>
      <c r="BD209" s="23">
        <v>5.1000000000000004E-3</v>
      </c>
      <c r="BE209" s="5">
        <v>5</v>
      </c>
      <c r="BF209" s="5">
        <v>72</v>
      </c>
      <c r="BG209" s="7">
        <v>35777195.229999997</v>
      </c>
      <c r="BH209" s="23">
        <v>3.44E-2</v>
      </c>
      <c r="BI209" s="7">
        <v>323.60000000000002</v>
      </c>
      <c r="BJ209" s="7">
        <v>16137.66</v>
      </c>
      <c r="BK209" s="7">
        <v>43421413.130000003</v>
      </c>
      <c r="BL209" s="23">
        <v>4.0500000000000001E-2</v>
      </c>
      <c r="BM209" s="7">
        <v>392.74</v>
      </c>
      <c r="BN209" s="7">
        <v>19585.66</v>
      </c>
      <c r="BO209" s="5">
        <v>2217</v>
      </c>
      <c r="BP209" s="23">
        <v>2.01E-2</v>
      </c>
      <c r="BQ209" s="5">
        <v>29</v>
      </c>
      <c r="BR209" s="5">
        <v>844</v>
      </c>
      <c r="BS209" s="7">
        <v>48182208.82</v>
      </c>
      <c r="BT209" s="23">
        <v>4.6399999999999997E-2</v>
      </c>
      <c r="BU209" s="7">
        <v>435.81</v>
      </c>
      <c r="BV209" s="7">
        <v>5798.8</v>
      </c>
      <c r="BW209" s="7">
        <v>57446049.789999999</v>
      </c>
      <c r="BX209" s="23">
        <v>5.3499999999999999E-2</v>
      </c>
      <c r="BY209" s="7">
        <v>519.6</v>
      </c>
      <c r="BZ209" s="7">
        <v>6913.71</v>
      </c>
      <c r="CA209" s="5">
        <v>8309</v>
      </c>
      <c r="CB209" s="23">
        <v>7.5200000000000003E-2</v>
      </c>
      <c r="CC209" s="5">
        <v>189</v>
      </c>
      <c r="CD209" s="5">
        <v>2796</v>
      </c>
      <c r="CE209" s="7">
        <v>16700519.08</v>
      </c>
      <c r="CF209" s="23">
        <v>1.61E-2</v>
      </c>
      <c r="CG209" s="7">
        <v>151.06</v>
      </c>
      <c r="CH209" s="7">
        <v>13139.67</v>
      </c>
      <c r="CI209" s="7">
        <v>19086253.170000002</v>
      </c>
      <c r="CJ209" s="23">
        <v>1.78E-2</v>
      </c>
      <c r="CK209" s="7">
        <v>172.63</v>
      </c>
      <c r="CL209" s="7">
        <v>15016.72</v>
      </c>
      <c r="CM209" s="5">
        <v>1271</v>
      </c>
      <c r="CN209" s="23">
        <v>1.15E-2</v>
      </c>
      <c r="CO209" s="5">
        <v>14</v>
      </c>
      <c r="CP209" s="5">
        <v>1094</v>
      </c>
      <c r="CQ209" s="7">
        <v>150097426.69</v>
      </c>
      <c r="CR209" s="23">
        <v>0.14449999999999999</v>
      </c>
      <c r="CS209" s="7">
        <v>1357.62</v>
      </c>
      <c r="CT209" s="7">
        <v>2022.96</v>
      </c>
      <c r="CU209" s="7">
        <v>154558150.83000001</v>
      </c>
      <c r="CV209" s="23">
        <v>0.14399999999999999</v>
      </c>
      <c r="CW209" s="7">
        <v>1397.97</v>
      </c>
      <c r="CX209" s="7">
        <v>2083.08</v>
      </c>
      <c r="CY209" s="5">
        <v>74197</v>
      </c>
      <c r="CZ209" s="23">
        <v>0.67110000000000003</v>
      </c>
      <c r="DA209" s="5">
        <v>4758</v>
      </c>
      <c r="DB209" s="7">
        <v>9283675.5600000005</v>
      </c>
      <c r="DC209" s="23">
        <v>8.8999999999999999E-3</v>
      </c>
      <c r="DD209" s="7">
        <v>83.97</v>
      </c>
      <c r="DE209" s="7">
        <v>307.75</v>
      </c>
      <c r="DF209" s="7">
        <v>10969362.6</v>
      </c>
      <c r="DG209" s="23">
        <v>1.0200000000000001E-2</v>
      </c>
      <c r="DH209" s="7">
        <v>99.22</v>
      </c>
      <c r="DI209" s="7">
        <v>363.63</v>
      </c>
      <c r="DJ209" s="5">
        <v>30166</v>
      </c>
      <c r="DK209" s="23">
        <v>0.27279999999999999</v>
      </c>
      <c r="DL209" s="5">
        <v>1216</v>
      </c>
      <c r="DM209" s="7">
        <v>83472772.219999999</v>
      </c>
      <c r="DN209" s="23">
        <v>8.0399999999999999E-2</v>
      </c>
      <c r="DO209" s="7">
        <v>755.01</v>
      </c>
      <c r="DP209" s="7">
        <v>22894.34</v>
      </c>
      <c r="DQ209" s="7">
        <v>91220875.299999997</v>
      </c>
      <c r="DR209" s="23">
        <v>8.5000000000000006E-2</v>
      </c>
      <c r="DS209" s="7">
        <v>825.09</v>
      </c>
      <c r="DT209" s="7">
        <v>25019.439999999999</v>
      </c>
      <c r="DU209" s="5">
        <v>3646</v>
      </c>
      <c r="DV209" s="23">
        <v>3.3000000000000002E-2</v>
      </c>
      <c r="DW209" s="5">
        <v>4675</v>
      </c>
      <c r="DX209" s="7">
        <v>8882341.2100000009</v>
      </c>
      <c r="DY209" s="23">
        <v>8.6E-3</v>
      </c>
      <c r="DZ209" s="7">
        <v>80.34</v>
      </c>
      <c r="EA209" s="7">
        <v>708.89</v>
      </c>
      <c r="EB209" s="7">
        <v>10108940.699999999</v>
      </c>
      <c r="EC209" s="23">
        <v>9.4000000000000004E-3</v>
      </c>
      <c r="ED209" s="7">
        <v>91.43</v>
      </c>
      <c r="EE209" s="7">
        <v>806.78</v>
      </c>
      <c r="EF209" s="5">
        <v>12530</v>
      </c>
      <c r="EG209" s="23">
        <v>0.1133</v>
      </c>
      <c r="EH209" s="5">
        <v>220</v>
      </c>
      <c r="EI209" s="7">
        <v>75084590.060000002</v>
      </c>
      <c r="EJ209" s="23">
        <v>7.2300000000000003E-2</v>
      </c>
      <c r="EK209" s="7">
        <v>679.14</v>
      </c>
      <c r="EL209" s="7">
        <v>803.29</v>
      </c>
      <c r="EM209" s="7">
        <v>83038066.319999993</v>
      </c>
      <c r="EN209" s="23">
        <v>7.7399999999999997E-2</v>
      </c>
      <c r="EO209" s="7">
        <v>751.07</v>
      </c>
      <c r="EP209" s="7">
        <v>888.38</v>
      </c>
      <c r="EQ209" s="5">
        <v>93471</v>
      </c>
      <c r="ER209" s="23">
        <v>0.84540000000000004</v>
      </c>
      <c r="ES209" s="5">
        <v>11327</v>
      </c>
      <c r="ET209" s="7">
        <v>55493008.920000002</v>
      </c>
      <c r="EU209" s="23">
        <v>5.3400000000000003E-2</v>
      </c>
      <c r="EV209" s="7">
        <v>501.93</v>
      </c>
      <c r="EW209" s="7">
        <v>969.31</v>
      </c>
      <c r="EX209" s="7">
        <v>59124525.909999996</v>
      </c>
      <c r="EY209" s="23">
        <v>5.5100000000000003E-2</v>
      </c>
      <c r="EZ209" s="7">
        <v>534.78</v>
      </c>
      <c r="FA209" s="7">
        <v>1032.74</v>
      </c>
      <c r="FB209" s="5">
        <v>57250</v>
      </c>
      <c r="FC209" s="23">
        <v>0.51780000000000004</v>
      </c>
      <c r="FD209" s="5">
        <v>3611</v>
      </c>
      <c r="FE209" s="7">
        <v>20921854.18</v>
      </c>
      <c r="FF209" s="23">
        <v>2.01E-2</v>
      </c>
      <c r="FG209" s="7">
        <v>189.24</v>
      </c>
      <c r="FH209" s="7">
        <v>295.88</v>
      </c>
      <c r="FI209" s="7">
        <v>22435979.760000002</v>
      </c>
      <c r="FJ209" s="23">
        <v>2.0899999999999998E-2</v>
      </c>
      <c r="FK209" s="7">
        <v>202.93</v>
      </c>
      <c r="FL209" s="7">
        <v>317.3</v>
      </c>
      <c r="FM209" s="5">
        <v>70710</v>
      </c>
      <c r="FN209" s="23">
        <v>0.63959999999999995</v>
      </c>
      <c r="FO209" s="5">
        <v>4013</v>
      </c>
      <c r="FP209" s="7">
        <v>45827759.719999999</v>
      </c>
      <c r="FQ209" s="23">
        <v>4.41E-2</v>
      </c>
      <c r="FR209" s="7">
        <v>414.51</v>
      </c>
      <c r="FS209" s="7">
        <v>1196.6099999999999</v>
      </c>
      <c r="FT209" s="7">
        <v>46308407.859999999</v>
      </c>
      <c r="FU209" s="23">
        <v>4.3099999999999999E-2</v>
      </c>
      <c r="FV209" s="7">
        <v>418.86</v>
      </c>
      <c r="FW209" s="7">
        <v>1209.1600000000001</v>
      </c>
      <c r="FX209" s="5">
        <v>38298</v>
      </c>
      <c r="FY209" s="23">
        <v>0.34639999999999999</v>
      </c>
      <c r="FZ209" s="5">
        <v>2812</v>
      </c>
      <c r="GA209" s="7">
        <v>24676290.699999999</v>
      </c>
      <c r="GB209" s="23">
        <v>2.3800000000000002E-2</v>
      </c>
      <c r="GC209" s="7">
        <v>223.2</v>
      </c>
      <c r="GD209" s="7">
        <v>308.25</v>
      </c>
      <c r="GE209" s="7">
        <v>26088013.030000001</v>
      </c>
      <c r="GF209" s="23">
        <v>2.4299999999999999E-2</v>
      </c>
      <c r="GG209" s="7">
        <v>235.96</v>
      </c>
      <c r="GH209" s="7">
        <v>325.89</v>
      </c>
      <c r="GI209" s="5">
        <v>80051</v>
      </c>
      <c r="GJ209" s="23">
        <v>0.72409999999999997</v>
      </c>
      <c r="GK209" s="5">
        <v>7923</v>
      </c>
      <c r="GL209" s="7">
        <v>12721269.41</v>
      </c>
      <c r="GM209" s="23">
        <v>1.2200000000000001E-2</v>
      </c>
      <c r="GN209" s="7">
        <v>115.06</v>
      </c>
      <c r="GO209" s="7">
        <v>1218.6400000000001</v>
      </c>
      <c r="GP209" s="7">
        <v>11219575.710000001</v>
      </c>
      <c r="GQ209" s="23">
        <v>1.0500000000000001E-2</v>
      </c>
      <c r="GR209" s="7">
        <v>101.48</v>
      </c>
      <c r="GS209" s="7">
        <v>1074.78</v>
      </c>
      <c r="GT209" s="5">
        <v>10439</v>
      </c>
      <c r="GU209" s="23">
        <v>9.4399999999999998E-2</v>
      </c>
      <c r="GV209" s="8">
        <v>285</v>
      </c>
      <c r="GW209" s="7">
        <v>28809560.640000001</v>
      </c>
      <c r="GX209" s="23">
        <v>2.7699999999999999E-2</v>
      </c>
      <c r="GY209" s="7">
        <v>260.58</v>
      </c>
      <c r="GZ209" s="7">
        <v>613.95000000000005</v>
      </c>
      <c r="HA209" s="7">
        <v>28938908.879999999</v>
      </c>
      <c r="HB209" s="23">
        <v>2.7E-2</v>
      </c>
      <c r="HC209" s="7">
        <v>261.75</v>
      </c>
      <c r="HD209" s="7">
        <v>616.71</v>
      </c>
      <c r="HE209" s="5">
        <v>46925</v>
      </c>
      <c r="HF209" s="23">
        <v>0.4244</v>
      </c>
      <c r="HG209" s="5">
        <v>136909</v>
      </c>
      <c r="HH209" s="5">
        <v>8187</v>
      </c>
      <c r="HI209" s="23">
        <v>0.2198</v>
      </c>
      <c r="HJ209" s="8">
        <v>1238</v>
      </c>
      <c r="HK209" s="5">
        <v>849</v>
      </c>
      <c r="HL209" s="5">
        <v>1527</v>
      </c>
      <c r="HM209" s="5">
        <v>181</v>
      </c>
      <c r="HN209" s="5">
        <v>1192</v>
      </c>
      <c r="HO209" s="5">
        <v>405</v>
      </c>
      <c r="HP209" s="5">
        <v>923</v>
      </c>
      <c r="HQ209" s="5">
        <v>517</v>
      </c>
      <c r="HR209" s="5">
        <v>342</v>
      </c>
      <c r="HS209" s="5">
        <v>148</v>
      </c>
    </row>
    <row r="210" spans="1:227" x14ac:dyDescent="0.25">
      <c r="A210">
        <v>2011</v>
      </c>
      <c r="B210" s="3" t="s">
        <v>591</v>
      </c>
      <c r="C210" s="4">
        <v>19</v>
      </c>
      <c r="D210" s="5">
        <v>70050</v>
      </c>
      <c r="E210" s="5">
        <v>63359</v>
      </c>
      <c r="F210" s="5">
        <v>6691</v>
      </c>
      <c r="G210" s="6" t="s">
        <v>670</v>
      </c>
      <c r="H210" s="5">
        <v>50</v>
      </c>
      <c r="I210" s="6" t="s">
        <v>1214</v>
      </c>
      <c r="J210" s="6" t="s">
        <v>2200</v>
      </c>
      <c r="K210" s="6" t="s">
        <v>2201</v>
      </c>
      <c r="L210" s="6" t="s">
        <v>708</v>
      </c>
      <c r="M210" s="6" t="s">
        <v>374</v>
      </c>
      <c r="N210" s="6" t="s">
        <v>306</v>
      </c>
      <c r="O210" s="6" t="s">
        <v>2202</v>
      </c>
      <c r="P210" s="6">
        <v>0.97</v>
      </c>
      <c r="Q210" s="7">
        <v>495762828.81</v>
      </c>
      <c r="R210" s="7">
        <v>491245328.36000001</v>
      </c>
      <c r="S210" s="7">
        <v>521354086.33999997</v>
      </c>
      <c r="T210" s="7">
        <v>7824.66</v>
      </c>
      <c r="U210" s="7">
        <v>7753.36</v>
      </c>
      <c r="V210" s="7">
        <v>8228.57</v>
      </c>
      <c r="W210" s="7">
        <v>184221235.11000001</v>
      </c>
      <c r="X210" s="23">
        <v>0.37159999999999999</v>
      </c>
      <c r="Y210" s="7">
        <v>2907.58</v>
      </c>
      <c r="Z210" s="7">
        <v>16235.24</v>
      </c>
      <c r="AA210" s="7">
        <v>167833071.28999999</v>
      </c>
      <c r="AB210" s="23">
        <v>0.34160000000000001</v>
      </c>
      <c r="AC210" s="7">
        <v>2648.92</v>
      </c>
      <c r="AD210" s="7">
        <v>14790.96</v>
      </c>
      <c r="AE210" s="5">
        <v>11347</v>
      </c>
      <c r="AF210" s="23">
        <v>0.17910000000000001</v>
      </c>
      <c r="AG210" s="5">
        <v>323</v>
      </c>
      <c r="AH210" s="5">
        <v>1789</v>
      </c>
      <c r="AI210" s="7">
        <v>3547992.46</v>
      </c>
      <c r="AJ210" s="23">
        <v>7.1999999999999998E-3</v>
      </c>
      <c r="AK210" s="7">
        <v>56</v>
      </c>
      <c r="AL210" s="7">
        <v>37744.6</v>
      </c>
      <c r="AM210" s="7">
        <v>3896919.1</v>
      </c>
      <c r="AN210" s="23">
        <v>7.9000000000000008E-3</v>
      </c>
      <c r="AO210" s="7">
        <v>61.51</v>
      </c>
      <c r="AP210" s="7">
        <v>41456.589999999997</v>
      </c>
      <c r="AQ210" s="5">
        <v>94</v>
      </c>
      <c r="AR210" s="23">
        <v>1.5E-3</v>
      </c>
      <c r="AS210" s="5">
        <v>2</v>
      </c>
      <c r="AT210" s="5">
        <v>43</v>
      </c>
      <c r="AU210" s="7">
        <v>4251675.76</v>
      </c>
      <c r="AV210" s="23">
        <v>8.6E-3</v>
      </c>
      <c r="AW210" s="7">
        <v>67.099999999999994</v>
      </c>
      <c r="AX210" s="7">
        <v>17864.18</v>
      </c>
      <c r="AY210" s="7">
        <v>4579959.22</v>
      </c>
      <c r="AZ210" s="23">
        <v>9.2999999999999992E-3</v>
      </c>
      <c r="BA210" s="7">
        <v>72.290000000000006</v>
      </c>
      <c r="BB210" s="7">
        <v>19243.53</v>
      </c>
      <c r="BC210" s="5">
        <v>238</v>
      </c>
      <c r="BD210" s="23">
        <v>3.8E-3</v>
      </c>
      <c r="BE210" s="5">
        <v>4</v>
      </c>
      <c r="BF210" s="5">
        <v>52</v>
      </c>
      <c r="BG210" s="7">
        <v>21836341.43</v>
      </c>
      <c r="BH210" s="23">
        <v>4.3999999999999997E-2</v>
      </c>
      <c r="BI210" s="7">
        <v>344.64</v>
      </c>
      <c r="BJ210" s="7">
        <v>13258.25</v>
      </c>
      <c r="BK210" s="7">
        <v>24242554</v>
      </c>
      <c r="BL210" s="23">
        <v>4.9299999999999997E-2</v>
      </c>
      <c r="BM210" s="7">
        <v>382.62</v>
      </c>
      <c r="BN210" s="7">
        <v>14719.22</v>
      </c>
      <c r="BO210" s="5">
        <v>1647</v>
      </c>
      <c r="BP210" s="23">
        <v>2.5999999999999999E-2</v>
      </c>
      <c r="BQ210" s="5">
        <v>37</v>
      </c>
      <c r="BR210" s="5">
        <v>781</v>
      </c>
      <c r="BS210" s="7">
        <v>8163442.1500000004</v>
      </c>
      <c r="BT210" s="23">
        <v>1.6500000000000001E-2</v>
      </c>
      <c r="BU210" s="7">
        <v>128.84</v>
      </c>
      <c r="BV210" s="7">
        <v>3907.82</v>
      </c>
      <c r="BW210" s="7">
        <v>8936894.0500000007</v>
      </c>
      <c r="BX210" s="23">
        <v>1.8200000000000001E-2</v>
      </c>
      <c r="BY210" s="7">
        <v>141.05000000000001</v>
      </c>
      <c r="BZ210" s="7">
        <v>4278.07</v>
      </c>
      <c r="CA210" s="5">
        <v>2089</v>
      </c>
      <c r="CB210" s="23">
        <v>3.3000000000000002E-2</v>
      </c>
      <c r="CC210" s="5">
        <v>54</v>
      </c>
      <c r="CD210" s="5">
        <v>1083</v>
      </c>
      <c r="CE210" s="7">
        <v>6691419.0099999998</v>
      </c>
      <c r="CF210" s="23">
        <v>1.35E-2</v>
      </c>
      <c r="CG210" s="7">
        <v>105.61</v>
      </c>
      <c r="CH210" s="7">
        <v>9797.1</v>
      </c>
      <c r="CI210" s="7">
        <v>7117662.9699999997</v>
      </c>
      <c r="CJ210" s="23">
        <v>1.4500000000000001E-2</v>
      </c>
      <c r="CK210" s="7">
        <v>112.34</v>
      </c>
      <c r="CL210" s="7">
        <v>10421.18</v>
      </c>
      <c r="CM210" s="5">
        <v>683</v>
      </c>
      <c r="CN210" s="23">
        <v>1.0800000000000001E-2</v>
      </c>
      <c r="CO210" s="5">
        <v>11</v>
      </c>
      <c r="CP210" s="5">
        <v>690</v>
      </c>
      <c r="CQ210" s="7">
        <v>98284334.290000007</v>
      </c>
      <c r="CR210" s="23">
        <v>0.19819999999999999</v>
      </c>
      <c r="CS210" s="7">
        <v>1551.23</v>
      </c>
      <c r="CT210" s="7">
        <v>2224.13</v>
      </c>
      <c r="CU210" s="7">
        <v>92904788.109999999</v>
      </c>
      <c r="CV210" s="23">
        <v>0.18909999999999999</v>
      </c>
      <c r="CW210" s="7">
        <v>1466.32</v>
      </c>
      <c r="CX210" s="7">
        <v>2102.39</v>
      </c>
      <c r="CY210" s="5">
        <v>44190</v>
      </c>
      <c r="CZ210" s="23">
        <v>0.69750000000000001</v>
      </c>
      <c r="DA210" s="5">
        <v>6241</v>
      </c>
      <c r="DB210" s="7">
        <v>4691268.07</v>
      </c>
      <c r="DC210" s="23">
        <v>9.4999999999999998E-3</v>
      </c>
      <c r="DD210" s="7">
        <v>74.040000000000006</v>
      </c>
      <c r="DE210" s="7">
        <v>418.15</v>
      </c>
      <c r="DF210" s="7">
        <v>5357966.78</v>
      </c>
      <c r="DG210" s="23">
        <v>1.09E-2</v>
      </c>
      <c r="DH210" s="7">
        <v>84.57</v>
      </c>
      <c r="DI210" s="7">
        <v>477.58</v>
      </c>
      <c r="DJ210" s="5">
        <v>11219</v>
      </c>
      <c r="DK210" s="23">
        <v>0.17710000000000001</v>
      </c>
      <c r="DL210" s="5">
        <v>863</v>
      </c>
      <c r="DM210" s="7">
        <v>23635111.079999998</v>
      </c>
      <c r="DN210" s="23">
        <v>4.7699999999999999E-2</v>
      </c>
      <c r="DO210" s="7">
        <v>373.03</v>
      </c>
      <c r="DP210" s="7">
        <v>22946.71</v>
      </c>
      <c r="DQ210" s="7">
        <v>24195655.68</v>
      </c>
      <c r="DR210" s="23">
        <v>4.9299999999999997E-2</v>
      </c>
      <c r="DS210" s="7">
        <v>381.88</v>
      </c>
      <c r="DT210" s="7">
        <v>23490.93</v>
      </c>
      <c r="DU210" s="5">
        <v>1030</v>
      </c>
      <c r="DV210" s="23">
        <v>1.6299999999999999E-2</v>
      </c>
      <c r="DW210" s="5">
        <v>2158</v>
      </c>
      <c r="DX210" s="7">
        <v>1963825.6</v>
      </c>
      <c r="DY210" s="23">
        <v>4.0000000000000001E-3</v>
      </c>
      <c r="DZ210" s="7">
        <v>31</v>
      </c>
      <c r="EA210" s="7">
        <v>865.12</v>
      </c>
      <c r="EB210" s="7">
        <v>2103607.15</v>
      </c>
      <c r="EC210" s="23">
        <v>4.3E-3</v>
      </c>
      <c r="ED210" s="7">
        <v>33.200000000000003</v>
      </c>
      <c r="EE210" s="7">
        <v>926.7</v>
      </c>
      <c r="EF210" s="5">
        <v>2270</v>
      </c>
      <c r="EG210" s="23">
        <v>3.5799999999999998E-2</v>
      </c>
      <c r="EH210" s="5">
        <v>55</v>
      </c>
      <c r="EI210" s="7">
        <v>41478769.579999998</v>
      </c>
      <c r="EJ210" s="23">
        <v>8.3699999999999997E-2</v>
      </c>
      <c r="EK210" s="7">
        <v>654.66</v>
      </c>
      <c r="EL210" s="7">
        <v>776.04</v>
      </c>
      <c r="EM210" s="7">
        <v>48977270.869999997</v>
      </c>
      <c r="EN210" s="23">
        <v>9.9699999999999997E-2</v>
      </c>
      <c r="EO210" s="7">
        <v>773.01</v>
      </c>
      <c r="EP210" s="7">
        <v>916.34</v>
      </c>
      <c r="EQ210" s="5">
        <v>53449</v>
      </c>
      <c r="ER210" s="23">
        <v>0.84360000000000002</v>
      </c>
      <c r="ES210" s="5">
        <v>12312</v>
      </c>
      <c r="ET210" s="7">
        <v>24501042.609999999</v>
      </c>
      <c r="EU210" s="23">
        <v>4.9399999999999999E-2</v>
      </c>
      <c r="EV210" s="7">
        <v>386.7</v>
      </c>
      <c r="EW210" s="7">
        <v>767.05</v>
      </c>
      <c r="EX210" s="7">
        <v>27101819.609999999</v>
      </c>
      <c r="EY210" s="23">
        <v>5.5199999999999999E-2</v>
      </c>
      <c r="EZ210" s="7">
        <v>427.75</v>
      </c>
      <c r="FA210" s="7">
        <v>848.47</v>
      </c>
      <c r="FB210" s="5">
        <v>31942</v>
      </c>
      <c r="FC210" s="23">
        <v>0.50409999999999999</v>
      </c>
      <c r="FD210" s="5">
        <v>3270</v>
      </c>
      <c r="FE210" s="7">
        <v>8233199.7800000003</v>
      </c>
      <c r="FF210" s="23">
        <v>1.66E-2</v>
      </c>
      <c r="FG210" s="7">
        <v>129.94999999999999</v>
      </c>
      <c r="FH210" s="7">
        <v>220</v>
      </c>
      <c r="FI210" s="7">
        <v>8940765.4399999995</v>
      </c>
      <c r="FJ210" s="23">
        <v>1.8200000000000001E-2</v>
      </c>
      <c r="FK210" s="7">
        <v>141.11000000000001</v>
      </c>
      <c r="FL210" s="7">
        <v>238.9</v>
      </c>
      <c r="FM210" s="5">
        <v>37424</v>
      </c>
      <c r="FN210" s="23">
        <v>0.5907</v>
      </c>
      <c r="FO210" s="5">
        <v>3266</v>
      </c>
      <c r="FP210" s="7">
        <v>22535124.600000001</v>
      </c>
      <c r="FQ210" s="23">
        <v>4.5499999999999999E-2</v>
      </c>
      <c r="FR210" s="7">
        <v>355.67</v>
      </c>
      <c r="FS210" s="7">
        <v>1056.95</v>
      </c>
      <c r="FT210" s="7">
        <v>22794278.289999999</v>
      </c>
      <c r="FU210" s="23">
        <v>4.6399999999999997E-2</v>
      </c>
      <c r="FV210" s="7">
        <v>359.76</v>
      </c>
      <c r="FW210" s="7">
        <v>1069.0999999999999</v>
      </c>
      <c r="FX210" s="5">
        <v>21321</v>
      </c>
      <c r="FY210" s="23">
        <v>0.33650000000000002</v>
      </c>
      <c r="FZ210" s="5">
        <v>2805</v>
      </c>
      <c r="GA210" s="7">
        <v>8971539.4600000009</v>
      </c>
      <c r="GB210" s="23">
        <v>1.8100000000000002E-2</v>
      </c>
      <c r="GC210" s="7">
        <v>141.6</v>
      </c>
      <c r="GD210" s="7">
        <v>216</v>
      </c>
      <c r="GE210" s="7">
        <v>9590838.7300000004</v>
      </c>
      <c r="GF210" s="23">
        <v>1.95E-2</v>
      </c>
      <c r="GG210" s="7">
        <v>151.37</v>
      </c>
      <c r="GH210" s="7">
        <v>230.91</v>
      </c>
      <c r="GI210" s="5">
        <v>41535</v>
      </c>
      <c r="GJ210" s="23">
        <v>0.65559999999999996</v>
      </c>
      <c r="GK210" s="5">
        <v>6282</v>
      </c>
      <c r="GL210" s="7">
        <v>5276140.58</v>
      </c>
      <c r="GM210" s="23">
        <v>1.06E-2</v>
      </c>
      <c r="GN210" s="7">
        <v>83.27</v>
      </c>
      <c r="GO210" s="7">
        <v>903.64</v>
      </c>
      <c r="GP210" s="7">
        <v>4833962.5999999996</v>
      </c>
      <c r="GQ210" s="23">
        <v>9.7999999999999997E-3</v>
      </c>
      <c r="GR210" s="7">
        <v>76.290000000000006</v>
      </c>
      <c r="GS210" s="7">
        <v>827.91</v>
      </c>
      <c r="GT210" s="5">
        <v>5839</v>
      </c>
      <c r="GU210" s="23">
        <v>9.2200000000000004E-2</v>
      </c>
      <c r="GV210" s="8">
        <v>206</v>
      </c>
      <c r="GW210" s="7">
        <v>21153436.420000002</v>
      </c>
      <c r="GX210" s="23">
        <v>4.2700000000000002E-2</v>
      </c>
      <c r="GY210" s="7">
        <v>333.87</v>
      </c>
      <c r="GZ210" s="7">
        <v>897.17</v>
      </c>
      <c r="HA210" s="7">
        <v>21210955.5</v>
      </c>
      <c r="HB210" s="23">
        <v>4.3200000000000002E-2</v>
      </c>
      <c r="HC210" s="7">
        <v>334.77</v>
      </c>
      <c r="HD210" s="7">
        <v>899.61</v>
      </c>
      <c r="HE210" s="5">
        <v>23578</v>
      </c>
      <c r="HF210" s="23">
        <v>0.37209999999999999</v>
      </c>
      <c r="HG210" s="5">
        <v>70106</v>
      </c>
      <c r="HH210" s="5">
        <v>4018</v>
      </c>
      <c r="HI210" s="23">
        <v>0.2072</v>
      </c>
      <c r="HJ210" s="8">
        <v>1106</v>
      </c>
      <c r="HK210" s="5">
        <v>521</v>
      </c>
      <c r="HL210" s="5">
        <v>1525</v>
      </c>
      <c r="HM210" s="5">
        <v>88</v>
      </c>
      <c r="HN210" s="5">
        <v>567</v>
      </c>
      <c r="HO210" s="5">
        <v>423</v>
      </c>
      <c r="HP210" s="5">
        <v>1064</v>
      </c>
      <c r="HQ210" s="5">
        <v>374</v>
      </c>
      <c r="HR210" s="5">
        <v>166</v>
      </c>
      <c r="HS210" s="5">
        <v>71</v>
      </c>
    </row>
    <row r="211" spans="1:227" x14ac:dyDescent="0.25">
      <c r="A211">
        <v>2011</v>
      </c>
      <c r="B211" s="3" t="s">
        <v>892</v>
      </c>
      <c r="C211" s="4">
        <v>33</v>
      </c>
      <c r="D211" s="5">
        <v>37181</v>
      </c>
      <c r="E211" s="5">
        <v>35356</v>
      </c>
      <c r="F211" s="5">
        <v>1825</v>
      </c>
      <c r="G211" s="6" t="s">
        <v>415</v>
      </c>
      <c r="H211" s="5">
        <v>49</v>
      </c>
      <c r="I211" s="6" t="s">
        <v>1332</v>
      </c>
      <c r="J211" s="6" t="s">
        <v>1331</v>
      </c>
      <c r="K211" s="6" t="s">
        <v>2251</v>
      </c>
      <c r="L211" s="6" t="s">
        <v>895</v>
      </c>
      <c r="M211" s="6" t="s">
        <v>985</v>
      </c>
      <c r="N211" s="6" t="s">
        <v>478</v>
      </c>
      <c r="O211" s="6" t="s">
        <v>2191</v>
      </c>
      <c r="P211" s="6">
        <v>0.88</v>
      </c>
      <c r="Q211" s="7">
        <v>272278592.02999997</v>
      </c>
      <c r="R211" s="7">
        <v>250126514.47</v>
      </c>
      <c r="S211" s="7">
        <v>287900327.06999999</v>
      </c>
      <c r="T211" s="7">
        <v>7701.06</v>
      </c>
      <c r="U211" s="7">
        <v>7074.51</v>
      </c>
      <c r="V211" s="7">
        <v>8142.9</v>
      </c>
      <c r="W211" s="7">
        <v>103201754.31999999</v>
      </c>
      <c r="X211" s="23">
        <v>0.379</v>
      </c>
      <c r="Y211" s="7">
        <v>2918.93</v>
      </c>
      <c r="Z211" s="7">
        <v>18811.84</v>
      </c>
      <c r="AA211" s="7">
        <v>82382495.609999999</v>
      </c>
      <c r="AB211" s="23">
        <v>0.32940000000000003</v>
      </c>
      <c r="AC211" s="7">
        <v>2330.09</v>
      </c>
      <c r="AD211" s="7">
        <v>15016.86</v>
      </c>
      <c r="AE211" s="5">
        <v>5486</v>
      </c>
      <c r="AF211" s="23">
        <v>0.1552</v>
      </c>
      <c r="AG211" s="5">
        <v>272</v>
      </c>
      <c r="AH211" s="5">
        <v>1668</v>
      </c>
      <c r="AI211" s="7">
        <v>2071325.45</v>
      </c>
      <c r="AJ211" s="23">
        <v>7.6E-3</v>
      </c>
      <c r="AK211" s="7">
        <v>58.58</v>
      </c>
      <c r="AL211" s="7">
        <v>49317.27</v>
      </c>
      <c r="AM211" s="7">
        <v>2034786.15</v>
      </c>
      <c r="AN211" s="23">
        <v>8.0999999999999996E-3</v>
      </c>
      <c r="AO211" s="7">
        <v>57.55</v>
      </c>
      <c r="AP211" s="7">
        <v>48447.29</v>
      </c>
      <c r="AQ211" s="5">
        <v>42</v>
      </c>
      <c r="AR211" s="23">
        <v>1.1999999999999999E-3</v>
      </c>
      <c r="AS211" s="5">
        <v>1</v>
      </c>
      <c r="AT211" s="5">
        <v>42</v>
      </c>
      <c r="AU211" s="7">
        <v>5137452.88</v>
      </c>
      <c r="AV211" s="23">
        <v>1.89E-2</v>
      </c>
      <c r="AW211" s="7">
        <v>145.31</v>
      </c>
      <c r="AX211" s="7">
        <v>21229.14</v>
      </c>
      <c r="AY211" s="7">
        <v>4770798.5</v>
      </c>
      <c r="AZ211" s="23">
        <v>1.9099999999999999E-2</v>
      </c>
      <c r="BA211" s="7">
        <v>134.94</v>
      </c>
      <c r="BB211" s="7">
        <v>19714.04</v>
      </c>
      <c r="BC211" s="5">
        <v>242</v>
      </c>
      <c r="BD211" s="23">
        <v>6.7999999999999996E-3</v>
      </c>
      <c r="BE211" s="5">
        <v>8</v>
      </c>
      <c r="BF211" s="5">
        <v>108</v>
      </c>
      <c r="BG211" s="7">
        <v>12523869.76</v>
      </c>
      <c r="BH211" s="23">
        <v>4.5999999999999999E-2</v>
      </c>
      <c r="BI211" s="7">
        <v>354.22</v>
      </c>
      <c r="BJ211" s="7">
        <v>15143.74</v>
      </c>
      <c r="BK211" s="7">
        <v>12466250.310000001</v>
      </c>
      <c r="BL211" s="23">
        <v>4.9799999999999997E-2</v>
      </c>
      <c r="BM211" s="7">
        <v>352.59</v>
      </c>
      <c r="BN211" s="7">
        <v>15074.06</v>
      </c>
      <c r="BO211" s="5">
        <v>827</v>
      </c>
      <c r="BP211" s="23">
        <v>2.3400000000000001E-2</v>
      </c>
      <c r="BQ211" s="5">
        <v>32</v>
      </c>
      <c r="BR211" s="5">
        <v>788</v>
      </c>
      <c r="BS211" s="7">
        <v>9275274.4600000009</v>
      </c>
      <c r="BT211" s="23">
        <v>3.4099999999999998E-2</v>
      </c>
      <c r="BU211" s="7">
        <v>262.33999999999997</v>
      </c>
      <c r="BV211" s="7">
        <v>4470.01</v>
      </c>
      <c r="BW211" s="7">
        <v>9290946.0899999999</v>
      </c>
      <c r="BX211" s="23">
        <v>3.7100000000000001E-2</v>
      </c>
      <c r="BY211" s="7">
        <v>262.77999999999997</v>
      </c>
      <c r="BZ211" s="7">
        <v>4477.5600000000004</v>
      </c>
      <c r="CA211" s="5">
        <v>2075</v>
      </c>
      <c r="CB211" s="23">
        <v>5.8700000000000002E-2</v>
      </c>
      <c r="CC211" s="5">
        <v>104</v>
      </c>
      <c r="CD211" s="5">
        <v>1865</v>
      </c>
      <c r="CE211" s="7">
        <v>2164142.4300000002</v>
      </c>
      <c r="CF211" s="23">
        <v>7.9000000000000008E-3</v>
      </c>
      <c r="CG211" s="7">
        <v>61.21</v>
      </c>
      <c r="CH211" s="7">
        <v>9881.93</v>
      </c>
      <c r="CI211" s="7">
        <v>2097993.2000000002</v>
      </c>
      <c r="CJ211" s="23">
        <v>8.3999999999999995E-3</v>
      </c>
      <c r="CK211" s="7">
        <v>59.34</v>
      </c>
      <c r="CL211" s="7">
        <v>9579.8799999999992</v>
      </c>
      <c r="CM211" s="5">
        <v>219</v>
      </c>
      <c r="CN211" s="23">
        <v>6.1999999999999998E-3</v>
      </c>
      <c r="CO211" s="5">
        <v>6</v>
      </c>
      <c r="CP211" s="5">
        <v>342</v>
      </c>
      <c r="CQ211" s="7">
        <v>59738552.450000003</v>
      </c>
      <c r="CR211" s="23">
        <v>0.21940000000000001</v>
      </c>
      <c r="CS211" s="7">
        <v>1689.63</v>
      </c>
      <c r="CT211" s="7">
        <v>2293.0500000000002</v>
      </c>
      <c r="CU211" s="7">
        <v>54763915.090000004</v>
      </c>
      <c r="CV211" s="23">
        <v>0.21890000000000001</v>
      </c>
      <c r="CW211" s="7">
        <v>1548.93</v>
      </c>
      <c r="CX211" s="7">
        <v>2102.1</v>
      </c>
      <c r="CY211" s="5">
        <v>26052</v>
      </c>
      <c r="CZ211" s="23">
        <v>0.73680000000000001</v>
      </c>
      <c r="DA211" s="5">
        <v>7390</v>
      </c>
      <c r="DB211" s="7">
        <v>2447380.35</v>
      </c>
      <c r="DC211" s="23">
        <v>8.9999999999999993E-3</v>
      </c>
      <c r="DD211" s="7">
        <v>69.22</v>
      </c>
      <c r="DE211" s="7">
        <v>487.14</v>
      </c>
      <c r="DF211" s="7">
        <v>2387505.98</v>
      </c>
      <c r="DG211" s="23">
        <v>9.4999999999999998E-3</v>
      </c>
      <c r="DH211" s="7">
        <v>67.53</v>
      </c>
      <c r="DI211" s="7">
        <v>475.22</v>
      </c>
      <c r="DJ211" s="5">
        <v>5024</v>
      </c>
      <c r="DK211" s="23">
        <v>0.1421</v>
      </c>
      <c r="DL211" s="5">
        <v>717</v>
      </c>
      <c r="DM211" s="7">
        <v>6349589.7400000002</v>
      </c>
      <c r="DN211" s="23">
        <v>2.3300000000000001E-2</v>
      </c>
      <c r="DO211" s="7">
        <v>179.59</v>
      </c>
      <c r="DP211" s="7">
        <v>23517</v>
      </c>
      <c r="DQ211" s="7">
        <v>6323427.9299999997</v>
      </c>
      <c r="DR211" s="23">
        <v>2.53E-2</v>
      </c>
      <c r="DS211" s="7">
        <v>178.85</v>
      </c>
      <c r="DT211" s="7">
        <v>23420.1</v>
      </c>
      <c r="DU211" s="5">
        <v>270</v>
      </c>
      <c r="DV211" s="23">
        <v>7.6E-3</v>
      </c>
      <c r="DW211" s="5">
        <v>991</v>
      </c>
      <c r="DX211" s="7">
        <v>1899950.59</v>
      </c>
      <c r="DY211" s="23">
        <v>7.0000000000000001E-3</v>
      </c>
      <c r="DZ211" s="7">
        <v>53.74</v>
      </c>
      <c r="EA211" s="7">
        <v>1056.1099999999999</v>
      </c>
      <c r="EB211" s="7">
        <v>1914924.6</v>
      </c>
      <c r="EC211" s="23">
        <v>7.7000000000000002E-3</v>
      </c>
      <c r="ED211" s="7">
        <v>54.16</v>
      </c>
      <c r="EE211" s="7">
        <v>1064.44</v>
      </c>
      <c r="EF211" s="5">
        <v>1799</v>
      </c>
      <c r="EG211" s="23">
        <v>5.0900000000000001E-2</v>
      </c>
      <c r="EH211" s="5">
        <v>118</v>
      </c>
      <c r="EI211" s="7">
        <v>25034895.77</v>
      </c>
      <c r="EJ211" s="23">
        <v>9.1899999999999996E-2</v>
      </c>
      <c r="EK211" s="7">
        <v>708.08</v>
      </c>
      <c r="EL211" s="7">
        <v>892.1</v>
      </c>
      <c r="EM211" s="7">
        <v>28797408.41</v>
      </c>
      <c r="EN211" s="23">
        <v>0.11509999999999999</v>
      </c>
      <c r="EO211" s="7">
        <v>814.5</v>
      </c>
      <c r="EP211" s="7">
        <v>1026.17</v>
      </c>
      <c r="EQ211" s="5">
        <v>28063</v>
      </c>
      <c r="ER211" s="23">
        <v>0.79369999999999996</v>
      </c>
      <c r="ES211" s="5">
        <v>12662</v>
      </c>
      <c r="ET211" s="7">
        <v>12652088.48</v>
      </c>
      <c r="EU211" s="23">
        <v>4.65E-2</v>
      </c>
      <c r="EV211" s="7">
        <v>357.85</v>
      </c>
      <c r="EW211" s="7">
        <v>806.89</v>
      </c>
      <c r="EX211" s="7">
        <v>12854827.17</v>
      </c>
      <c r="EY211" s="23">
        <v>5.1400000000000001E-2</v>
      </c>
      <c r="EZ211" s="7">
        <v>363.58</v>
      </c>
      <c r="FA211" s="7">
        <v>819.82</v>
      </c>
      <c r="FB211" s="5">
        <v>15680</v>
      </c>
      <c r="FC211" s="23">
        <v>0.44350000000000001</v>
      </c>
      <c r="FD211" s="5">
        <v>2843</v>
      </c>
      <c r="FE211" s="7">
        <v>4242241.8499999996</v>
      </c>
      <c r="FF211" s="23">
        <v>1.5599999999999999E-2</v>
      </c>
      <c r="FG211" s="7">
        <v>119.99</v>
      </c>
      <c r="FH211" s="7">
        <v>211.01</v>
      </c>
      <c r="FI211" s="7">
        <v>4260785.2699999996</v>
      </c>
      <c r="FJ211" s="23">
        <v>1.7000000000000001E-2</v>
      </c>
      <c r="FK211" s="7">
        <v>120.51</v>
      </c>
      <c r="FL211" s="7">
        <v>211.94</v>
      </c>
      <c r="FM211" s="5">
        <v>20104</v>
      </c>
      <c r="FN211" s="23">
        <v>0.56859999999999999</v>
      </c>
      <c r="FO211" s="5">
        <v>3077</v>
      </c>
      <c r="FP211" s="7">
        <v>9130831.3800000008</v>
      </c>
      <c r="FQ211" s="23">
        <v>3.3500000000000002E-2</v>
      </c>
      <c r="FR211" s="7">
        <v>258.25</v>
      </c>
      <c r="FS211" s="7">
        <v>1006.71</v>
      </c>
      <c r="FT211" s="7">
        <v>9213330.3399999999</v>
      </c>
      <c r="FU211" s="23">
        <v>3.6799999999999999E-2</v>
      </c>
      <c r="FV211" s="7">
        <v>260.58999999999997</v>
      </c>
      <c r="FW211" s="7">
        <v>1015.8</v>
      </c>
      <c r="FX211" s="5">
        <v>9070</v>
      </c>
      <c r="FY211" s="23">
        <v>0.25650000000000001</v>
      </c>
      <c r="FZ211" s="5">
        <v>1959</v>
      </c>
      <c r="GA211" s="7">
        <v>3880286.63</v>
      </c>
      <c r="GB211" s="23">
        <v>1.43E-2</v>
      </c>
      <c r="GC211" s="7">
        <v>109.75</v>
      </c>
      <c r="GD211" s="7">
        <v>214.71</v>
      </c>
      <c r="GE211" s="7">
        <v>3968279.02</v>
      </c>
      <c r="GF211" s="23">
        <v>1.5900000000000001E-2</v>
      </c>
      <c r="GG211" s="7">
        <v>112.24</v>
      </c>
      <c r="GH211" s="7">
        <v>219.58</v>
      </c>
      <c r="GI211" s="5">
        <v>18072</v>
      </c>
      <c r="GJ211" s="23">
        <v>0.5111</v>
      </c>
      <c r="GK211" s="5">
        <v>3022</v>
      </c>
      <c r="GL211" s="7">
        <v>4662179.04</v>
      </c>
      <c r="GM211" s="23">
        <v>1.7100000000000001E-2</v>
      </c>
      <c r="GN211" s="7">
        <v>131.86000000000001</v>
      </c>
      <c r="GO211" s="7">
        <v>1022.63</v>
      </c>
      <c r="GP211" s="7">
        <v>4675925.87</v>
      </c>
      <c r="GQ211" s="23">
        <v>1.8700000000000001E-2</v>
      </c>
      <c r="GR211" s="7">
        <v>132.25</v>
      </c>
      <c r="GS211" s="7">
        <v>1025.6500000000001</v>
      </c>
      <c r="GT211" s="5">
        <v>4559</v>
      </c>
      <c r="GU211" s="23">
        <v>0.12889999999999999</v>
      </c>
      <c r="GV211" s="8">
        <v>377</v>
      </c>
      <c r="GW211" s="7">
        <v>4913618.28</v>
      </c>
      <c r="GX211" s="23">
        <v>1.7999999999999999E-2</v>
      </c>
      <c r="GY211" s="7">
        <v>138.97999999999999</v>
      </c>
      <c r="GZ211" s="7">
        <v>516.67999999999995</v>
      </c>
      <c r="HA211" s="7">
        <v>4930807.6100000003</v>
      </c>
      <c r="HB211" s="23">
        <v>1.9699999999999999E-2</v>
      </c>
      <c r="HC211" s="7">
        <v>139.46</v>
      </c>
      <c r="HD211" s="7">
        <v>518.49</v>
      </c>
      <c r="HE211" s="5">
        <v>9510</v>
      </c>
      <c r="HF211" s="23">
        <v>0.26900000000000002</v>
      </c>
      <c r="HG211" s="5">
        <v>43024</v>
      </c>
      <c r="HH211" s="5">
        <v>1703</v>
      </c>
      <c r="HI211" s="23">
        <v>0.20610000000000001</v>
      </c>
      <c r="HJ211" s="8">
        <v>1217</v>
      </c>
      <c r="HK211" s="5">
        <v>481</v>
      </c>
      <c r="HL211" s="5">
        <v>1524</v>
      </c>
      <c r="HM211" s="5">
        <v>68</v>
      </c>
      <c r="HN211" s="5">
        <v>444</v>
      </c>
      <c r="HO211" s="5">
        <v>221</v>
      </c>
      <c r="HP211" s="5">
        <v>812</v>
      </c>
      <c r="HQ211" s="5">
        <v>257</v>
      </c>
      <c r="HR211" s="5">
        <v>334</v>
      </c>
      <c r="HS211" s="5">
        <v>82</v>
      </c>
    </row>
    <row r="212" spans="1:227" x14ac:dyDescent="0.25">
      <c r="A212">
        <v>2010</v>
      </c>
      <c r="B212" s="3" t="s">
        <v>1086</v>
      </c>
      <c r="C212" s="4">
        <v>48</v>
      </c>
      <c r="D212" s="5">
        <v>481980</v>
      </c>
      <c r="E212" s="5">
        <v>380208</v>
      </c>
      <c r="F212" s="5">
        <v>101772</v>
      </c>
      <c r="G212" s="6" t="s">
        <v>2113</v>
      </c>
      <c r="H212" s="5">
        <v>51</v>
      </c>
      <c r="I212" s="6" t="s">
        <v>526</v>
      </c>
      <c r="J212" s="6" t="s">
        <v>2114</v>
      </c>
      <c r="K212" s="6" t="s">
        <v>2115</v>
      </c>
      <c r="L212" s="6" t="s">
        <v>2116</v>
      </c>
      <c r="M212" s="6" t="s">
        <v>2117</v>
      </c>
      <c r="N212" s="6" t="s">
        <v>476</v>
      </c>
      <c r="O212" s="6" t="s">
        <v>746</v>
      </c>
      <c r="P212" s="6">
        <v>1.29</v>
      </c>
      <c r="Q212" s="7">
        <v>4763272765.5500002</v>
      </c>
      <c r="R212" s="7">
        <v>4728696618.0500002</v>
      </c>
      <c r="S212" s="7">
        <v>3822763324.9299998</v>
      </c>
      <c r="T212" s="7">
        <v>12528.07</v>
      </c>
      <c r="U212" s="7">
        <v>12437.13</v>
      </c>
      <c r="V212" s="7">
        <v>10054.4</v>
      </c>
      <c r="W212" s="7">
        <v>1579464347.8800001</v>
      </c>
      <c r="X212" s="23">
        <v>0.33160000000000001</v>
      </c>
      <c r="Y212" s="7">
        <v>4154.21</v>
      </c>
      <c r="Z212" s="7">
        <v>20192.07</v>
      </c>
      <c r="AA212" s="7">
        <v>1362746609.3900001</v>
      </c>
      <c r="AB212" s="23">
        <v>0.28820000000000001</v>
      </c>
      <c r="AC212" s="7">
        <v>3584.21</v>
      </c>
      <c r="AD212" s="7">
        <v>17421.53</v>
      </c>
      <c r="AE212" s="5">
        <v>78222</v>
      </c>
      <c r="AF212" s="23">
        <v>0.20569999999999999</v>
      </c>
      <c r="AG212" s="5">
        <v>396</v>
      </c>
      <c r="AH212" s="5">
        <v>2398</v>
      </c>
      <c r="AI212" s="7">
        <v>240204498.46000001</v>
      </c>
      <c r="AJ212" s="23">
        <v>5.04E-2</v>
      </c>
      <c r="AK212" s="7">
        <v>631.77</v>
      </c>
      <c r="AL212" s="7">
        <v>42847.75</v>
      </c>
      <c r="AM212" s="7">
        <v>253186330.33000001</v>
      </c>
      <c r="AN212" s="23">
        <v>5.3499999999999999E-2</v>
      </c>
      <c r="AO212" s="7">
        <v>665.92</v>
      </c>
      <c r="AP212" s="7">
        <v>45163.46</v>
      </c>
      <c r="AQ212" s="5">
        <v>5606</v>
      </c>
      <c r="AR212" s="23">
        <v>1.47E-2</v>
      </c>
      <c r="AS212" s="5">
        <v>18</v>
      </c>
      <c r="AT212" s="5">
        <v>492</v>
      </c>
      <c r="AU212" s="7">
        <v>74850585.469999999</v>
      </c>
      <c r="AV212" s="23">
        <v>1.5699999999999999E-2</v>
      </c>
      <c r="AW212" s="7">
        <v>196.87</v>
      </c>
      <c r="AX212" s="7">
        <v>18554.93</v>
      </c>
      <c r="AY212" s="7">
        <v>77566057.150000006</v>
      </c>
      <c r="AZ212" s="23">
        <v>1.6400000000000001E-2</v>
      </c>
      <c r="BA212" s="7">
        <v>204.01</v>
      </c>
      <c r="BB212" s="7">
        <v>19228.080000000002</v>
      </c>
      <c r="BC212" s="5">
        <v>4034</v>
      </c>
      <c r="BD212" s="23">
        <v>1.06E-2</v>
      </c>
      <c r="BE212" s="5">
        <v>12</v>
      </c>
      <c r="BF212" s="5">
        <v>152</v>
      </c>
      <c r="BG212" s="7">
        <v>134170592.56999999</v>
      </c>
      <c r="BH212" s="23">
        <v>2.8199999999999999E-2</v>
      </c>
      <c r="BI212" s="7">
        <v>352.89</v>
      </c>
      <c r="BJ212" s="7">
        <v>14357.47</v>
      </c>
      <c r="BK212" s="7">
        <v>149005162.12</v>
      </c>
      <c r="BL212" s="23">
        <v>3.15E-2</v>
      </c>
      <c r="BM212" s="7">
        <v>391.9</v>
      </c>
      <c r="BN212" s="7">
        <v>15944.91</v>
      </c>
      <c r="BO212" s="5">
        <v>9345</v>
      </c>
      <c r="BP212" s="23">
        <v>2.46E-2</v>
      </c>
      <c r="BQ212" s="5">
        <v>38</v>
      </c>
      <c r="BR212" s="5">
        <v>1056</v>
      </c>
      <c r="BS212" s="7">
        <v>450975747.5</v>
      </c>
      <c r="BT212" s="23">
        <v>9.4700000000000006E-2</v>
      </c>
      <c r="BU212" s="7">
        <v>1186.1300000000001</v>
      </c>
      <c r="BV212" s="7">
        <v>8552.7099999999991</v>
      </c>
      <c r="BW212" s="7">
        <v>482363355.92000002</v>
      </c>
      <c r="BX212" s="23">
        <v>0.10199999999999999</v>
      </c>
      <c r="BY212" s="7">
        <v>1268.68</v>
      </c>
      <c r="BZ212" s="7">
        <v>9147.9699999999993</v>
      </c>
      <c r="CA212" s="5">
        <v>52729</v>
      </c>
      <c r="CB212" s="23">
        <v>0.13869999999999999</v>
      </c>
      <c r="CC212" s="5">
        <v>456</v>
      </c>
      <c r="CD212" s="5">
        <v>8626</v>
      </c>
      <c r="CE212" s="7">
        <v>47216813.869999997</v>
      </c>
      <c r="CF212" s="23">
        <v>9.9000000000000008E-3</v>
      </c>
      <c r="CG212" s="7">
        <v>124.19</v>
      </c>
      <c r="CH212" s="7">
        <v>11274.31</v>
      </c>
      <c r="CI212" s="7">
        <v>49172175.689999998</v>
      </c>
      <c r="CJ212" s="23">
        <v>1.04E-2</v>
      </c>
      <c r="CK212" s="7">
        <v>129.33000000000001</v>
      </c>
      <c r="CL212" s="7">
        <v>11741.21</v>
      </c>
      <c r="CM212" s="5">
        <v>4188</v>
      </c>
      <c r="CN212" s="23">
        <v>1.0999999999999999E-2</v>
      </c>
      <c r="CO212" s="5">
        <v>12</v>
      </c>
      <c r="CP212" s="5">
        <v>803</v>
      </c>
      <c r="CQ212" s="7">
        <v>434386607.5</v>
      </c>
      <c r="CR212" s="23">
        <v>9.1200000000000003E-2</v>
      </c>
      <c r="CS212" s="7">
        <v>1142.5</v>
      </c>
      <c r="CT212" s="7">
        <v>1902.61</v>
      </c>
      <c r="CU212" s="7">
        <v>469933524.39999998</v>
      </c>
      <c r="CV212" s="23">
        <v>9.9400000000000002E-2</v>
      </c>
      <c r="CW212" s="7">
        <v>1235.99</v>
      </c>
      <c r="CX212" s="7">
        <v>2058.3000000000002</v>
      </c>
      <c r="CY212" s="5">
        <v>228311</v>
      </c>
      <c r="CZ212" s="23">
        <v>0.60050000000000003</v>
      </c>
      <c r="DA212" s="5">
        <v>4108</v>
      </c>
      <c r="DB212" s="7">
        <v>14959145.880000001</v>
      </c>
      <c r="DC212" s="23">
        <v>3.0999999999999999E-3</v>
      </c>
      <c r="DD212" s="7">
        <v>39.340000000000003</v>
      </c>
      <c r="DE212" s="7">
        <v>349.95</v>
      </c>
      <c r="DF212" s="7">
        <v>17145908.120000001</v>
      </c>
      <c r="DG212" s="23">
        <v>3.5999999999999999E-3</v>
      </c>
      <c r="DH212" s="7">
        <v>45.1</v>
      </c>
      <c r="DI212" s="7">
        <v>401.11</v>
      </c>
      <c r="DJ212" s="5">
        <v>42746</v>
      </c>
      <c r="DK212" s="23">
        <v>0.1124</v>
      </c>
      <c r="DL212" s="5">
        <v>497</v>
      </c>
      <c r="DM212" s="7">
        <v>432262119.80000001</v>
      </c>
      <c r="DN212" s="23">
        <v>9.0700000000000003E-2</v>
      </c>
      <c r="DO212" s="7">
        <v>1136.9100000000001</v>
      </c>
      <c r="DP212" s="7">
        <v>22152.52</v>
      </c>
      <c r="DQ212" s="7">
        <v>446626759.26999998</v>
      </c>
      <c r="DR212" s="23">
        <v>9.4500000000000001E-2</v>
      </c>
      <c r="DS212" s="7">
        <v>1174.69</v>
      </c>
      <c r="DT212" s="7">
        <v>22888.68</v>
      </c>
      <c r="DU212" s="5">
        <v>19513</v>
      </c>
      <c r="DV212" s="23">
        <v>5.1299999999999998E-2</v>
      </c>
      <c r="DW212" s="5">
        <v>6826</v>
      </c>
      <c r="DX212" s="7">
        <v>20456137.100000001</v>
      </c>
      <c r="DY212" s="23">
        <v>4.3E-3</v>
      </c>
      <c r="DZ212" s="7">
        <v>53.8</v>
      </c>
      <c r="EA212" s="7">
        <v>831.96</v>
      </c>
      <c r="EB212" s="7">
        <v>22870008.489999998</v>
      </c>
      <c r="EC212" s="23">
        <v>4.7999999999999996E-3</v>
      </c>
      <c r="ED212" s="7">
        <v>60.15</v>
      </c>
      <c r="EE212" s="7">
        <v>930.13</v>
      </c>
      <c r="EF212" s="5">
        <v>24588</v>
      </c>
      <c r="EG212" s="23">
        <v>6.4699999999999994E-2</v>
      </c>
      <c r="EH212" s="5">
        <v>124</v>
      </c>
      <c r="EI212" s="7">
        <v>367447967.17000002</v>
      </c>
      <c r="EJ212" s="23">
        <v>7.7100000000000002E-2</v>
      </c>
      <c r="EK212" s="7">
        <v>966.44</v>
      </c>
      <c r="EL212" s="7">
        <v>1177.6400000000001</v>
      </c>
      <c r="EM212" s="7">
        <v>394790066.25999999</v>
      </c>
      <c r="EN212" s="23">
        <v>8.3500000000000005E-2</v>
      </c>
      <c r="EO212" s="7">
        <v>1038.3499999999999</v>
      </c>
      <c r="EP212" s="7">
        <v>1265.27</v>
      </c>
      <c r="EQ212" s="5">
        <v>312021</v>
      </c>
      <c r="ER212" s="23">
        <v>0.82069999999999999</v>
      </c>
      <c r="ES212" s="5">
        <v>15104</v>
      </c>
      <c r="ET212" s="7">
        <v>254918124.62</v>
      </c>
      <c r="EU212" s="23">
        <v>5.3499999999999999E-2</v>
      </c>
      <c r="EV212" s="7">
        <v>670.47</v>
      </c>
      <c r="EW212" s="7">
        <v>1322.48</v>
      </c>
      <c r="EX212" s="7">
        <v>271443845.30000001</v>
      </c>
      <c r="EY212" s="23">
        <v>5.74E-2</v>
      </c>
      <c r="EZ212" s="7">
        <v>713.94</v>
      </c>
      <c r="FA212" s="7">
        <v>1408.21</v>
      </c>
      <c r="FB212" s="5">
        <v>192758</v>
      </c>
      <c r="FC212" s="23">
        <v>0.50700000000000001</v>
      </c>
      <c r="FD212" s="5">
        <v>4152</v>
      </c>
      <c r="FE212" s="7">
        <v>99069978.790000007</v>
      </c>
      <c r="FF212" s="23">
        <v>2.0799999999999999E-2</v>
      </c>
      <c r="FG212" s="7">
        <v>260.57</v>
      </c>
      <c r="FH212" s="7">
        <v>426.47</v>
      </c>
      <c r="FI212" s="7">
        <v>107065761.09999999</v>
      </c>
      <c r="FJ212" s="23">
        <v>2.2599999999999999E-2</v>
      </c>
      <c r="FK212" s="7">
        <v>281.60000000000002</v>
      </c>
      <c r="FL212" s="7">
        <v>460.89</v>
      </c>
      <c r="FM212" s="5">
        <v>232301</v>
      </c>
      <c r="FN212" s="23">
        <v>0.61099999999999999</v>
      </c>
      <c r="FO212" s="5">
        <v>4497</v>
      </c>
      <c r="FP212" s="7">
        <v>160595977.44</v>
      </c>
      <c r="FQ212" s="23">
        <v>3.3700000000000001E-2</v>
      </c>
      <c r="FR212" s="7">
        <v>422.39</v>
      </c>
      <c r="FS212" s="7">
        <v>1353.77</v>
      </c>
      <c r="FT212" s="7">
        <v>161602580.87</v>
      </c>
      <c r="FU212" s="23">
        <v>3.4200000000000001E-2</v>
      </c>
      <c r="FV212" s="7">
        <v>425.04</v>
      </c>
      <c r="FW212" s="7">
        <v>1362.25</v>
      </c>
      <c r="FX212" s="5">
        <v>118629</v>
      </c>
      <c r="FY212" s="23">
        <v>0.312</v>
      </c>
      <c r="FZ212" s="5">
        <v>2482</v>
      </c>
      <c r="GA212" s="7">
        <v>132660783.59</v>
      </c>
      <c r="GB212" s="23">
        <v>2.7900000000000001E-2</v>
      </c>
      <c r="GC212" s="7">
        <v>348.92</v>
      </c>
      <c r="GD212" s="7">
        <v>509.42</v>
      </c>
      <c r="GE212" s="7">
        <v>138843478.50999999</v>
      </c>
      <c r="GF212" s="23">
        <v>2.9399999999999999E-2</v>
      </c>
      <c r="GG212" s="7">
        <v>365.18</v>
      </c>
      <c r="GH212" s="7">
        <v>533.16</v>
      </c>
      <c r="GI212" s="5">
        <v>260416</v>
      </c>
      <c r="GJ212" s="23">
        <v>0.68489999999999995</v>
      </c>
      <c r="GK212" s="5">
        <v>10383</v>
      </c>
      <c r="GL212" s="7">
        <v>113426393.64</v>
      </c>
      <c r="GM212" s="23">
        <v>2.3800000000000002E-2</v>
      </c>
      <c r="GN212" s="7">
        <v>298.33</v>
      </c>
      <c r="GO212" s="7">
        <v>2540.13</v>
      </c>
      <c r="GP212" s="7">
        <v>116265245.61</v>
      </c>
      <c r="GQ212" s="23">
        <v>2.46E-2</v>
      </c>
      <c r="GR212" s="7">
        <v>305.79000000000002</v>
      </c>
      <c r="GS212" s="7">
        <v>2603.6999999999998</v>
      </c>
      <c r="GT212" s="5">
        <v>44654</v>
      </c>
      <c r="GU212" s="23">
        <v>0.1174</v>
      </c>
      <c r="GV212" s="8">
        <v>872</v>
      </c>
      <c r="GW212" s="7">
        <v>132471832.05</v>
      </c>
      <c r="GX212" s="23">
        <v>2.7799999999999998E-2</v>
      </c>
      <c r="GY212" s="7">
        <v>348.42</v>
      </c>
      <c r="GZ212" s="7">
        <v>907.17</v>
      </c>
      <c r="HA212" s="7">
        <v>132471832.05</v>
      </c>
      <c r="HB212" s="23">
        <v>2.8000000000000001E-2</v>
      </c>
      <c r="HC212" s="7">
        <v>348.42</v>
      </c>
      <c r="HD212" s="7">
        <v>907.17</v>
      </c>
      <c r="HE212" s="5">
        <v>146027</v>
      </c>
      <c r="HF212" s="23">
        <v>0.3841</v>
      </c>
      <c r="HG212" s="5">
        <v>414110</v>
      </c>
      <c r="HH212" s="5">
        <v>31468</v>
      </c>
      <c r="HI212" s="23">
        <v>0.22750000000000001</v>
      </c>
      <c r="HJ212" s="8">
        <v>1089</v>
      </c>
      <c r="HK212" s="5">
        <v>1100</v>
      </c>
      <c r="HL212" s="5">
        <v>1523</v>
      </c>
      <c r="HM212" s="5">
        <v>212</v>
      </c>
      <c r="HN212" s="5">
        <v>1234</v>
      </c>
      <c r="HO212" s="5">
        <v>376</v>
      </c>
      <c r="HP212" s="5">
        <v>908</v>
      </c>
      <c r="HQ212" s="5">
        <v>559</v>
      </c>
      <c r="HR212" s="5">
        <v>348</v>
      </c>
      <c r="HS212" s="5">
        <v>165</v>
      </c>
    </row>
    <row r="213" spans="1:227" x14ac:dyDescent="0.25">
      <c r="A213">
        <v>2011</v>
      </c>
      <c r="B213" s="3" t="s">
        <v>847</v>
      </c>
      <c r="C213" s="4">
        <v>37</v>
      </c>
      <c r="D213" s="5">
        <v>299069</v>
      </c>
      <c r="E213" s="5">
        <v>250458</v>
      </c>
      <c r="F213" s="5">
        <v>48611</v>
      </c>
      <c r="G213" s="6" t="s">
        <v>1899</v>
      </c>
      <c r="H213" s="5">
        <v>51</v>
      </c>
      <c r="I213" s="6" t="s">
        <v>1415</v>
      </c>
      <c r="J213" s="6" t="s">
        <v>1416</v>
      </c>
      <c r="K213" s="6" t="s">
        <v>1623</v>
      </c>
      <c r="L213" s="6" t="s">
        <v>1177</v>
      </c>
      <c r="M213" s="6" t="s">
        <v>490</v>
      </c>
      <c r="N213" s="6" t="s">
        <v>394</v>
      </c>
      <c r="O213" s="6" t="s">
        <v>797</v>
      </c>
      <c r="P213" s="6">
        <v>1.1000000000000001</v>
      </c>
      <c r="Q213" s="7">
        <v>2384249998.7800002</v>
      </c>
      <c r="R213" s="7">
        <v>2305193492.6300001</v>
      </c>
      <c r="S213" s="7">
        <v>2195692851.0799999</v>
      </c>
      <c r="T213" s="7">
        <v>9519.56</v>
      </c>
      <c r="U213" s="7">
        <v>9203.91</v>
      </c>
      <c r="V213" s="7">
        <v>8766.7099999999991</v>
      </c>
      <c r="W213" s="7">
        <v>935145765.14999998</v>
      </c>
      <c r="X213" s="23">
        <v>0.39219999999999999</v>
      </c>
      <c r="Y213" s="7">
        <v>3733.74</v>
      </c>
      <c r="Z213" s="7">
        <v>19558.810000000001</v>
      </c>
      <c r="AA213" s="7">
        <v>775020332.38999999</v>
      </c>
      <c r="AB213" s="23">
        <v>0.3362</v>
      </c>
      <c r="AC213" s="7">
        <v>3094.41</v>
      </c>
      <c r="AD213" s="7">
        <v>16209.75</v>
      </c>
      <c r="AE213" s="5">
        <v>47812</v>
      </c>
      <c r="AF213" s="23">
        <v>0.19089999999999999</v>
      </c>
      <c r="AG213" s="5">
        <v>346</v>
      </c>
      <c r="AH213" s="5">
        <v>2003</v>
      </c>
      <c r="AI213" s="7">
        <v>32049028.559999999</v>
      </c>
      <c r="AJ213" s="23">
        <v>1.34E-2</v>
      </c>
      <c r="AK213" s="7">
        <v>127.96</v>
      </c>
      <c r="AL213" s="7">
        <v>44823.82</v>
      </c>
      <c r="AM213" s="7">
        <v>34543672.68</v>
      </c>
      <c r="AN213" s="23">
        <v>1.4999999999999999E-2</v>
      </c>
      <c r="AO213" s="7">
        <v>137.91999999999999</v>
      </c>
      <c r="AP213" s="7">
        <v>48312.83</v>
      </c>
      <c r="AQ213" s="5">
        <v>715</v>
      </c>
      <c r="AR213" s="23">
        <v>2.8999999999999998E-3</v>
      </c>
      <c r="AS213" s="5">
        <v>3</v>
      </c>
      <c r="AT213" s="5">
        <v>92</v>
      </c>
      <c r="AU213" s="7">
        <v>28625904.879999999</v>
      </c>
      <c r="AV213" s="23">
        <v>1.2E-2</v>
      </c>
      <c r="AW213" s="7">
        <v>114.29</v>
      </c>
      <c r="AX213" s="7">
        <v>21141.73</v>
      </c>
      <c r="AY213" s="7">
        <v>27840590.379999999</v>
      </c>
      <c r="AZ213" s="23">
        <v>1.21E-2</v>
      </c>
      <c r="BA213" s="7">
        <v>111.16</v>
      </c>
      <c r="BB213" s="7">
        <v>20561.740000000002</v>
      </c>
      <c r="BC213" s="5">
        <v>1354</v>
      </c>
      <c r="BD213" s="23">
        <v>5.4000000000000003E-3</v>
      </c>
      <c r="BE213" s="5">
        <v>6</v>
      </c>
      <c r="BF213" s="5">
        <v>78</v>
      </c>
      <c r="BG213" s="7">
        <v>74540758.620000005</v>
      </c>
      <c r="BH213" s="23">
        <v>3.1300000000000001E-2</v>
      </c>
      <c r="BI213" s="7">
        <v>297.62</v>
      </c>
      <c r="BJ213" s="7">
        <v>14334.76</v>
      </c>
      <c r="BK213" s="7">
        <v>82361625.760000005</v>
      </c>
      <c r="BL213" s="23">
        <v>3.5700000000000003E-2</v>
      </c>
      <c r="BM213" s="7">
        <v>328.84</v>
      </c>
      <c r="BN213" s="7">
        <v>15838.77</v>
      </c>
      <c r="BO213" s="5">
        <v>5200</v>
      </c>
      <c r="BP213" s="23">
        <v>2.0799999999999999E-2</v>
      </c>
      <c r="BQ213" s="5">
        <v>30</v>
      </c>
      <c r="BR213" s="5">
        <v>797</v>
      </c>
      <c r="BS213" s="7">
        <v>63105957.600000001</v>
      </c>
      <c r="BT213" s="23">
        <v>2.6499999999999999E-2</v>
      </c>
      <c r="BU213" s="7">
        <v>251.96</v>
      </c>
      <c r="BV213" s="7">
        <v>4150.62</v>
      </c>
      <c r="BW213" s="7">
        <v>69524389.640000001</v>
      </c>
      <c r="BX213" s="23">
        <v>3.0200000000000001E-2</v>
      </c>
      <c r="BY213" s="7">
        <v>277.58999999999997</v>
      </c>
      <c r="BZ213" s="7">
        <v>4572.7700000000004</v>
      </c>
      <c r="CA213" s="5">
        <v>15204</v>
      </c>
      <c r="CB213" s="23">
        <v>6.0699999999999997E-2</v>
      </c>
      <c r="CC213" s="5">
        <v>110</v>
      </c>
      <c r="CD213" s="5">
        <v>1507</v>
      </c>
      <c r="CE213" s="7">
        <v>23612721.129999999</v>
      </c>
      <c r="CF213" s="23">
        <v>9.9000000000000008E-3</v>
      </c>
      <c r="CG213" s="7">
        <v>94.28</v>
      </c>
      <c r="CH213" s="7">
        <v>10723.31</v>
      </c>
      <c r="CI213" s="7">
        <v>24780909.670000002</v>
      </c>
      <c r="CJ213" s="23">
        <v>1.0800000000000001E-2</v>
      </c>
      <c r="CK213" s="7">
        <v>98.94</v>
      </c>
      <c r="CL213" s="7">
        <v>11253.82</v>
      </c>
      <c r="CM213" s="5">
        <v>2202</v>
      </c>
      <c r="CN213" s="23">
        <v>8.8000000000000005E-3</v>
      </c>
      <c r="CO213" s="5">
        <v>9</v>
      </c>
      <c r="CP213" s="5">
        <v>547</v>
      </c>
      <c r="CQ213" s="7">
        <v>325738715.13</v>
      </c>
      <c r="CR213" s="23">
        <v>0.1366</v>
      </c>
      <c r="CS213" s="7">
        <v>1300.57</v>
      </c>
      <c r="CT213" s="7">
        <v>1944.59</v>
      </c>
      <c r="CU213" s="7">
        <v>334907546.07999998</v>
      </c>
      <c r="CV213" s="23">
        <v>0.14530000000000001</v>
      </c>
      <c r="CW213" s="7">
        <v>1337.18</v>
      </c>
      <c r="CX213" s="7">
        <v>1999.33</v>
      </c>
      <c r="CY213" s="5">
        <v>167510</v>
      </c>
      <c r="CZ213" s="23">
        <v>0.66879999999999995</v>
      </c>
      <c r="DA213" s="5">
        <v>4643</v>
      </c>
      <c r="DB213" s="7">
        <v>9504781.0800000001</v>
      </c>
      <c r="DC213" s="23">
        <v>4.0000000000000001E-3</v>
      </c>
      <c r="DD213" s="7">
        <v>37.950000000000003</v>
      </c>
      <c r="DE213" s="7">
        <v>326.8</v>
      </c>
      <c r="DF213" s="7">
        <v>10606748.77</v>
      </c>
      <c r="DG213" s="23">
        <v>4.5999999999999999E-3</v>
      </c>
      <c r="DH213" s="7">
        <v>42.35</v>
      </c>
      <c r="DI213" s="7">
        <v>364.69</v>
      </c>
      <c r="DJ213" s="5">
        <v>29084</v>
      </c>
      <c r="DK213" s="23">
        <v>0.11609999999999999</v>
      </c>
      <c r="DL213" s="5">
        <v>496</v>
      </c>
      <c r="DM213" s="7">
        <v>180866427.75</v>
      </c>
      <c r="DN213" s="23">
        <v>7.5899999999999995E-2</v>
      </c>
      <c r="DO213" s="7">
        <v>722.14</v>
      </c>
      <c r="DP213" s="7">
        <v>23602.560000000001</v>
      </c>
      <c r="DQ213" s="7">
        <v>189087317.31999999</v>
      </c>
      <c r="DR213" s="23">
        <v>8.2000000000000003E-2</v>
      </c>
      <c r="DS213" s="7">
        <v>754.97</v>
      </c>
      <c r="DT213" s="7">
        <v>24675.360000000001</v>
      </c>
      <c r="DU213" s="5">
        <v>7663</v>
      </c>
      <c r="DV213" s="23">
        <v>3.0599999999999999E-2</v>
      </c>
      <c r="DW213" s="5">
        <v>4276</v>
      </c>
      <c r="DX213" s="7">
        <v>8427314.9600000009</v>
      </c>
      <c r="DY213" s="23">
        <v>3.5000000000000001E-3</v>
      </c>
      <c r="DZ213" s="7">
        <v>33.65</v>
      </c>
      <c r="EA213" s="7">
        <v>605.72</v>
      </c>
      <c r="EB213" s="7">
        <v>9152682.8499999996</v>
      </c>
      <c r="EC213" s="23">
        <v>4.0000000000000001E-3</v>
      </c>
      <c r="ED213" s="7">
        <v>36.54</v>
      </c>
      <c r="EE213" s="7">
        <v>657.85</v>
      </c>
      <c r="EF213" s="5">
        <v>13913</v>
      </c>
      <c r="EG213" s="23">
        <v>5.5599999999999997E-2</v>
      </c>
      <c r="EH213" s="5">
        <v>81</v>
      </c>
      <c r="EI213" s="7">
        <v>210144899.22999999</v>
      </c>
      <c r="EJ213" s="23">
        <v>8.8099999999999998E-2</v>
      </c>
      <c r="EK213" s="7">
        <v>839.04</v>
      </c>
      <c r="EL213" s="7">
        <v>963.23</v>
      </c>
      <c r="EM213" s="7">
        <v>235069745.84999999</v>
      </c>
      <c r="EN213" s="23">
        <v>0.10199999999999999</v>
      </c>
      <c r="EO213" s="7">
        <v>938.56</v>
      </c>
      <c r="EP213" s="7">
        <v>1077.48</v>
      </c>
      <c r="EQ213" s="5">
        <v>218166</v>
      </c>
      <c r="ER213" s="23">
        <v>0.87109999999999999</v>
      </c>
      <c r="ES213" s="5">
        <v>13659</v>
      </c>
      <c r="ET213" s="7">
        <v>135082730.34999999</v>
      </c>
      <c r="EU213" s="23">
        <v>5.67E-2</v>
      </c>
      <c r="EV213" s="7">
        <v>539.34</v>
      </c>
      <c r="EW213" s="7">
        <v>998.48</v>
      </c>
      <c r="EX213" s="7">
        <v>143837106.09999999</v>
      </c>
      <c r="EY213" s="23">
        <v>6.2399999999999997E-2</v>
      </c>
      <c r="EZ213" s="7">
        <v>574.29999999999995</v>
      </c>
      <c r="FA213" s="7">
        <v>1063.18</v>
      </c>
      <c r="FB213" s="5">
        <v>135288</v>
      </c>
      <c r="FC213" s="23">
        <v>0.54020000000000001</v>
      </c>
      <c r="FD213" s="5">
        <v>3718</v>
      </c>
      <c r="FE213" s="7">
        <v>47573649.189999998</v>
      </c>
      <c r="FF213" s="23">
        <v>0.02</v>
      </c>
      <c r="FG213" s="7">
        <v>189.95</v>
      </c>
      <c r="FH213" s="7">
        <v>291.52999999999997</v>
      </c>
      <c r="FI213" s="7">
        <v>50283527.780000001</v>
      </c>
      <c r="FJ213" s="23">
        <v>2.18E-2</v>
      </c>
      <c r="FK213" s="7">
        <v>200.77</v>
      </c>
      <c r="FL213" s="7">
        <v>308.14</v>
      </c>
      <c r="FM213" s="5">
        <v>163184</v>
      </c>
      <c r="FN213" s="23">
        <v>0.65149999999999997</v>
      </c>
      <c r="FO213" s="5">
        <v>4089</v>
      </c>
      <c r="FP213" s="7">
        <v>98460268.769999996</v>
      </c>
      <c r="FQ213" s="23">
        <v>4.1300000000000003E-2</v>
      </c>
      <c r="FR213" s="7">
        <v>393.12</v>
      </c>
      <c r="FS213" s="7">
        <v>1136.29</v>
      </c>
      <c r="FT213" s="7">
        <v>101449664.36</v>
      </c>
      <c r="FU213" s="23">
        <v>4.3999999999999997E-2</v>
      </c>
      <c r="FV213" s="7">
        <v>405.06</v>
      </c>
      <c r="FW213" s="7">
        <v>1170.78</v>
      </c>
      <c r="FX213" s="5">
        <v>86651</v>
      </c>
      <c r="FY213" s="23">
        <v>0.34599999999999997</v>
      </c>
      <c r="FZ213" s="5">
        <v>2814</v>
      </c>
      <c r="GA213" s="7">
        <v>68380662.569999993</v>
      </c>
      <c r="GB213" s="23">
        <v>2.87E-2</v>
      </c>
      <c r="GC213" s="7">
        <v>273.02</v>
      </c>
      <c r="GD213" s="7">
        <v>365.86</v>
      </c>
      <c r="GE213" s="7">
        <v>71478704.760000005</v>
      </c>
      <c r="GF213" s="23">
        <v>3.1E-2</v>
      </c>
      <c r="GG213" s="7">
        <v>285.39</v>
      </c>
      <c r="GH213" s="7">
        <v>382.44</v>
      </c>
      <c r="GI213" s="5">
        <v>186902</v>
      </c>
      <c r="GJ213" s="23">
        <v>0.74619999999999997</v>
      </c>
      <c r="GK213" s="5">
        <v>8909</v>
      </c>
      <c r="GL213" s="7">
        <v>42827503.890000001</v>
      </c>
      <c r="GM213" s="23">
        <v>1.7999999999999999E-2</v>
      </c>
      <c r="GN213" s="7">
        <v>171</v>
      </c>
      <c r="GO213" s="7">
        <v>1207.99</v>
      </c>
      <c r="GP213" s="7">
        <v>44035379.909999996</v>
      </c>
      <c r="GQ213" s="23">
        <v>1.9099999999999999E-2</v>
      </c>
      <c r="GR213" s="7">
        <v>175.82</v>
      </c>
      <c r="GS213" s="7">
        <v>1242.06</v>
      </c>
      <c r="GT213" s="5">
        <v>35453</v>
      </c>
      <c r="GU213" s="23">
        <v>0.1416</v>
      </c>
      <c r="GV213" s="8">
        <v>524</v>
      </c>
      <c r="GW213" s="7">
        <v>80797058.780000001</v>
      </c>
      <c r="GX213" s="23">
        <v>3.39E-2</v>
      </c>
      <c r="GY213" s="7">
        <v>322.60000000000002</v>
      </c>
      <c r="GZ213" s="7">
        <v>732.69</v>
      </c>
      <c r="HA213" s="7">
        <v>81045256.349999994</v>
      </c>
      <c r="HB213" s="23">
        <v>3.5200000000000002E-2</v>
      </c>
      <c r="HC213" s="7">
        <v>323.58999999999997</v>
      </c>
      <c r="HD213" s="7">
        <v>734.94</v>
      </c>
      <c r="HE213" s="5">
        <v>110274</v>
      </c>
      <c r="HF213" s="23">
        <v>0.44030000000000002</v>
      </c>
      <c r="HG213" s="5">
        <v>302194</v>
      </c>
      <c r="HH213" s="5">
        <v>17656</v>
      </c>
      <c r="HI213" s="23">
        <v>0.2155</v>
      </c>
      <c r="HJ213" s="8">
        <v>1207</v>
      </c>
      <c r="HK213" s="5">
        <v>868</v>
      </c>
      <c r="HL213" s="5">
        <v>1520</v>
      </c>
      <c r="HM213" s="5">
        <v>174</v>
      </c>
      <c r="HN213" s="5">
        <v>1096</v>
      </c>
      <c r="HO213" s="5">
        <v>363</v>
      </c>
      <c r="HP213" s="5">
        <v>785</v>
      </c>
      <c r="HQ213" s="5">
        <v>367</v>
      </c>
      <c r="HR213" s="5">
        <v>280</v>
      </c>
      <c r="HS213" s="5">
        <v>141</v>
      </c>
    </row>
    <row r="214" spans="1:227" x14ac:dyDescent="0.25">
      <c r="A214">
        <v>2007</v>
      </c>
      <c r="B214" s="3" t="s">
        <v>543</v>
      </c>
      <c r="C214" s="4">
        <v>13</v>
      </c>
      <c r="D214" s="5">
        <v>207470</v>
      </c>
      <c r="E214" s="5">
        <v>183234</v>
      </c>
      <c r="F214" s="5">
        <v>24236</v>
      </c>
      <c r="G214" s="6" t="s">
        <v>544</v>
      </c>
      <c r="H214" s="5">
        <v>51</v>
      </c>
      <c r="I214" s="6" t="s">
        <v>545</v>
      </c>
      <c r="J214" s="6" t="s">
        <v>546</v>
      </c>
      <c r="K214" s="6" t="s">
        <v>547</v>
      </c>
      <c r="L214" s="6" t="s">
        <v>548</v>
      </c>
      <c r="M214" s="6" t="s">
        <v>531</v>
      </c>
      <c r="N214" s="6" t="s">
        <v>279</v>
      </c>
      <c r="O214" s="6" t="s">
        <v>549</v>
      </c>
      <c r="P214" s="6">
        <v>1.17</v>
      </c>
      <c r="Q214" s="7">
        <v>1552083553.8499999</v>
      </c>
      <c r="R214" s="7">
        <v>1550784817.3199999</v>
      </c>
      <c r="S214" s="7">
        <v>1399909415.76</v>
      </c>
      <c r="T214" s="7">
        <v>8470.5</v>
      </c>
      <c r="U214" s="7">
        <v>8463.41</v>
      </c>
      <c r="V214" s="7">
        <v>7640.01</v>
      </c>
      <c r="W214" s="7">
        <v>605157946.05999994</v>
      </c>
      <c r="X214" s="23">
        <v>0.38990000000000002</v>
      </c>
      <c r="Y214" s="7">
        <v>3302.65</v>
      </c>
      <c r="Z214" s="7">
        <v>16330.9</v>
      </c>
      <c r="AA214" s="7">
        <v>543710352.38</v>
      </c>
      <c r="AB214" s="23">
        <v>0.35060000000000002</v>
      </c>
      <c r="AC214" s="7">
        <v>2967.3</v>
      </c>
      <c r="AD214" s="7">
        <v>14672.67</v>
      </c>
      <c r="AE214" s="5">
        <v>37056</v>
      </c>
      <c r="AF214" s="23">
        <v>0.20219999999999999</v>
      </c>
      <c r="AG214" s="5">
        <v>378</v>
      </c>
      <c r="AH214" s="5">
        <v>2328</v>
      </c>
      <c r="AI214" s="7">
        <v>33114776.899999999</v>
      </c>
      <c r="AJ214" s="23">
        <v>2.1299999999999999E-2</v>
      </c>
      <c r="AK214" s="7">
        <v>180.72</v>
      </c>
      <c r="AL214" s="7">
        <v>46838.44</v>
      </c>
      <c r="AM214" s="7">
        <v>34217202.329999998</v>
      </c>
      <c r="AN214" s="23">
        <v>2.2100000000000002E-2</v>
      </c>
      <c r="AO214" s="7">
        <v>186.74</v>
      </c>
      <c r="AP214" s="7">
        <v>48397.74</v>
      </c>
      <c r="AQ214" s="5">
        <v>707</v>
      </c>
      <c r="AR214" s="23">
        <v>3.8999999999999998E-3</v>
      </c>
      <c r="AS214" s="5">
        <v>4</v>
      </c>
      <c r="AT214" s="5">
        <v>140</v>
      </c>
      <c r="AU214" s="7">
        <v>17533271.41</v>
      </c>
      <c r="AV214" s="23">
        <v>1.1299999999999999E-2</v>
      </c>
      <c r="AW214" s="7">
        <v>95.69</v>
      </c>
      <c r="AX214" s="7">
        <v>19183.009999999998</v>
      </c>
      <c r="AY214" s="7">
        <v>17036103.579999998</v>
      </c>
      <c r="AZ214" s="23">
        <v>1.0999999999999999E-2</v>
      </c>
      <c r="BA214" s="7">
        <v>92.97</v>
      </c>
      <c r="BB214" s="7">
        <v>18639.060000000001</v>
      </c>
      <c r="BC214" s="5">
        <v>914</v>
      </c>
      <c r="BD214" s="23">
        <v>5.0000000000000001E-3</v>
      </c>
      <c r="BE214" s="5">
        <v>5</v>
      </c>
      <c r="BF214" s="5">
        <v>73</v>
      </c>
      <c r="BG214" s="7">
        <v>36052527.149999999</v>
      </c>
      <c r="BH214" s="23">
        <v>2.3199999999999998E-2</v>
      </c>
      <c r="BI214" s="7">
        <v>196.76</v>
      </c>
      <c r="BJ214" s="7">
        <v>11559</v>
      </c>
      <c r="BK214" s="7">
        <v>40479477.939999998</v>
      </c>
      <c r="BL214" s="23">
        <v>2.6100000000000002E-2</v>
      </c>
      <c r="BM214" s="7">
        <v>220.92</v>
      </c>
      <c r="BN214" s="7">
        <v>12978.35</v>
      </c>
      <c r="BO214" s="5">
        <v>3119</v>
      </c>
      <c r="BP214" s="23">
        <v>1.7000000000000001E-2</v>
      </c>
      <c r="BQ214" s="5">
        <v>26</v>
      </c>
      <c r="BR214" s="5">
        <v>686</v>
      </c>
      <c r="BS214" s="7">
        <v>39210062.43</v>
      </c>
      <c r="BT214" s="23">
        <v>2.53E-2</v>
      </c>
      <c r="BU214" s="7">
        <v>213.99</v>
      </c>
      <c r="BV214" s="7">
        <v>4401.67</v>
      </c>
      <c r="BW214" s="7">
        <v>43218067.710000001</v>
      </c>
      <c r="BX214" s="23">
        <v>2.7900000000000001E-2</v>
      </c>
      <c r="BY214" s="7">
        <v>235.86</v>
      </c>
      <c r="BZ214" s="7">
        <v>4851.6000000000004</v>
      </c>
      <c r="CA214" s="5">
        <v>8908</v>
      </c>
      <c r="CB214" s="23">
        <v>4.8599999999999997E-2</v>
      </c>
      <c r="CC214" s="5">
        <v>91</v>
      </c>
      <c r="CD214" s="5">
        <v>1436</v>
      </c>
      <c r="CE214" s="7">
        <v>18532859.379999999</v>
      </c>
      <c r="CF214" s="23">
        <v>1.1900000000000001E-2</v>
      </c>
      <c r="CG214" s="7">
        <v>101.14</v>
      </c>
      <c r="CH214" s="7">
        <v>10458.719999999999</v>
      </c>
      <c r="CI214" s="7">
        <v>19372391.5</v>
      </c>
      <c r="CJ214" s="23">
        <v>1.2500000000000001E-2</v>
      </c>
      <c r="CK214" s="7">
        <v>105.72</v>
      </c>
      <c r="CL214" s="7">
        <v>10932.5</v>
      </c>
      <c r="CM214" s="5">
        <v>1772</v>
      </c>
      <c r="CN214" s="23">
        <v>9.7000000000000003E-3</v>
      </c>
      <c r="CO214" s="5">
        <v>11</v>
      </c>
      <c r="CP214" s="5">
        <v>682</v>
      </c>
      <c r="CQ214" s="7">
        <v>164340603.38999999</v>
      </c>
      <c r="CR214" s="23">
        <v>0.10589999999999999</v>
      </c>
      <c r="CS214" s="7">
        <v>896.89</v>
      </c>
      <c r="CT214" s="7">
        <v>1428.95</v>
      </c>
      <c r="CU214" s="7">
        <v>178983081.97</v>
      </c>
      <c r="CV214" s="23">
        <v>0.1154</v>
      </c>
      <c r="CW214" s="7">
        <v>976.8</v>
      </c>
      <c r="CX214" s="7">
        <v>1556.27</v>
      </c>
      <c r="CY214" s="5">
        <v>115007</v>
      </c>
      <c r="CZ214" s="23">
        <v>0.62770000000000004</v>
      </c>
      <c r="DA214" s="5">
        <v>3833</v>
      </c>
      <c r="DB214" s="7">
        <v>4394554.32</v>
      </c>
      <c r="DC214" s="23">
        <v>2.8E-3</v>
      </c>
      <c r="DD214" s="7">
        <v>23.98</v>
      </c>
      <c r="DE214" s="7">
        <v>310.99</v>
      </c>
      <c r="DF214" s="7">
        <v>4841777.63</v>
      </c>
      <c r="DG214" s="23">
        <v>3.0999999999999999E-3</v>
      </c>
      <c r="DH214" s="7">
        <v>26.42</v>
      </c>
      <c r="DI214" s="7">
        <v>342.64</v>
      </c>
      <c r="DJ214" s="5">
        <v>14131</v>
      </c>
      <c r="DK214" s="23">
        <v>7.7100000000000002E-2</v>
      </c>
      <c r="DL214" s="5">
        <v>336</v>
      </c>
      <c r="DM214" s="7">
        <v>167860093.52000001</v>
      </c>
      <c r="DN214" s="23">
        <v>0.1082</v>
      </c>
      <c r="DO214" s="7">
        <v>916.1</v>
      </c>
      <c r="DP214" s="7">
        <v>22631.8</v>
      </c>
      <c r="DQ214" s="7">
        <v>173445828.90000001</v>
      </c>
      <c r="DR214" s="23">
        <v>0.1118</v>
      </c>
      <c r="DS214" s="7">
        <v>946.58</v>
      </c>
      <c r="DT214" s="7">
        <v>23384.9</v>
      </c>
      <c r="DU214" s="5">
        <v>7417</v>
      </c>
      <c r="DV214" s="23">
        <v>4.0500000000000001E-2</v>
      </c>
      <c r="DW214" s="5">
        <v>4482</v>
      </c>
      <c r="DX214" s="7">
        <v>7279252.5099999998</v>
      </c>
      <c r="DY214" s="23">
        <v>4.7000000000000002E-3</v>
      </c>
      <c r="DZ214" s="7">
        <v>39.729999999999997</v>
      </c>
      <c r="EA214" s="7">
        <v>632.98</v>
      </c>
      <c r="EB214" s="7">
        <v>8608354.8399999999</v>
      </c>
      <c r="EC214" s="23">
        <v>5.5999999999999999E-3</v>
      </c>
      <c r="ED214" s="7">
        <v>46.98</v>
      </c>
      <c r="EE214" s="7">
        <v>748.55</v>
      </c>
      <c r="EF214" s="5">
        <v>11500</v>
      </c>
      <c r="EG214" s="23">
        <v>6.2799999999999995E-2</v>
      </c>
      <c r="EH214" s="5">
        <v>104</v>
      </c>
      <c r="EI214" s="7">
        <v>135343697.03</v>
      </c>
      <c r="EJ214" s="23">
        <v>8.72E-2</v>
      </c>
      <c r="EK214" s="7">
        <v>738.64</v>
      </c>
      <c r="EL214" s="7">
        <v>877.29</v>
      </c>
      <c r="EM214" s="7">
        <v>145965508.46000001</v>
      </c>
      <c r="EN214" s="23">
        <v>9.4100000000000003E-2</v>
      </c>
      <c r="EO214" s="7">
        <v>796.61</v>
      </c>
      <c r="EP214" s="7">
        <v>946.14</v>
      </c>
      <c r="EQ214" s="5">
        <v>154275</v>
      </c>
      <c r="ER214" s="23">
        <v>0.84199999999999997</v>
      </c>
      <c r="ES214" s="5">
        <v>12783</v>
      </c>
      <c r="ET214" s="7">
        <v>92213946.950000003</v>
      </c>
      <c r="EU214" s="23">
        <v>5.9400000000000001E-2</v>
      </c>
      <c r="EV214" s="7">
        <v>503.26</v>
      </c>
      <c r="EW214" s="7">
        <v>1007.91</v>
      </c>
      <c r="EX214" s="7">
        <v>98549866.370000005</v>
      </c>
      <c r="EY214" s="23">
        <v>6.3500000000000001E-2</v>
      </c>
      <c r="EZ214" s="7">
        <v>537.84</v>
      </c>
      <c r="FA214" s="7">
        <v>1077.17</v>
      </c>
      <c r="FB214" s="5">
        <v>91490</v>
      </c>
      <c r="FC214" s="23">
        <v>0.49930000000000002</v>
      </c>
      <c r="FD214" s="5">
        <v>3554</v>
      </c>
      <c r="FE214" s="7">
        <v>40155451</v>
      </c>
      <c r="FF214" s="23">
        <v>2.5899999999999999E-2</v>
      </c>
      <c r="FG214" s="7">
        <v>219.15</v>
      </c>
      <c r="FH214" s="7">
        <v>356.72</v>
      </c>
      <c r="FI214" s="7">
        <v>45930795.770000003</v>
      </c>
      <c r="FJ214" s="23">
        <v>2.9600000000000001E-2</v>
      </c>
      <c r="FK214" s="7">
        <v>250.67</v>
      </c>
      <c r="FL214" s="7">
        <v>408.02</v>
      </c>
      <c r="FM214" s="5">
        <v>112569</v>
      </c>
      <c r="FN214" s="23">
        <v>0.61439999999999995</v>
      </c>
      <c r="FO214" s="5">
        <v>3768</v>
      </c>
      <c r="FP214" s="7">
        <v>67250183.950000003</v>
      </c>
      <c r="FQ214" s="23">
        <v>4.3299999999999998E-2</v>
      </c>
      <c r="FR214" s="7">
        <v>367.02</v>
      </c>
      <c r="FS214" s="7">
        <v>1190.8</v>
      </c>
      <c r="FT214" s="7">
        <v>67914052.700000003</v>
      </c>
      <c r="FU214" s="23">
        <v>4.3799999999999999E-2</v>
      </c>
      <c r="FV214" s="7">
        <v>370.64</v>
      </c>
      <c r="FW214" s="7">
        <v>1202.55</v>
      </c>
      <c r="FX214" s="5">
        <v>56475</v>
      </c>
      <c r="FY214" s="23">
        <v>0.30819999999999997</v>
      </c>
      <c r="FZ214" s="5">
        <v>2443</v>
      </c>
      <c r="GA214" s="7">
        <v>41902735.200000003</v>
      </c>
      <c r="GB214" s="23">
        <v>2.7E-2</v>
      </c>
      <c r="GC214" s="7">
        <v>228.68</v>
      </c>
      <c r="GD214" s="7">
        <v>333.08</v>
      </c>
      <c r="GE214" s="7">
        <v>44724662.270000003</v>
      </c>
      <c r="GF214" s="23">
        <v>2.8799999999999999E-2</v>
      </c>
      <c r="GG214" s="7">
        <v>244.08</v>
      </c>
      <c r="GH214" s="7">
        <v>355.52</v>
      </c>
      <c r="GI214" s="5">
        <v>125801</v>
      </c>
      <c r="GJ214" s="23">
        <v>0.68659999999999999</v>
      </c>
      <c r="GK214" s="5">
        <v>8172</v>
      </c>
      <c r="GL214" s="7">
        <v>19197490.239999998</v>
      </c>
      <c r="GM214" s="23">
        <v>1.24E-2</v>
      </c>
      <c r="GN214" s="7">
        <v>104.77</v>
      </c>
      <c r="GO214" s="7">
        <v>943.28</v>
      </c>
      <c r="GP214" s="7">
        <v>20091390.68</v>
      </c>
      <c r="GQ214" s="23">
        <v>1.2999999999999999E-2</v>
      </c>
      <c r="GR214" s="7">
        <v>109.65</v>
      </c>
      <c r="GS214" s="7">
        <v>987.2</v>
      </c>
      <c r="GT214" s="5">
        <v>20352</v>
      </c>
      <c r="GU214" s="23">
        <v>0.1111</v>
      </c>
      <c r="GV214" s="8">
        <v>332</v>
      </c>
      <c r="GW214" s="7">
        <v>50056975.509999998</v>
      </c>
      <c r="GX214" s="23">
        <v>3.2300000000000002E-2</v>
      </c>
      <c r="GY214" s="7">
        <v>273.19</v>
      </c>
      <c r="GZ214" s="7">
        <v>731.41</v>
      </c>
      <c r="HA214" s="7">
        <v>50056975.509999998</v>
      </c>
      <c r="HB214" s="23">
        <v>3.2300000000000002E-2</v>
      </c>
      <c r="HC214" s="7">
        <v>273.19</v>
      </c>
      <c r="HD214" s="7">
        <v>731.41</v>
      </c>
      <c r="HE214" s="5">
        <v>68439</v>
      </c>
      <c r="HF214" s="23">
        <v>0.3735</v>
      </c>
      <c r="HG214" s="5">
        <v>197074</v>
      </c>
      <c r="HH214" s="5">
        <v>13426</v>
      </c>
      <c r="HI214" s="23">
        <v>0.21440000000000001</v>
      </c>
      <c r="HJ214" s="8">
        <v>1076</v>
      </c>
      <c r="HK214" s="5">
        <v>823</v>
      </c>
      <c r="HL214" s="5">
        <v>1520</v>
      </c>
      <c r="HM214" s="5">
        <v>219</v>
      </c>
      <c r="HN214" s="5">
        <v>1614</v>
      </c>
      <c r="HO214" s="5">
        <v>544</v>
      </c>
      <c r="HP214" s="5">
        <v>963</v>
      </c>
      <c r="HQ214" s="5">
        <v>405</v>
      </c>
      <c r="HR214" s="5">
        <v>402</v>
      </c>
      <c r="HS214" s="5">
        <v>151</v>
      </c>
    </row>
    <row r="215" spans="1:227" x14ac:dyDescent="0.25">
      <c r="A215">
        <v>2012</v>
      </c>
      <c r="B215" s="3" t="s">
        <v>455</v>
      </c>
      <c r="C215" s="4">
        <v>9</v>
      </c>
      <c r="D215" s="5">
        <v>75568</v>
      </c>
      <c r="E215" s="5">
        <v>63787</v>
      </c>
      <c r="F215" s="5">
        <v>11781</v>
      </c>
      <c r="G215" s="6" t="s">
        <v>925</v>
      </c>
      <c r="H215" s="5">
        <v>50</v>
      </c>
      <c r="I215" s="6" t="s">
        <v>2364</v>
      </c>
      <c r="J215" s="6" t="s">
        <v>2365</v>
      </c>
      <c r="K215" s="6" t="s">
        <v>2366</v>
      </c>
      <c r="L215" s="6" t="s">
        <v>1128</v>
      </c>
      <c r="M215" s="6" t="s">
        <v>2367</v>
      </c>
      <c r="N215" s="6" t="s">
        <v>646</v>
      </c>
      <c r="O215" s="6" t="s">
        <v>2368</v>
      </c>
      <c r="P215" s="6">
        <v>1.1399999999999999</v>
      </c>
      <c r="Q215" s="7">
        <v>708779995.37</v>
      </c>
      <c r="R215" s="7">
        <v>608556224.83000004</v>
      </c>
      <c r="S215" s="7">
        <v>559128560.84000003</v>
      </c>
      <c r="T215" s="7">
        <v>11111.67</v>
      </c>
      <c r="U215" s="7">
        <v>9540.44</v>
      </c>
      <c r="V215" s="7">
        <v>8765.56</v>
      </c>
      <c r="W215" s="7">
        <v>295087460.33999997</v>
      </c>
      <c r="X215" s="23">
        <v>0.4163</v>
      </c>
      <c r="Y215" s="7">
        <v>4626.1400000000003</v>
      </c>
      <c r="Z215" s="7">
        <v>24811.86</v>
      </c>
      <c r="AA215" s="7">
        <v>208858305.66999999</v>
      </c>
      <c r="AB215" s="23">
        <v>0.34320000000000001</v>
      </c>
      <c r="AC215" s="7">
        <v>3274.31</v>
      </c>
      <c r="AD215" s="7">
        <v>17561.45</v>
      </c>
      <c r="AE215" s="5">
        <v>11893</v>
      </c>
      <c r="AF215" s="23">
        <v>0.18640000000000001</v>
      </c>
      <c r="AG215" s="5">
        <v>364</v>
      </c>
      <c r="AH215" s="5">
        <v>2552</v>
      </c>
      <c r="AI215" s="7">
        <v>6902711.3200000003</v>
      </c>
      <c r="AJ215" s="23">
        <v>9.7000000000000003E-3</v>
      </c>
      <c r="AK215" s="7">
        <v>108.22</v>
      </c>
      <c r="AL215" s="7">
        <v>42089.7</v>
      </c>
      <c r="AM215" s="7">
        <v>6642444.2999999998</v>
      </c>
      <c r="AN215" s="23">
        <v>1.09E-2</v>
      </c>
      <c r="AO215" s="7">
        <v>104.13</v>
      </c>
      <c r="AP215" s="7">
        <v>40502.71</v>
      </c>
      <c r="AQ215" s="5">
        <v>164</v>
      </c>
      <c r="AR215" s="23">
        <v>2.5999999999999999E-3</v>
      </c>
      <c r="AS215" s="5">
        <v>3</v>
      </c>
      <c r="AT215" s="5">
        <v>87</v>
      </c>
      <c r="AU215" s="7">
        <v>2616696.38</v>
      </c>
      <c r="AV215" s="23">
        <v>3.7000000000000002E-3</v>
      </c>
      <c r="AW215" s="7">
        <v>41.02</v>
      </c>
      <c r="AX215" s="7">
        <v>22557.73</v>
      </c>
      <c r="AY215" s="7">
        <v>2232975.17</v>
      </c>
      <c r="AZ215" s="23">
        <v>3.7000000000000002E-3</v>
      </c>
      <c r="BA215" s="7">
        <v>35.01</v>
      </c>
      <c r="BB215" s="7">
        <v>19249.79</v>
      </c>
      <c r="BC215" s="5">
        <v>116</v>
      </c>
      <c r="BD215" s="23">
        <v>1.8E-3</v>
      </c>
      <c r="BE215" s="5">
        <v>2</v>
      </c>
      <c r="BF215" s="5">
        <v>27</v>
      </c>
      <c r="BG215" s="7">
        <v>34260977.539999999</v>
      </c>
      <c r="BH215" s="23">
        <v>4.8300000000000003E-2</v>
      </c>
      <c r="BI215" s="7">
        <v>537.12</v>
      </c>
      <c r="BJ215" s="7">
        <v>14850.88</v>
      </c>
      <c r="BK215" s="7">
        <v>31148083.289999999</v>
      </c>
      <c r="BL215" s="23">
        <v>5.1200000000000002E-2</v>
      </c>
      <c r="BM215" s="7">
        <v>488.31</v>
      </c>
      <c r="BN215" s="7">
        <v>13501.55</v>
      </c>
      <c r="BO215" s="5">
        <v>2307</v>
      </c>
      <c r="BP215" s="23">
        <v>3.6200000000000003E-2</v>
      </c>
      <c r="BQ215" s="5">
        <v>54</v>
      </c>
      <c r="BR215" s="5">
        <v>1314</v>
      </c>
      <c r="BS215" s="7">
        <v>22057538.899999999</v>
      </c>
      <c r="BT215" s="23">
        <v>3.1099999999999999E-2</v>
      </c>
      <c r="BU215" s="7">
        <v>345.8</v>
      </c>
      <c r="BV215" s="7">
        <v>5361.58</v>
      </c>
      <c r="BW215" s="7">
        <v>20277221.02</v>
      </c>
      <c r="BX215" s="23">
        <v>3.3300000000000003E-2</v>
      </c>
      <c r="BY215" s="7">
        <v>317.89</v>
      </c>
      <c r="BZ215" s="7">
        <v>4928.83</v>
      </c>
      <c r="CA215" s="5">
        <v>4114</v>
      </c>
      <c r="CB215" s="23">
        <v>6.4500000000000002E-2</v>
      </c>
      <c r="CC215" s="5">
        <v>120</v>
      </c>
      <c r="CD215" s="5">
        <v>2561</v>
      </c>
      <c r="CE215" s="7">
        <v>4549391.58</v>
      </c>
      <c r="CF215" s="23">
        <v>6.4000000000000003E-3</v>
      </c>
      <c r="CG215" s="7">
        <v>71.319999999999993</v>
      </c>
      <c r="CH215" s="7">
        <v>10704.45</v>
      </c>
      <c r="CI215" s="7">
        <v>4140323.03</v>
      </c>
      <c r="CJ215" s="23">
        <v>6.7999999999999996E-3</v>
      </c>
      <c r="CK215" s="7">
        <v>64.91</v>
      </c>
      <c r="CL215" s="7">
        <v>9741.94</v>
      </c>
      <c r="CM215" s="5">
        <v>425</v>
      </c>
      <c r="CN215" s="23">
        <v>6.7000000000000002E-3</v>
      </c>
      <c r="CO215" s="5">
        <v>7</v>
      </c>
      <c r="CP215" s="5">
        <v>303</v>
      </c>
      <c r="CQ215" s="7">
        <v>98662331.959999993</v>
      </c>
      <c r="CR215" s="23">
        <v>0.13919999999999999</v>
      </c>
      <c r="CS215" s="7">
        <v>1546.75</v>
      </c>
      <c r="CT215" s="7">
        <v>2199.34</v>
      </c>
      <c r="CU215" s="7">
        <v>90517631.599999994</v>
      </c>
      <c r="CV215" s="23">
        <v>0.1487</v>
      </c>
      <c r="CW215" s="7">
        <v>1419.06</v>
      </c>
      <c r="CX215" s="7">
        <v>2017.78</v>
      </c>
      <c r="CY215" s="5">
        <v>44860</v>
      </c>
      <c r="CZ215" s="23">
        <v>0.70330000000000004</v>
      </c>
      <c r="DA215" s="5">
        <v>6304</v>
      </c>
      <c r="DB215" s="7">
        <v>5587234.1299999999</v>
      </c>
      <c r="DC215" s="23">
        <v>7.9000000000000008E-3</v>
      </c>
      <c r="DD215" s="7">
        <v>87.59</v>
      </c>
      <c r="DE215" s="7">
        <v>531.46</v>
      </c>
      <c r="DF215" s="7">
        <v>5642487.3399999999</v>
      </c>
      <c r="DG215" s="23">
        <v>9.2999999999999992E-3</v>
      </c>
      <c r="DH215" s="7">
        <v>88.46</v>
      </c>
      <c r="DI215" s="7">
        <v>536.72</v>
      </c>
      <c r="DJ215" s="5">
        <v>10513</v>
      </c>
      <c r="DK215" s="23">
        <v>0.1648</v>
      </c>
      <c r="DL215" s="5">
        <v>1002</v>
      </c>
      <c r="DM215" s="7">
        <v>40699375.590000004</v>
      </c>
      <c r="DN215" s="23">
        <v>5.74E-2</v>
      </c>
      <c r="DO215" s="7">
        <v>638.04999999999995</v>
      </c>
      <c r="DP215" s="7">
        <v>26935.39</v>
      </c>
      <c r="DQ215" s="7">
        <v>38391288.560000002</v>
      </c>
      <c r="DR215" s="23">
        <v>6.3100000000000003E-2</v>
      </c>
      <c r="DS215" s="7">
        <v>601.87</v>
      </c>
      <c r="DT215" s="7">
        <v>25407.87</v>
      </c>
      <c r="DU215" s="5">
        <v>1511</v>
      </c>
      <c r="DV215" s="23">
        <v>2.3699999999999999E-2</v>
      </c>
      <c r="DW215" s="5">
        <v>3534</v>
      </c>
      <c r="DX215" s="7">
        <v>2887697.48</v>
      </c>
      <c r="DY215" s="23">
        <v>4.1000000000000003E-3</v>
      </c>
      <c r="DZ215" s="7">
        <v>45.27</v>
      </c>
      <c r="EA215" s="7">
        <v>1062.04</v>
      </c>
      <c r="EB215" s="7">
        <v>2702905.13</v>
      </c>
      <c r="EC215" s="23">
        <v>4.4000000000000003E-3</v>
      </c>
      <c r="ED215" s="7">
        <v>42.37</v>
      </c>
      <c r="EE215" s="7">
        <v>994.08</v>
      </c>
      <c r="EF215" s="5">
        <v>2719</v>
      </c>
      <c r="EG215" s="23">
        <v>4.2599999999999999E-2</v>
      </c>
      <c r="EH215" s="5">
        <v>66</v>
      </c>
      <c r="EI215" s="7">
        <v>67767684.170000002</v>
      </c>
      <c r="EJ215" s="23">
        <v>9.5600000000000004E-2</v>
      </c>
      <c r="EK215" s="7">
        <v>1062.4100000000001</v>
      </c>
      <c r="EL215" s="7">
        <v>1248.6199999999999</v>
      </c>
      <c r="EM215" s="7">
        <v>70165679.549999997</v>
      </c>
      <c r="EN215" s="23">
        <v>0.1153</v>
      </c>
      <c r="EO215" s="7">
        <v>1100</v>
      </c>
      <c r="EP215" s="7">
        <v>1292.8</v>
      </c>
      <c r="EQ215" s="5">
        <v>54274</v>
      </c>
      <c r="ER215" s="23">
        <v>0.85089999999999999</v>
      </c>
      <c r="ES215" s="5">
        <v>16712</v>
      </c>
      <c r="ET215" s="7">
        <v>33986001.710000001</v>
      </c>
      <c r="EU215" s="23">
        <v>4.8000000000000001E-2</v>
      </c>
      <c r="EV215" s="7">
        <v>532.79999999999995</v>
      </c>
      <c r="EW215" s="7">
        <v>1070.3599999999999</v>
      </c>
      <c r="EX215" s="7">
        <v>32138667.300000001</v>
      </c>
      <c r="EY215" s="23">
        <v>5.28E-2</v>
      </c>
      <c r="EZ215" s="7">
        <v>503.84</v>
      </c>
      <c r="FA215" s="7">
        <v>1012.18</v>
      </c>
      <c r="FB215" s="5">
        <v>31752</v>
      </c>
      <c r="FC215" s="23">
        <v>0.49780000000000002</v>
      </c>
      <c r="FD215" s="5">
        <v>3643</v>
      </c>
      <c r="FE215" s="7">
        <v>12357777.880000001</v>
      </c>
      <c r="FF215" s="23">
        <v>1.7399999999999999E-2</v>
      </c>
      <c r="FG215" s="7">
        <v>193.74</v>
      </c>
      <c r="FH215" s="7">
        <v>316.91000000000003</v>
      </c>
      <c r="FI215" s="7">
        <v>11658991.689999999</v>
      </c>
      <c r="FJ215" s="23">
        <v>1.9199999999999998E-2</v>
      </c>
      <c r="FK215" s="7">
        <v>182.78</v>
      </c>
      <c r="FL215" s="7">
        <v>298.99</v>
      </c>
      <c r="FM215" s="5">
        <v>38995</v>
      </c>
      <c r="FN215" s="23">
        <v>0.61129999999999995</v>
      </c>
      <c r="FO215" s="5">
        <v>3662</v>
      </c>
      <c r="FP215" s="7">
        <v>20691860.710000001</v>
      </c>
      <c r="FQ215" s="23">
        <v>2.92E-2</v>
      </c>
      <c r="FR215" s="7">
        <v>324.39</v>
      </c>
      <c r="FS215" s="7">
        <v>1121.75</v>
      </c>
      <c r="FT215" s="7">
        <v>20762211.359999999</v>
      </c>
      <c r="FU215" s="23">
        <v>3.4099999999999998E-2</v>
      </c>
      <c r="FV215" s="7">
        <v>325.49</v>
      </c>
      <c r="FW215" s="7">
        <v>1125.57</v>
      </c>
      <c r="FX215" s="5">
        <v>18446</v>
      </c>
      <c r="FY215" s="23">
        <v>0.28920000000000001</v>
      </c>
      <c r="FZ215" s="5">
        <v>2185</v>
      </c>
      <c r="GA215" s="7">
        <v>19182580.149999999</v>
      </c>
      <c r="GB215" s="23">
        <v>2.7099999999999999E-2</v>
      </c>
      <c r="GC215" s="7">
        <v>300.73</v>
      </c>
      <c r="GD215" s="7">
        <v>431.09</v>
      </c>
      <c r="GE215" s="7">
        <v>20732709.879999999</v>
      </c>
      <c r="GF215" s="23">
        <v>3.4099999999999998E-2</v>
      </c>
      <c r="GG215" s="7">
        <v>325.02999999999997</v>
      </c>
      <c r="GH215" s="7">
        <v>465.92</v>
      </c>
      <c r="GI215" s="5">
        <v>44498</v>
      </c>
      <c r="GJ215" s="23">
        <v>0.6976</v>
      </c>
      <c r="GK215" s="5">
        <v>8246</v>
      </c>
      <c r="GL215" s="7">
        <v>14954990.939999999</v>
      </c>
      <c r="GM215" s="23">
        <v>2.1100000000000001E-2</v>
      </c>
      <c r="GN215" s="7">
        <v>234.45</v>
      </c>
      <c r="GO215" s="7">
        <v>1313.84</v>
      </c>
      <c r="GP215" s="7">
        <v>16241355.18</v>
      </c>
      <c r="GQ215" s="23">
        <v>2.6700000000000002E-2</v>
      </c>
      <c r="GR215" s="7">
        <v>254.62</v>
      </c>
      <c r="GS215" s="7">
        <v>1426.85</v>
      </c>
      <c r="GT215" s="5">
        <v>11383</v>
      </c>
      <c r="GU215" s="23">
        <v>0.1784</v>
      </c>
      <c r="GV215" s="8">
        <v>751</v>
      </c>
      <c r="GW215" s="7">
        <v>18919007.059999999</v>
      </c>
      <c r="GX215" s="23">
        <v>2.6700000000000002E-2</v>
      </c>
      <c r="GY215" s="7">
        <v>296.60000000000002</v>
      </c>
      <c r="GZ215" s="7">
        <v>819.57</v>
      </c>
      <c r="HA215" s="7">
        <v>18939787.77</v>
      </c>
      <c r="HB215" s="23">
        <v>3.1099999999999999E-2</v>
      </c>
      <c r="HC215" s="7">
        <v>296.92</v>
      </c>
      <c r="HD215" s="7">
        <v>820.47</v>
      </c>
      <c r="HE215" s="5">
        <v>23084</v>
      </c>
      <c r="HF215" s="23">
        <v>0.3619</v>
      </c>
      <c r="HG215" s="5">
        <v>85734</v>
      </c>
      <c r="HH215" s="5">
        <v>4761</v>
      </c>
      <c r="HI215" s="23">
        <v>0.24229999999999999</v>
      </c>
      <c r="HJ215" s="8">
        <v>1344</v>
      </c>
      <c r="HK215" s="5">
        <v>746</v>
      </c>
      <c r="HL215" s="5">
        <v>1519</v>
      </c>
      <c r="HM215" s="5">
        <v>100</v>
      </c>
      <c r="HN215" s="5">
        <v>654</v>
      </c>
      <c r="HO215" s="5">
        <v>337</v>
      </c>
      <c r="HP215" s="5">
        <v>721</v>
      </c>
      <c r="HQ215" s="5">
        <v>387</v>
      </c>
      <c r="HR215" s="5">
        <v>462</v>
      </c>
      <c r="HS215" s="5">
        <v>99</v>
      </c>
    </row>
    <row r="216" spans="1:227" x14ac:dyDescent="0.25">
      <c r="A216">
        <v>2007</v>
      </c>
      <c r="B216" s="3" t="s">
        <v>892</v>
      </c>
      <c r="C216" s="4">
        <v>33</v>
      </c>
      <c r="D216" s="5">
        <v>28980</v>
      </c>
      <c r="E216" s="5">
        <v>28369</v>
      </c>
      <c r="F216" s="5">
        <v>611</v>
      </c>
      <c r="G216" s="6" t="s">
        <v>585</v>
      </c>
      <c r="H216" s="5">
        <v>49</v>
      </c>
      <c r="I216" s="6" t="s">
        <v>505</v>
      </c>
      <c r="J216" s="6" t="s">
        <v>506</v>
      </c>
      <c r="K216" s="6" t="s">
        <v>893</v>
      </c>
      <c r="L216" s="6" t="s">
        <v>347</v>
      </c>
      <c r="M216" s="6" t="s">
        <v>718</v>
      </c>
      <c r="N216" s="6" t="s">
        <v>728</v>
      </c>
      <c r="O216" s="6" t="s">
        <v>894</v>
      </c>
      <c r="P216" s="6">
        <v>0.87</v>
      </c>
      <c r="Q216" s="7">
        <v>193361115.49000001</v>
      </c>
      <c r="R216" s="7">
        <v>180545525.66</v>
      </c>
      <c r="S216" s="7">
        <v>209849874.71000001</v>
      </c>
      <c r="T216" s="7">
        <v>6815.93</v>
      </c>
      <c r="U216" s="7">
        <v>6364.18</v>
      </c>
      <c r="V216" s="7">
        <v>7397.15</v>
      </c>
      <c r="W216" s="7">
        <v>76695009.930000007</v>
      </c>
      <c r="X216" s="23">
        <v>0.39660000000000001</v>
      </c>
      <c r="Y216" s="7">
        <v>2703.48</v>
      </c>
      <c r="Z216" s="7">
        <v>16300.75</v>
      </c>
      <c r="AA216" s="7">
        <v>62624014.990000002</v>
      </c>
      <c r="AB216" s="23">
        <v>0.34689999999999999</v>
      </c>
      <c r="AC216" s="7">
        <v>2207.48</v>
      </c>
      <c r="AD216" s="7">
        <v>13310.1</v>
      </c>
      <c r="AE216" s="5">
        <v>4705</v>
      </c>
      <c r="AF216" s="23">
        <v>0.16589999999999999</v>
      </c>
      <c r="AG216" s="5">
        <v>300</v>
      </c>
      <c r="AH216" s="5">
        <v>1944</v>
      </c>
      <c r="AI216" s="7">
        <v>2409069.5299999998</v>
      </c>
      <c r="AJ216" s="23">
        <v>1.2500000000000001E-2</v>
      </c>
      <c r="AK216" s="7">
        <v>84.92</v>
      </c>
      <c r="AL216" s="7">
        <v>44612.4</v>
      </c>
      <c r="AM216" s="7">
        <v>2282354.71</v>
      </c>
      <c r="AN216" s="23">
        <v>1.26E-2</v>
      </c>
      <c r="AO216" s="7">
        <v>80.45</v>
      </c>
      <c r="AP216" s="7">
        <v>42265.83</v>
      </c>
      <c r="AQ216" s="5">
        <v>54</v>
      </c>
      <c r="AR216" s="23">
        <v>1.9E-3</v>
      </c>
      <c r="AS216" s="5">
        <v>2</v>
      </c>
      <c r="AT216" s="5">
        <v>68</v>
      </c>
      <c r="AU216" s="7">
        <v>3114175.88</v>
      </c>
      <c r="AV216" s="23">
        <v>1.61E-2</v>
      </c>
      <c r="AW216" s="7">
        <v>109.77</v>
      </c>
      <c r="AX216" s="7">
        <v>19105.37</v>
      </c>
      <c r="AY216" s="7">
        <v>2883859.2</v>
      </c>
      <c r="AZ216" s="23">
        <v>1.6E-2</v>
      </c>
      <c r="BA216" s="7">
        <v>101.66</v>
      </c>
      <c r="BB216" s="7">
        <v>17692.39</v>
      </c>
      <c r="BC216" s="5">
        <v>163</v>
      </c>
      <c r="BD216" s="23">
        <v>5.7000000000000002E-3</v>
      </c>
      <c r="BE216" s="5">
        <v>6</v>
      </c>
      <c r="BF216" s="5">
        <v>95</v>
      </c>
      <c r="BG216" s="7">
        <v>8938473.2100000009</v>
      </c>
      <c r="BH216" s="23">
        <v>4.6199999999999998E-2</v>
      </c>
      <c r="BI216" s="7">
        <v>315.08</v>
      </c>
      <c r="BJ216" s="7">
        <v>13401.01</v>
      </c>
      <c r="BK216" s="7">
        <v>8672994.4399999995</v>
      </c>
      <c r="BL216" s="23">
        <v>4.8000000000000001E-2</v>
      </c>
      <c r="BM216" s="7">
        <v>305.72000000000003</v>
      </c>
      <c r="BN216" s="7">
        <v>13002.99</v>
      </c>
      <c r="BO216" s="5">
        <v>667</v>
      </c>
      <c r="BP216" s="23">
        <v>2.35E-2</v>
      </c>
      <c r="BQ216" s="5">
        <v>34</v>
      </c>
      <c r="BR216" s="5">
        <v>851</v>
      </c>
      <c r="BS216" s="7">
        <v>7506824.7999999998</v>
      </c>
      <c r="BT216" s="23">
        <v>3.8800000000000001E-2</v>
      </c>
      <c r="BU216" s="7">
        <v>264.61</v>
      </c>
      <c r="BV216" s="7">
        <v>4751.1499999999996</v>
      </c>
      <c r="BW216" s="7">
        <v>7356937.54</v>
      </c>
      <c r="BX216" s="23">
        <v>4.07E-2</v>
      </c>
      <c r="BY216" s="7">
        <v>259.33</v>
      </c>
      <c r="BZ216" s="7">
        <v>4656.29</v>
      </c>
      <c r="CA216" s="5">
        <v>1580</v>
      </c>
      <c r="CB216" s="23">
        <v>5.57E-2</v>
      </c>
      <c r="CC216" s="5">
        <v>106</v>
      </c>
      <c r="CD216" s="5">
        <v>2204</v>
      </c>
      <c r="CE216" s="7">
        <v>1461888.61</v>
      </c>
      <c r="CF216" s="23">
        <v>7.6E-3</v>
      </c>
      <c r="CG216" s="7">
        <v>51.53</v>
      </c>
      <c r="CH216" s="7">
        <v>8166.98</v>
      </c>
      <c r="CI216" s="7">
        <v>1363389.57</v>
      </c>
      <c r="CJ216" s="23">
        <v>7.6E-3</v>
      </c>
      <c r="CK216" s="7">
        <v>48.06</v>
      </c>
      <c r="CL216" s="7">
        <v>7616.7</v>
      </c>
      <c r="CM216" s="5">
        <v>179</v>
      </c>
      <c r="CN216" s="23">
        <v>6.3E-3</v>
      </c>
      <c r="CO216" s="5">
        <v>7</v>
      </c>
      <c r="CP216" s="5">
        <v>308</v>
      </c>
      <c r="CQ216" s="7">
        <v>34497128.640000001</v>
      </c>
      <c r="CR216" s="23">
        <v>0.1784</v>
      </c>
      <c r="CS216" s="7">
        <v>1216.01</v>
      </c>
      <c r="CT216" s="7">
        <v>1680.08</v>
      </c>
      <c r="CU216" s="7">
        <v>33636192.100000001</v>
      </c>
      <c r="CV216" s="23">
        <v>0.18629999999999999</v>
      </c>
      <c r="CW216" s="7">
        <v>1185.67</v>
      </c>
      <c r="CX216" s="7">
        <v>1638.15</v>
      </c>
      <c r="CY216" s="5">
        <v>20533</v>
      </c>
      <c r="CZ216" s="23">
        <v>0.7238</v>
      </c>
      <c r="DA216" s="5">
        <v>6812</v>
      </c>
      <c r="DB216" s="7">
        <v>1626640.39</v>
      </c>
      <c r="DC216" s="23">
        <v>8.3999999999999995E-3</v>
      </c>
      <c r="DD216" s="7">
        <v>57.34</v>
      </c>
      <c r="DE216" s="7">
        <v>424.16</v>
      </c>
      <c r="DF216" s="7">
        <v>1749197.8</v>
      </c>
      <c r="DG216" s="23">
        <v>9.7000000000000003E-3</v>
      </c>
      <c r="DH216" s="7">
        <v>61.66</v>
      </c>
      <c r="DI216" s="7">
        <v>456.11</v>
      </c>
      <c r="DJ216" s="5">
        <v>3835</v>
      </c>
      <c r="DK216" s="23">
        <v>0.13519999999999999</v>
      </c>
      <c r="DL216" s="5">
        <v>693</v>
      </c>
      <c r="DM216" s="7">
        <v>4611937.95</v>
      </c>
      <c r="DN216" s="23">
        <v>2.3900000000000001E-2</v>
      </c>
      <c r="DO216" s="7">
        <v>162.57</v>
      </c>
      <c r="DP216" s="7">
        <v>19057.59</v>
      </c>
      <c r="DQ216" s="7">
        <v>4520499.49</v>
      </c>
      <c r="DR216" s="23">
        <v>2.5000000000000001E-2</v>
      </c>
      <c r="DS216" s="7">
        <v>159.35</v>
      </c>
      <c r="DT216" s="7">
        <v>18679.75</v>
      </c>
      <c r="DU216" s="5">
        <v>242</v>
      </c>
      <c r="DV216" s="23">
        <v>8.5000000000000006E-3</v>
      </c>
      <c r="DW216" s="5">
        <v>835</v>
      </c>
      <c r="DX216" s="7">
        <v>977561.94</v>
      </c>
      <c r="DY216" s="23">
        <v>5.1000000000000004E-3</v>
      </c>
      <c r="DZ216" s="7">
        <v>34.46</v>
      </c>
      <c r="EA216" s="7">
        <v>797.36</v>
      </c>
      <c r="EB216" s="7">
        <v>1074435.51</v>
      </c>
      <c r="EC216" s="23">
        <v>6.0000000000000001E-3</v>
      </c>
      <c r="ED216" s="7">
        <v>37.869999999999997</v>
      </c>
      <c r="EE216" s="7">
        <v>876.37</v>
      </c>
      <c r="EF216" s="5">
        <v>1226</v>
      </c>
      <c r="EG216" s="23">
        <v>4.3200000000000002E-2</v>
      </c>
      <c r="EH216" s="5">
        <v>88</v>
      </c>
      <c r="EI216" s="7">
        <v>18158468.539999999</v>
      </c>
      <c r="EJ216" s="23">
        <v>9.3899999999999997E-2</v>
      </c>
      <c r="EK216" s="7">
        <v>640.08000000000004</v>
      </c>
      <c r="EL216" s="7">
        <v>799.86</v>
      </c>
      <c r="EM216" s="7">
        <v>20807568.510000002</v>
      </c>
      <c r="EN216" s="23">
        <v>0.1152</v>
      </c>
      <c r="EO216" s="7">
        <v>733.46</v>
      </c>
      <c r="EP216" s="7">
        <v>916.55</v>
      </c>
      <c r="EQ216" s="5">
        <v>22702</v>
      </c>
      <c r="ER216" s="23">
        <v>0.80020000000000002</v>
      </c>
      <c r="ES216" s="5">
        <v>12510</v>
      </c>
      <c r="ET216" s="7">
        <v>8928636.7200000007</v>
      </c>
      <c r="EU216" s="23">
        <v>4.6199999999999998E-2</v>
      </c>
      <c r="EV216" s="7">
        <v>314.73</v>
      </c>
      <c r="EW216" s="7">
        <v>717.16</v>
      </c>
      <c r="EX216" s="7">
        <v>9080246.4499999993</v>
      </c>
      <c r="EY216" s="23">
        <v>5.0299999999999997E-2</v>
      </c>
      <c r="EZ216" s="7">
        <v>320.08</v>
      </c>
      <c r="FA216" s="7">
        <v>729.34</v>
      </c>
      <c r="FB216" s="5">
        <v>12450</v>
      </c>
      <c r="FC216" s="23">
        <v>0.43890000000000001</v>
      </c>
      <c r="FD216" s="5">
        <v>2618</v>
      </c>
      <c r="FE216" s="7">
        <v>3586969.41</v>
      </c>
      <c r="FF216" s="23">
        <v>1.8599999999999998E-2</v>
      </c>
      <c r="FG216" s="7">
        <v>126.44</v>
      </c>
      <c r="FH216" s="7">
        <v>220.79</v>
      </c>
      <c r="FI216" s="7">
        <v>3656201.36</v>
      </c>
      <c r="FJ216" s="23">
        <v>2.0299999999999999E-2</v>
      </c>
      <c r="FK216" s="7">
        <v>128.88</v>
      </c>
      <c r="FL216" s="7">
        <v>225.05</v>
      </c>
      <c r="FM216" s="5">
        <v>16246</v>
      </c>
      <c r="FN216" s="23">
        <v>0.57269999999999999</v>
      </c>
      <c r="FO216" s="5">
        <v>3046</v>
      </c>
      <c r="FP216" s="7">
        <v>7937135.1100000003</v>
      </c>
      <c r="FQ216" s="23">
        <v>4.1000000000000002E-2</v>
      </c>
      <c r="FR216" s="7">
        <v>279.77999999999997</v>
      </c>
      <c r="FS216" s="7">
        <v>1106.99</v>
      </c>
      <c r="FT216" s="7">
        <v>7979272.5199999996</v>
      </c>
      <c r="FU216" s="23">
        <v>4.4200000000000003E-2</v>
      </c>
      <c r="FV216" s="7">
        <v>281.27</v>
      </c>
      <c r="FW216" s="7">
        <v>1112.8699999999999</v>
      </c>
      <c r="FX216" s="5">
        <v>7170</v>
      </c>
      <c r="FY216" s="23">
        <v>0.25269999999999998</v>
      </c>
      <c r="FZ216" s="5">
        <v>2044</v>
      </c>
      <c r="GA216" s="7">
        <v>3274722.78</v>
      </c>
      <c r="GB216" s="23">
        <v>1.6899999999999998E-2</v>
      </c>
      <c r="GC216" s="7">
        <v>115.43</v>
      </c>
      <c r="GD216" s="7">
        <v>213.32</v>
      </c>
      <c r="GE216" s="7">
        <v>3360045.05</v>
      </c>
      <c r="GF216" s="23">
        <v>1.8599999999999998E-2</v>
      </c>
      <c r="GG216" s="7">
        <v>118.44</v>
      </c>
      <c r="GH216" s="7">
        <v>218.88</v>
      </c>
      <c r="GI216" s="5">
        <v>15351</v>
      </c>
      <c r="GJ216" s="23">
        <v>0.54110000000000003</v>
      </c>
      <c r="GK216" s="5">
        <v>4209</v>
      </c>
      <c r="GL216" s="7">
        <v>3334076.74</v>
      </c>
      <c r="GM216" s="23">
        <v>1.72E-2</v>
      </c>
      <c r="GN216" s="7">
        <v>117.53</v>
      </c>
      <c r="GO216" s="7">
        <v>939.44</v>
      </c>
      <c r="GP216" s="7">
        <v>3166829.68</v>
      </c>
      <c r="GQ216" s="23">
        <v>1.7500000000000002E-2</v>
      </c>
      <c r="GR216" s="7">
        <v>111.63</v>
      </c>
      <c r="GS216" s="7">
        <v>892.32</v>
      </c>
      <c r="GT216" s="5">
        <v>3549</v>
      </c>
      <c r="GU216" s="23">
        <v>0.12509999999999999</v>
      </c>
      <c r="GV216" s="8">
        <v>362</v>
      </c>
      <c r="GW216" s="7">
        <v>4532678.0199999996</v>
      </c>
      <c r="GX216" s="23">
        <v>2.3400000000000001E-2</v>
      </c>
      <c r="GY216" s="7">
        <v>159.78</v>
      </c>
      <c r="GZ216" s="7">
        <v>669.43</v>
      </c>
      <c r="HA216" s="7">
        <v>4532678.0199999996</v>
      </c>
      <c r="HB216" s="23">
        <v>2.5100000000000001E-2</v>
      </c>
      <c r="HC216" s="7">
        <v>159.78</v>
      </c>
      <c r="HD216" s="7">
        <v>669.43</v>
      </c>
      <c r="HE216" s="5">
        <v>6771</v>
      </c>
      <c r="HF216" s="23">
        <v>0.2387</v>
      </c>
      <c r="HG216" s="5">
        <v>32603</v>
      </c>
      <c r="HH216" s="5">
        <v>1416</v>
      </c>
      <c r="HI216" s="23">
        <v>0.20480000000000001</v>
      </c>
      <c r="HJ216" s="8">
        <v>1149</v>
      </c>
      <c r="HK216" s="5">
        <v>596</v>
      </c>
      <c r="HL216" s="5">
        <v>1515</v>
      </c>
      <c r="HM216" s="5">
        <v>60</v>
      </c>
      <c r="HN216" s="5">
        <v>652</v>
      </c>
      <c r="HO216" s="5">
        <v>374</v>
      </c>
      <c r="HP216" s="5">
        <v>902</v>
      </c>
      <c r="HQ216" s="5">
        <v>289</v>
      </c>
      <c r="HR216" s="5">
        <v>423</v>
      </c>
      <c r="HS216" s="5">
        <v>60</v>
      </c>
    </row>
    <row r="217" spans="1:227" x14ac:dyDescent="0.25">
      <c r="A217">
        <v>2014</v>
      </c>
      <c r="B217" s="3" t="s">
        <v>847</v>
      </c>
      <c r="C217" s="4">
        <v>37</v>
      </c>
      <c r="D217" s="5">
        <v>315949</v>
      </c>
      <c r="E217" s="5">
        <v>241639</v>
      </c>
      <c r="F217" s="5">
        <v>74310</v>
      </c>
      <c r="G217" s="6" t="s">
        <v>1368</v>
      </c>
      <c r="H217" s="5">
        <v>51</v>
      </c>
      <c r="I217" s="6" t="s">
        <v>1488</v>
      </c>
      <c r="J217" s="6" t="s">
        <v>2663</v>
      </c>
      <c r="K217" s="6" t="s">
        <v>2429</v>
      </c>
      <c r="L217" s="6" t="s">
        <v>1826</v>
      </c>
      <c r="M217" s="6" t="s">
        <v>672</v>
      </c>
      <c r="N217" s="6" t="s">
        <v>542</v>
      </c>
      <c r="O217" s="6" t="s">
        <v>2567</v>
      </c>
      <c r="P217" s="6">
        <v>1.1599999999999999</v>
      </c>
      <c r="Q217" s="7">
        <v>2359397397.4299998</v>
      </c>
      <c r="R217" s="7">
        <v>2309195733.7600002</v>
      </c>
      <c r="S217" s="7">
        <v>2096529028.4400001</v>
      </c>
      <c r="T217" s="7">
        <v>9764.14</v>
      </c>
      <c r="U217" s="7">
        <v>9556.39</v>
      </c>
      <c r="V217" s="7">
        <v>8676.2900000000009</v>
      </c>
      <c r="W217" s="7">
        <v>879468483.96000004</v>
      </c>
      <c r="X217" s="23">
        <v>0.37280000000000002</v>
      </c>
      <c r="Y217" s="7">
        <v>3639.6</v>
      </c>
      <c r="Z217" s="7">
        <v>20401.04</v>
      </c>
      <c r="AA217" s="7">
        <v>747804665.75</v>
      </c>
      <c r="AB217" s="23">
        <v>0.32379999999999998</v>
      </c>
      <c r="AC217" s="7">
        <v>3094.72</v>
      </c>
      <c r="AD217" s="7">
        <v>17346.830000000002</v>
      </c>
      <c r="AE217" s="5">
        <v>43109</v>
      </c>
      <c r="AF217" s="23">
        <v>0.1784</v>
      </c>
      <c r="AG217" s="5">
        <v>324</v>
      </c>
      <c r="AH217" s="5">
        <v>1928</v>
      </c>
      <c r="AI217" s="7">
        <v>30957707.190000001</v>
      </c>
      <c r="AJ217" s="23">
        <v>1.3100000000000001E-2</v>
      </c>
      <c r="AK217" s="7">
        <v>128.12</v>
      </c>
      <c r="AL217" s="7">
        <v>42234.25</v>
      </c>
      <c r="AM217" s="7">
        <v>34135942.630000003</v>
      </c>
      <c r="AN217" s="23">
        <v>1.4800000000000001E-2</v>
      </c>
      <c r="AO217" s="7">
        <v>141.27000000000001</v>
      </c>
      <c r="AP217" s="7">
        <v>46570.18</v>
      </c>
      <c r="AQ217" s="5">
        <v>733</v>
      </c>
      <c r="AR217" s="23">
        <v>3.0000000000000001E-3</v>
      </c>
      <c r="AS217" s="5">
        <v>3</v>
      </c>
      <c r="AT217" s="5">
        <v>96</v>
      </c>
      <c r="AU217" s="7">
        <v>25593483.170000002</v>
      </c>
      <c r="AV217" s="23">
        <v>1.0800000000000001E-2</v>
      </c>
      <c r="AW217" s="7">
        <v>105.92</v>
      </c>
      <c r="AX217" s="7">
        <v>22274.57</v>
      </c>
      <c r="AY217" s="7">
        <v>26037059.27</v>
      </c>
      <c r="AZ217" s="23">
        <v>1.1299999999999999E-2</v>
      </c>
      <c r="BA217" s="7">
        <v>107.75</v>
      </c>
      <c r="BB217" s="7">
        <v>22660.63</v>
      </c>
      <c r="BC217" s="5">
        <v>1149</v>
      </c>
      <c r="BD217" s="23">
        <v>4.7999999999999996E-3</v>
      </c>
      <c r="BE217" s="5">
        <v>5</v>
      </c>
      <c r="BF217" s="5">
        <v>72</v>
      </c>
      <c r="BG217" s="7">
        <v>69870283.060000002</v>
      </c>
      <c r="BH217" s="23">
        <v>2.9600000000000001E-2</v>
      </c>
      <c r="BI217" s="7">
        <v>289.14999999999998</v>
      </c>
      <c r="BJ217" s="7">
        <v>12955.74</v>
      </c>
      <c r="BK217" s="7">
        <v>79389402.969999999</v>
      </c>
      <c r="BL217" s="23">
        <v>3.44E-2</v>
      </c>
      <c r="BM217" s="7">
        <v>328.55</v>
      </c>
      <c r="BN217" s="7">
        <v>14720.82</v>
      </c>
      <c r="BO217" s="5">
        <v>5393</v>
      </c>
      <c r="BP217" s="23">
        <v>2.23E-2</v>
      </c>
      <c r="BQ217" s="5">
        <v>32</v>
      </c>
      <c r="BR217" s="5">
        <v>824</v>
      </c>
      <c r="BS217" s="7">
        <v>58258288.100000001</v>
      </c>
      <c r="BT217" s="23">
        <v>2.47E-2</v>
      </c>
      <c r="BU217" s="7">
        <v>241.1</v>
      </c>
      <c r="BV217" s="7">
        <v>3916.26</v>
      </c>
      <c r="BW217" s="7">
        <v>65764439.789999999</v>
      </c>
      <c r="BX217" s="23">
        <v>2.8500000000000001E-2</v>
      </c>
      <c r="BY217" s="7">
        <v>272.16000000000003</v>
      </c>
      <c r="BZ217" s="7">
        <v>4420.84</v>
      </c>
      <c r="CA217" s="5">
        <v>14876</v>
      </c>
      <c r="CB217" s="23">
        <v>6.1600000000000002E-2</v>
      </c>
      <c r="CC217" s="5">
        <v>109</v>
      </c>
      <c r="CD217" s="5">
        <v>1426</v>
      </c>
      <c r="CE217" s="7">
        <v>23429180.199999999</v>
      </c>
      <c r="CF217" s="23">
        <v>9.9000000000000008E-3</v>
      </c>
      <c r="CG217" s="7">
        <v>96.96</v>
      </c>
      <c r="CH217" s="7">
        <v>10496.94</v>
      </c>
      <c r="CI217" s="7">
        <v>25607745.510000002</v>
      </c>
      <c r="CJ217" s="23">
        <v>1.11E-2</v>
      </c>
      <c r="CK217" s="7">
        <v>105.98</v>
      </c>
      <c r="CL217" s="7">
        <v>11473</v>
      </c>
      <c r="CM217" s="5">
        <v>2232</v>
      </c>
      <c r="CN217" s="23">
        <v>9.1999999999999998E-3</v>
      </c>
      <c r="CO217" s="5">
        <v>10</v>
      </c>
      <c r="CP217" s="5">
        <v>556</v>
      </c>
      <c r="CQ217" s="7">
        <v>366793577.63999999</v>
      </c>
      <c r="CR217" s="23">
        <v>0.1555</v>
      </c>
      <c r="CS217" s="7">
        <v>1517.94</v>
      </c>
      <c r="CT217" s="7">
        <v>2297.73</v>
      </c>
      <c r="CU217" s="7">
        <v>383102348.75</v>
      </c>
      <c r="CV217" s="23">
        <v>0.16589999999999999</v>
      </c>
      <c r="CW217" s="7">
        <v>1585.43</v>
      </c>
      <c r="CX217" s="7">
        <v>2399.89</v>
      </c>
      <c r="CY217" s="5">
        <v>159633</v>
      </c>
      <c r="CZ217" s="23">
        <v>0.66059999999999997</v>
      </c>
      <c r="DA217" s="5">
        <v>4421</v>
      </c>
      <c r="DB217" s="7">
        <v>10671465.27</v>
      </c>
      <c r="DC217" s="23">
        <v>4.4999999999999997E-3</v>
      </c>
      <c r="DD217" s="7">
        <v>44.16</v>
      </c>
      <c r="DE217" s="7">
        <v>341.85</v>
      </c>
      <c r="DF217" s="7">
        <v>12353851.48</v>
      </c>
      <c r="DG217" s="23">
        <v>5.3E-3</v>
      </c>
      <c r="DH217" s="7">
        <v>51.13</v>
      </c>
      <c r="DI217" s="7">
        <v>395.74</v>
      </c>
      <c r="DJ217" s="5">
        <v>31217</v>
      </c>
      <c r="DK217" s="23">
        <v>0.12920000000000001</v>
      </c>
      <c r="DL217" s="5">
        <v>525</v>
      </c>
      <c r="DM217" s="7">
        <v>188018740.56999999</v>
      </c>
      <c r="DN217" s="23">
        <v>7.9699999999999993E-2</v>
      </c>
      <c r="DO217" s="7">
        <v>778.1</v>
      </c>
      <c r="DP217" s="7">
        <v>24507.14</v>
      </c>
      <c r="DQ217" s="7">
        <v>198427072.06</v>
      </c>
      <c r="DR217" s="23">
        <v>8.5900000000000004E-2</v>
      </c>
      <c r="DS217" s="7">
        <v>821.17</v>
      </c>
      <c r="DT217" s="7">
        <v>25863.8</v>
      </c>
      <c r="DU217" s="5">
        <v>7672</v>
      </c>
      <c r="DV217" s="23">
        <v>3.1699999999999999E-2</v>
      </c>
      <c r="DW217" s="5">
        <v>4569</v>
      </c>
      <c r="DX217" s="7">
        <v>8642567.8000000007</v>
      </c>
      <c r="DY217" s="23">
        <v>3.7000000000000002E-3</v>
      </c>
      <c r="DZ217" s="7">
        <v>35.770000000000003</v>
      </c>
      <c r="EA217" s="7">
        <v>646.55999999999995</v>
      </c>
      <c r="EB217" s="7">
        <v>9436478.4800000004</v>
      </c>
      <c r="EC217" s="23">
        <v>4.1000000000000003E-3</v>
      </c>
      <c r="ED217" s="7">
        <v>39.049999999999997</v>
      </c>
      <c r="EE217" s="7">
        <v>705.95</v>
      </c>
      <c r="EF217" s="5">
        <v>13367</v>
      </c>
      <c r="EG217" s="23">
        <v>5.5300000000000002E-2</v>
      </c>
      <c r="EH217" s="5">
        <v>80</v>
      </c>
      <c r="EI217" s="7">
        <v>222578069.30000001</v>
      </c>
      <c r="EJ217" s="23">
        <v>9.4299999999999995E-2</v>
      </c>
      <c r="EK217" s="7">
        <v>921.12</v>
      </c>
      <c r="EL217" s="7">
        <v>1063.75</v>
      </c>
      <c r="EM217" s="7">
        <v>242913455.46000001</v>
      </c>
      <c r="EN217" s="23">
        <v>0.1052</v>
      </c>
      <c r="EO217" s="7">
        <v>1005.27</v>
      </c>
      <c r="EP217" s="7">
        <v>1160.93</v>
      </c>
      <c r="EQ217" s="5">
        <v>209240</v>
      </c>
      <c r="ER217" s="23">
        <v>0.8659</v>
      </c>
      <c r="ES217" s="5">
        <v>13808</v>
      </c>
      <c r="ET217" s="7">
        <v>124918092.70999999</v>
      </c>
      <c r="EU217" s="23">
        <v>5.2900000000000003E-2</v>
      </c>
      <c r="EV217" s="7">
        <v>516.96</v>
      </c>
      <c r="EW217" s="7">
        <v>978.41</v>
      </c>
      <c r="EX217" s="7">
        <v>130327269.18000001</v>
      </c>
      <c r="EY217" s="23">
        <v>5.6399999999999999E-2</v>
      </c>
      <c r="EZ217" s="7">
        <v>539.35</v>
      </c>
      <c r="FA217" s="7">
        <v>1020.78</v>
      </c>
      <c r="FB217" s="5">
        <v>127673</v>
      </c>
      <c r="FC217" s="23">
        <v>0.52839999999999998</v>
      </c>
      <c r="FD217" s="5">
        <v>3634</v>
      </c>
      <c r="FE217" s="7">
        <v>38595716.079999998</v>
      </c>
      <c r="FF217" s="23">
        <v>1.6400000000000001E-2</v>
      </c>
      <c r="FG217" s="7">
        <v>159.72</v>
      </c>
      <c r="FH217" s="7">
        <v>248.18</v>
      </c>
      <c r="FI217" s="7">
        <v>41405474.799999997</v>
      </c>
      <c r="FJ217" s="23">
        <v>1.7899999999999999E-2</v>
      </c>
      <c r="FK217" s="7">
        <v>171.35</v>
      </c>
      <c r="FL217" s="7">
        <v>266.25</v>
      </c>
      <c r="FM217" s="5">
        <v>155516</v>
      </c>
      <c r="FN217" s="23">
        <v>0.64359999999999995</v>
      </c>
      <c r="FO217" s="5">
        <v>3977</v>
      </c>
      <c r="FP217" s="7">
        <v>77619558.090000004</v>
      </c>
      <c r="FQ217" s="23">
        <v>3.2899999999999999E-2</v>
      </c>
      <c r="FR217" s="7">
        <v>321.22000000000003</v>
      </c>
      <c r="FS217" s="7">
        <v>1020.73</v>
      </c>
      <c r="FT217" s="7">
        <v>83958856.069999993</v>
      </c>
      <c r="FU217" s="23">
        <v>3.6400000000000002E-2</v>
      </c>
      <c r="FV217" s="7">
        <v>347.46</v>
      </c>
      <c r="FW217" s="7">
        <v>1104.0999999999999</v>
      </c>
      <c r="FX217" s="5">
        <v>76043</v>
      </c>
      <c r="FY217" s="23">
        <v>0.31469999999999998</v>
      </c>
      <c r="FZ217" s="5">
        <v>2281</v>
      </c>
      <c r="GA217" s="7">
        <v>91419832.670000002</v>
      </c>
      <c r="GB217" s="23">
        <v>3.8699999999999998E-2</v>
      </c>
      <c r="GC217" s="7">
        <v>378.33</v>
      </c>
      <c r="GD217" s="7">
        <v>506.11</v>
      </c>
      <c r="GE217" s="7">
        <v>83635972.400000006</v>
      </c>
      <c r="GF217" s="23">
        <v>3.6200000000000003E-2</v>
      </c>
      <c r="GG217" s="7">
        <v>346.12</v>
      </c>
      <c r="GH217" s="7">
        <v>463.01</v>
      </c>
      <c r="GI217" s="5">
        <v>180634</v>
      </c>
      <c r="GJ217" s="23">
        <v>0.74750000000000005</v>
      </c>
      <c r="GK217" s="5">
        <v>8842</v>
      </c>
      <c r="GL217" s="7">
        <v>43921052.869999997</v>
      </c>
      <c r="GM217" s="23">
        <v>1.8599999999999998E-2</v>
      </c>
      <c r="GN217" s="7">
        <v>181.76</v>
      </c>
      <c r="GO217" s="7">
        <v>1252.3900000000001</v>
      </c>
      <c r="GP217" s="7">
        <v>45191655.439999998</v>
      </c>
      <c r="GQ217" s="23">
        <v>1.9599999999999999E-2</v>
      </c>
      <c r="GR217" s="7">
        <v>187.02</v>
      </c>
      <c r="GS217" s="7">
        <v>1288.6199999999999</v>
      </c>
      <c r="GT217" s="5">
        <v>35070</v>
      </c>
      <c r="GU217" s="23">
        <v>0.14510000000000001</v>
      </c>
      <c r="GV217" s="8">
        <v>561</v>
      </c>
      <c r="GW217" s="7">
        <v>76365728.019999996</v>
      </c>
      <c r="GX217" s="23">
        <v>3.2399999999999998E-2</v>
      </c>
      <c r="GY217" s="7">
        <v>316.02999999999997</v>
      </c>
      <c r="GZ217" s="7">
        <v>724.18</v>
      </c>
      <c r="HA217" s="7">
        <v>76648494.239999995</v>
      </c>
      <c r="HB217" s="23">
        <v>3.32E-2</v>
      </c>
      <c r="HC217" s="7">
        <v>317.2</v>
      </c>
      <c r="HD217" s="7">
        <v>726.86</v>
      </c>
      <c r="HE217" s="5">
        <v>105452</v>
      </c>
      <c r="HF217" s="23">
        <v>0.43640000000000001</v>
      </c>
      <c r="HG217" s="5">
        <v>309662</v>
      </c>
      <c r="HH217" s="5">
        <v>15992</v>
      </c>
      <c r="HI217" s="23">
        <v>0.21890000000000001</v>
      </c>
      <c r="HJ217" s="8">
        <v>1282</v>
      </c>
      <c r="HK217" s="5">
        <v>790</v>
      </c>
      <c r="HL217" s="5">
        <v>1514</v>
      </c>
      <c r="HM217" s="5">
        <v>136</v>
      </c>
      <c r="HN217" s="5">
        <v>1299</v>
      </c>
      <c r="HO217" s="5">
        <v>311</v>
      </c>
      <c r="HP217" s="5">
        <v>665</v>
      </c>
      <c r="HQ217" s="5">
        <v>319</v>
      </c>
      <c r="HR217" s="5">
        <v>364</v>
      </c>
      <c r="HS217" s="5">
        <v>174</v>
      </c>
    </row>
    <row r="218" spans="1:227" x14ac:dyDescent="0.25">
      <c r="A218">
        <v>2011</v>
      </c>
      <c r="B218" s="3" t="s">
        <v>710</v>
      </c>
      <c r="C218" s="4">
        <v>22</v>
      </c>
      <c r="D218" s="5">
        <v>148929</v>
      </c>
      <c r="E218" s="5">
        <v>121930</v>
      </c>
      <c r="F218" s="5">
        <v>26999</v>
      </c>
      <c r="G218" s="6" t="s">
        <v>2021</v>
      </c>
      <c r="H218" s="5">
        <v>50</v>
      </c>
      <c r="I218" s="6" t="s">
        <v>2057</v>
      </c>
      <c r="J218" s="6" t="s">
        <v>2058</v>
      </c>
      <c r="K218" s="6" t="s">
        <v>2220</v>
      </c>
      <c r="L218" s="6" t="s">
        <v>2221</v>
      </c>
      <c r="M218" s="6" t="s">
        <v>1237</v>
      </c>
      <c r="N218" s="6" t="s">
        <v>684</v>
      </c>
      <c r="O218" s="6" t="s">
        <v>2006</v>
      </c>
      <c r="P218" s="6">
        <v>1.1100000000000001</v>
      </c>
      <c r="Q218" s="7">
        <v>1292205426.1500001</v>
      </c>
      <c r="R218" s="7">
        <v>1328184858.03</v>
      </c>
      <c r="S218" s="7">
        <v>1219364921.6500001</v>
      </c>
      <c r="T218" s="7">
        <v>10597.93</v>
      </c>
      <c r="U218" s="7">
        <v>10893.01</v>
      </c>
      <c r="V218" s="7">
        <v>10000.530000000001</v>
      </c>
      <c r="W218" s="7">
        <v>435491844.06999999</v>
      </c>
      <c r="X218" s="23">
        <v>0.33700000000000002</v>
      </c>
      <c r="Y218" s="7">
        <v>3571.65</v>
      </c>
      <c r="Z218" s="7">
        <v>18017.12</v>
      </c>
      <c r="AA218" s="7">
        <v>404519786.73000002</v>
      </c>
      <c r="AB218" s="23">
        <v>0.30459999999999998</v>
      </c>
      <c r="AC218" s="7">
        <v>3317.64</v>
      </c>
      <c r="AD218" s="7">
        <v>16735.75</v>
      </c>
      <c r="AE218" s="5">
        <v>24171</v>
      </c>
      <c r="AF218" s="23">
        <v>0.19819999999999999</v>
      </c>
      <c r="AG218" s="5">
        <v>379</v>
      </c>
      <c r="AH218" s="5">
        <v>2413</v>
      </c>
      <c r="AI218" s="7">
        <v>74671263.239999995</v>
      </c>
      <c r="AJ218" s="23">
        <v>5.7799999999999997E-2</v>
      </c>
      <c r="AK218" s="7">
        <v>612.41</v>
      </c>
      <c r="AL218" s="7">
        <v>35139.42</v>
      </c>
      <c r="AM218" s="7">
        <v>85271611.900000006</v>
      </c>
      <c r="AN218" s="23">
        <v>6.4199999999999993E-2</v>
      </c>
      <c r="AO218" s="7">
        <v>699.35</v>
      </c>
      <c r="AP218" s="7">
        <v>40127.82</v>
      </c>
      <c r="AQ218" s="5">
        <v>2125</v>
      </c>
      <c r="AR218" s="23">
        <v>1.7399999999999999E-2</v>
      </c>
      <c r="AS218" s="5">
        <v>22</v>
      </c>
      <c r="AT218" s="5">
        <v>583</v>
      </c>
      <c r="AU218" s="7">
        <v>25469343.609999999</v>
      </c>
      <c r="AV218" s="23">
        <v>1.9699999999999999E-2</v>
      </c>
      <c r="AW218" s="7">
        <v>208.88</v>
      </c>
      <c r="AX218" s="7">
        <v>20979.69</v>
      </c>
      <c r="AY218" s="7">
        <v>25842232.109999999</v>
      </c>
      <c r="AZ218" s="23">
        <v>1.95E-2</v>
      </c>
      <c r="BA218" s="7">
        <v>211.94</v>
      </c>
      <c r="BB218" s="7">
        <v>21286.85</v>
      </c>
      <c r="BC218" s="5">
        <v>1214</v>
      </c>
      <c r="BD218" s="23">
        <v>0.01</v>
      </c>
      <c r="BE218" s="5">
        <v>11</v>
      </c>
      <c r="BF218" s="5">
        <v>149</v>
      </c>
      <c r="BG218" s="7">
        <v>39768285.829999998</v>
      </c>
      <c r="BH218" s="23">
        <v>3.0800000000000001E-2</v>
      </c>
      <c r="BI218" s="7">
        <v>326.16000000000003</v>
      </c>
      <c r="BJ218" s="7">
        <v>16251.85</v>
      </c>
      <c r="BK218" s="7">
        <v>46929498.409999996</v>
      </c>
      <c r="BL218" s="23">
        <v>3.5299999999999998E-2</v>
      </c>
      <c r="BM218" s="7">
        <v>384.89</v>
      </c>
      <c r="BN218" s="7">
        <v>19178.38</v>
      </c>
      <c r="BO218" s="5">
        <v>2447</v>
      </c>
      <c r="BP218" s="23">
        <v>2.01E-2</v>
      </c>
      <c r="BQ218" s="5">
        <v>31</v>
      </c>
      <c r="BR218" s="5">
        <v>917</v>
      </c>
      <c r="BS218" s="7">
        <v>83938457.519999996</v>
      </c>
      <c r="BT218" s="23">
        <v>6.5000000000000002E-2</v>
      </c>
      <c r="BU218" s="7">
        <v>688.42</v>
      </c>
      <c r="BV218" s="7">
        <v>6706.49</v>
      </c>
      <c r="BW218" s="7">
        <v>96893540.599999994</v>
      </c>
      <c r="BX218" s="23">
        <v>7.2999999999999995E-2</v>
      </c>
      <c r="BY218" s="7">
        <v>794.67</v>
      </c>
      <c r="BZ218" s="7">
        <v>7741.57</v>
      </c>
      <c r="CA218" s="5">
        <v>12516</v>
      </c>
      <c r="CB218" s="23">
        <v>0.1026</v>
      </c>
      <c r="CC218" s="5">
        <v>319</v>
      </c>
      <c r="CD218" s="5">
        <v>4649</v>
      </c>
      <c r="CE218" s="7">
        <v>10606207.720000001</v>
      </c>
      <c r="CF218" s="23">
        <v>8.2000000000000007E-3</v>
      </c>
      <c r="CG218" s="7">
        <v>86.99</v>
      </c>
      <c r="CH218" s="7">
        <v>10101.15</v>
      </c>
      <c r="CI218" s="7">
        <v>11719377.58</v>
      </c>
      <c r="CJ218" s="23">
        <v>8.8000000000000005E-3</v>
      </c>
      <c r="CK218" s="7">
        <v>96.12</v>
      </c>
      <c r="CL218" s="7">
        <v>11161.31</v>
      </c>
      <c r="CM218" s="5">
        <v>1050</v>
      </c>
      <c r="CN218" s="23">
        <v>8.6E-3</v>
      </c>
      <c r="CO218" s="5">
        <v>10</v>
      </c>
      <c r="CP218" s="5">
        <v>581</v>
      </c>
      <c r="CQ218" s="7">
        <v>177670890.94999999</v>
      </c>
      <c r="CR218" s="23">
        <v>0.13750000000000001</v>
      </c>
      <c r="CS218" s="7">
        <v>1457.15</v>
      </c>
      <c r="CT218" s="7">
        <v>2128.94</v>
      </c>
      <c r="CU218" s="7">
        <v>187522857.94</v>
      </c>
      <c r="CV218" s="23">
        <v>0.14119999999999999</v>
      </c>
      <c r="CW218" s="7">
        <v>1537.96</v>
      </c>
      <c r="CX218" s="7">
        <v>2246.9899999999998</v>
      </c>
      <c r="CY218" s="5">
        <v>83455</v>
      </c>
      <c r="CZ218" s="23">
        <v>0.6845</v>
      </c>
      <c r="DA218" s="5">
        <v>6238</v>
      </c>
      <c r="DB218" s="7">
        <v>5140592.83</v>
      </c>
      <c r="DC218" s="23">
        <v>4.0000000000000001E-3</v>
      </c>
      <c r="DD218" s="7">
        <v>42.16</v>
      </c>
      <c r="DE218" s="7">
        <v>335.11</v>
      </c>
      <c r="DF218" s="7">
        <v>5875472.75</v>
      </c>
      <c r="DG218" s="23">
        <v>4.4000000000000003E-3</v>
      </c>
      <c r="DH218" s="7">
        <v>48.19</v>
      </c>
      <c r="DI218" s="7">
        <v>383.02</v>
      </c>
      <c r="DJ218" s="5">
        <v>15340</v>
      </c>
      <c r="DK218" s="23">
        <v>0.1258</v>
      </c>
      <c r="DL218" s="5">
        <v>531</v>
      </c>
      <c r="DM218" s="7">
        <v>100987285.27</v>
      </c>
      <c r="DN218" s="23">
        <v>7.8200000000000006E-2</v>
      </c>
      <c r="DO218" s="7">
        <v>828.24</v>
      </c>
      <c r="DP218" s="7">
        <v>22531.75</v>
      </c>
      <c r="DQ218" s="7">
        <v>107665595.41</v>
      </c>
      <c r="DR218" s="23">
        <v>8.1100000000000005E-2</v>
      </c>
      <c r="DS218" s="7">
        <v>883.01</v>
      </c>
      <c r="DT218" s="7">
        <v>24021.77</v>
      </c>
      <c r="DU218" s="5">
        <v>4482</v>
      </c>
      <c r="DV218" s="23">
        <v>3.6799999999999999E-2</v>
      </c>
      <c r="DW218" s="5">
        <v>4800</v>
      </c>
      <c r="DX218" s="7">
        <v>5965678.0599999996</v>
      </c>
      <c r="DY218" s="23">
        <v>4.5999999999999999E-3</v>
      </c>
      <c r="DZ218" s="7">
        <v>48.93</v>
      </c>
      <c r="EA218" s="7">
        <v>754.29</v>
      </c>
      <c r="EB218" s="7">
        <v>6650974.5700000003</v>
      </c>
      <c r="EC218" s="23">
        <v>5.0000000000000001E-3</v>
      </c>
      <c r="ED218" s="7">
        <v>54.55</v>
      </c>
      <c r="EE218" s="7">
        <v>840.94</v>
      </c>
      <c r="EF218" s="5">
        <v>7909</v>
      </c>
      <c r="EG218" s="23">
        <v>6.4899999999999999E-2</v>
      </c>
      <c r="EH218" s="5">
        <v>126</v>
      </c>
      <c r="EI218" s="7">
        <v>96863303.829999998</v>
      </c>
      <c r="EJ218" s="23">
        <v>7.4999999999999997E-2</v>
      </c>
      <c r="EK218" s="7">
        <v>794.42</v>
      </c>
      <c r="EL218" s="7">
        <v>951.06</v>
      </c>
      <c r="EM218" s="7">
        <v>105086187.04000001</v>
      </c>
      <c r="EN218" s="23">
        <v>7.9100000000000004E-2</v>
      </c>
      <c r="EO218" s="7">
        <v>861.86</v>
      </c>
      <c r="EP218" s="7">
        <v>1031.79</v>
      </c>
      <c r="EQ218" s="5">
        <v>101847</v>
      </c>
      <c r="ER218" s="23">
        <v>0.83530000000000004</v>
      </c>
      <c r="ES218" s="5">
        <v>12983</v>
      </c>
      <c r="ET218" s="7">
        <v>65317636.079999998</v>
      </c>
      <c r="EU218" s="23">
        <v>5.0500000000000003E-2</v>
      </c>
      <c r="EV218" s="7">
        <v>535.70000000000005</v>
      </c>
      <c r="EW218" s="7">
        <v>1118.53</v>
      </c>
      <c r="EX218" s="7">
        <v>68628719.159999996</v>
      </c>
      <c r="EY218" s="23">
        <v>5.1700000000000003E-2</v>
      </c>
      <c r="EZ218" s="7">
        <v>562.85</v>
      </c>
      <c r="FA218" s="7">
        <v>1175.23</v>
      </c>
      <c r="FB218" s="5">
        <v>58396</v>
      </c>
      <c r="FC218" s="23">
        <v>0.47889999999999999</v>
      </c>
      <c r="FD218" s="5">
        <v>3586</v>
      </c>
      <c r="FE218" s="7">
        <v>24719413.670000002</v>
      </c>
      <c r="FF218" s="23">
        <v>1.9099999999999999E-2</v>
      </c>
      <c r="FG218" s="7">
        <v>202.73</v>
      </c>
      <c r="FH218" s="7">
        <v>325.02999999999997</v>
      </c>
      <c r="FI218" s="7">
        <v>26157829.030000001</v>
      </c>
      <c r="FJ218" s="23">
        <v>1.9699999999999999E-2</v>
      </c>
      <c r="FK218" s="7">
        <v>214.53</v>
      </c>
      <c r="FL218" s="7">
        <v>343.95</v>
      </c>
      <c r="FM218" s="5">
        <v>76052</v>
      </c>
      <c r="FN218" s="23">
        <v>0.62370000000000003</v>
      </c>
      <c r="FO218" s="5">
        <v>3910</v>
      </c>
      <c r="FP218" s="7">
        <v>41407790.259999998</v>
      </c>
      <c r="FQ218" s="23">
        <v>3.2000000000000001E-2</v>
      </c>
      <c r="FR218" s="7">
        <v>339.6</v>
      </c>
      <c r="FS218" s="7">
        <v>1214.5899999999999</v>
      </c>
      <c r="FT218" s="7">
        <v>41637219.100000001</v>
      </c>
      <c r="FU218" s="23">
        <v>3.1300000000000001E-2</v>
      </c>
      <c r="FV218" s="7">
        <v>341.48</v>
      </c>
      <c r="FW218" s="7">
        <v>1221.32</v>
      </c>
      <c r="FX218" s="5">
        <v>34092</v>
      </c>
      <c r="FY218" s="23">
        <v>0.27960000000000002</v>
      </c>
      <c r="FZ218" s="5">
        <v>2088</v>
      </c>
      <c r="GA218" s="7">
        <v>26404240.850000001</v>
      </c>
      <c r="GB218" s="23">
        <v>2.0400000000000001E-2</v>
      </c>
      <c r="GC218" s="7">
        <v>216.55</v>
      </c>
      <c r="GD218" s="7">
        <v>331.3</v>
      </c>
      <c r="GE218" s="7">
        <v>27625773.710000001</v>
      </c>
      <c r="GF218" s="23">
        <v>2.0799999999999999E-2</v>
      </c>
      <c r="GG218" s="7">
        <v>226.57</v>
      </c>
      <c r="GH218" s="7">
        <v>346.63</v>
      </c>
      <c r="GI218" s="5">
        <v>79698</v>
      </c>
      <c r="GJ218" s="23">
        <v>0.65359999999999996</v>
      </c>
      <c r="GK218" s="5">
        <v>6663</v>
      </c>
      <c r="GL218" s="7">
        <v>18409427.199999999</v>
      </c>
      <c r="GM218" s="23">
        <v>1.4200000000000001E-2</v>
      </c>
      <c r="GN218" s="7">
        <v>150.97999999999999</v>
      </c>
      <c r="GO218" s="7">
        <v>1205.6500000000001</v>
      </c>
      <c r="GP218" s="7">
        <v>18309561.440000001</v>
      </c>
      <c r="GQ218" s="23">
        <v>1.38E-2</v>
      </c>
      <c r="GR218" s="7">
        <v>150.16</v>
      </c>
      <c r="GS218" s="7">
        <v>1199.1099999999999</v>
      </c>
      <c r="GT218" s="5">
        <v>15269</v>
      </c>
      <c r="GU218" s="23">
        <v>0.12520000000000001</v>
      </c>
      <c r="GV218" s="8">
        <v>432</v>
      </c>
      <c r="GW218" s="7">
        <v>27413885.66</v>
      </c>
      <c r="GX218" s="23">
        <v>2.12E-2</v>
      </c>
      <c r="GY218" s="7">
        <v>224.83</v>
      </c>
      <c r="GZ218" s="7">
        <v>631.74</v>
      </c>
      <c r="HA218" s="7">
        <v>27488860.84</v>
      </c>
      <c r="HB218" s="23">
        <v>2.07E-2</v>
      </c>
      <c r="HC218" s="7">
        <v>225.45</v>
      </c>
      <c r="HD218" s="7">
        <v>633.47</v>
      </c>
      <c r="HE218" s="5">
        <v>43394</v>
      </c>
      <c r="HF218" s="23">
        <v>0.35589999999999999</v>
      </c>
      <c r="HG218" s="5">
        <v>143899</v>
      </c>
      <c r="HH218" s="5">
        <v>8942</v>
      </c>
      <c r="HI218" s="23">
        <v>0.22750000000000001</v>
      </c>
      <c r="HJ218" s="8">
        <v>1180</v>
      </c>
      <c r="HK218" s="5">
        <v>803</v>
      </c>
      <c r="HL218" s="5">
        <v>1511</v>
      </c>
      <c r="HM218" s="5">
        <v>189</v>
      </c>
      <c r="HN218" s="5">
        <v>1505</v>
      </c>
      <c r="HO218" s="5">
        <v>436</v>
      </c>
      <c r="HP218" s="5">
        <v>857</v>
      </c>
      <c r="HQ218" s="5">
        <v>508</v>
      </c>
      <c r="HR218" s="5">
        <v>215</v>
      </c>
      <c r="HS218" s="5">
        <v>121</v>
      </c>
    </row>
    <row r="219" spans="1:227" x14ac:dyDescent="0.25">
      <c r="A219">
        <v>2008</v>
      </c>
      <c r="B219" s="3" t="s">
        <v>1086</v>
      </c>
      <c r="C219" s="4">
        <v>48</v>
      </c>
      <c r="D219" s="5">
        <v>434534</v>
      </c>
      <c r="E219" s="5">
        <v>357487</v>
      </c>
      <c r="F219" s="5">
        <v>77047</v>
      </c>
      <c r="G219" s="6" t="s">
        <v>1532</v>
      </c>
      <c r="H219" s="5">
        <v>51</v>
      </c>
      <c r="I219" s="6" t="s">
        <v>980</v>
      </c>
      <c r="J219" s="6" t="s">
        <v>828</v>
      </c>
      <c r="K219" s="6" t="s">
        <v>1533</v>
      </c>
      <c r="L219" s="6" t="s">
        <v>1534</v>
      </c>
      <c r="M219" s="6" t="s">
        <v>1535</v>
      </c>
      <c r="N219" s="6" t="s">
        <v>585</v>
      </c>
      <c r="O219" s="6" t="s">
        <v>1536</v>
      </c>
      <c r="P219" s="6">
        <v>1.31</v>
      </c>
      <c r="Q219" s="7">
        <v>4012835975.0599999</v>
      </c>
      <c r="R219" s="7">
        <v>4001626117.25</v>
      </c>
      <c r="S219" s="7">
        <v>3289104284.9000001</v>
      </c>
      <c r="T219" s="7">
        <v>11225.12</v>
      </c>
      <c r="U219" s="7">
        <v>11193.77</v>
      </c>
      <c r="V219" s="7">
        <v>9200.6299999999992</v>
      </c>
      <c r="W219" s="7">
        <v>1338296824.8699999</v>
      </c>
      <c r="X219" s="23">
        <v>0.33350000000000002</v>
      </c>
      <c r="Y219" s="7">
        <v>3743.62</v>
      </c>
      <c r="Z219" s="7">
        <v>18038.05</v>
      </c>
      <c r="AA219" s="7">
        <v>1184711952.4200001</v>
      </c>
      <c r="AB219" s="23">
        <v>0.29609999999999997</v>
      </c>
      <c r="AC219" s="7">
        <v>3314</v>
      </c>
      <c r="AD219" s="7">
        <v>15967.97</v>
      </c>
      <c r="AE219" s="5">
        <v>74193</v>
      </c>
      <c r="AF219" s="23">
        <v>0.20749999999999999</v>
      </c>
      <c r="AG219" s="5">
        <v>398</v>
      </c>
      <c r="AH219" s="5">
        <v>2453</v>
      </c>
      <c r="AI219" s="7">
        <v>190995955.83000001</v>
      </c>
      <c r="AJ219" s="23">
        <v>4.7600000000000003E-2</v>
      </c>
      <c r="AK219" s="7">
        <v>534.27</v>
      </c>
      <c r="AL219" s="7">
        <v>38429.769999999997</v>
      </c>
      <c r="AM219" s="7">
        <v>200192353.13999999</v>
      </c>
      <c r="AN219" s="23">
        <v>0.05</v>
      </c>
      <c r="AO219" s="7">
        <v>560</v>
      </c>
      <c r="AP219" s="7">
        <v>40280.15</v>
      </c>
      <c r="AQ219" s="5">
        <v>4970</v>
      </c>
      <c r="AR219" s="23">
        <v>1.3899999999999999E-2</v>
      </c>
      <c r="AS219" s="5">
        <v>17</v>
      </c>
      <c r="AT219" s="5">
        <v>451</v>
      </c>
      <c r="AU219" s="7">
        <v>60264797.780000001</v>
      </c>
      <c r="AV219" s="23">
        <v>1.4999999999999999E-2</v>
      </c>
      <c r="AW219" s="7">
        <v>168.58</v>
      </c>
      <c r="AX219" s="7">
        <v>18234.43</v>
      </c>
      <c r="AY219" s="7">
        <v>60302309.689999998</v>
      </c>
      <c r="AZ219" s="23">
        <v>1.5100000000000001E-2</v>
      </c>
      <c r="BA219" s="7">
        <v>168.68</v>
      </c>
      <c r="BB219" s="7">
        <v>18245.78</v>
      </c>
      <c r="BC219" s="5">
        <v>3305</v>
      </c>
      <c r="BD219" s="23">
        <v>9.1999999999999998E-3</v>
      </c>
      <c r="BE219" s="5">
        <v>10</v>
      </c>
      <c r="BF219" s="5">
        <v>137</v>
      </c>
      <c r="BG219" s="7">
        <v>106605074.22</v>
      </c>
      <c r="BH219" s="23">
        <v>2.6599999999999999E-2</v>
      </c>
      <c r="BI219" s="7">
        <v>298.20999999999998</v>
      </c>
      <c r="BJ219" s="7">
        <v>12910.87</v>
      </c>
      <c r="BK219" s="7">
        <v>117273070.98</v>
      </c>
      <c r="BL219" s="23">
        <v>2.93E-2</v>
      </c>
      <c r="BM219" s="7">
        <v>328.05</v>
      </c>
      <c r="BN219" s="7">
        <v>14202.87</v>
      </c>
      <c r="BO219" s="5">
        <v>8257</v>
      </c>
      <c r="BP219" s="23">
        <v>2.3099999999999999E-2</v>
      </c>
      <c r="BQ219" s="5">
        <v>35</v>
      </c>
      <c r="BR219" s="5">
        <v>989</v>
      </c>
      <c r="BS219" s="7">
        <v>364017017.36000001</v>
      </c>
      <c r="BT219" s="23">
        <v>9.0700000000000003E-2</v>
      </c>
      <c r="BU219" s="7">
        <v>1018.27</v>
      </c>
      <c r="BV219" s="7">
        <v>8514.82</v>
      </c>
      <c r="BW219" s="7">
        <v>383714719.22000003</v>
      </c>
      <c r="BX219" s="23">
        <v>9.5899999999999999E-2</v>
      </c>
      <c r="BY219" s="7">
        <v>1073.3699999999999</v>
      </c>
      <c r="BZ219" s="7">
        <v>8975.57</v>
      </c>
      <c r="CA219" s="5">
        <v>42751</v>
      </c>
      <c r="CB219" s="23">
        <v>0.1196</v>
      </c>
      <c r="CC219" s="5">
        <v>362</v>
      </c>
      <c r="CD219" s="5">
        <v>8215</v>
      </c>
      <c r="CE219" s="7">
        <v>40569070.399999999</v>
      </c>
      <c r="CF219" s="23">
        <v>1.01E-2</v>
      </c>
      <c r="CG219" s="7">
        <v>113.48</v>
      </c>
      <c r="CH219" s="7">
        <v>11247.32</v>
      </c>
      <c r="CI219" s="7">
        <v>41671658.439999998</v>
      </c>
      <c r="CJ219" s="23">
        <v>1.04E-2</v>
      </c>
      <c r="CK219" s="7">
        <v>116.57</v>
      </c>
      <c r="CL219" s="7">
        <v>11553</v>
      </c>
      <c r="CM219" s="5">
        <v>3607</v>
      </c>
      <c r="CN219" s="23">
        <v>1.01E-2</v>
      </c>
      <c r="CO219" s="5">
        <v>11</v>
      </c>
      <c r="CP219" s="5">
        <v>763</v>
      </c>
      <c r="CQ219" s="7">
        <v>331732690.41000003</v>
      </c>
      <c r="CR219" s="23">
        <v>8.2699999999999996E-2</v>
      </c>
      <c r="CS219" s="7">
        <v>927.96</v>
      </c>
      <c r="CT219" s="7">
        <v>1578.94</v>
      </c>
      <c r="CU219" s="7">
        <v>354608788.07999998</v>
      </c>
      <c r="CV219" s="23">
        <v>8.8599999999999998E-2</v>
      </c>
      <c r="CW219" s="7">
        <v>991.95</v>
      </c>
      <c r="CX219" s="7">
        <v>1687.83</v>
      </c>
      <c r="CY219" s="5">
        <v>210098</v>
      </c>
      <c r="CZ219" s="23">
        <v>0.5877</v>
      </c>
      <c r="DA219" s="5">
        <v>3743</v>
      </c>
      <c r="DB219" s="7">
        <v>12029797.720000001</v>
      </c>
      <c r="DC219" s="23">
        <v>3.0000000000000001E-3</v>
      </c>
      <c r="DD219" s="7">
        <v>33.65</v>
      </c>
      <c r="DE219" s="7">
        <v>319.89</v>
      </c>
      <c r="DF219" s="7">
        <v>14219071.560000001</v>
      </c>
      <c r="DG219" s="23">
        <v>3.5999999999999999E-3</v>
      </c>
      <c r="DH219" s="7">
        <v>39.78</v>
      </c>
      <c r="DI219" s="7">
        <v>378.11</v>
      </c>
      <c r="DJ219" s="5">
        <v>37606</v>
      </c>
      <c r="DK219" s="23">
        <v>0.1052</v>
      </c>
      <c r="DL219" s="5">
        <v>466</v>
      </c>
      <c r="DM219" s="7">
        <v>389568075.76999998</v>
      </c>
      <c r="DN219" s="23">
        <v>9.7100000000000006E-2</v>
      </c>
      <c r="DO219" s="7">
        <v>1089.74</v>
      </c>
      <c r="DP219" s="7">
        <v>21677.599999999999</v>
      </c>
      <c r="DQ219" s="7">
        <v>401040743.80000001</v>
      </c>
      <c r="DR219" s="23">
        <v>0.1002</v>
      </c>
      <c r="DS219" s="7">
        <v>1121.83</v>
      </c>
      <c r="DT219" s="7">
        <v>22315.99</v>
      </c>
      <c r="DU219" s="5">
        <v>17971</v>
      </c>
      <c r="DV219" s="23">
        <v>5.0299999999999997E-2</v>
      </c>
      <c r="DW219" s="5">
        <v>6622</v>
      </c>
      <c r="DX219" s="7">
        <v>18692421.670000002</v>
      </c>
      <c r="DY219" s="23">
        <v>4.7000000000000002E-3</v>
      </c>
      <c r="DZ219" s="7">
        <v>52.29</v>
      </c>
      <c r="EA219" s="7">
        <v>823.38</v>
      </c>
      <c r="EB219" s="7">
        <v>22204075.879999999</v>
      </c>
      <c r="EC219" s="23">
        <v>5.4999999999999997E-3</v>
      </c>
      <c r="ED219" s="7">
        <v>62.11</v>
      </c>
      <c r="EE219" s="7">
        <v>978.07</v>
      </c>
      <c r="EF219" s="5">
        <v>22702</v>
      </c>
      <c r="EG219" s="23">
        <v>6.3500000000000001E-2</v>
      </c>
      <c r="EH219" s="5">
        <v>120</v>
      </c>
      <c r="EI219" s="7">
        <v>295128859.31999999</v>
      </c>
      <c r="EJ219" s="23">
        <v>7.3499999999999996E-2</v>
      </c>
      <c r="EK219" s="7">
        <v>825.57</v>
      </c>
      <c r="EL219" s="7">
        <v>1010.32</v>
      </c>
      <c r="EM219" s="7">
        <v>320572803.31</v>
      </c>
      <c r="EN219" s="23">
        <v>8.0100000000000005E-2</v>
      </c>
      <c r="EO219" s="7">
        <v>896.74</v>
      </c>
      <c r="EP219" s="7">
        <v>1097.43</v>
      </c>
      <c r="EQ219" s="5">
        <v>292113</v>
      </c>
      <c r="ER219" s="23">
        <v>0.81710000000000005</v>
      </c>
      <c r="ES219" s="5">
        <v>14327</v>
      </c>
      <c r="ET219" s="7">
        <v>221512244.33000001</v>
      </c>
      <c r="EU219" s="23">
        <v>5.5199999999999999E-2</v>
      </c>
      <c r="EV219" s="7">
        <v>619.64</v>
      </c>
      <c r="EW219" s="7">
        <v>1250.83</v>
      </c>
      <c r="EX219" s="7">
        <v>236573906.25</v>
      </c>
      <c r="EY219" s="23">
        <v>5.91E-2</v>
      </c>
      <c r="EZ219" s="7">
        <v>661.77</v>
      </c>
      <c r="FA219" s="7">
        <v>1335.88</v>
      </c>
      <c r="FB219" s="5">
        <v>177092</v>
      </c>
      <c r="FC219" s="23">
        <v>0.49540000000000001</v>
      </c>
      <c r="FD219" s="5">
        <v>4040</v>
      </c>
      <c r="FE219" s="7">
        <v>99607081.079999998</v>
      </c>
      <c r="FF219" s="23">
        <v>2.4799999999999999E-2</v>
      </c>
      <c r="FG219" s="7">
        <v>278.63</v>
      </c>
      <c r="FH219" s="7">
        <v>459.65</v>
      </c>
      <c r="FI219" s="7">
        <v>109853816.08</v>
      </c>
      <c r="FJ219" s="23">
        <v>2.75E-2</v>
      </c>
      <c r="FK219" s="7">
        <v>307.29000000000002</v>
      </c>
      <c r="FL219" s="7">
        <v>506.93</v>
      </c>
      <c r="FM219" s="5">
        <v>216704</v>
      </c>
      <c r="FN219" s="23">
        <v>0.60619999999999996</v>
      </c>
      <c r="FO219" s="5">
        <v>4320</v>
      </c>
      <c r="FP219" s="7">
        <v>163664366.25999999</v>
      </c>
      <c r="FQ219" s="23">
        <v>4.0800000000000003E-2</v>
      </c>
      <c r="FR219" s="7">
        <v>457.82</v>
      </c>
      <c r="FS219" s="7">
        <v>1467.04</v>
      </c>
      <c r="FT219" s="7">
        <v>164739663.13</v>
      </c>
      <c r="FU219" s="23">
        <v>4.1200000000000001E-2</v>
      </c>
      <c r="FV219" s="7">
        <v>460.83</v>
      </c>
      <c r="FW219" s="7">
        <v>1476.68</v>
      </c>
      <c r="FX219" s="5">
        <v>111561</v>
      </c>
      <c r="FY219" s="23">
        <v>0.31209999999999999</v>
      </c>
      <c r="FZ219" s="5">
        <v>2585</v>
      </c>
      <c r="GA219" s="7">
        <v>106661350.72</v>
      </c>
      <c r="GB219" s="23">
        <v>2.6599999999999999E-2</v>
      </c>
      <c r="GC219" s="7">
        <v>298.36</v>
      </c>
      <c r="GD219" s="7">
        <v>442.64</v>
      </c>
      <c r="GE219" s="7">
        <v>112524308.44</v>
      </c>
      <c r="GF219" s="23">
        <v>2.81E-2</v>
      </c>
      <c r="GG219" s="7">
        <v>314.76</v>
      </c>
      <c r="GH219" s="7">
        <v>466.97</v>
      </c>
      <c r="GI219" s="5">
        <v>240968</v>
      </c>
      <c r="GJ219" s="23">
        <v>0.67410000000000003</v>
      </c>
      <c r="GK219" s="5">
        <v>9783</v>
      </c>
      <c r="GL219" s="7">
        <v>93999953.680000007</v>
      </c>
      <c r="GM219" s="23">
        <v>2.3400000000000001E-2</v>
      </c>
      <c r="GN219" s="7">
        <v>262.95</v>
      </c>
      <c r="GO219" s="7">
        <v>2357.04</v>
      </c>
      <c r="GP219" s="7">
        <v>96226854.480000004</v>
      </c>
      <c r="GQ219" s="23">
        <v>2.4E-2</v>
      </c>
      <c r="GR219" s="7">
        <v>269.18</v>
      </c>
      <c r="GS219" s="7">
        <v>2412.88</v>
      </c>
      <c r="GT219" s="5">
        <v>39881</v>
      </c>
      <c r="GU219" s="23">
        <v>0.1116</v>
      </c>
      <c r="GV219" s="8">
        <v>841</v>
      </c>
      <c r="GW219" s="7">
        <v>125651645.16</v>
      </c>
      <c r="GX219" s="23">
        <v>3.1300000000000001E-2</v>
      </c>
      <c r="GY219" s="7">
        <v>351.49</v>
      </c>
      <c r="GZ219" s="7">
        <v>975.63</v>
      </c>
      <c r="HA219" s="7">
        <v>125651645.16</v>
      </c>
      <c r="HB219" s="23">
        <v>3.1399999999999997E-2</v>
      </c>
      <c r="HC219" s="7">
        <v>351.49</v>
      </c>
      <c r="HD219" s="7">
        <v>975.63</v>
      </c>
      <c r="HE219" s="5">
        <v>128790</v>
      </c>
      <c r="HF219" s="23">
        <v>0.36030000000000001</v>
      </c>
      <c r="HG219" s="5">
        <v>359902</v>
      </c>
      <c r="HH219" s="5">
        <v>29039</v>
      </c>
      <c r="HI219" s="23">
        <v>0.224</v>
      </c>
      <c r="HJ219" s="8">
        <v>1007</v>
      </c>
      <c r="HK219" s="5">
        <v>1103</v>
      </c>
      <c r="HL219" s="5">
        <v>1509</v>
      </c>
      <c r="HM219" s="5">
        <v>214</v>
      </c>
      <c r="HN219" s="5">
        <v>1372</v>
      </c>
      <c r="HO219" s="5">
        <v>477</v>
      </c>
      <c r="HP219" s="5">
        <v>955</v>
      </c>
      <c r="HQ219" s="5">
        <v>545</v>
      </c>
      <c r="HR219" s="5">
        <v>371</v>
      </c>
      <c r="HS219" s="5">
        <v>156</v>
      </c>
    </row>
    <row r="220" spans="1:227" x14ac:dyDescent="0.25">
      <c r="A220">
        <v>2012</v>
      </c>
      <c r="B220" s="3" t="s">
        <v>226</v>
      </c>
      <c r="C220" s="4" t="s">
        <v>227</v>
      </c>
      <c r="D220" s="5">
        <v>8120760</v>
      </c>
      <c r="E220" s="5">
        <v>6228981</v>
      </c>
      <c r="F220" s="5">
        <v>1891779</v>
      </c>
      <c r="G220" s="6" t="s">
        <v>2335</v>
      </c>
      <c r="H220" s="5">
        <v>51</v>
      </c>
      <c r="I220" s="6" t="s">
        <v>1214</v>
      </c>
      <c r="J220" s="6" t="s">
        <v>2200</v>
      </c>
      <c r="K220" s="6" t="s">
        <v>2336</v>
      </c>
      <c r="L220" s="6" t="s">
        <v>784</v>
      </c>
      <c r="M220" s="6" t="s">
        <v>1377</v>
      </c>
      <c r="N220" s="6" t="s">
        <v>791</v>
      </c>
      <c r="O220" s="6" t="s">
        <v>1010</v>
      </c>
      <c r="P220" s="6">
        <v>1.1299999999999999</v>
      </c>
      <c r="Q220" s="7">
        <v>62295611613.449997</v>
      </c>
      <c r="R220" s="7">
        <v>58646014229.239998</v>
      </c>
      <c r="S220" s="7">
        <v>55813779137.839996</v>
      </c>
      <c r="T220" s="7">
        <v>10000.93</v>
      </c>
      <c r="U220" s="7">
        <v>9415.0300000000007</v>
      </c>
      <c r="V220" s="7">
        <v>8960.34</v>
      </c>
      <c r="W220" s="7">
        <v>23794925411.25</v>
      </c>
      <c r="X220" s="23">
        <v>0.38200000000000001</v>
      </c>
      <c r="Y220" s="7">
        <v>3820.03</v>
      </c>
      <c r="Z220" s="7">
        <v>21038.69</v>
      </c>
      <c r="AA220" s="7">
        <v>19320928707.77</v>
      </c>
      <c r="AB220" s="23">
        <v>0.32940000000000003</v>
      </c>
      <c r="AC220" s="7">
        <v>3101.78</v>
      </c>
      <c r="AD220" s="7">
        <v>17082.93</v>
      </c>
      <c r="AE220" s="5">
        <v>1131008</v>
      </c>
      <c r="AF220" s="23">
        <v>0.18160000000000001</v>
      </c>
      <c r="AG220" s="5">
        <v>344</v>
      </c>
      <c r="AH220" s="5">
        <v>2083</v>
      </c>
      <c r="AI220" s="7">
        <v>1350118491.1800001</v>
      </c>
      <c r="AJ220" s="23">
        <v>2.1700000000000001E-2</v>
      </c>
      <c r="AK220" s="7">
        <v>216.75</v>
      </c>
      <c r="AL220" s="7">
        <v>44663.02</v>
      </c>
      <c r="AM220" s="7">
        <v>1418787627.21</v>
      </c>
      <c r="AN220" s="23">
        <v>2.4199999999999999E-2</v>
      </c>
      <c r="AO220" s="7">
        <v>227.77</v>
      </c>
      <c r="AP220" s="7">
        <v>46934.65</v>
      </c>
      <c r="AQ220" s="5">
        <v>30229</v>
      </c>
      <c r="AR220" s="23">
        <v>4.8999999999999998E-3</v>
      </c>
      <c r="AS220" s="5">
        <v>6</v>
      </c>
      <c r="AT220" s="5">
        <v>156</v>
      </c>
      <c r="AU220" s="7">
        <v>775796767.07000005</v>
      </c>
      <c r="AV220" s="23">
        <v>1.2500000000000001E-2</v>
      </c>
      <c r="AW220" s="7">
        <v>124.55</v>
      </c>
      <c r="AX220" s="7">
        <v>20452.3</v>
      </c>
      <c r="AY220" s="7">
        <v>758352657.61000001</v>
      </c>
      <c r="AZ220" s="23">
        <v>1.29E-2</v>
      </c>
      <c r="BA220" s="7">
        <v>121.75</v>
      </c>
      <c r="BB220" s="7">
        <v>19992.419999999998</v>
      </c>
      <c r="BC220" s="5">
        <v>37932</v>
      </c>
      <c r="BD220" s="23">
        <v>6.1000000000000004E-3</v>
      </c>
      <c r="BE220" s="5">
        <v>7</v>
      </c>
      <c r="BF220" s="5">
        <v>87</v>
      </c>
      <c r="BG220" s="7">
        <v>2334021362.04</v>
      </c>
      <c r="BH220" s="23">
        <v>3.7499999999999999E-2</v>
      </c>
      <c r="BI220" s="7">
        <v>374.7</v>
      </c>
      <c r="BJ220" s="7">
        <v>15274.71</v>
      </c>
      <c r="BK220" s="7">
        <v>2397790049.77</v>
      </c>
      <c r="BL220" s="23">
        <v>4.0899999999999999E-2</v>
      </c>
      <c r="BM220" s="7">
        <v>384.94</v>
      </c>
      <c r="BN220" s="7">
        <v>15692.04</v>
      </c>
      <c r="BO220" s="5">
        <v>152803</v>
      </c>
      <c r="BP220" s="23">
        <v>2.4500000000000001E-2</v>
      </c>
      <c r="BQ220" s="5">
        <v>37</v>
      </c>
      <c r="BR220" s="5">
        <v>966</v>
      </c>
      <c r="BS220" s="7">
        <v>2257568304.5500002</v>
      </c>
      <c r="BT220" s="23">
        <v>3.6200000000000003E-2</v>
      </c>
      <c r="BU220" s="7">
        <v>362.43</v>
      </c>
      <c r="BV220" s="7">
        <v>5415.7</v>
      </c>
      <c r="BW220" s="7">
        <v>2376701898.6700001</v>
      </c>
      <c r="BX220" s="23">
        <v>4.0500000000000001E-2</v>
      </c>
      <c r="BY220" s="7">
        <v>381.56</v>
      </c>
      <c r="BZ220" s="7">
        <v>5701.49</v>
      </c>
      <c r="CA220" s="5">
        <v>416856</v>
      </c>
      <c r="CB220" s="23">
        <v>6.6900000000000001E-2</v>
      </c>
      <c r="CC220" s="5">
        <v>145</v>
      </c>
      <c r="CD220" s="5">
        <v>2299</v>
      </c>
      <c r="CE220" s="7">
        <v>580081509.82000005</v>
      </c>
      <c r="CF220" s="23">
        <v>9.2999999999999992E-3</v>
      </c>
      <c r="CG220" s="7">
        <v>93.13</v>
      </c>
      <c r="CH220" s="7">
        <v>10938.54</v>
      </c>
      <c r="CI220" s="7">
        <v>599605973.37</v>
      </c>
      <c r="CJ220" s="23">
        <v>1.0200000000000001E-2</v>
      </c>
      <c r="CK220" s="7">
        <v>96.26</v>
      </c>
      <c r="CL220" s="7">
        <v>11306.71</v>
      </c>
      <c r="CM220" s="5">
        <v>53031</v>
      </c>
      <c r="CN220" s="23">
        <v>8.5000000000000006E-3</v>
      </c>
      <c r="CO220" s="5">
        <v>9</v>
      </c>
      <c r="CP220" s="5">
        <v>557</v>
      </c>
      <c r="CQ220" s="7">
        <v>8462295425.4700003</v>
      </c>
      <c r="CR220" s="23">
        <v>0.1358</v>
      </c>
      <c r="CS220" s="7">
        <v>1358.54</v>
      </c>
      <c r="CT220" s="7">
        <v>2102.31</v>
      </c>
      <c r="CU220" s="7">
        <v>8310625390.6400003</v>
      </c>
      <c r="CV220" s="23">
        <v>0.14169999999999999</v>
      </c>
      <c r="CW220" s="7">
        <v>1334.19</v>
      </c>
      <c r="CX220" s="7">
        <v>2064.63</v>
      </c>
      <c r="CY220" s="5">
        <v>4025239</v>
      </c>
      <c r="CZ220" s="23">
        <v>0.6462</v>
      </c>
      <c r="DA220" s="5">
        <v>4986</v>
      </c>
      <c r="DB220" s="7">
        <v>368203422.45999998</v>
      </c>
      <c r="DC220" s="23">
        <v>5.8999999999999999E-3</v>
      </c>
      <c r="DD220" s="7">
        <v>59.11</v>
      </c>
      <c r="DE220" s="7">
        <v>418.78</v>
      </c>
      <c r="DF220" s="7">
        <v>396487543.11000001</v>
      </c>
      <c r="DG220" s="23">
        <v>6.7999999999999996E-3</v>
      </c>
      <c r="DH220" s="7">
        <v>63.65</v>
      </c>
      <c r="DI220" s="7">
        <v>450.95</v>
      </c>
      <c r="DJ220" s="5">
        <v>879231</v>
      </c>
      <c r="DK220" s="23">
        <v>0.14119999999999999</v>
      </c>
      <c r="DL220" s="5">
        <v>694</v>
      </c>
      <c r="DM220" s="7">
        <v>4416366353.54</v>
      </c>
      <c r="DN220" s="23">
        <v>7.0900000000000005E-2</v>
      </c>
      <c r="DO220" s="7">
        <v>709</v>
      </c>
      <c r="DP220" s="7">
        <v>24637.06</v>
      </c>
      <c r="DQ220" s="7">
        <v>4469701401.9300003</v>
      </c>
      <c r="DR220" s="23">
        <v>7.6200000000000004E-2</v>
      </c>
      <c r="DS220" s="7">
        <v>717.57</v>
      </c>
      <c r="DT220" s="7">
        <v>24934.6</v>
      </c>
      <c r="DU220" s="5">
        <v>179257</v>
      </c>
      <c r="DV220" s="23">
        <v>2.8799999999999999E-2</v>
      </c>
      <c r="DW220" s="5">
        <v>3977</v>
      </c>
      <c r="DX220" s="7">
        <v>316044311.63999999</v>
      </c>
      <c r="DY220" s="23">
        <v>5.1000000000000004E-3</v>
      </c>
      <c r="DZ220" s="7">
        <v>50.74</v>
      </c>
      <c r="EA220" s="7">
        <v>862.47</v>
      </c>
      <c r="EB220" s="7">
        <v>328616365.16000003</v>
      </c>
      <c r="EC220" s="23">
        <v>5.5999999999999999E-3</v>
      </c>
      <c r="ED220" s="7">
        <v>52.76</v>
      </c>
      <c r="EE220" s="7">
        <v>896.77</v>
      </c>
      <c r="EF220" s="5">
        <v>366442</v>
      </c>
      <c r="EG220" s="23">
        <v>5.8799999999999998E-2</v>
      </c>
      <c r="EH220" s="5">
        <v>104</v>
      </c>
      <c r="EI220" s="7">
        <v>5596224202.1099997</v>
      </c>
      <c r="EJ220" s="23">
        <v>8.9800000000000005E-2</v>
      </c>
      <c r="EK220" s="7">
        <v>898.42</v>
      </c>
      <c r="EL220" s="7">
        <v>1092.78</v>
      </c>
      <c r="EM220" s="7">
        <v>6005087940.1099997</v>
      </c>
      <c r="EN220" s="23">
        <v>0.1024</v>
      </c>
      <c r="EO220" s="7">
        <v>964.06</v>
      </c>
      <c r="EP220" s="7">
        <v>1172.6199999999999</v>
      </c>
      <c r="EQ220" s="5">
        <v>5121102</v>
      </c>
      <c r="ER220" s="23">
        <v>0.82210000000000005</v>
      </c>
      <c r="ES220" s="5">
        <v>13934</v>
      </c>
      <c r="ET220" s="7">
        <v>3355053928.6700001</v>
      </c>
      <c r="EU220" s="23">
        <v>5.3900000000000003E-2</v>
      </c>
      <c r="EV220" s="7">
        <v>538.62</v>
      </c>
      <c r="EW220" s="7">
        <v>1087.8900000000001</v>
      </c>
      <c r="EX220" s="7">
        <v>3438689165.3000002</v>
      </c>
      <c r="EY220" s="23">
        <v>5.8599999999999999E-2</v>
      </c>
      <c r="EZ220" s="7">
        <v>552.04999999999995</v>
      </c>
      <c r="FA220" s="7">
        <v>1115.01</v>
      </c>
      <c r="FB220" s="5">
        <v>3083992</v>
      </c>
      <c r="FC220" s="23">
        <v>0.49509999999999998</v>
      </c>
      <c r="FD220" s="5">
        <v>3772</v>
      </c>
      <c r="FE220" s="7">
        <v>1163546017.6400001</v>
      </c>
      <c r="FF220" s="23">
        <v>1.8700000000000001E-2</v>
      </c>
      <c r="FG220" s="7">
        <v>186.8</v>
      </c>
      <c r="FH220" s="7">
        <v>311.57</v>
      </c>
      <c r="FI220" s="7">
        <v>1189580806.5</v>
      </c>
      <c r="FJ220" s="23">
        <v>2.0299999999999999E-2</v>
      </c>
      <c r="FK220" s="7">
        <v>190.98</v>
      </c>
      <c r="FL220" s="7">
        <v>318.54000000000002</v>
      </c>
      <c r="FM220" s="5">
        <v>3734427</v>
      </c>
      <c r="FN220" s="23">
        <v>0.59950000000000003</v>
      </c>
      <c r="FO220" s="5">
        <v>3737</v>
      </c>
      <c r="FP220" s="7">
        <v>2120102292.6099999</v>
      </c>
      <c r="FQ220" s="23">
        <v>3.4000000000000002E-2</v>
      </c>
      <c r="FR220" s="7">
        <v>340.36</v>
      </c>
      <c r="FS220" s="7">
        <v>1168.7</v>
      </c>
      <c r="FT220" s="7">
        <v>2153037978.8800001</v>
      </c>
      <c r="FU220" s="23">
        <v>3.6700000000000003E-2</v>
      </c>
      <c r="FV220" s="7">
        <v>345.65</v>
      </c>
      <c r="FW220" s="7">
        <v>1186.8499999999999</v>
      </c>
      <c r="FX220" s="5">
        <v>1814073</v>
      </c>
      <c r="FY220" s="23">
        <v>0.29120000000000001</v>
      </c>
      <c r="FZ220" s="5">
        <v>2264</v>
      </c>
      <c r="GA220" s="7">
        <v>1703141633.0699999</v>
      </c>
      <c r="GB220" s="23">
        <v>2.7300000000000001E-2</v>
      </c>
      <c r="GC220" s="7">
        <v>273.42</v>
      </c>
      <c r="GD220" s="7">
        <v>408.29</v>
      </c>
      <c r="GE220" s="7">
        <v>1764065109.25</v>
      </c>
      <c r="GF220" s="23">
        <v>3.0099999999999998E-2</v>
      </c>
      <c r="GG220" s="7">
        <v>283.2</v>
      </c>
      <c r="GH220" s="7">
        <v>422.89</v>
      </c>
      <c r="GI220" s="5">
        <v>4171433</v>
      </c>
      <c r="GJ220" s="23">
        <v>0.66969999999999996</v>
      </c>
      <c r="GK220" s="5">
        <v>7619</v>
      </c>
      <c r="GL220" s="7">
        <v>1127440610.1400001</v>
      </c>
      <c r="GM220" s="23">
        <v>1.8100000000000002E-2</v>
      </c>
      <c r="GN220" s="7">
        <v>181</v>
      </c>
      <c r="GO220" s="7">
        <v>1415.07</v>
      </c>
      <c r="GP220" s="7">
        <v>1129597470.3399999</v>
      </c>
      <c r="GQ220" s="23">
        <v>1.9300000000000001E-2</v>
      </c>
      <c r="GR220" s="7">
        <v>181.35</v>
      </c>
      <c r="GS220" s="7">
        <v>1417.78</v>
      </c>
      <c r="GT220" s="5">
        <v>796737</v>
      </c>
      <c r="GU220" s="23">
        <v>0.12790000000000001</v>
      </c>
      <c r="GV220" s="8">
        <v>527</v>
      </c>
      <c r="GW220" s="7">
        <v>1964547994.3099999</v>
      </c>
      <c r="GX220" s="23">
        <v>3.15E-2</v>
      </c>
      <c r="GY220" s="7">
        <v>315.39</v>
      </c>
      <c r="GZ220" s="7">
        <v>872.84</v>
      </c>
      <c r="HA220" s="7">
        <v>1969535806.6700001</v>
      </c>
      <c r="HB220" s="23">
        <v>3.3599999999999998E-2</v>
      </c>
      <c r="HC220" s="7">
        <v>316.19</v>
      </c>
      <c r="HD220" s="7">
        <v>875.05</v>
      </c>
      <c r="HE220" s="5">
        <v>2250757</v>
      </c>
      <c r="HF220" s="23">
        <v>0.36130000000000001</v>
      </c>
      <c r="HG220" s="5">
        <v>7018214</v>
      </c>
      <c r="HH220" s="5">
        <v>454461</v>
      </c>
      <c r="HI220" s="23">
        <v>0.22869999999999999</v>
      </c>
      <c r="HJ220" s="8">
        <v>1127</v>
      </c>
      <c r="HK220" s="5">
        <v>731</v>
      </c>
      <c r="HL220" s="5">
        <v>1444</v>
      </c>
      <c r="HM220" s="5">
        <v>148</v>
      </c>
      <c r="HN220" s="5">
        <v>896</v>
      </c>
      <c r="HO220" s="5">
        <v>316</v>
      </c>
      <c r="HP220" s="5">
        <v>755</v>
      </c>
      <c r="HQ220" s="5">
        <v>394</v>
      </c>
      <c r="HR220" s="5">
        <v>332</v>
      </c>
      <c r="HS220" s="5">
        <v>116</v>
      </c>
    </row>
    <row r="221" spans="1:227" x14ac:dyDescent="0.25">
      <c r="A221">
        <v>2011</v>
      </c>
      <c r="B221" s="3" t="s">
        <v>332</v>
      </c>
      <c r="C221" s="4">
        <v>5</v>
      </c>
      <c r="D221" s="5">
        <v>125208</v>
      </c>
      <c r="E221" s="5">
        <v>100476</v>
      </c>
      <c r="F221" s="5">
        <v>24732</v>
      </c>
      <c r="G221" s="6" t="s">
        <v>891</v>
      </c>
      <c r="H221" s="5">
        <v>51</v>
      </c>
      <c r="I221" s="6" t="s">
        <v>2157</v>
      </c>
      <c r="J221" s="6" t="s">
        <v>2158</v>
      </c>
      <c r="K221" s="6" t="s">
        <v>2159</v>
      </c>
      <c r="L221" s="6" t="s">
        <v>2160</v>
      </c>
      <c r="M221" s="6" t="s">
        <v>345</v>
      </c>
      <c r="N221" s="6" t="s">
        <v>373</v>
      </c>
      <c r="O221" s="6" t="s">
        <v>2161</v>
      </c>
      <c r="P221" s="6">
        <v>0.93</v>
      </c>
      <c r="Q221" s="7">
        <v>712219756.07000005</v>
      </c>
      <c r="R221" s="7">
        <v>750362685.54999995</v>
      </c>
      <c r="S221" s="7">
        <v>835035907.38999999</v>
      </c>
      <c r="T221" s="7">
        <v>7088.46</v>
      </c>
      <c r="U221" s="7">
        <v>7468.08</v>
      </c>
      <c r="V221" s="7">
        <v>8310.7999999999993</v>
      </c>
      <c r="W221" s="7">
        <v>259782681.09</v>
      </c>
      <c r="X221" s="23">
        <v>0.36480000000000001</v>
      </c>
      <c r="Y221" s="7">
        <v>2585.52</v>
      </c>
      <c r="Z221" s="7">
        <v>14979.97</v>
      </c>
      <c r="AA221" s="7">
        <v>258223750.03999999</v>
      </c>
      <c r="AB221" s="23">
        <v>0.34410000000000002</v>
      </c>
      <c r="AC221" s="7">
        <v>2570</v>
      </c>
      <c r="AD221" s="7">
        <v>14890.08</v>
      </c>
      <c r="AE221" s="5">
        <v>17342</v>
      </c>
      <c r="AF221" s="23">
        <v>0.1726</v>
      </c>
      <c r="AG221" s="5">
        <v>306</v>
      </c>
      <c r="AH221" s="5">
        <v>1672</v>
      </c>
      <c r="AI221" s="7">
        <v>18198890.469999999</v>
      </c>
      <c r="AJ221" s="23">
        <v>2.5600000000000001E-2</v>
      </c>
      <c r="AK221" s="7">
        <v>181.13</v>
      </c>
      <c r="AL221" s="7">
        <v>40804.69</v>
      </c>
      <c r="AM221" s="7">
        <v>21783447.469999999</v>
      </c>
      <c r="AN221" s="23">
        <v>2.9000000000000001E-2</v>
      </c>
      <c r="AO221" s="7">
        <v>216.8</v>
      </c>
      <c r="AP221" s="7">
        <v>48841.81</v>
      </c>
      <c r="AQ221" s="5">
        <v>446</v>
      </c>
      <c r="AR221" s="23">
        <v>4.4000000000000003E-3</v>
      </c>
      <c r="AS221" s="5">
        <v>5</v>
      </c>
      <c r="AT221" s="5">
        <v>140</v>
      </c>
      <c r="AU221" s="7">
        <v>15434117.289999999</v>
      </c>
      <c r="AV221" s="23">
        <v>2.1700000000000001E-2</v>
      </c>
      <c r="AW221" s="7">
        <v>153.61000000000001</v>
      </c>
      <c r="AX221" s="7">
        <v>16923.37</v>
      </c>
      <c r="AY221" s="7">
        <v>17393954.760000002</v>
      </c>
      <c r="AZ221" s="23">
        <v>2.3199999999999998E-2</v>
      </c>
      <c r="BA221" s="7">
        <v>173.12</v>
      </c>
      <c r="BB221" s="7">
        <v>19072.32</v>
      </c>
      <c r="BC221" s="5">
        <v>912</v>
      </c>
      <c r="BD221" s="23">
        <v>9.1000000000000004E-3</v>
      </c>
      <c r="BE221" s="5">
        <v>10</v>
      </c>
      <c r="BF221" s="5">
        <v>119</v>
      </c>
      <c r="BG221" s="7">
        <v>19482294.309999999</v>
      </c>
      <c r="BH221" s="23">
        <v>2.7400000000000001E-2</v>
      </c>
      <c r="BI221" s="7">
        <v>193.9</v>
      </c>
      <c r="BJ221" s="7">
        <v>12488.65</v>
      </c>
      <c r="BK221" s="7">
        <v>23702248.960000001</v>
      </c>
      <c r="BL221" s="23">
        <v>3.1600000000000003E-2</v>
      </c>
      <c r="BM221" s="7">
        <v>235.9</v>
      </c>
      <c r="BN221" s="7">
        <v>15193.75</v>
      </c>
      <c r="BO221" s="5">
        <v>1560</v>
      </c>
      <c r="BP221" s="23">
        <v>1.55E-2</v>
      </c>
      <c r="BQ221" s="5">
        <v>24</v>
      </c>
      <c r="BR221" s="5">
        <v>573</v>
      </c>
      <c r="BS221" s="7">
        <v>19533698.600000001</v>
      </c>
      <c r="BT221" s="23">
        <v>2.7400000000000001E-2</v>
      </c>
      <c r="BU221" s="7">
        <v>194.41</v>
      </c>
      <c r="BV221" s="7">
        <v>4312.07</v>
      </c>
      <c r="BW221" s="7">
        <v>23496828.559999999</v>
      </c>
      <c r="BX221" s="23">
        <v>3.1300000000000001E-2</v>
      </c>
      <c r="BY221" s="7">
        <v>233.86</v>
      </c>
      <c r="BZ221" s="7">
        <v>5186.9399999999996</v>
      </c>
      <c r="CA221" s="5">
        <v>4530</v>
      </c>
      <c r="CB221" s="23">
        <v>4.5100000000000001E-2</v>
      </c>
      <c r="CC221" s="5">
        <v>89</v>
      </c>
      <c r="CD221" s="5">
        <v>1525</v>
      </c>
      <c r="CE221" s="7">
        <v>6957943.1299999999</v>
      </c>
      <c r="CF221" s="23">
        <v>9.7999999999999997E-3</v>
      </c>
      <c r="CG221" s="7">
        <v>69.25</v>
      </c>
      <c r="CH221" s="7">
        <v>8852.34</v>
      </c>
      <c r="CI221" s="7">
        <v>7820210.46</v>
      </c>
      <c r="CJ221" s="23">
        <v>1.04E-2</v>
      </c>
      <c r="CK221" s="7">
        <v>77.83</v>
      </c>
      <c r="CL221" s="7">
        <v>9949.3799999999992</v>
      </c>
      <c r="CM221" s="5">
        <v>786</v>
      </c>
      <c r="CN221" s="23">
        <v>7.7999999999999996E-3</v>
      </c>
      <c r="CO221" s="5">
        <v>8</v>
      </c>
      <c r="CP221" s="5">
        <v>453</v>
      </c>
      <c r="CQ221" s="7">
        <v>102141195.29000001</v>
      </c>
      <c r="CR221" s="23">
        <v>0.1434</v>
      </c>
      <c r="CS221" s="7">
        <v>1016.57</v>
      </c>
      <c r="CT221" s="7">
        <v>1675.93</v>
      </c>
      <c r="CU221" s="7">
        <v>107833387.95</v>
      </c>
      <c r="CV221" s="23">
        <v>0.14369999999999999</v>
      </c>
      <c r="CW221" s="7">
        <v>1073.23</v>
      </c>
      <c r="CX221" s="7">
        <v>1769.33</v>
      </c>
      <c r="CY221" s="5">
        <v>60946</v>
      </c>
      <c r="CZ221" s="23">
        <v>0.60660000000000003</v>
      </c>
      <c r="DA221" s="5">
        <v>3547</v>
      </c>
      <c r="DB221" s="7">
        <v>4739493.67</v>
      </c>
      <c r="DC221" s="23">
        <v>6.7000000000000002E-3</v>
      </c>
      <c r="DD221" s="7">
        <v>47.17</v>
      </c>
      <c r="DE221" s="7">
        <v>319.61</v>
      </c>
      <c r="DF221" s="7">
        <v>5590374.1600000001</v>
      </c>
      <c r="DG221" s="23">
        <v>7.4999999999999997E-3</v>
      </c>
      <c r="DH221" s="7">
        <v>55.64</v>
      </c>
      <c r="DI221" s="7">
        <v>376.99</v>
      </c>
      <c r="DJ221" s="5">
        <v>14829</v>
      </c>
      <c r="DK221" s="23">
        <v>0.14760000000000001</v>
      </c>
      <c r="DL221" s="5">
        <v>654</v>
      </c>
      <c r="DM221" s="7">
        <v>41575700</v>
      </c>
      <c r="DN221" s="23">
        <v>5.8400000000000001E-2</v>
      </c>
      <c r="DO221" s="7">
        <v>413.79</v>
      </c>
      <c r="DP221" s="7">
        <v>21801.63</v>
      </c>
      <c r="DQ221" s="7">
        <v>45208405.829999998</v>
      </c>
      <c r="DR221" s="23">
        <v>6.0199999999999997E-2</v>
      </c>
      <c r="DS221" s="7">
        <v>449.94</v>
      </c>
      <c r="DT221" s="7">
        <v>23706.560000000001</v>
      </c>
      <c r="DU221" s="5">
        <v>1907</v>
      </c>
      <c r="DV221" s="23">
        <v>1.9E-2</v>
      </c>
      <c r="DW221" s="5">
        <v>2724</v>
      </c>
      <c r="DX221" s="7">
        <v>4495179</v>
      </c>
      <c r="DY221" s="23">
        <v>6.3E-3</v>
      </c>
      <c r="DZ221" s="7">
        <v>44.74</v>
      </c>
      <c r="EA221" s="7">
        <v>642.16999999999996</v>
      </c>
      <c r="EB221" s="7">
        <v>5177428.66</v>
      </c>
      <c r="EC221" s="23">
        <v>6.8999999999999999E-3</v>
      </c>
      <c r="ED221" s="7">
        <v>51.53</v>
      </c>
      <c r="EE221" s="7">
        <v>739.63</v>
      </c>
      <c r="EF221" s="5">
        <v>7000</v>
      </c>
      <c r="EG221" s="23">
        <v>6.9699999999999998E-2</v>
      </c>
      <c r="EH221" s="5">
        <v>120</v>
      </c>
      <c r="EI221" s="7">
        <v>60832123.289999999</v>
      </c>
      <c r="EJ221" s="23">
        <v>8.5400000000000004E-2</v>
      </c>
      <c r="EK221" s="7">
        <v>605.44000000000005</v>
      </c>
      <c r="EL221" s="7">
        <v>740.1</v>
      </c>
      <c r="EM221" s="7">
        <v>69278935.790000007</v>
      </c>
      <c r="EN221" s="23">
        <v>9.2299999999999993E-2</v>
      </c>
      <c r="EO221" s="7">
        <v>689.51</v>
      </c>
      <c r="EP221" s="7">
        <v>842.86</v>
      </c>
      <c r="EQ221" s="5">
        <v>82195</v>
      </c>
      <c r="ER221" s="23">
        <v>0.81810000000000005</v>
      </c>
      <c r="ES221" s="5">
        <v>10842</v>
      </c>
      <c r="ET221" s="7">
        <v>43001896.289999999</v>
      </c>
      <c r="EU221" s="23">
        <v>6.0400000000000002E-2</v>
      </c>
      <c r="EV221" s="7">
        <v>427.98</v>
      </c>
      <c r="EW221" s="7">
        <v>910.96</v>
      </c>
      <c r="EX221" s="7">
        <v>47632621.340000004</v>
      </c>
      <c r="EY221" s="23">
        <v>6.3500000000000001E-2</v>
      </c>
      <c r="EZ221" s="7">
        <v>474.07</v>
      </c>
      <c r="FA221" s="7">
        <v>1009.06</v>
      </c>
      <c r="FB221" s="5">
        <v>47205</v>
      </c>
      <c r="FC221" s="23">
        <v>0.4698</v>
      </c>
      <c r="FD221" s="5">
        <v>2973</v>
      </c>
      <c r="FE221" s="7">
        <v>15798690.42</v>
      </c>
      <c r="FF221" s="23">
        <v>2.2200000000000001E-2</v>
      </c>
      <c r="FG221" s="7">
        <v>157.24</v>
      </c>
      <c r="FH221" s="7">
        <v>261.72000000000003</v>
      </c>
      <c r="FI221" s="7">
        <v>17269434.949999999</v>
      </c>
      <c r="FJ221" s="23">
        <v>2.3E-2</v>
      </c>
      <c r="FK221" s="7">
        <v>171.88</v>
      </c>
      <c r="FL221" s="7">
        <v>286.08999999999997</v>
      </c>
      <c r="FM221" s="5">
        <v>60364</v>
      </c>
      <c r="FN221" s="23">
        <v>0.6008</v>
      </c>
      <c r="FO221" s="5">
        <v>3471</v>
      </c>
      <c r="FP221" s="7">
        <v>35269868.270000003</v>
      </c>
      <c r="FQ221" s="23">
        <v>4.9500000000000002E-2</v>
      </c>
      <c r="FR221" s="7">
        <v>351.03</v>
      </c>
      <c r="FS221" s="7">
        <v>1187.02</v>
      </c>
      <c r="FT221" s="7">
        <v>35467882.990000002</v>
      </c>
      <c r="FU221" s="23">
        <v>4.7300000000000002E-2</v>
      </c>
      <c r="FV221" s="7">
        <v>353</v>
      </c>
      <c r="FW221" s="7">
        <v>1193.68</v>
      </c>
      <c r="FX221" s="5">
        <v>29713</v>
      </c>
      <c r="FY221" s="23">
        <v>0.29570000000000002</v>
      </c>
      <c r="FZ221" s="5">
        <v>2460</v>
      </c>
      <c r="GA221" s="7">
        <v>20883602.309999999</v>
      </c>
      <c r="GB221" s="23">
        <v>2.93E-2</v>
      </c>
      <c r="GC221" s="7">
        <v>207.85</v>
      </c>
      <c r="GD221" s="7">
        <v>302.56</v>
      </c>
      <c r="GE221" s="7">
        <v>22073431.079999998</v>
      </c>
      <c r="GF221" s="23">
        <v>2.9399999999999999E-2</v>
      </c>
      <c r="GG221" s="7">
        <v>219.69</v>
      </c>
      <c r="GH221" s="7">
        <v>319.79000000000002</v>
      </c>
      <c r="GI221" s="5">
        <v>69023</v>
      </c>
      <c r="GJ221" s="23">
        <v>0.68700000000000006</v>
      </c>
      <c r="GK221" s="5">
        <v>7403</v>
      </c>
      <c r="GL221" s="7">
        <v>12872175.41</v>
      </c>
      <c r="GM221" s="23">
        <v>1.8100000000000002E-2</v>
      </c>
      <c r="GN221" s="7">
        <v>128.11000000000001</v>
      </c>
      <c r="GO221" s="7">
        <v>1165.27</v>
      </c>
      <c r="GP221" s="7">
        <v>10898341.66</v>
      </c>
      <c r="GQ221" s="23">
        <v>1.4500000000000001E-2</v>
      </c>
      <c r="GR221" s="7">
        <v>108.47</v>
      </c>
      <c r="GS221" s="7">
        <v>986.59</v>
      </c>
      <c r="GT221" s="5">
        <v>11047</v>
      </c>
      <c r="GU221" s="23">
        <v>0.1099</v>
      </c>
      <c r="GV221" s="8">
        <v>306</v>
      </c>
      <c r="GW221" s="7">
        <v>26312372.77</v>
      </c>
      <c r="GX221" s="23">
        <v>3.6900000000000002E-2</v>
      </c>
      <c r="GY221" s="7">
        <v>261.88</v>
      </c>
      <c r="GZ221" s="7">
        <v>679.64</v>
      </c>
      <c r="HA221" s="7">
        <v>26395461.420000002</v>
      </c>
      <c r="HB221" s="23">
        <v>3.5200000000000002E-2</v>
      </c>
      <c r="HC221" s="7">
        <v>262.7</v>
      </c>
      <c r="HD221" s="7">
        <v>681.79</v>
      </c>
      <c r="HE221" s="5">
        <v>38715</v>
      </c>
      <c r="HF221" s="23">
        <v>0.38529999999999998</v>
      </c>
      <c r="HG221" s="5">
        <v>98457</v>
      </c>
      <c r="HH221" s="5">
        <v>5858</v>
      </c>
      <c r="HI221" s="23">
        <v>0.20200000000000001</v>
      </c>
      <c r="HJ221" s="8">
        <v>980</v>
      </c>
      <c r="HK221" s="5">
        <v>536</v>
      </c>
      <c r="HL221" s="5">
        <v>1507</v>
      </c>
      <c r="HM221" s="5">
        <v>146</v>
      </c>
      <c r="HN221" s="5">
        <v>842</v>
      </c>
      <c r="HO221" s="5">
        <v>314</v>
      </c>
      <c r="HP221" s="5">
        <v>936</v>
      </c>
      <c r="HQ221" s="5">
        <v>400</v>
      </c>
      <c r="HR221" s="5">
        <v>319</v>
      </c>
      <c r="HS221" s="5">
        <v>87</v>
      </c>
    </row>
    <row r="222" spans="1:227" x14ac:dyDescent="0.25">
      <c r="A222">
        <v>2007</v>
      </c>
      <c r="B222" s="3" t="s">
        <v>332</v>
      </c>
      <c r="C222" s="4">
        <v>5</v>
      </c>
      <c r="D222" s="5">
        <v>106558</v>
      </c>
      <c r="E222" s="5">
        <v>92354</v>
      </c>
      <c r="F222" s="5">
        <v>14204</v>
      </c>
      <c r="G222" s="6" t="s">
        <v>333</v>
      </c>
      <c r="H222" s="5">
        <v>51</v>
      </c>
      <c r="I222" s="6" t="s">
        <v>334</v>
      </c>
      <c r="J222" s="6" t="s">
        <v>335</v>
      </c>
      <c r="K222" s="6" t="s">
        <v>336</v>
      </c>
      <c r="L222" s="6" t="s">
        <v>337</v>
      </c>
      <c r="M222" s="6" t="s">
        <v>240</v>
      </c>
      <c r="N222" s="6" t="s">
        <v>338</v>
      </c>
      <c r="O222" s="6" t="s">
        <v>339</v>
      </c>
      <c r="P222" s="6">
        <v>0.92</v>
      </c>
      <c r="Q222" s="7">
        <v>586674679.84000003</v>
      </c>
      <c r="R222" s="7">
        <v>622026620.61000001</v>
      </c>
      <c r="S222" s="7">
        <v>698580909.87</v>
      </c>
      <c r="T222" s="7">
        <v>6352.46</v>
      </c>
      <c r="U222" s="7">
        <v>6735.24</v>
      </c>
      <c r="V222" s="7">
        <v>7564.17</v>
      </c>
      <c r="W222" s="7">
        <v>231495379.49000001</v>
      </c>
      <c r="X222" s="23">
        <v>0.39460000000000001</v>
      </c>
      <c r="Y222" s="7">
        <v>2506.61</v>
      </c>
      <c r="Z222" s="7">
        <v>13555.97</v>
      </c>
      <c r="AA222" s="7">
        <v>225650572.08000001</v>
      </c>
      <c r="AB222" s="23">
        <v>0.36280000000000001</v>
      </c>
      <c r="AC222" s="7">
        <v>2443.3200000000002</v>
      </c>
      <c r="AD222" s="7">
        <v>13213.71</v>
      </c>
      <c r="AE222" s="5">
        <v>17077</v>
      </c>
      <c r="AF222" s="23">
        <v>0.18490000000000001</v>
      </c>
      <c r="AG222" s="5">
        <v>330</v>
      </c>
      <c r="AH222" s="5">
        <v>1838</v>
      </c>
      <c r="AI222" s="7">
        <v>12739223.93</v>
      </c>
      <c r="AJ222" s="23">
        <v>2.1700000000000001E-2</v>
      </c>
      <c r="AK222" s="7">
        <v>137.94</v>
      </c>
      <c r="AL222" s="7">
        <v>37249.19</v>
      </c>
      <c r="AM222" s="7">
        <v>14231730.34</v>
      </c>
      <c r="AN222" s="23">
        <v>2.29E-2</v>
      </c>
      <c r="AO222" s="7">
        <v>154.1</v>
      </c>
      <c r="AP222" s="7">
        <v>41613.25</v>
      </c>
      <c r="AQ222" s="5">
        <v>342</v>
      </c>
      <c r="AR222" s="23">
        <v>3.7000000000000002E-3</v>
      </c>
      <c r="AS222" s="5">
        <v>4</v>
      </c>
      <c r="AT222" s="5">
        <v>119</v>
      </c>
      <c r="AU222" s="7">
        <v>13146337.17</v>
      </c>
      <c r="AV222" s="23">
        <v>2.24E-2</v>
      </c>
      <c r="AW222" s="7">
        <v>142.35</v>
      </c>
      <c r="AX222" s="7">
        <v>15521.06</v>
      </c>
      <c r="AY222" s="7">
        <v>14324109.539999999</v>
      </c>
      <c r="AZ222" s="23">
        <v>2.3E-2</v>
      </c>
      <c r="BA222" s="7">
        <v>155.1</v>
      </c>
      <c r="BB222" s="7">
        <v>16911.580000000002</v>
      </c>
      <c r="BC222" s="5">
        <v>847</v>
      </c>
      <c r="BD222" s="23">
        <v>9.1999999999999998E-3</v>
      </c>
      <c r="BE222" s="5">
        <v>10</v>
      </c>
      <c r="BF222" s="5">
        <v>118</v>
      </c>
      <c r="BG222" s="7">
        <v>12462989.890000001</v>
      </c>
      <c r="BH222" s="23">
        <v>2.12E-2</v>
      </c>
      <c r="BI222" s="7">
        <v>134.94999999999999</v>
      </c>
      <c r="BJ222" s="7">
        <v>8672.92</v>
      </c>
      <c r="BK222" s="7">
        <v>15261890.76</v>
      </c>
      <c r="BL222" s="23">
        <v>2.4500000000000001E-2</v>
      </c>
      <c r="BM222" s="7">
        <v>165.25</v>
      </c>
      <c r="BN222" s="7">
        <v>10620.66</v>
      </c>
      <c r="BO222" s="5">
        <v>1437</v>
      </c>
      <c r="BP222" s="23">
        <v>1.5599999999999999E-2</v>
      </c>
      <c r="BQ222" s="5">
        <v>23</v>
      </c>
      <c r="BR222" s="5">
        <v>527</v>
      </c>
      <c r="BS222" s="7">
        <v>15842565.050000001</v>
      </c>
      <c r="BT222" s="23">
        <v>2.7E-2</v>
      </c>
      <c r="BU222" s="7">
        <v>171.54</v>
      </c>
      <c r="BV222" s="7">
        <v>4224.68</v>
      </c>
      <c r="BW222" s="7">
        <v>19142974.809999999</v>
      </c>
      <c r="BX222" s="23">
        <v>3.0800000000000001E-2</v>
      </c>
      <c r="BY222" s="7">
        <v>207.28</v>
      </c>
      <c r="BZ222" s="7">
        <v>5104.79</v>
      </c>
      <c r="CA222" s="5">
        <v>3750</v>
      </c>
      <c r="CB222" s="23">
        <v>4.0599999999999997E-2</v>
      </c>
      <c r="CC222" s="5">
        <v>80</v>
      </c>
      <c r="CD222" s="5">
        <v>1537</v>
      </c>
      <c r="CE222" s="7">
        <v>6279760.29</v>
      </c>
      <c r="CF222" s="23">
        <v>1.0699999999999999E-2</v>
      </c>
      <c r="CG222" s="7">
        <v>68</v>
      </c>
      <c r="CH222" s="7">
        <v>10031.57</v>
      </c>
      <c r="CI222" s="7">
        <v>7006206.4000000004</v>
      </c>
      <c r="CJ222" s="23">
        <v>1.1299999999999999E-2</v>
      </c>
      <c r="CK222" s="7">
        <v>75.86</v>
      </c>
      <c r="CL222" s="7">
        <v>11192.02</v>
      </c>
      <c r="CM222" s="5">
        <v>626</v>
      </c>
      <c r="CN222" s="23">
        <v>6.7999999999999996E-3</v>
      </c>
      <c r="CO222" s="5">
        <v>7</v>
      </c>
      <c r="CP222" s="5">
        <v>506</v>
      </c>
      <c r="CQ222" s="7">
        <v>70091256.579999998</v>
      </c>
      <c r="CR222" s="23">
        <v>0.1195</v>
      </c>
      <c r="CS222" s="7">
        <v>758.94</v>
      </c>
      <c r="CT222" s="7">
        <v>1283.3</v>
      </c>
      <c r="CU222" s="7">
        <v>78138545.219999999</v>
      </c>
      <c r="CV222" s="23">
        <v>0.12559999999999999</v>
      </c>
      <c r="CW222" s="7">
        <v>846.08</v>
      </c>
      <c r="CX222" s="7">
        <v>1430.64</v>
      </c>
      <c r="CY222" s="5">
        <v>54618</v>
      </c>
      <c r="CZ222" s="23">
        <v>0.59140000000000004</v>
      </c>
      <c r="DA222" s="5">
        <v>3315</v>
      </c>
      <c r="DB222" s="7">
        <v>3325169.16</v>
      </c>
      <c r="DC222" s="23">
        <v>5.7000000000000002E-3</v>
      </c>
      <c r="DD222" s="7">
        <v>36</v>
      </c>
      <c r="DE222" s="7">
        <v>300.64999999999998</v>
      </c>
      <c r="DF222" s="7">
        <v>3233179.81</v>
      </c>
      <c r="DG222" s="23">
        <v>5.1999999999999998E-3</v>
      </c>
      <c r="DH222" s="7">
        <v>35.01</v>
      </c>
      <c r="DI222" s="7">
        <v>292.33</v>
      </c>
      <c r="DJ222" s="5">
        <v>11060</v>
      </c>
      <c r="DK222" s="23">
        <v>0.1198</v>
      </c>
      <c r="DL222" s="5">
        <v>565</v>
      </c>
      <c r="DM222" s="7">
        <v>32207521.739999998</v>
      </c>
      <c r="DN222" s="23">
        <v>5.4899999999999997E-2</v>
      </c>
      <c r="DO222" s="7">
        <v>348.74</v>
      </c>
      <c r="DP222" s="7">
        <v>19893.47</v>
      </c>
      <c r="DQ222" s="7">
        <v>34531030.93</v>
      </c>
      <c r="DR222" s="23">
        <v>5.5500000000000001E-2</v>
      </c>
      <c r="DS222" s="7">
        <v>373.9</v>
      </c>
      <c r="DT222" s="7">
        <v>21328.62</v>
      </c>
      <c r="DU222" s="5">
        <v>1619</v>
      </c>
      <c r="DV222" s="23">
        <v>1.7500000000000002E-2</v>
      </c>
      <c r="DW222" s="5">
        <v>1990</v>
      </c>
      <c r="DX222" s="7">
        <v>3790404.73</v>
      </c>
      <c r="DY222" s="23">
        <v>6.4999999999999997E-3</v>
      </c>
      <c r="DZ222" s="7">
        <v>41.04</v>
      </c>
      <c r="EA222" s="7">
        <v>605.98</v>
      </c>
      <c r="EB222" s="7">
        <v>4334651.41</v>
      </c>
      <c r="EC222" s="23">
        <v>7.0000000000000001E-3</v>
      </c>
      <c r="ED222" s="7">
        <v>46.94</v>
      </c>
      <c r="EE222" s="7">
        <v>692.99</v>
      </c>
      <c r="EF222" s="5">
        <v>6255</v>
      </c>
      <c r="EG222" s="23">
        <v>6.7699999999999996E-2</v>
      </c>
      <c r="EH222" s="5">
        <v>118</v>
      </c>
      <c r="EI222" s="7">
        <v>47953702.520000003</v>
      </c>
      <c r="EJ222" s="23">
        <v>8.1699999999999995E-2</v>
      </c>
      <c r="EK222" s="7">
        <v>519.24</v>
      </c>
      <c r="EL222" s="7">
        <v>628.6</v>
      </c>
      <c r="EM222" s="7">
        <v>56434455.909999996</v>
      </c>
      <c r="EN222" s="23">
        <v>9.0700000000000003E-2</v>
      </c>
      <c r="EO222" s="7">
        <v>611.07000000000005</v>
      </c>
      <c r="EP222" s="7">
        <v>739.77</v>
      </c>
      <c r="EQ222" s="5">
        <v>76286</v>
      </c>
      <c r="ER222" s="23">
        <v>0.82599999999999996</v>
      </c>
      <c r="ES222" s="5">
        <v>10810</v>
      </c>
      <c r="ET222" s="7">
        <v>35567225.890000001</v>
      </c>
      <c r="EU222" s="23">
        <v>6.0600000000000001E-2</v>
      </c>
      <c r="EV222" s="7">
        <v>385.12</v>
      </c>
      <c r="EW222" s="7">
        <v>818.33</v>
      </c>
      <c r="EX222" s="7">
        <v>41476807.090000004</v>
      </c>
      <c r="EY222" s="23">
        <v>6.6699999999999995E-2</v>
      </c>
      <c r="EZ222" s="7">
        <v>449.11</v>
      </c>
      <c r="FA222" s="7">
        <v>954.3</v>
      </c>
      <c r="FB222" s="5">
        <v>43463</v>
      </c>
      <c r="FC222" s="23">
        <v>0.47060000000000002</v>
      </c>
      <c r="FD222" s="5">
        <v>2860</v>
      </c>
      <c r="FE222" s="7">
        <v>16504879.310000001</v>
      </c>
      <c r="FF222" s="23">
        <v>2.81E-2</v>
      </c>
      <c r="FG222" s="7">
        <v>178.71</v>
      </c>
      <c r="FH222" s="7">
        <v>295.64</v>
      </c>
      <c r="FI222" s="7">
        <v>20116168.600000001</v>
      </c>
      <c r="FJ222" s="23">
        <v>3.2300000000000002E-2</v>
      </c>
      <c r="FK222" s="7">
        <v>217.82</v>
      </c>
      <c r="FL222" s="7">
        <v>360.32</v>
      </c>
      <c r="FM222" s="5">
        <v>55828</v>
      </c>
      <c r="FN222" s="23">
        <v>0.60450000000000004</v>
      </c>
      <c r="FO222" s="5">
        <v>3434</v>
      </c>
      <c r="FP222" s="7">
        <v>32426987.98</v>
      </c>
      <c r="FQ222" s="23">
        <v>5.5300000000000002E-2</v>
      </c>
      <c r="FR222" s="7">
        <v>351.12</v>
      </c>
      <c r="FS222" s="7">
        <v>1216.45</v>
      </c>
      <c r="FT222" s="7">
        <v>32590928.309999999</v>
      </c>
      <c r="FU222" s="23">
        <v>5.2400000000000002E-2</v>
      </c>
      <c r="FV222" s="7">
        <v>352.89</v>
      </c>
      <c r="FW222" s="7">
        <v>1222.5999999999999</v>
      </c>
      <c r="FX222" s="5">
        <v>26657</v>
      </c>
      <c r="FY222" s="23">
        <v>0.28860000000000002</v>
      </c>
      <c r="FZ222" s="5">
        <v>2401</v>
      </c>
      <c r="GA222" s="7">
        <v>15962934.01</v>
      </c>
      <c r="GB222" s="23">
        <v>2.7199999999999998E-2</v>
      </c>
      <c r="GC222" s="7">
        <v>172.85</v>
      </c>
      <c r="GD222" s="7">
        <v>258.35000000000002</v>
      </c>
      <c r="GE222" s="7">
        <v>17818286.140000001</v>
      </c>
      <c r="GF222" s="23">
        <v>2.86E-2</v>
      </c>
      <c r="GG222" s="7">
        <v>192.93</v>
      </c>
      <c r="GH222" s="7">
        <v>288.38</v>
      </c>
      <c r="GI222" s="5">
        <v>61788</v>
      </c>
      <c r="GJ222" s="23">
        <v>0.66900000000000004</v>
      </c>
      <c r="GK222" s="5">
        <v>7295</v>
      </c>
      <c r="GL222" s="7">
        <v>8702563.6999999993</v>
      </c>
      <c r="GM222" s="23">
        <v>1.4800000000000001E-2</v>
      </c>
      <c r="GN222" s="7">
        <v>94.23</v>
      </c>
      <c r="GO222" s="7">
        <v>945.19</v>
      </c>
      <c r="GP222" s="7">
        <v>9215262.0500000007</v>
      </c>
      <c r="GQ222" s="23">
        <v>1.4800000000000001E-2</v>
      </c>
      <c r="GR222" s="7">
        <v>99.78</v>
      </c>
      <c r="GS222" s="7">
        <v>1000.88</v>
      </c>
      <c r="GT222" s="5">
        <v>9207</v>
      </c>
      <c r="GU222" s="23">
        <v>9.9699999999999997E-2</v>
      </c>
      <c r="GV222" s="8">
        <v>252</v>
      </c>
      <c r="GW222" s="7">
        <v>23940712.800000001</v>
      </c>
      <c r="GX222" s="23">
        <v>4.0800000000000003E-2</v>
      </c>
      <c r="GY222" s="7">
        <v>259.23</v>
      </c>
      <c r="GZ222" s="7">
        <v>693.05</v>
      </c>
      <c r="HA222" s="7">
        <v>23940712.800000001</v>
      </c>
      <c r="HB222" s="23">
        <v>3.85E-2</v>
      </c>
      <c r="HC222" s="7">
        <v>259.23</v>
      </c>
      <c r="HD222" s="7">
        <v>693.05</v>
      </c>
      <c r="HE222" s="5">
        <v>34544</v>
      </c>
      <c r="HF222" s="23">
        <v>0.374</v>
      </c>
      <c r="HG222" s="5">
        <v>83505</v>
      </c>
      <c r="HH222" s="5">
        <v>5512</v>
      </c>
      <c r="HI222" s="23">
        <v>0.1958</v>
      </c>
      <c r="HJ222" s="8">
        <v>904</v>
      </c>
      <c r="HK222" s="5">
        <v>624</v>
      </c>
      <c r="HL222" s="5">
        <v>1504</v>
      </c>
      <c r="HM222" s="5">
        <v>175</v>
      </c>
      <c r="HN222" s="5">
        <v>1020</v>
      </c>
      <c r="HO222" s="5">
        <v>387</v>
      </c>
      <c r="HP222" s="5">
        <v>1162</v>
      </c>
      <c r="HQ222" s="5">
        <v>404</v>
      </c>
      <c r="HR222" s="5">
        <v>392</v>
      </c>
      <c r="HS222" s="5">
        <v>91</v>
      </c>
    </row>
    <row r="223" spans="1:227" x14ac:dyDescent="0.25">
      <c r="A223">
        <v>2007</v>
      </c>
      <c r="B223" s="3" t="s">
        <v>877</v>
      </c>
      <c r="C223" s="4">
        <v>31</v>
      </c>
      <c r="D223" s="5">
        <v>32812</v>
      </c>
      <c r="E223" s="5">
        <v>29764</v>
      </c>
      <c r="F223" s="5">
        <v>3048</v>
      </c>
      <c r="G223" s="6" t="s">
        <v>878</v>
      </c>
      <c r="H223" s="5">
        <v>50</v>
      </c>
      <c r="I223" s="6" t="s">
        <v>879</v>
      </c>
      <c r="J223" s="6" t="s">
        <v>880</v>
      </c>
      <c r="K223" s="6" t="s">
        <v>881</v>
      </c>
      <c r="L223" s="6" t="s">
        <v>882</v>
      </c>
      <c r="M223" s="6" t="s">
        <v>736</v>
      </c>
      <c r="N223" s="6" t="s">
        <v>883</v>
      </c>
      <c r="O223" s="6" t="s">
        <v>884</v>
      </c>
      <c r="P223" s="6">
        <v>1.05</v>
      </c>
      <c r="Q223" s="7">
        <v>221420839.47</v>
      </c>
      <c r="R223" s="7">
        <v>224755360.09999999</v>
      </c>
      <c r="S223" s="7">
        <v>221915897.53999999</v>
      </c>
      <c r="T223" s="7">
        <v>7439.22</v>
      </c>
      <c r="U223" s="7">
        <v>7551.25</v>
      </c>
      <c r="V223" s="7">
        <v>7455.85</v>
      </c>
      <c r="W223" s="7">
        <v>86941457.790000007</v>
      </c>
      <c r="X223" s="23">
        <v>0.39269999999999999</v>
      </c>
      <c r="Y223" s="7">
        <v>2921.03</v>
      </c>
      <c r="Z223" s="7">
        <v>15287.75</v>
      </c>
      <c r="AA223" s="7">
        <v>78617379.390000001</v>
      </c>
      <c r="AB223" s="23">
        <v>0.3498</v>
      </c>
      <c r="AC223" s="7">
        <v>2641.36</v>
      </c>
      <c r="AD223" s="7">
        <v>13824.05</v>
      </c>
      <c r="AE223" s="5">
        <v>5687</v>
      </c>
      <c r="AF223" s="23">
        <v>0.19109999999999999</v>
      </c>
      <c r="AG223" s="5">
        <v>345</v>
      </c>
      <c r="AH223" s="5">
        <v>2012</v>
      </c>
      <c r="AI223" s="7">
        <v>3926623.23</v>
      </c>
      <c r="AJ223" s="23">
        <v>1.77E-2</v>
      </c>
      <c r="AK223" s="7">
        <v>131.93</v>
      </c>
      <c r="AL223" s="7">
        <v>38122.559999999998</v>
      </c>
      <c r="AM223" s="7">
        <v>3941987.44</v>
      </c>
      <c r="AN223" s="23">
        <v>1.7500000000000002E-2</v>
      </c>
      <c r="AO223" s="7">
        <v>132.44</v>
      </c>
      <c r="AP223" s="7">
        <v>38271.72</v>
      </c>
      <c r="AQ223" s="5">
        <v>103</v>
      </c>
      <c r="AR223" s="23">
        <v>3.5000000000000001E-3</v>
      </c>
      <c r="AS223" s="5">
        <v>4</v>
      </c>
      <c r="AT223" s="5">
        <v>115</v>
      </c>
      <c r="AU223" s="7">
        <v>1655904.75</v>
      </c>
      <c r="AV223" s="23">
        <v>7.4999999999999997E-3</v>
      </c>
      <c r="AW223" s="7">
        <v>55.63</v>
      </c>
      <c r="AX223" s="7">
        <v>15770.52</v>
      </c>
      <c r="AY223" s="7">
        <v>1529907.13</v>
      </c>
      <c r="AZ223" s="23">
        <v>6.7999999999999996E-3</v>
      </c>
      <c r="BA223" s="7">
        <v>51.4</v>
      </c>
      <c r="BB223" s="7">
        <v>14570.54</v>
      </c>
      <c r="BC223" s="5">
        <v>105</v>
      </c>
      <c r="BD223" s="23">
        <v>3.5000000000000001E-3</v>
      </c>
      <c r="BE223" s="5">
        <v>4</v>
      </c>
      <c r="BF223" s="5">
        <v>43</v>
      </c>
      <c r="BG223" s="7">
        <v>9155721.0899999999</v>
      </c>
      <c r="BH223" s="23">
        <v>4.1300000000000003E-2</v>
      </c>
      <c r="BI223" s="7">
        <v>307.61</v>
      </c>
      <c r="BJ223" s="7">
        <v>10708.45</v>
      </c>
      <c r="BK223" s="7">
        <v>10055542.83</v>
      </c>
      <c r="BL223" s="23">
        <v>4.4699999999999997E-2</v>
      </c>
      <c r="BM223" s="7">
        <v>337.84</v>
      </c>
      <c r="BN223" s="7">
        <v>11760.87</v>
      </c>
      <c r="BO223" s="5">
        <v>855</v>
      </c>
      <c r="BP223" s="23">
        <v>2.87E-2</v>
      </c>
      <c r="BQ223" s="5">
        <v>41</v>
      </c>
      <c r="BR223" s="5">
        <v>942</v>
      </c>
      <c r="BS223" s="7">
        <v>3971761.22</v>
      </c>
      <c r="BT223" s="23">
        <v>1.7899999999999999E-2</v>
      </c>
      <c r="BU223" s="7">
        <v>133.44</v>
      </c>
      <c r="BV223" s="7">
        <v>3771.85</v>
      </c>
      <c r="BW223" s="7">
        <v>4273892.03</v>
      </c>
      <c r="BX223" s="23">
        <v>1.9E-2</v>
      </c>
      <c r="BY223" s="7">
        <v>143.59</v>
      </c>
      <c r="BZ223" s="7">
        <v>4058.78</v>
      </c>
      <c r="CA223" s="5">
        <v>1053</v>
      </c>
      <c r="CB223" s="23">
        <v>3.5400000000000001E-2</v>
      </c>
      <c r="CC223" s="5">
        <v>61</v>
      </c>
      <c r="CD223" s="5">
        <v>933</v>
      </c>
      <c r="CE223" s="7">
        <v>1997482.5</v>
      </c>
      <c r="CF223" s="23">
        <v>8.9999999999999993E-3</v>
      </c>
      <c r="CG223" s="7">
        <v>67.11</v>
      </c>
      <c r="CH223" s="7">
        <v>8838.42</v>
      </c>
      <c r="CI223" s="7">
        <v>2076939.59</v>
      </c>
      <c r="CJ223" s="23">
        <v>9.1999999999999998E-3</v>
      </c>
      <c r="CK223" s="7">
        <v>69.78</v>
      </c>
      <c r="CL223" s="7">
        <v>9190</v>
      </c>
      <c r="CM223" s="5">
        <v>226</v>
      </c>
      <c r="CN223" s="23">
        <v>7.6E-3</v>
      </c>
      <c r="CO223" s="5">
        <v>8</v>
      </c>
      <c r="CP223" s="5">
        <v>512</v>
      </c>
      <c r="CQ223" s="7">
        <v>30561378.899999999</v>
      </c>
      <c r="CR223" s="23">
        <v>0.13800000000000001</v>
      </c>
      <c r="CS223" s="7">
        <v>1026.79</v>
      </c>
      <c r="CT223" s="7">
        <v>1601.58</v>
      </c>
      <c r="CU223" s="7">
        <v>33111467.16</v>
      </c>
      <c r="CV223" s="23">
        <v>0.14729999999999999</v>
      </c>
      <c r="CW223" s="7">
        <v>1112.47</v>
      </c>
      <c r="CX223" s="7">
        <v>1735.22</v>
      </c>
      <c r="CY223" s="5">
        <v>19082</v>
      </c>
      <c r="CZ223" s="23">
        <v>0.6411</v>
      </c>
      <c r="DA223" s="5">
        <v>5015</v>
      </c>
      <c r="DB223" s="7">
        <v>1645886.7</v>
      </c>
      <c r="DC223" s="23">
        <v>7.4000000000000003E-3</v>
      </c>
      <c r="DD223" s="7">
        <v>55.3</v>
      </c>
      <c r="DE223" s="7">
        <v>374.15</v>
      </c>
      <c r="DF223" s="7">
        <v>1655648.62</v>
      </c>
      <c r="DG223" s="23">
        <v>7.4000000000000003E-3</v>
      </c>
      <c r="DH223" s="7">
        <v>55.63</v>
      </c>
      <c r="DI223" s="7">
        <v>376.37</v>
      </c>
      <c r="DJ223" s="5">
        <v>4399</v>
      </c>
      <c r="DK223" s="23">
        <v>0.14779999999999999</v>
      </c>
      <c r="DL223" s="5">
        <v>815</v>
      </c>
      <c r="DM223" s="7">
        <v>13969639.58</v>
      </c>
      <c r="DN223" s="23">
        <v>6.3100000000000003E-2</v>
      </c>
      <c r="DO223" s="7">
        <v>469.35</v>
      </c>
      <c r="DP223" s="7">
        <v>21134.1</v>
      </c>
      <c r="DQ223" s="7">
        <v>14321852.65</v>
      </c>
      <c r="DR223" s="23">
        <v>6.3700000000000007E-2</v>
      </c>
      <c r="DS223" s="7">
        <v>481.18</v>
      </c>
      <c r="DT223" s="7">
        <v>21666.95</v>
      </c>
      <c r="DU223" s="5">
        <v>661</v>
      </c>
      <c r="DV223" s="23">
        <v>2.2200000000000001E-2</v>
      </c>
      <c r="DW223" s="5">
        <v>2474</v>
      </c>
      <c r="DX223" s="7">
        <v>912534.33</v>
      </c>
      <c r="DY223" s="23">
        <v>4.1000000000000003E-3</v>
      </c>
      <c r="DZ223" s="7">
        <v>30.66</v>
      </c>
      <c r="EA223" s="7">
        <v>603.53</v>
      </c>
      <c r="EB223" s="7">
        <v>1012873.99</v>
      </c>
      <c r="EC223" s="23">
        <v>4.4999999999999997E-3</v>
      </c>
      <c r="ED223" s="7">
        <v>34.03</v>
      </c>
      <c r="EE223" s="7">
        <v>669.89</v>
      </c>
      <c r="EF223" s="5">
        <v>1512</v>
      </c>
      <c r="EG223" s="23">
        <v>5.0799999999999998E-2</v>
      </c>
      <c r="EH223" s="5">
        <v>81</v>
      </c>
      <c r="EI223" s="7">
        <v>18972873.739999998</v>
      </c>
      <c r="EJ223" s="23">
        <v>8.5699999999999998E-2</v>
      </c>
      <c r="EK223" s="7">
        <v>637.44000000000005</v>
      </c>
      <c r="EL223" s="7">
        <v>752.53</v>
      </c>
      <c r="EM223" s="7">
        <v>23141308.100000001</v>
      </c>
      <c r="EN223" s="23">
        <v>0.10299999999999999</v>
      </c>
      <c r="EO223" s="7">
        <v>777.49</v>
      </c>
      <c r="EP223" s="7">
        <v>917.87</v>
      </c>
      <c r="EQ223" s="5">
        <v>25212</v>
      </c>
      <c r="ER223" s="23">
        <v>0.84709999999999996</v>
      </c>
      <c r="ES223" s="5">
        <v>13592</v>
      </c>
      <c r="ET223" s="7">
        <v>11827121.630000001</v>
      </c>
      <c r="EU223" s="23">
        <v>5.3400000000000003E-2</v>
      </c>
      <c r="EV223" s="7">
        <v>397.36</v>
      </c>
      <c r="EW223" s="7">
        <v>770.9</v>
      </c>
      <c r="EX223" s="7">
        <v>13459468.189999999</v>
      </c>
      <c r="EY223" s="23">
        <v>5.9900000000000002E-2</v>
      </c>
      <c r="EZ223" s="7">
        <v>452.21</v>
      </c>
      <c r="FA223" s="7">
        <v>877.3</v>
      </c>
      <c r="FB223" s="5">
        <v>15342</v>
      </c>
      <c r="FC223" s="23">
        <v>0.51549999999999996</v>
      </c>
      <c r="FD223" s="5">
        <v>3719</v>
      </c>
      <c r="FE223" s="7">
        <v>4356717</v>
      </c>
      <c r="FF223" s="23">
        <v>1.9699999999999999E-2</v>
      </c>
      <c r="FG223" s="7">
        <v>146.38</v>
      </c>
      <c r="FH223" s="7">
        <v>245.26</v>
      </c>
      <c r="FI223" s="7">
        <v>5094711.7300000004</v>
      </c>
      <c r="FJ223" s="23">
        <v>2.2700000000000001E-2</v>
      </c>
      <c r="FK223" s="7">
        <v>171.17</v>
      </c>
      <c r="FL223" s="7">
        <v>286.8</v>
      </c>
      <c r="FM223" s="5">
        <v>17764</v>
      </c>
      <c r="FN223" s="23">
        <v>0.5968</v>
      </c>
      <c r="FO223" s="5">
        <v>3422</v>
      </c>
      <c r="FP223" s="7">
        <v>10720808.039999999</v>
      </c>
      <c r="FQ223" s="23">
        <v>4.8399999999999999E-2</v>
      </c>
      <c r="FR223" s="7">
        <v>360.19</v>
      </c>
      <c r="FS223" s="7">
        <v>1138.0899999999999</v>
      </c>
      <c r="FT223" s="7">
        <v>10838411.119999999</v>
      </c>
      <c r="FU223" s="23">
        <v>4.82E-2</v>
      </c>
      <c r="FV223" s="7">
        <v>364.14</v>
      </c>
      <c r="FW223" s="7">
        <v>1150.57</v>
      </c>
      <c r="FX223" s="5">
        <v>9420</v>
      </c>
      <c r="FY223" s="23">
        <v>0.3165</v>
      </c>
      <c r="FZ223" s="5">
        <v>2778</v>
      </c>
      <c r="GA223" s="7">
        <v>4430432.84</v>
      </c>
      <c r="GB223" s="23">
        <v>0.02</v>
      </c>
      <c r="GC223" s="7">
        <v>148.85</v>
      </c>
      <c r="GD223" s="7">
        <v>218.68</v>
      </c>
      <c r="GE223" s="7">
        <v>4934442.34</v>
      </c>
      <c r="GF223" s="23">
        <v>2.1999999999999999E-2</v>
      </c>
      <c r="GG223" s="7">
        <v>165.79</v>
      </c>
      <c r="GH223" s="7">
        <v>243.56</v>
      </c>
      <c r="GI223" s="5">
        <v>20260</v>
      </c>
      <c r="GJ223" s="23">
        <v>0.68069999999999997</v>
      </c>
      <c r="GK223" s="5">
        <v>7190</v>
      </c>
      <c r="GL223" s="7">
        <v>2054274.29</v>
      </c>
      <c r="GM223" s="23">
        <v>9.2999999999999992E-3</v>
      </c>
      <c r="GN223" s="7">
        <v>69.02</v>
      </c>
      <c r="GO223" s="7">
        <v>745.36</v>
      </c>
      <c r="GP223" s="7">
        <v>2157025.08</v>
      </c>
      <c r="GQ223" s="23">
        <v>9.5999999999999992E-3</v>
      </c>
      <c r="GR223" s="7">
        <v>72.47</v>
      </c>
      <c r="GS223" s="7">
        <v>782.64</v>
      </c>
      <c r="GT223" s="5">
        <v>2756</v>
      </c>
      <c r="GU223" s="23">
        <v>9.2600000000000002E-2</v>
      </c>
      <c r="GV223" s="8">
        <v>206</v>
      </c>
      <c r="GW223" s="7">
        <v>11165103.439999999</v>
      </c>
      <c r="GX223" s="23">
        <v>5.04E-2</v>
      </c>
      <c r="GY223" s="7">
        <v>375.12</v>
      </c>
      <c r="GZ223" s="7">
        <v>885.98</v>
      </c>
      <c r="HA223" s="7">
        <v>11165103.439999999</v>
      </c>
      <c r="HB223" s="23">
        <v>4.9700000000000001E-2</v>
      </c>
      <c r="HC223" s="7">
        <v>375.12</v>
      </c>
      <c r="HD223" s="7">
        <v>885.98</v>
      </c>
      <c r="HE223" s="5">
        <v>12602</v>
      </c>
      <c r="HF223" s="23">
        <v>0.4234</v>
      </c>
      <c r="HG223" s="5">
        <v>26175</v>
      </c>
      <c r="HH223" s="5">
        <v>1862</v>
      </c>
      <c r="HI223" s="23">
        <v>0.19750000000000001</v>
      </c>
      <c r="HJ223" s="8">
        <v>879</v>
      </c>
      <c r="HK223" s="5">
        <v>648</v>
      </c>
      <c r="HL223" s="5">
        <v>1504</v>
      </c>
      <c r="HM223" s="5">
        <v>111</v>
      </c>
      <c r="HN223" s="5">
        <v>605</v>
      </c>
      <c r="HO223" s="5">
        <v>507</v>
      </c>
      <c r="HP223" s="5">
        <v>1294</v>
      </c>
      <c r="HQ223" s="5">
        <v>494</v>
      </c>
      <c r="HR223" s="5">
        <v>373</v>
      </c>
      <c r="HS223" s="5">
        <v>87</v>
      </c>
    </row>
    <row r="224" spans="1:227" x14ac:dyDescent="0.25">
      <c r="A224">
        <v>2012</v>
      </c>
      <c r="B224" s="3" t="s">
        <v>877</v>
      </c>
      <c r="C224" s="4">
        <v>31</v>
      </c>
      <c r="D224" s="5">
        <v>38669</v>
      </c>
      <c r="E224" s="5">
        <v>32851</v>
      </c>
      <c r="F224" s="5">
        <v>5818</v>
      </c>
      <c r="G224" s="6" t="s">
        <v>1846</v>
      </c>
      <c r="H224" s="5">
        <v>50</v>
      </c>
      <c r="I224" s="6" t="s">
        <v>2239</v>
      </c>
      <c r="J224" s="6" t="s">
        <v>2438</v>
      </c>
      <c r="K224" s="6" t="s">
        <v>661</v>
      </c>
      <c r="L224" s="6" t="s">
        <v>1780</v>
      </c>
      <c r="M224" s="6" t="s">
        <v>610</v>
      </c>
      <c r="N224" s="6" t="s">
        <v>330</v>
      </c>
      <c r="O224" s="6" t="s">
        <v>2439</v>
      </c>
      <c r="P224" s="6">
        <v>1.05</v>
      </c>
      <c r="Q224" s="7">
        <v>302239323.55000001</v>
      </c>
      <c r="R224" s="7">
        <v>295321306.39999998</v>
      </c>
      <c r="S224" s="7">
        <v>297917780.17000002</v>
      </c>
      <c r="T224" s="7">
        <v>9200.31</v>
      </c>
      <c r="U224" s="7">
        <v>8989.7199999999993</v>
      </c>
      <c r="V224" s="7">
        <v>9068.76</v>
      </c>
      <c r="W224" s="7">
        <v>111231838.43000001</v>
      </c>
      <c r="X224" s="23">
        <v>0.36799999999999999</v>
      </c>
      <c r="Y224" s="7">
        <v>3385.95</v>
      </c>
      <c r="Z224" s="7">
        <v>18520.12</v>
      </c>
      <c r="AA224" s="7">
        <v>97662600.930000007</v>
      </c>
      <c r="AB224" s="23">
        <v>0.33069999999999999</v>
      </c>
      <c r="AC224" s="7">
        <v>2972.9</v>
      </c>
      <c r="AD224" s="7">
        <v>16260.84</v>
      </c>
      <c r="AE224" s="5">
        <v>6006</v>
      </c>
      <c r="AF224" s="23">
        <v>0.18279999999999999</v>
      </c>
      <c r="AG224" s="5">
        <v>333</v>
      </c>
      <c r="AH224" s="5">
        <v>1803</v>
      </c>
      <c r="AI224" s="7">
        <v>6997745.2999999998</v>
      </c>
      <c r="AJ224" s="23">
        <v>2.3199999999999998E-2</v>
      </c>
      <c r="AK224" s="7">
        <v>213.01</v>
      </c>
      <c r="AL224" s="7">
        <v>45439.9</v>
      </c>
      <c r="AM224" s="7">
        <v>7763026.5899999999</v>
      </c>
      <c r="AN224" s="23">
        <v>2.63E-2</v>
      </c>
      <c r="AO224" s="7">
        <v>236.31</v>
      </c>
      <c r="AP224" s="7">
        <v>50409.26</v>
      </c>
      <c r="AQ224" s="5">
        <v>154</v>
      </c>
      <c r="AR224" s="23">
        <v>4.7000000000000002E-3</v>
      </c>
      <c r="AS224" s="5">
        <v>5</v>
      </c>
      <c r="AT224" s="5">
        <v>152</v>
      </c>
      <c r="AU224" s="7">
        <v>3094397.38</v>
      </c>
      <c r="AV224" s="23">
        <v>1.0200000000000001E-2</v>
      </c>
      <c r="AW224" s="7">
        <v>94.19</v>
      </c>
      <c r="AX224" s="7">
        <v>21340.67</v>
      </c>
      <c r="AY224" s="7">
        <v>3163953.84</v>
      </c>
      <c r="AZ224" s="23">
        <v>1.0699999999999999E-2</v>
      </c>
      <c r="BA224" s="7">
        <v>96.31</v>
      </c>
      <c r="BB224" s="7">
        <v>21820.37</v>
      </c>
      <c r="BC224" s="5">
        <v>145</v>
      </c>
      <c r="BD224" s="23">
        <v>4.4000000000000003E-3</v>
      </c>
      <c r="BE224" s="5">
        <v>5</v>
      </c>
      <c r="BF224" s="5">
        <v>71</v>
      </c>
      <c r="BG224" s="7">
        <v>14472807.359999999</v>
      </c>
      <c r="BH224" s="23">
        <v>4.7899999999999998E-2</v>
      </c>
      <c r="BI224" s="7">
        <v>440.56</v>
      </c>
      <c r="BJ224" s="7">
        <v>14287.08</v>
      </c>
      <c r="BK224" s="7">
        <v>15571394.380000001</v>
      </c>
      <c r="BL224" s="23">
        <v>5.2699999999999997E-2</v>
      </c>
      <c r="BM224" s="7">
        <v>474</v>
      </c>
      <c r="BN224" s="7">
        <v>15371.56</v>
      </c>
      <c r="BO224" s="5">
        <v>1013</v>
      </c>
      <c r="BP224" s="23">
        <v>3.0800000000000001E-2</v>
      </c>
      <c r="BQ224" s="5">
        <v>45</v>
      </c>
      <c r="BR224" s="5">
        <v>1076</v>
      </c>
      <c r="BS224" s="7">
        <v>5810065.3600000003</v>
      </c>
      <c r="BT224" s="23">
        <v>1.9199999999999998E-2</v>
      </c>
      <c r="BU224" s="7">
        <v>176.86</v>
      </c>
      <c r="BV224" s="7">
        <v>3976.77</v>
      </c>
      <c r="BW224" s="7">
        <v>6115781.6399999997</v>
      </c>
      <c r="BX224" s="23">
        <v>2.07E-2</v>
      </c>
      <c r="BY224" s="7">
        <v>186.17</v>
      </c>
      <c r="BZ224" s="7">
        <v>4186.0200000000004</v>
      </c>
      <c r="CA224" s="5">
        <v>1461</v>
      </c>
      <c r="CB224" s="23">
        <v>4.4499999999999998E-2</v>
      </c>
      <c r="CC224" s="5">
        <v>76</v>
      </c>
      <c r="CD224" s="5">
        <v>1167</v>
      </c>
      <c r="CE224" s="7">
        <v>2695514.98</v>
      </c>
      <c r="CF224" s="23">
        <v>8.8999999999999999E-3</v>
      </c>
      <c r="CG224" s="7">
        <v>82.05</v>
      </c>
      <c r="CH224" s="7">
        <v>8780.18</v>
      </c>
      <c r="CI224" s="7">
        <v>2772120.85</v>
      </c>
      <c r="CJ224" s="23">
        <v>9.4000000000000004E-3</v>
      </c>
      <c r="CK224" s="7">
        <v>84.38</v>
      </c>
      <c r="CL224" s="7">
        <v>9029.7099999999991</v>
      </c>
      <c r="CM224" s="5">
        <v>307</v>
      </c>
      <c r="CN224" s="23">
        <v>9.2999999999999992E-3</v>
      </c>
      <c r="CO224" s="5">
        <v>10</v>
      </c>
      <c r="CP224" s="5">
        <v>508</v>
      </c>
      <c r="CQ224" s="7">
        <v>54645673.82</v>
      </c>
      <c r="CR224" s="23">
        <v>0.18079999999999999</v>
      </c>
      <c r="CS224" s="7">
        <v>1663.44</v>
      </c>
      <c r="CT224" s="7">
        <v>2562.64</v>
      </c>
      <c r="CU224" s="7">
        <v>50824787.600000001</v>
      </c>
      <c r="CV224" s="23">
        <v>0.1721</v>
      </c>
      <c r="CW224" s="7">
        <v>1547.13</v>
      </c>
      <c r="CX224" s="7">
        <v>2383.4499999999998</v>
      </c>
      <c r="CY224" s="5">
        <v>21324</v>
      </c>
      <c r="CZ224" s="23">
        <v>0.64910000000000001</v>
      </c>
      <c r="DA224" s="5">
        <v>5408</v>
      </c>
      <c r="DB224" s="7">
        <v>2770845.29</v>
      </c>
      <c r="DC224" s="23">
        <v>9.1999999999999998E-3</v>
      </c>
      <c r="DD224" s="7">
        <v>84.35</v>
      </c>
      <c r="DE224" s="7">
        <v>462.58</v>
      </c>
      <c r="DF224" s="7">
        <v>3031647.57</v>
      </c>
      <c r="DG224" s="23">
        <v>1.03E-2</v>
      </c>
      <c r="DH224" s="7">
        <v>92.28</v>
      </c>
      <c r="DI224" s="7">
        <v>506.12</v>
      </c>
      <c r="DJ224" s="5">
        <v>5990</v>
      </c>
      <c r="DK224" s="23">
        <v>0.18229999999999999</v>
      </c>
      <c r="DL224" s="5">
        <v>969</v>
      </c>
      <c r="DM224" s="7">
        <v>17552632.579999998</v>
      </c>
      <c r="DN224" s="23">
        <v>5.8099999999999999E-2</v>
      </c>
      <c r="DO224" s="7">
        <v>534.30999999999995</v>
      </c>
      <c r="DP224" s="7">
        <v>24378.66</v>
      </c>
      <c r="DQ224" s="7">
        <v>17950391.300000001</v>
      </c>
      <c r="DR224" s="23">
        <v>6.08E-2</v>
      </c>
      <c r="DS224" s="7">
        <v>546.41999999999996</v>
      </c>
      <c r="DT224" s="7">
        <v>24931.1</v>
      </c>
      <c r="DU224" s="5">
        <v>720</v>
      </c>
      <c r="DV224" s="23">
        <v>2.1899999999999999E-2</v>
      </c>
      <c r="DW224" s="5">
        <v>3091</v>
      </c>
      <c r="DX224" s="7">
        <v>1499502.73</v>
      </c>
      <c r="DY224" s="23">
        <v>5.0000000000000001E-3</v>
      </c>
      <c r="DZ224" s="7">
        <v>45.65</v>
      </c>
      <c r="EA224" s="7">
        <v>763.11</v>
      </c>
      <c r="EB224" s="7">
        <v>1609607.58</v>
      </c>
      <c r="EC224" s="23">
        <v>5.4999999999999997E-3</v>
      </c>
      <c r="ED224" s="7">
        <v>49</v>
      </c>
      <c r="EE224" s="7">
        <v>819.14</v>
      </c>
      <c r="EF224" s="5">
        <v>1965</v>
      </c>
      <c r="EG224" s="23">
        <v>5.9799999999999999E-2</v>
      </c>
      <c r="EH224" s="5">
        <v>98</v>
      </c>
      <c r="EI224" s="7">
        <v>23709181.32</v>
      </c>
      <c r="EJ224" s="23">
        <v>7.8399999999999997E-2</v>
      </c>
      <c r="EK224" s="7">
        <v>721.72</v>
      </c>
      <c r="EL224" s="7">
        <v>870.09</v>
      </c>
      <c r="EM224" s="7">
        <v>28096528.079999998</v>
      </c>
      <c r="EN224" s="23">
        <v>9.5100000000000004E-2</v>
      </c>
      <c r="EO224" s="7">
        <v>855.27</v>
      </c>
      <c r="EP224" s="7">
        <v>1031.0999999999999</v>
      </c>
      <c r="EQ224" s="5">
        <v>27249</v>
      </c>
      <c r="ER224" s="23">
        <v>0.82950000000000002</v>
      </c>
      <c r="ES224" s="5">
        <v>13242</v>
      </c>
      <c r="ET224" s="7">
        <v>14998791.140000001</v>
      </c>
      <c r="EU224" s="23">
        <v>4.9599999999999998E-2</v>
      </c>
      <c r="EV224" s="7">
        <v>456.57</v>
      </c>
      <c r="EW224" s="7">
        <v>896.15</v>
      </c>
      <c r="EX224" s="7">
        <v>16916743.379999999</v>
      </c>
      <c r="EY224" s="23">
        <v>5.7299999999999997E-2</v>
      </c>
      <c r="EZ224" s="7">
        <v>514.95000000000005</v>
      </c>
      <c r="FA224" s="7">
        <v>1010.74</v>
      </c>
      <c r="FB224" s="5">
        <v>16737</v>
      </c>
      <c r="FC224" s="23">
        <v>0.50949999999999995</v>
      </c>
      <c r="FD224" s="5">
        <v>4080</v>
      </c>
      <c r="FE224" s="7">
        <v>4109504.09</v>
      </c>
      <c r="FF224" s="23">
        <v>1.3599999999999999E-2</v>
      </c>
      <c r="FG224" s="7">
        <v>125.1</v>
      </c>
      <c r="FH224" s="7">
        <v>212.56</v>
      </c>
      <c r="FI224" s="7">
        <v>4522327.76</v>
      </c>
      <c r="FJ224" s="23">
        <v>1.5299999999999999E-2</v>
      </c>
      <c r="FK224" s="7">
        <v>137.66</v>
      </c>
      <c r="FL224" s="7">
        <v>233.92</v>
      </c>
      <c r="FM224" s="5">
        <v>19333</v>
      </c>
      <c r="FN224" s="23">
        <v>0.58850000000000002</v>
      </c>
      <c r="FO224" s="5">
        <v>3516</v>
      </c>
      <c r="FP224" s="7">
        <v>12778180.98</v>
      </c>
      <c r="FQ224" s="23">
        <v>4.2299999999999997E-2</v>
      </c>
      <c r="FR224" s="7">
        <v>388.97</v>
      </c>
      <c r="FS224" s="7">
        <v>1227.73</v>
      </c>
      <c r="FT224" s="7">
        <v>12991802.189999999</v>
      </c>
      <c r="FU224" s="23">
        <v>4.3999999999999997E-2</v>
      </c>
      <c r="FV224" s="7">
        <v>395.48</v>
      </c>
      <c r="FW224" s="7">
        <v>1248.25</v>
      </c>
      <c r="FX224" s="5">
        <v>10408</v>
      </c>
      <c r="FY224" s="23">
        <v>0.31680000000000003</v>
      </c>
      <c r="FZ224" s="5">
        <v>2651</v>
      </c>
      <c r="GA224" s="7">
        <v>4919894.79</v>
      </c>
      <c r="GB224" s="23">
        <v>1.6299999999999999E-2</v>
      </c>
      <c r="GC224" s="7">
        <v>149.76</v>
      </c>
      <c r="GD224" s="7">
        <v>222.65</v>
      </c>
      <c r="GE224" s="7">
        <v>5399877.3499999996</v>
      </c>
      <c r="GF224" s="23">
        <v>1.83E-2</v>
      </c>
      <c r="GG224" s="7">
        <v>164.37</v>
      </c>
      <c r="GH224" s="7">
        <v>244.37</v>
      </c>
      <c r="GI224" s="5">
        <v>22097</v>
      </c>
      <c r="GJ224" s="23">
        <v>0.67259999999999998</v>
      </c>
      <c r="GK224" s="5">
        <v>6890</v>
      </c>
      <c r="GL224" s="7">
        <v>3541903.74</v>
      </c>
      <c r="GM224" s="23">
        <v>1.17E-2</v>
      </c>
      <c r="GN224" s="7">
        <v>107.82</v>
      </c>
      <c r="GO224" s="7">
        <v>960.17</v>
      </c>
      <c r="GP224" s="7">
        <v>3240841.42</v>
      </c>
      <c r="GQ224" s="23">
        <v>1.0999999999999999E-2</v>
      </c>
      <c r="GR224" s="7">
        <v>98.65</v>
      </c>
      <c r="GS224" s="7">
        <v>878.55</v>
      </c>
      <c r="GT224" s="5">
        <v>3689</v>
      </c>
      <c r="GU224" s="23">
        <v>0.1123</v>
      </c>
      <c r="GV224" s="8">
        <v>266</v>
      </c>
      <c r="GW224" s="7">
        <v>13550529.699999999</v>
      </c>
      <c r="GX224" s="23">
        <v>4.48E-2</v>
      </c>
      <c r="GY224" s="7">
        <v>412.48</v>
      </c>
      <c r="GZ224" s="7">
        <v>1016.01</v>
      </c>
      <c r="HA224" s="7">
        <v>13587223.6</v>
      </c>
      <c r="HB224" s="23">
        <v>4.5999999999999999E-2</v>
      </c>
      <c r="HC224" s="7">
        <v>413.6</v>
      </c>
      <c r="HD224" s="7">
        <v>1018.76</v>
      </c>
      <c r="HE224" s="5">
        <v>13337</v>
      </c>
      <c r="HF224" s="23">
        <v>0.40600000000000003</v>
      </c>
      <c r="HG224" s="5">
        <v>34259</v>
      </c>
      <c r="HH224" s="5">
        <v>2193</v>
      </c>
      <c r="HI224" s="23">
        <v>0.2054</v>
      </c>
      <c r="HJ224" s="8">
        <v>1043</v>
      </c>
      <c r="HK224" s="5">
        <v>615</v>
      </c>
      <c r="HL224" s="5">
        <v>1502</v>
      </c>
      <c r="HM224" s="5">
        <v>61</v>
      </c>
      <c r="HN224" s="5">
        <v>554</v>
      </c>
      <c r="HO224" s="5">
        <v>341</v>
      </c>
      <c r="HP224" s="5">
        <v>898</v>
      </c>
      <c r="HQ224" s="5">
        <v>377</v>
      </c>
      <c r="HR224" s="5">
        <v>269</v>
      </c>
      <c r="HS224" s="5">
        <v>82</v>
      </c>
    </row>
    <row r="225" spans="1:227" x14ac:dyDescent="0.25">
      <c r="A225">
        <v>2012</v>
      </c>
      <c r="B225" s="3" t="s">
        <v>904</v>
      </c>
      <c r="C225" s="4">
        <v>34</v>
      </c>
      <c r="D225" s="5">
        <v>180333</v>
      </c>
      <c r="E225" s="5">
        <v>147938</v>
      </c>
      <c r="F225" s="5">
        <v>32395</v>
      </c>
      <c r="G225" s="6" t="s">
        <v>2441</v>
      </c>
      <c r="H225" s="5">
        <v>51</v>
      </c>
      <c r="I225" s="6" t="s">
        <v>1882</v>
      </c>
      <c r="J225" s="6" t="s">
        <v>235</v>
      </c>
      <c r="K225" s="6" t="s">
        <v>2442</v>
      </c>
      <c r="L225" s="6" t="s">
        <v>2372</v>
      </c>
      <c r="M225" s="6" t="s">
        <v>2443</v>
      </c>
      <c r="N225" s="6" t="s">
        <v>1675</v>
      </c>
      <c r="O225" s="6" t="s">
        <v>2444</v>
      </c>
      <c r="P225" s="6">
        <v>1.19</v>
      </c>
      <c r="Q225" s="7">
        <v>1734069010.1800001</v>
      </c>
      <c r="R225" s="7">
        <v>1506690168.4100001</v>
      </c>
      <c r="S225" s="7">
        <v>1377113151.3199999</v>
      </c>
      <c r="T225" s="7">
        <v>11721.59</v>
      </c>
      <c r="U225" s="7">
        <v>10184.61</v>
      </c>
      <c r="V225" s="7">
        <v>9308.7199999999993</v>
      </c>
      <c r="W225" s="7">
        <v>684122919.38</v>
      </c>
      <c r="X225" s="23">
        <v>0.39450000000000002</v>
      </c>
      <c r="Y225" s="7">
        <v>4624.3900000000003</v>
      </c>
      <c r="Z225" s="7">
        <v>24637.1</v>
      </c>
      <c r="AA225" s="7">
        <v>499295133.92000002</v>
      </c>
      <c r="AB225" s="23">
        <v>0.33139999999999997</v>
      </c>
      <c r="AC225" s="7">
        <v>3375.03</v>
      </c>
      <c r="AD225" s="7">
        <v>17980.95</v>
      </c>
      <c r="AE225" s="5">
        <v>27768</v>
      </c>
      <c r="AF225" s="23">
        <v>0.18770000000000001</v>
      </c>
      <c r="AG225" s="5">
        <v>371</v>
      </c>
      <c r="AH225" s="5">
        <v>2666</v>
      </c>
      <c r="AI225" s="7">
        <v>24629872.050000001</v>
      </c>
      <c r="AJ225" s="23">
        <v>1.4200000000000001E-2</v>
      </c>
      <c r="AK225" s="7">
        <v>166.49</v>
      </c>
      <c r="AL225" s="7">
        <v>56104.49</v>
      </c>
      <c r="AM225" s="7">
        <v>22929783.559999999</v>
      </c>
      <c r="AN225" s="23">
        <v>1.52E-2</v>
      </c>
      <c r="AO225" s="7">
        <v>155</v>
      </c>
      <c r="AP225" s="7">
        <v>52231.85</v>
      </c>
      <c r="AQ225" s="5">
        <v>439</v>
      </c>
      <c r="AR225" s="23">
        <v>3.0000000000000001E-3</v>
      </c>
      <c r="AS225" s="5">
        <v>3</v>
      </c>
      <c r="AT225" s="5">
        <v>93</v>
      </c>
      <c r="AU225" s="7">
        <v>21708331.34</v>
      </c>
      <c r="AV225" s="23">
        <v>1.2500000000000001E-2</v>
      </c>
      <c r="AW225" s="7">
        <v>146.74</v>
      </c>
      <c r="AX225" s="7">
        <v>22356.67</v>
      </c>
      <c r="AY225" s="7">
        <v>19484431.300000001</v>
      </c>
      <c r="AZ225" s="23">
        <v>1.29E-2</v>
      </c>
      <c r="BA225" s="7">
        <v>131.71</v>
      </c>
      <c r="BB225" s="7">
        <v>20066.36</v>
      </c>
      <c r="BC225" s="5">
        <v>971</v>
      </c>
      <c r="BD225" s="23">
        <v>6.6E-3</v>
      </c>
      <c r="BE225" s="5">
        <v>7</v>
      </c>
      <c r="BF225" s="5">
        <v>99</v>
      </c>
      <c r="BG225" s="7">
        <v>90677739.299999997</v>
      </c>
      <c r="BH225" s="23">
        <v>5.2299999999999999E-2</v>
      </c>
      <c r="BI225" s="7">
        <v>612.94000000000005</v>
      </c>
      <c r="BJ225" s="7">
        <v>16604.599999999999</v>
      </c>
      <c r="BK225" s="7">
        <v>84024648</v>
      </c>
      <c r="BL225" s="23">
        <v>5.5800000000000002E-2</v>
      </c>
      <c r="BM225" s="7">
        <v>567.97</v>
      </c>
      <c r="BN225" s="7">
        <v>15386.31</v>
      </c>
      <c r="BO225" s="5">
        <v>5461</v>
      </c>
      <c r="BP225" s="23">
        <v>3.6900000000000002E-2</v>
      </c>
      <c r="BQ225" s="5">
        <v>57</v>
      </c>
      <c r="BR225" s="5">
        <v>1391</v>
      </c>
      <c r="BS225" s="7">
        <v>34402666.899999999</v>
      </c>
      <c r="BT225" s="23">
        <v>1.9800000000000002E-2</v>
      </c>
      <c r="BU225" s="7">
        <v>232.55</v>
      </c>
      <c r="BV225" s="7">
        <v>4545.8100000000004</v>
      </c>
      <c r="BW225" s="7">
        <v>32438035.149999999</v>
      </c>
      <c r="BX225" s="23">
        <v>2.1499999999999998E-2</v>
      </c>
      <c r="BY225" s="7">
        <v>219.27</v>
      </c>
      <c r="BZ225" s="7">
        <v>4286.21</v>
      </c>
      <c r="CA225" s="5">
        <v>7568</v>
      </c>
      <c r="CB225" s="23">
        <v>5.1200000000000002E-2</v>
      </c>
      <c r="CC225" s="5">
        <v>89</v>
      </c>
      <c r="CD225" s="5">
        <v>1349</v>
      </c>
      <c r="CE225" s="7">
        <v>10508912.27</v>
      </c>
      <c r="CF225" s="23">
        <v>6.1000000000000004E-3</v>
      </c>
      <c r="CG225" s="7">
        <v>71.040000000000006</v>
      </c>
      <c r="CH225" s="7">
        <v>10262.61</v>
      </c>
      <c r="CI225" s="7">
        <v>9647613.3399999999</v>
      </c>
      <c r="CJ225" s="23">
        <v>6.4000000000000003E-3</v>
      </c>
      <c r="CK225" s="7">
        <v>65.209999999999994</v>
      </c>
      <c r="CL225" s="7">
        <v>9421.5</v>
      </c>
      <c r="CM225" s="5">
        <v>1024</v>
      </c>
      <c r="CN225" s="23">
        <v>6.8999999999999999E-3</v>
      </c>
      <c r="CO225" s="5">
        <v>8</v>
      </c>
      <c r="CP225" s="5">
        <v>380</v>
      </c>
      <c r="CQ225" s="7">
        <v>191250624.72</v>
      </c>
      <c r="CR225" s="23">
        <v>0.1103</v>
      </c>
      <c r="CS225" s="7">
        <v>1292.78</v>
      </c>
      <c r="CT225" s="7">
        <v>2209.94</v>
      </c>
      <c r="CU225" s="7">
        <v>178037118.83000001</v>
      </c>
      <c r="CV225" s="23">
        <v>0.1182</v>
      </c>
      <c r="CW225" s="7">
        <v>1203.46</v>
      </c>
      <c r="CX225" s="7">
        <v>2057.2600000000002</v>
      </c>
      <c r="CY225" s="5">
        <v>86541</v>
      </c>
      <c r="CZ225" s="23">
        <v>0.58499999999999996</v>
      </c>
      <c r="DA225" s="5">
        <v>4575</v>
      </c>
      <c r="DB225" s="7">
        <v>2584520.5699999998</v>
      </c>
      <c r="DC225" s="23">
        <v>1.5E-3</v>
      </c>
      <c r="DD225" s="7">
        <v>17.47</v>
      </c>
      <c r="DE225" s="7">
        <v>357.47</v>
      </c>
      <c r="DF225" s="7">
        <v>2428867.2200000002</v>
      </c>
      <c r="DG225" s="23">
        <v>1.6000000000000001E-3</v>
      </c>
      <c r="DH225" s="7">
        <v>16.420000000000002</v>
      </c>
      <c r="DI225" s="7">
        <v>335.94</v>
      </c>
      <c r="DJ225" s="5">
        <v>7230</v>
      </c>
      <c r="DK225" s="23">
        <v>4.8899999999999999E-2</v>
      </c>
      <c r="DL225" s="5">
        <v>183</v>
      </c>
      <c r="DM225" s="7">
        <v>119404869.64</v>
      </c>
      <c r="DN225" s="23">
        <v>6.8900000000000003E-2</v>
      </c>
      <c r="DO225" s="7">
        <v>807.13</v>
      </c>
      <c r="DP225" s="7">
        <v>25546.61</v>
      </c>
      <c r="DQ225" s="7">
        <v>114600926.25</v>
      </c>
      <c r="DR225" s="23">
        <v>7.6100000000000001E-2</v>
      </c>
      <c r="DS225" s="7">
        <v>774.66</v>
      </c>
      <c r="DT225" s="7">
        <v>24518.81</v>
      </c>
      <c r="DU225" s="5">
        <v>4674</v>
      </c>
      <c r="DV225" s="23">
        <v>3.1600000000000003E-2</v>
      </c>
      <c r="DW225" s="5">
        <v>4182</v>
      </c>
      <c r="DX225" s="7">
        <v>11080794.41</v>
      </c>
      <c r="DY225" s="23">
        <v>6.4000000000000003E-3</v>
      </c>
      <c r="DZ225" s="7">
        <v>74.900000000000006</v>
      </c>
      <c r="EA225" s="7">
        <v>871.95</v>
      </c>
      <c r="EB225" s="7">
        <v>10779396.189999999</v>
      </c>
      <c r="EC225" s="23">
        <v>7.1999999999999998E-3</v>
      </c>
      <c r="ED225" s="7">
        <v>72.86</v>
      </c>
      <c r="EE225" s="7">
        <v>848.24</v>
      </c>
      <c r="EF225" s="5">
        <v>12708</v>
      </c>
      <c r="EG225" s="23">
        <v>8.5900000000000004E-2</v>
      </c>
      <c r="EH225" s="5">
        <v>148</v>
      </c>
      <c r="EI225" s="7">
        <v>184649240.65000001</v>
      </c>
      <c r="EJ225" s="23">
        <v>0.1065</v>
      </c>
      <c r="EK225" s="7">
        <v>1248.1500000000001</v>
      </c>
      <c r="EL225" s="7">
        <v>1504.41</v>
      </c>
      <c r="EM225" s="7">
        <v>180951707.52000001</v>
      </c>
      <c r="EN225" s="23">
        <v>0.1201</v>
      </c>
      <c r="EO225" s="7">
        <v>1223.1600000000001</v>
      </c>
      <c r="EP225" s="7">
        <v>1474.28</v>
      </c>
      <c r="EQ225" s="5">
        <v>122738</v>
      </c>
      <c r="ER225" s="23">
        <v>0.82969999999999999</v>
      </c>
      <c r="ES225" s="5">
        <v>17206</v>
      </c>
      <c r="ET225" s="7">
        <v>104623450.98999999</v>
      </c>
      <c r="EU225" s="23">
        <v>6.0299999999999999E-2</v>
      </c>
      <c r="EV225" s="7">
        <v>707.21</v>
      </c>
      <c r="EW225" s="7">
        <v>1340</v>
      </c>
      <c r="EX225" s="7">
        <v>97186598.849999994</v>
      </c>
      <c r="EY225" s="23">
        <v>6.4500000000000002E-2</v>
      </c>
      <c r="EZ225" s="7">
        <v>656.94</v>
      </c>
      <c r="FA225" s="7">
        <v>1244.75</v>
      </c>
      <c r="FB225" s="5">
        <v>78077</v>
      </c>
      <c r="FC225" s="23">
        <v>0.52780000000000005</v>
      </c>
      <c r="FD225" s="5">
        <v>5088</v>
      </c>
      <c r="FE225" s="7">
        <v>39562332.740000002</v>
      </c>
      <c r="FF225" s="23">
        <v>2.2800000000000001E-2</v>
      </c>
      <c r="FG225" s="7">
        <v>267.43</v>
      </c>
      <c r="FH225" s="7">
        <v>451.21</v>
      </c>
      <c r="FI225" s="7">
        <v>36282431.079999998</v>
      </c>
      <c r="FJ225" s="23">
        <v>2.41E-2</v>
      </c>
      <c r="FK225" s="7">
        <v>245.25</v>
      </c>
      <c r="FL225" s="7">
        <v>413.81</v>
      </c>
      <c r="FM225" s="5">
        <v>87679</v>
      </c>
      <c r="FN225" s="23">
        <v>0.5927</v>
      </c>
      <c r="FO225" s="5">
        <v>3924</v>
      </c>
      <c r="FP225" s="7">
        <v>41269468.789999999</v>
      </c>
      <c r="FQ225" s="23">
        <v>2.3800000000000002E-2</v>
      </c>
      <c r="FR225" s="7">
        <v>278.95999999999998</v>
      </c>
      <c r="FS225" s="7">
        <v>1123.83</v>
      </c>
      <c r="FT225" s="7">
        <v>41855063.229999997</v>
      </c>
      <c r="FU225" s="23">
        <v>2.7799999999999998E-2</v>
      </c>
      <c r="FV225" s="7">
        <v>282.92</v>
      </c>
      <c r="FW225" s="7">
        <v>1139.78</v>
      </c>
      <c r="FX225" s="5">
        <v>36722</v>
      </c>
      <c r="FY225" s="23">
        <v>0.2482</v>
      </c>
      <c r="FZ225" s="5">
        <v>1713</v>
      </c>
      <c r="GA225" s="7">
        <v>56153003.880000003</v>
      </c>
      <c r="GB225" s="23">
        <v>3.2399999999999998E-2</v>
      </c>
      <c r="GC225" s="7">
        <v>379.57</v>
      </c>
      <c r="GD225" s="7">
        <v>541.66999999999996</v>
      </c>
      <c r="GE225" s="7">
        <v>55889417.920000002</v>
      </c>
      <c r="GF225" s="23">
        <v>3.7100000000000001E-2</v>
      </c>
      <c r="GG225" s="7">
        <v>377.79</v>
      </c>
      <c r="GH225" s="7">
        <v>539.12</v>
      </c>
      <c r="GI225" s="5">
        <v>103666</v>
      </c>
      <c r="GJ225" s="23">
        <v>0.70069999999999999</v>
      </c>
      <c r="GK225" s="5">
        <v>9586</v>
      </c>
      <c r="GL225" s="7">
        <v>45062628.030000001</v>
      </c>
      <c r="GM225" s="23">
        <v>2.5999999999999999E-2</v>
      </c>
      <c r="GN225" s="7">
        <v>304.60000000000002</v>
      </c>
      <c r="GO225" s="7">
        <v>2577.2199999999998</v>
      </c>
      <c r="GP225" s="7">
        <v>49303855.920000002</v>
      </c>
      <c r="GQ225" s="23">
        <v>3.27E-2</v>
      </c>
      <c r="GR225" s="7">
        <v>333.27</v>
      </c>
      <c r="GS225" s="7">
        <v>2819.78</v>
      </c>
      <c r="GT225" s="5">
        <v>17485</v>
      </c>
      <c r="GU225" s="23">
        <v>0.1182</v>
      </c>
      <c r="GV225" s="8">
        <v>932</v>
      </c>
      <c r="GW225" s="7">
        <v>56210460.380000003</v>
      </c>
      <c r="GX225" s="23">
        <v>3.2399999999999998E-2</v>
      </c>
      <c r="GY225" s="7">
        <v>379.96</v>
      </c>
      <c r="GZ225" s="7">
        <v>1029.23</v>
      </c>
      <c r="HA225" s="7">
        <v>56233902.770000003</v>
      </c>
      <c r="HB225" s="23">
        <v>3.73E-2</v>
      </c>
      <c r="HC225" s="7">
        <v>380.12</v>
      </c>
      <c r="HD225" s="7">
        <v>1029.6600000000001</v>
      </c>
      <c r="HE225" s="5">
        <v>54614</v>
      </c>
      <c r="HF225" s="23">
        <v>0.36919999999999997</v>
      </c>
      <c r="HG225" s="5">
        <v>154464</v>
      </c>
      <c r="HH225" s="5">
        <v>12460</v>
      </c>
      <c r="HI225" s="23">
        <v>0.25119999999999998</v>
      </c>
      <c r="HJ225" s="8">
        <v>1044</v>
      </c>
      <c r="HK225" s="5">
        <v>889</v>
      </c>
      <c r="HL225" s="5">
        <v>1498</v>
      </c>
      <c r="HM225" s="5">
        <v>148</v>
      </c>
      <c r="HN225" s="5">
        <v>970</v>
      </c>
      <c r="HO225" s="5">
        <v>285</v>
      </c>
      <c r="HP225" s="5">
        <v>611</v>
      </c>
      <c r="HQ225" s="5">
        <v>451</v>
      </c>
      <c r="HR225" s="5">
        <v>665</v>
      </c>
      <c r="HS225" s="5">
        <v>110</v>
      </c>
    </row>
    <row r="226" spans="1:227" x14ac:dyDescent="0.25">
      <c r="A226">
        <v>2010</v>
      </c>
      <c r="B226" s="3" t="s">
        <v>676</v>
      </c>
      <c r="C226" s="4">
        <v>20</v>
      </c>
      <c r="D226" s="5">
        <v>62637</v>
      </c>
      <c r="E226" s="5">
        <v>57161</v>
      </c>
      <c r="F226" s="5">
        <v>5476</v>
      </c>
      <c r="G226" s="6" t="s">
        <v>1809</v>
      </c>
      <c r="H226" s="5">
        <v>51</v>
      </c>
      <c r="I226" s="6" t="s">
        <v>1990</v>
      </c>
      <c r="J226" s="6" t="s">
        <v>1705</v>
      </c>
      <c r="K226" s="6" t="s">
        <v>1901</v>
      </c>
      <c r="L226" s="6" t="s">
        <v>1489</v>
      </c>
      <c r="M226" s="6" t="s">
        <v>1071</v>
      </c>
      <c r="N226" s="6" t="s">
        <v>625</v>
      </c>
      <c r="O226" s="6" t="s">
        <v>1991</v>
      </c>
      <c r="P226" s="6">
        <v>1.03</v>
      </c>
      <c r="Q226" s="7">
        <v>496814620.93000001</v>
      </c>
      <c r="R226" s="7">
        <v>513606063.39999998</v>
      </c>
      <c r="S226" s="7">
        <v>522441212.37</v>
      </c>
      <c r="T226" s="7">
        <v>8691.5</v>
      </c>
      <c r="U226" s="7">
        <v>8985.25</v>
      </c>
      <c r="V226" s="7">
        <v>9139.82</v>
      </c>
      <c r="W226" s="7">
        <v>181256664.72999999</v>
      </c>
      <c r="X226" s="23">
        <v>0.36480000000000001</v>
      </c>
      <c r="Y226" s="7">
        <v>3170.98</v>
      </c>
      <c r="Z226" s="7">
        <v>16412.23</v>
      </c>
      <c r="AA226" s="7">
        <v>172795087.72</v>
      </c>
      <c r="AB226" s="23">
        <v>0.33639999999999998</v>
      </c>
      <c r="AC226" s="7">
        <v>3022.95</v>
      </c>
      <c r="AD226" s="7">
        <v>15646.06</v>
      </c>
      <c r="AE226" s="5">
        <v>11044</v>
      </c>
      <c r="AF226" s="23">
        <v>0.19320000000000001</v>
      </c>
      <c r="AG226" s="5">
        <v>351</v>
      </c>
      <c r="AH226" s="5">
        <v>1979</v>
      </c>
      <c r="AI226" s="7">
        <v>13032398.18</v>
      </c>
      <c r="AJ226" s="23">
        <v>2.6200000000000001E-2</v>
      </c>
      <c r="AK226" s="7">
        <v>227.99</v>
      </c>
      <c r="AL226" s="7">
        <v>40726.239999999998</v>
      </c>
      <c r="AM226" s="7">
        <v>13868441.289999999</v>
      </c>
      <c r="AN226" s="23">
        <v>2.7E-2</v>
      </c>
      <c r="AO226" s="7">
        <v>242.62</v>
      </c>
      <c r="AP226" s="7">
        <v>43338.879999999997</v>
      </c>
      <c r="AQ226" s="5">
        <v>320</v>
      </c>
      <c r="AR226" s="23">
        <v>5.5999999999999999E-3</v>
      </c>
      <c r="AS226" s="5">
        <v>6</v>
      </c>
      <c r="AT226" s="5">
        <v>173</v>
      </c>
      <c r="AU226" s="7">
        <v>7909673.2199999997</v>
      </c>
      <c r="AV226" s="23">
        <v>1.5900000000000001E-2</v>
      </c>
      <c r="AW226" s="7">
        <v>138.38</v>
      </c>
      <c r="AX226" s="7">
        <v>16687.07</v>
      </c>
      <c r="AY226" s="7">
        <v>8246864.6299999999</v>
      </c>
      <c r="AZ226" s="23">
        <v>1.61E-2</v>
      </c>
      <c r="BA226" s="7">
        <v>144.27000000000001</v>
      </c>
      <c r="BB226" s="7">
        <v>17398.45</v>
      </c>
      <c r="BC226" s="5">
        <v>474</v>
      </c>
      <c r="BD226" s="23">
        <v>8.3000000000000001E-3</v>
      </c>
      <c r="BE226" s="5">
        <v>9</v>
      </c>
      <c r="BF226" s="5">
        <v>104</v>
      </c>
      <c r="BG226" s="7">
        <v>21150734.219999999</v>
      </c>
      <c r="BH226" s="23">
        <v>4.2599999999999999E-2</v>
      </c>
      <c r="BI226" s="7">
        <v>370.02</v>
      </c>
      <c r="BJ226" s="7">
        <v>13096.43</v>
      </c>
      <c r="BK226" s="7">
        <v>23715706.440000001</v>
      </c>
      <c r="BL226" s="23">
        <v>4.6199999999999998E-2</v>
      </c>
      <c r="BM226" s="7">
        <v>414.89</v>
      </c>
      <c r="BN226" s="7">
        <v>14684.65</v>
      </c>
      <c r="BO226" s="5">
        <v>1615</v>
      </c>
      <c r="BP226" s="23">
        <v>2.8299999999999999E-2</v>
      </c>
      <c r="BQ226" s="5">
        <v>42</v>
      </c>
      <c r="BR226" s="5">
        <v>977</v>
      </c>
      <c r="BS226" s="7">
        <v>12003288.09</v>
      </c>
      <c r="BT226" s="23">
        <v>2.4199999999999999E-2</v>
      </c>
      <c r="BU226" s="7">
        <v>209.99</v>
      </c>
      <c r="BV226" s="7">
        <v>4891.32</v>
      </c>
      <c r="BW226" s="7">
        <v>12910088.140000001</v>
      </c>
      <c r="BX226" s="23">
        <v>2.5100000000000001E-2</v>
      </c>
      <c r="BY226" s="7">
        <v>225.85</v>
      </c>
      <c r="BZ226" s="7">
        <v>5260.83</v>
      </c>
      <c r="CA226" s="5">
        <v>2454</v>
      </c>
      <c r="CB226" s="23">
        <v>4.2900000000000001E-2</v>
      </c>
      <c r="CC226" s="5">
        <v>81</v>
      </c>
      <c r="CD226" s="5">
        <v>1552</v>
      </c>
      <c r="CE226" s="7">
        <v>6219552.2199999997</v>
      </c>
      <c r="CF226" s="23">
        <v>1.2500000000000001E-2</v>
      </c>
      <c r="CG226" s="7">
        <v>108.81</v>
      </c>
      <c r="CH226" s="7">
        <v>10162.67</v>
      </c>
      <c r="CI226" s="7">
        <v>6584986.2300000004</v>
      </c>
      <c r="CJ226" s="23">
        <v>1.2800000000000001E-2</v>
      </c>
      <c r="CK226" s="7">
        <v>115.2</v>
      </c>
      <c r="CL226" s="7">
        <v>10759.78</v>
      </c>
      <c r="CM226" s="5">
        <v>612</v>
      </c>
      <c r="CN226" s="23">
        <v>1.0699999999999999E-2</v>
      </c>
      <c r="CO226" s="5">
        <v>11</v>
      </c>
      <c r="CP226" s="5">
        <v>752</v>
      </c>
      <c r="CQ226" s="7">
        <v>73093497.400000006</v>
      </c>
      <c r="CR226" s="23">
        <v>0.14710000000000001</v>
      </c>
      <c r="CS226" s="7">
        <v>1278.73</v>
      </c>
      <c r="CT226" s="7">
        <v>1979.08</v>
      </c>
      <c r="CU226" s="7">
        <v>79642368.790000007</v>
      </c>
      <c r="CV226" s="23">
        <v>0.15509999999999999</v>
      </c>
      <c r="CW226" s="7">
        <v>1393.3</v>
      </c>
      <c r="CX226" s="7">
        <v>2156.4</v>
      </c>
      <c r="CY226" s="5">
        <v>36933</v>
      </c>
      <c r="CZ226" s="23">
        <v>0.64610000000000001</v>
      </c>
      <c r="DA226" s="5">
        <v>5067</v>
      </c>
      <c r="DB226" s="7">
        <v>5440531.75</v>
      </c>
      <c r="DC226" s="23">
        <v>1.0999999999999999E-2</v>
      </c>
      <c r="DD226" s="7">
        <v>95.18</v>
      </c>
      <c r="DE226" s="7">
        <v>393.13</v>
      </c>
      <c r="DF226" s="7">
        <v>5940362.5599999996</v>
      </c>
      <c r="DG226" s="23">
        <v>1.1599999999999999E-2</v>
      </c>
      <c r="DH226" s="7">
        <v>103.92</v>
      </c>
      <c r="DI226" s="7">
        <v>429.25</v>
      </c>
      <c r="DJ226" s="5">
        <v>13839</v>
      </c>
      <c r="DK226" s="23">
        <v>0.24210000000000001</v>
      </c>
      <c r="DL226" s="5">
        <v>1298</v>
      </c>
      <c r="DM226" s="7">
        <v>26326206.609999999</v>
      </c>
      <c r="DN226" s="23">
        <v>5.2999999999999999E-2</v>
      </c>
      <c r="DO226" s="7">
        <v>460.56</v>
      </c>
      <c r="DP226" s="7">
        <v>21902</v>
      </c>
      <c r="DQ226" s="7">
        <v>27384608.32</v>
      </c>
      <c r="DR226" s="23">
        <v>5.33E-2</v>
      </c>
      <c r="DS226" s="7">
        <v>479.08</v>
      </c>
      <c r="DT226" s="7">
        <v>22782.54</v>
      </c>
      <c r="DU226" s="5">
        <v>1202</v>
      </c>
      <c r="DV226" s="23">
        <v>2.1000000000000001E-2</v>
      </c>
      <c r="DW226" s="5">
        <v>2894</v>
      </c>
      <c r="DX226" s="7">
        <v>2539884.98</v>
      </c>
      <c r="DY226" s="23">
        <v>5.1000000000000004E-3</v>
      </c>
      <c r="DZ226" s="7">
        <v>44.43</v>
      </c>
      <c r="EA226" s="7">
        <v>701.04</v>
      </c>
      <c r="EB226" s="7">
        <v>2841767.61</v>
      </c>
      <c r="EC226" s="23">
        <v>5.4999999999999997E-3</v>
      </c>
      <c r="ED226" s="7">
        <v>49.72</v>
      </c>
      <c r="EE226" s="7">
        <v>784.37</v>
      </c>
      <c r="EF226" s="5">
        <v>3623</v>
      </c>
      <c r="EG226" s="23">
        <v>6.3399999999999998E-2</v>
      </c>
      <c r="EH226" s="5">
        <v>111</v>
      </c>
      <c r="EI226" s="7">
        <v>40866665.259999998</v>
      </c>
      <c r="EJ226" s="23">
        <v>8.2299999999999998E-2</v>
      </c>
      <c r="EK226" s="7">
        <v>714.94</v>
      </c>
      <c r="EL226" s="7">
        <v>856.24</v>
      </c>
      <c r="EM226" s="7">
        <v>47092368.920000002</v>
      </c>
      <c r="EN226" s="23">
        <v>9.1700000000000004E-2</v>
      </c>
      <c r="EO226" s="7">
        <v>823.85</v>
      </c>
      <c r="EP226" s="7">
        <v>986.68</v>
      </c>
      <c r="EQ226" s="5">
        <v>47728</v>
      </c>
      <c r="ER226" s="23">
        <v>0.83499999999999996</v>
      </c>
      <c r="ES226" s="5">
        <v>12983</v>
      </c>
      <c r="ET226" s="7">
        <v>26593867.260000002</v>
      </c>
      <c r="EU226" s="23">
        <v>5.3499999999999999E-2</v>
      </c>
      <c r="EV226" s="7">
        <v>465.24</v>
      </c>
      <c r="EW226" s="7">
        <v>923.56</v>
      </c>
      <c r="EX226" s="7">
        <v>29517277.32</v>
      </c>
      <c r="EY226" s="23">
        <v>5.7500000000000002E-2</v>
      </c>
      <c r="EZ226" s="7">
        <v>516.39</v>
      </c>
      <c r="FA226" s="7">
        <v>1025.08</v>
      </c>
      <c r="FB226" s="5">
        <v>28795</v>
      </c>
      <c r="FC226" s="23">
        <v>0.50380000000000003</v>
      </c>
      <c r="FD226" s="5">
        <v>3553</v>
      </c>
      <c r="FE226" s="7">
        <v>10107589.82</v>
      </c>
      <c r="FF226" s="23">
        <v>2.0299999999999999E-2</v>
      </c>
      <c r="FG226" s="7">
        <v>176.83</v>
      </c>
      <c r="FH226" s="7">
        <v>291.26</v>
      </c>
      <c r="FI226" s="7">
        <v>11126741.039999999</v>
      </c>
      <c r="FJ226" s="23">
        <v>2.1700000000000001E-2</v>
      </c>
      <c r="FK226" s="7">
        <v>194.66</v>
      </c>
      <c r="FL226" s="7">
        <v>320.63</v>
      </c>
      <c r="FM226" s="5">
        <v>34703</v>
      </c>
      <c r="FN226" s="23">
        <v>0.60709999999999997</v>
      </c>
      <c r="FO226" s="5">
        <v>3768</v>
      </c>
      <c r="FP226" s="7">
        <v>23173934.870000001</v>
      </c>
      <c r="FQ226" s="23">
        <v>4.6600000000000003E-2</v>
      </c>
      <c r="FR226" s="7">
        <v>405.42</v>
      </c>
      <c r="FS226" s="7">
        <v>1266.68</v>
      </c>
      <c r="FT226" s="7">
        <v>23447361.440000001</v>
      </c>
      <c r="FU226" s="23">
        <v>4.5699999999999998E-2</v>
      </c>
      <c r="FV226" s="7">
        <v>410.2</v>
      </c>
      <c r="FW226" s="7">
        <v>1281.6300000000001</v>
      </c>
      <c r="FX226" s="5">
        <v>18295</v>
      </c>
      <c r="FY226" s="23">
        <v>0.3201</v>
      </c>
      <c r="FZ226" s="5">
        <v>2785</v>
      </c>
      <c r="GA226" s="7">
        <v>11701700.15</v>
      </c>
      <c r="GB226" s="23">
        <v>2.3599999999999999E-2</v>
      </c>
      <c r="GC226" s="7">
        <v>204.71</v>
      </c>
      <c r="GD226" s="7">
        <v>307.70999999999998</v>
      </c>
      <c r="GE226" s="7">
        <v>12561474.220000001</v>
      </c>
      <c r="GF226" s="23">
        <v>2.4500000000000001E-2</v>
      </c>
      <c r="GG226" s="7">
        <v>219.76</v>
      </c>
      <c r="GH226" s="7">
        <v>330.32</v>
      </c>
      <c r="GI226" s="5">
        <v>38028</v>
      </c>
      <c r="GJ226" s="23">
        <v>0.6653</v>
      </c>
      <c r="GK226" s="5">
        <v>8102</v>
      </c>
      <c r="GL226" s="7">
        <v>7050678.9699999997</v>
      </c>
      <c r="GM226" s="23">
        <v>1.4200000000000001E-2</v>
      </c>
      <c r="GN226" s="7">
        <v>123.35</v>
      </c>
      <c r="GO226" s="7">
        <v>1096.96</v>
      </c>
      <c r="GP226" s="7">
        <v>7298062.8799999999</v>
      </c>
      <c r="GQ226" s="23">
        <v>1.4200000000000001E-2</v>
      </c>
      <c r="GR226" s="7">
        <v>127.68</v>
      </c>
      <c r="GS226" s="7">
        <v>1135.44</v>
      </c>
      <c r="GT226" s="5">
        <v>6428</v>
      </c>
      <c r="GU226" s="23">
        <v>0.1124</v>
      </c>
      <c r="GV226" s="8">
        <v>283</v>
      </c>
      <c r="GW226" s="7">
        <v>23121624.780000001</v>
      </c>
      <c r="GX226" s="23">
        <v>4.65E-2</v>
      </c>
      <c r="GY226" s="7">
        <v>404.5</v>
      </c>
      <c r="GZ226" s="7">
        <v>992.64</v>
      </c>
      <c r="HA226" s="7">
        <v>23121624.780000001</v>
      </c>
      <c r="HB226" s="23">
        <v>4.4999999999999998E-2</v>
      </c>
      <c r="HC226" s="7">
        <v>404.5</v>
      </c>
      <c r="HD226" s="7">
        <v>992.64</v>
      </c>
      <c r="HE226" s="5">
        <v>23293</v>
      </c>
      <c r="HF226" s="23">
        <v>0.40749999999999997</v>
      </c>
      <c r="HG226" s="5">
        <v>62988</v>
      </c>
      <c r="HH226" s="5">
        <v>3996</v>
      </c>
      <c r="HI226" s="23">
        <v>0.2059</v>
      </c>
      <c r="HJ226" s="8">
        <v>1102</v>
      </c>
      <c r="HK226" s="5">
        <v>709</v>
      </c>
      <c r="HL226" s="5">
        <v>1498</v>
      </c>
      <c r="HM226" s="5">
        <v>149</v>
      </c>
      <c r="HN226" s="5">
        <v>763</v>
      </c>
      <c r="HO226" s="5">
        <v>500</v>
      </c>
      <c r="HP226" s="5">
        <v>1027</v>
      </c>
      <c r="HQ226" s="5">
        <v>423</v>
      </c>
      <c r="HR226" s="5">
        <v>246</v>
      </c>
      <c r="HS226" s="5">
        <v>94</v>
      </c>
    </row>
    <row r="227" spans="1:227" x14ac:dyDescent="0.25">
      <c r="A227">
        <v>2013</v>
      </c>
      <c r="B227" s="3" t="s">
        <v>1123</v>
      </c>
      <c r="C227" s="4">
        <v>50</v>
      </c>
      <c r="D227" s="5">
        <v>21097</v>
      </c>
      <c r="E227" s="5">
        <v>20249</v>
      </c>
      <c r="F227" s="5">
        <v>848</v>
      </c>
      <c r="G227" s="6" t="s">
        <v>484</v>
      </c>
      <c r="H227" s="5">
        <v>50</v>
      </c>
      <c r="I227" s="6" t="s">
        <v>1728</v>
      </c>
      <c r="J227" s="6" t="s">
        <v>932</v>
      </c>
      <c r="K227" s="6" t="s">
        <v>2597</v>
      </c>
      <c r="L227" s="6" t="s">
        <v>630</v>
      </c>
      <c r="M227" s="6" t="s">
        <v>487</v>
      </c>
      <c r="N227" s="6" t="s">
        <v>1129</v>
      </c>
      <c r="O227" s="6" t="s">
        <v>2598</v>
      </c>
      <c r="P227" s="6">
        <v>0.89</v>
      </c>
      <c r="Q227" s="7">
        <v>160273304.56999999</v>
      </c>
      <c r="R227" s="7">
        <v>140860965.69999999</v>
      </c>
      <c r="S227" s="7">
        <v>162712942.13</v>
      </c>
      <c r="T227" s="7">
        <v>7915.12</v>
      </c>
      <c r="U227" s="7">
        <v>6956.44</v>
      </c>
      <c r="V227" s="7">
        <v>8035.6</v>
      </c>
      <c r="W227" s="7">
        <v>63393267.409999996</v>
      </c>
      <c r="X227" s="23">
        <v>0.39550000000000002</v>
      </c>
      <c r="Y227" s="7">
        <v>3130.69</v>
      </c>
      <c r="Z227" s="7">
        <v>22737.9</v>
      </c>
      <c r="AA227" s="7">
        <v>43890194.520000003</v>
      </c>
      <c r="AB227" s="23">
        <v>0.31159999999999999</v>
      </c>
      <c r="AC227" s="7">
        <v>2167.52</v>
      </c>
      <c r="AD227" s="7">
        <v>15742.54</v>
      </c>
      <c r="AE227" s="5">
        <v>2788</v>
      </c>
      <c r="AF227" s="23">
        <v>0.13769999999999999</v>
      </c>
      <c r="AG227" s="5">
        <v>229</v>
      </c>
      <c r="AH227" s="5">
        <v>1640</v>
      </c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7">
        <v>1446348.08</v>
      </c>
      <c r="AV227" s="23">
        <v>8.9999999999999993E-3</v>
      </c>
      <c r="AW227" s="7">
        <v>71.430000000000007</v>
      </c>
      <c r="AX227" s="7">
        <v>30132.25</v>
      </c>
      <c r="AY227" s="7">
        <v>1360359.45</v>
      </c>
      <c r="AZ227" s="23">
        <v>9.7000000000000003E-3</v>
      </c>
      <c r="BA227" s="7">
        <v>67.180000000000007</v>
      </c>
      <c r="BB227" s="7">
        <v>28340.82</v>
      </c>
      <c r="BC227" s="5">
        <v>48</v>
      </c>
      <c r="BD227" s="23">
        <v>2.3999999999999998E-3</v>
      </c>
      <c r="BE227" s="5">
        <v>3</v>
      </c>
      <c r="BF227" s="5">
        <v>42</v>
      </c>
      <c r="BG227" s="7">
        <v>6277521.0700000003</v>
      </c>
      <c r="BH227" s="23">
        <v>3.9199999999999999E-2</v>
      </c>
      <c r="BI227" s="7">
        <v>310.02</v>
      </c>
      <c r="BJ227" s="7">
        <v>16096.21</v>
      </c>
      <c r="BK227" s="7">
        <v>6343811.3399999999</v>
      </c>
      <c r="BL227" s="23">
        <v>4.4999999999999998E-2</v>
      </c>
      <c r="BM227" s="7">
        <v>313.29000000000002</v>
      </c>
      <c r="BN227" s="7">
        <v>16266.18</v>
      </c>
      <c r="BO227" s="5">
        <v>390</v>
      </c>
      <c r="BP227" s="23">
        <v>1.9300000000000001E-2</v>
      </c>
      <c r="BQ227" s="5">
        <v>25</v>
      </c>
      <c r="BR227" s="5">
        <v>669</v>
      </c>
      <c r="BS227" s="7">
        <v>5219733.8600000003</v>
      </c>
      <c r="BT227" s="23">
        <v>3.2599999999999997E-2</v>
      </c>
      <c r="BU227" s="7">
        <v>257.77999999999997</v>
      </c>
      <c r="BV227" s="7">
        <v>4793.1400000000003</v>
      </c>
      <c r="BW227" s="7">
        <v>5284291.59</v>
      </c>
      <c r="BX227" s="23">
        <v>3.7499999999999999E-2</v>
      </c>
      <c r="BY227" s="7">
        <v>260.97000000000003</v>
      </c>
      <c r="BZ227" s="7">
        <v>4852.43</v>
      </c>
      <c r="CA227" s="5">
        <v>1089</v>
      </c>
      <c r="CB227" s="23">
        <v>5.3800000000000001E-2</v>
      </c>
      <c r="CC227" s="5">
        <v>102</v>
      </c>
      <c r="CD227" s="5">
        <v>1907</v>
      </c>
      <c r="CE227" s="7">
        <v>1105650.55</v>
      </c>
      <c r="CF227" s="23">
        <v>6.8999999999999999E-3</v>
      </c>
      <c r="CG227" s="7">
        <v>54.6</v>
      </c>
      <c r="CH227" s="7">
        <v>11282.15</v>
      </c>
      <c r="CI227" s="7">
        <v>1129773.57</v>
      </c>
      <c r="CJ227" s="23">
        <v>8.0000000000000002E-3</v>
      </c>
      <c r="CK227" s="7">
        <v>55.79</v>
      </c>
      <c r="CL227" s="7">
        <v>11528.3</v>
      </c>
      <c r="CM227" s="5">
        <v>98</v>
      </c>
      <c r="CN227" s="23">
        <v>4.7999999999999996E-3</v>
      </c>
      <c r="CO227" s="5">
        <v>5</v>
      </c>
      <c r="CP227" s="5">
        <v>332</v>
      </c>
      <c r="CQ227" s="7">
        <v>38039102.600000001</v>
      </c>
      <c r="CR227" s="23">
        <v>0.23730000000000001</v>
      </c>
      <c r="CS227" s="7">
        <v>1878.57</v>
      </c>
      <c r="CT227" s="7">
        <v>2360.77</v>
      </c>
      <c r="CU227" s="7">
        <v>35094224.479999997</v>
      </c>
      <c r="CV227" s="23">
        <v>0.24909999999999999</v>
      </c>
      <c r="CW227" s="7">
        <v>1733.13</v>
      </c>
      <c r="CX227" s="7">
        <v>2178.0100000000002</v>
      </c>
      <c r="CY227" s="5">
        <v>16113</v>
      </c>
      <c r="CZ227" s="23">
        <v>0.79569999999999996</v>
      </c>
      <c r="DA227" s="5">
        <v>7990</v>
      </c>
      <c r="DB227" s="7">
        <v>3802287.77</v>
      </c>
      <c r="DC227" s="23">
        <v>2.3699999999999999E-2</v>
      </c>
      <c r="DD227" s="7">
        <v>187.78</v>
      </c>
      <c r="DE227" s="7">
        <v>578.91</v>
      </c>
      <c r="DF227" s="7">
        <v>4018033.53</v>
      </c>
      <c r="DG227" s="23">
        <v>2.8500000000000001E-2</v>
      </c>
      <c r="DH227" s="7">
        <v>198.43</v>
      </c>
      <c r="DI227" s="7">
        <v>611.76</v>
      </c>
      <c r="DJ227" s="5">
        <v>6568</v>
      </c>
      <c r="DK227" s="23">
        <v>0.32440000000000002</v>
      </c>
      <c r="DL227" s="5">
        <v>1934</v>
      </c>
      <c r="DM227" s="7">
        <v>3523312.78</v>
      </c>
      <c r="DN227" s="23">
        <v>2.1999999999999999E-2</v>
      </c>
      <c r="DO227" s="7">
        <v>174</v>
      </c>
      <c r="DP227" s="7">
        <v>23333.200000000001</v>
      </c>
      <c r="DQ227" s="7">
        <v>3636827.99</v>
      </c>
      <c r="DR227" s="23">
        <v>2.58E-2</v>
      </c>
      <c r="DS227" s="7">
        <v>179.61</v>
      </c>
      <c r="DT227" s="7">
        <v>24084.95</v>
      </c>
      <c r="DU227" s="5">
        <v>151</v>
      </c>
      <c r="DV227" s="23">
        <v>7.4999999999999997E-3</v>
      </c>
      <c r="DW227" s="5">
        <v>928</v>
      </c>
      <c r="DX227" s="7">
        <v>67360.52</v>
      </c>
      <c r="DY227" s="23">
        <v>4.0000000000000002E-4</v>
      </c>
      <c r="DZ227" s="7">
        <v>3.33</v>
      </c>
      <c r="EA227" s="7">
        <v>990.6</v>
      </c>
      <c r="EB227" s="7">
        <v>67500.83</v>
      </c>
      <c r="EC227" s="23">
        <v>5.0000000000000001E-4</v>
      </c>
      <c r="ED227" s="7">
        <v>3.33</v>
      </c>
      <c r="EE227" s="7">
        <v>992.66</v>
      </c>
      <c r="EF227" s="5">
        <v>68</v>
      </c>
      <c r="EG227" s="23">
        <v>3.3999999999999998E-3</v>
      </c>
      <c r="EH227" s="5">
        <v>5</v>
      </c>
      <c r="EI227" s="7">
        <v>13193433.220000001</v>
      </c>
      <c r="EJ227" s="23">
        <v>8.2299999999999998E-2</v>
      </c>
      <c r="EK227" s="7">
        <v>651.55999999999995</v>
      </c>
      <c r="EL227" s="7">
        <v>816.37</v>
      </c>
      <c r="EM227" s="7">
        <v>15162498.619999999</v>
      </c>
      <c r="EN227" s="23">
        <v>0.1076</v>
      </c>
      <c r="EO227" s="7">
        <v>748.8</v>
      </c>
      <c r="EP227" s="7">
        <v>938.22</v>
      </c>
      <c r="EQ227" s="5">
        <v>16161</v>
      </c>
      <c r="ER227" s="23">
        <v>0.79810000000000003</v>
      </c>
      <c r="ES227" s="5">
        <v>11588</v>
      </c>
      <c r="ET227" s="7">
        <v>6082708.7000000002</v>
      </c>
      <c r="EU227" s="23">
        <v>3.7999999999999999E-2</v>
      </c>
      <c r="EV227" s="7">
        <v>300.39999999999998</v>
      </c>
      <c r="EW227" s="7">
        <v>745.25</v>
      </c>
      <c r="EX227" s="7">
        <v>6355065.7400000002</v>
      </c>
      <c r="EY227" s="23">
        <v>4.5100000000000001E-2</v>
      </c>
      <c r="EZ227" s="7">
        <v>313.85000000000002</v>
      </c>
      <c r="FA227" s="7">
        <v>778.62</v>
      </c>
      <c r="FB227" s="5">
        <v>8162</v>
      </c>
      <c r="FC227" s="23">
        <v>0.40310000000000001</v>
      </c>
      <c r="FD227" s="5">
        <v>2370</v>
      </c>
      <c r="FE227" s="7">
        <v>1446251.48</v>
      </c>
      <c r="FF227" s="23">
        <v>8.9999999999999993E-3</v>
      </c>
      <c r="FG227" s="7">
        <v>71.42</v>
      </c>
      <c r="FH227" s="7">
        <v>128.97999999999999</v>
      </c>
      <c r="FI227" s="7">
        <v>1491306.56</v>
      </c>
      <c r="FJ227" s="23">
        <v>1.06E-2</v>
      </c>
      <c r="FK227" s="7">
        <v>73.650000000000006</v>
      </c>
      <c r="FL227" s="7">
        <v>133</v>
      </c>
      <c r="FM227" s="5">
        <v>11213</v>
      </c>
      <c r="FN227" s="23">
        <v>0.55379999999999996</v>
      </c>
      <c r="FO227" s="5">
        <v>2511</v>
      </c>
      <c r="FP227" s="7">
        <v>5156751.76</v>
      </c>
      <c r="FQ227" s="23">
        <v>3.2199999999999999E-2</v>
      </c>
      <c r="FR227" s="7">
        <v>254.67</v>
      </c>
      <c r="FS227" s="7">
        <v>946.71</v>
      </c>
      <c r="FT227" s="7">
        <v>5416704.1100000003</v>
      </c>
      <c r="FU227" s="23">
        <v>3.85E-2</v>
      </c>
      <c r="FV227" s="7">
        <v>267.5</v>
      </c>
      <c r="FW227" s="7">
        <v>994.44</v>
      </c>
      <c r="FX227" s="5">
        <v>5447</v>
      </c>
      <c r="FY227" s="23">
        <v>0.26900000000000002</v>
      </c>
      <c r="FZ227" s="5">
        <v>1967</v>
      </c>
      <c r="GA227" s="7">
        <v>2772659.21</v>
      </c>
      <c r="GB227" s="23">
        <v>1.7299999999999999E-2</v>
      </c>
      <c r="GC227" s="7">
        <v>136.93</v>
      </c>
      <c r="GD227" s="7">
        <v>255.29</v>
      </c>
      <c r="GE227" s="7">
        <v>2931861.55</v>
      </c>
      <c r="GF227" s="23">
        <v>2.0799999999999999E-2</v>
      </c>
      <c r="GG227" s="7">
        <v>144.79</v>
      </c>
      <c r="GH227" s="7">
        <v>269.94</v>
      </c>
      <c r="GI227" s="5">
        <v>10861</v>
      </c>
      <c r="GJ227" s="23">
        <v>0.53639999999999999</v>
      </c>
      <c r="GK227" s="5">
        <v>3325</v>
      </c>
      <c r="GL227" s="7">
        <v>2866158.76</v>
      </c>
      <c r="GM227" s="23">
        <v>1.7899999999999999E-2</v>
      </c>
      <c r="GN227" s="7">
        <v>141.55000000000001</v>
      </c>
      <c r="GO227" s="7">
        <v>1908.78</v>
      </c>
      <c r="GP227" s="7">
        <v>2740297.11</v>
      </c>
      <c r="GQ227" s="23">
        <v>1.95E-2</v>
      </c>
      <c r="GR227" s="7">
        <v>135.33000000000001</v>
      </c>
      <c r="GS227" s="7">
        <v>1824.96</v>
      </c>
      <c r="GT227" s="5">
        <v>1502</v>
      </c>
      <c r="GU227" s="23">
        <v>7.4200000000000002E-2</v>
      </c>
      <c r="GV227" s="8">
        <v>368</v>
      </c>
      <c r="GW227" s="7">
        <v>3116540.55</v>
      </c>
      <c r="GX227" s="23">
        <v>1.9400000000000001E-2</v>
      </c>
      <c r="GY227" s="7">
        <v>153.91</v>
      </c>
      <c r="GZ227" s="7">
        <v>633.19000000000005</v>
      </c>
      <c r="HA227" s="7">
        <v>3133857.73</v>
      </c>
      <c r="HB227" s="23">
        <v>2.2200000000000001E-2</v>
      </c>
      <c r="HC227" s="7">
        <v>154.77000000000001</v>
      </c>
      <c r="HD227" s="7">
        <v>636.70000000000005</v>
      </c>
      <c r="HE227" s="5">
        <v>4922</v>
      </c>
      <c r="HF227" s="23">
        <v>0.24310000000000001</v>
      </c>
      <c r="HG227" s="5">
        <v>21664</v>
      </c>
      <c r="HH227" s="5">
        <v>756</v>
      </c>
      <c r="HI227" s="23">
        <v>0.1915</v>
      </c>
      <c r="HJ227" s="8">
        <v>1070</v>
      </c>
      <c r="HK227" s="5">
        <v>336</v>
      </c>
      <c r="HL227" s="5">
        <v>1492</v>
      </c>
      <c r="HM227" s="10" t="s">
        <v>275</v>
      </c>
      <c r="HN227" s="5">
        <v>316</v>
      </c>
      <c r="HO227" s="5">
        <v>178</v>
      </c>
      <c r="HP227" s="5">
        <v>711</v>
      </c>
      <c r="HQ227" s="5">
        <v>207</v>
      </c>
      <c r="HR227" s="10" t="s">
        <v>275</v>
      </c>
      <c r="HS227" s="5">
        <v>64</v>
      </c>
    </row>
    <row r="228" spans="1:227" x14ac:dyDescent="0.25">
      <c r="A228">
        <v>2012</v>
      </c>
      <c r="B228" s="3" t="s">
        <v>892</v>
      </c>
      <c r="C228" s="4">
        <v>33</v>
      </c>
      <c r="D228" s="5">
        <v>38955</v>
      </c>
      <c r="E228" s="5">
        <v>37596</v>
      </c>
      <c r="F228" s="5">
        <v>1359</v>
      </c>
      <c r="G228" s="6" t="s">
        <v>740</v>
      </c>
      <c r="H228" s="5">
        <v>49</v>
      </c>
      <c r="I228" s="6" t="s">
        <v>1388</v>
      </c>
      <c r="J228" s="6" t="s">
        <v>1961</v>
      </c>
      <c r="K228" s="6" t="s">
        <v>2440</v>
      </c>
      <c r="L228" s="6" t="s">
        <v>380</v>
      </c>
      <c r="M228" s="6" t="s">
        <v>344</v>
      </c>
      <c r="N228" s="6" t="s">
        <v>1056</v>
      </c>
      <c r="O228" s="6" t="s">
        <v>1842</v>
      </c>
      <c r="P228" s="6">
        <v>0.88</v>
      </c>
      <c r="Q228" s="7">
        <v>292002024.32999998</v>
      </c>
      <c r="R228" s="7">
        <v>266807502.13999999</v>
      </c>
      <c r="S228" s="7">
        <v>317148394.39999998</v>
      </c>
      <c r="T228" s="7">
        <v>7766.84</v>
      </c>
      <c r="U228" s="7">
        <v>7096.7</v>
      </c>
      <c r="V228" s="7">
        <v>8435.7000000000007</v>
      </c>
      <c r="W228" s="7">
        <v>104145361.48</v>
      </c>
      <c r="X228" s="23">
        <v>0.35670000000000002</v>
      </c>
      <c r="Y228" s="7">
        <v>2770.12</v>
      </c>
      <c r="Z228" s="7">
        <v>19151.41</v>
      </c>
      <c r="AA228" s="7">
        <v>82661802.659999996</v>
      </c>
      <c r="AB228" s="23">
        <v>0.30980000000000002</v>
      </c>
      <c r="AC228" s="7">
        <v>2198.69</v>
      </c>
      <c r="AD228" s="7">
        <v>15200.77</v>
      </c>
      <c r="AE228" s="5">
        <v>5438</v>
      </c>
      <c r="AF228" s="23">
        <v>0.14460000000000001</v>
      </c>
      <c r="AG228" s="5">
        <v>251</v>
      </c>
      <c r="AH228" s="5">
        <v>1522</v>
      </c>
      <c r="AI228" s="7">
        <v>2181746.5699999998</v>
      </c>
      <c r="AJ228" s="23">
        <v>7.4999999999999997E-3</v>
      </c>
      <c r="AK228" s="7">
        <v>58.03</v>
      </c>
      <c r="AL228" s="7">
        <v>49585.15</v>
      </c>
      <c r="AM228" s="7">
        <v>2036194</v>
      </c>
      <c r="AN228" s="23">
        <v>7.6E-3</v>
      </c>
      <c r="AO228" s="7">
        <v>54.16</v>
      </c>
      <c r="AP228" s="7">
        <v>46277.14</v>
      </c>
      <c r="AQ228" s="5">
        <v>44</v>
      </c>
      <c r="AR228" s="23">
        <v>1.1999999999999999E-3</v>
      </c>
      <c r="AS228" s="5">
        <v>1</v>
      </c>
      <c r="AT228" s="5">
        <v>43</v>
      </c>
      <c r="AU228" s="7">
        <v>5539205.6299999999</v>
      </c>
      <c r="AV228" s="23">
        <v>1.9E-2</v>
      </c>
      <c r="AW228" s="7">
        <v>147.33000000000001</v>
      </c>
      <c r="AX228" s="7">
        <v>21223.01</v>
      </c>
      <c r="AY228" s="7">
        <v>5084733.62</v>
      </c>
      <c r="AZ228" s="23">
        <v>1.9099999999999999E-2</v>
      </c>
      <c r="BA228" s="7">
        <v>135.25</v>
      </c>
      <c r="BB228" s="7">
        <v>19481.740000000002</v>
      </c>
      <c r="BC228" s="5">
        <v>261</v>
      </c>
      <c r="BD228" s="23">
        <v>6.8999999999999999E-3</v>
      </c>
      <c r="BE228" s="5">
        <v>8</v>
      </c>
      <c r="BF228" s="5">
        <v>100</v>
      </c>
      <c r="BG228" s="7">
        <v>11398452.380000001</v>
      </c>
      <c r="BH228" s="23">
        <v>3.9E-2</v>
      </c>
      <c r="BI228" s="7">
        <v>303.18</v>
      </c>
      <c r="BJ228" s="7">
        <v>14576.03</v>
      </c>
      <c r="BK228" s="7">
        <v>11225525.25</v>
      </c>
      <c r="BL228" s="23">
        <v>4.2099999999999999E-2</v>
      </c>
      <c r="BM228" s="7">
        <v>298.58</v>
      </c>
      <c r="BN228" s="7">
        <v>14354.89</v>
      </c>
      <c r="BO228" s="5">
        <v>782</v>
      </c>
      <c r="BP228" s="23">
        <v>2.0799999999999999E-2</v>
      </c>
      <c r="BQ228" s="5">
        <v>29</v>
      </c>
      <c r="BR228" s="5">
        <v>689</v>
      </c>
      <c r="BS228" s="7">
        <v>10111286.65</v>
      </c>
      <c r="BT228" s="23">
        <v>3.4599999999999999E-2</v>
      </c>
      <c r="BU228" s="7">
        <v>268.95</v>
      </c>
      <c r="BV228" s="7">
        <v>4642.46</v>
      </c>
      <c r="BW228" s="7">
        <v>10009503.960000001</v>
      </c>
      <c r="BX228" s="23">
        <v>3.7499999999999999E-2</v>
      </c>
      <c r="BY228" s="7">
        <v>266.24</v>
      </c>
      <c r="BZ228" s="7">
        <v>4595.7299999999996</v>
      </c>
      <c r="CA228" s="5">
        <v>2178</v>
      </c>
      <c r="CB228" s="23">
        <v>5.79E-2</v>
      </c>
      <c r="CC228" s="5">
        <v>103</v>
      </c>
      <c r="CD228" s="5">
        <v>1815</v>
      </c>
      <c r="CE228" s="7">
        <v>2345240.29</v>
      </c>
      <c r="CF228" s="23">
        <v>8.0000000000000002E-3</v>
      </c>
      <c r="CG228" s="7">
        <v>62.38</v>
      </c>
      <c r="CH228" s="7">
        <v>9937.4599999999991</v>
      </c>
      <c r="CI228" s="7">
        <v>2294268.4900000002</v>
      </c>
      <c r="CJ228" s="23">
        <v>8.6E-3</v>
      </c>
      <c r="CK228" s="7">
        <v>61.02</v>
      </c>
      <c r="CL228" s="7">
        <v>9721.48</v>
      </c>
      <c r="CM228" s="5">
        <v>236</v>
      </c>
      <c r="CN228" s="23">
        <v>6.3E-3</v>
      </c>
      <c r="CO228" s="5">
        <v>7</v>
      </c>
      <c r="CP228" s="5">
        <v>354</v>
      </c>
      <c r="CQ228" s="7">
        <v>69017218.299999997</v>
      </c>
      <c r="CR228" s="23">
        <v>0.2364</v>
      </c>
      <c r="CS228" s="7">
        <v>1835.76</v>
      </c>
      <c r="CT228" s="7">
        <v>2470.02</v>
      </c>
      <c r="CU228" s="7">
        <v>62654515.649999999</v>
      </c>
      <c r="CV228" s="23">
        <v>0.23480000000000001</v>
      </c>
      <c r="CW228" s="7">
        <v>1666.52</v>
      </c>
      <c r="CX228" s="7">
        <v>2242.31</v>
      </c>
      <c r="CY228" s="5">
        <v>27942</v>
      </c>
      <c r="CZ228" s="23">
        <v>0.74319999999999997</v>
      </c>
      <c r="DA228" s="5">
        <v>7512</v>
      </c>
      <c r="DB228" s="7">
        <v>2723689.84</v>
      </c>
      <c r="DC228" s="23">
        <v>9.2999999999999992E-3</v>
      </c>
      <c r="DD228" s="7">
        <v>72.45</v>
      </c>
      <c r="DE228" s="7">
        <v>497.39</v>
      </c>
      <c r="DF228" s="7">
        <v>2681191.02</v>
      </c>
      <c r="DG228" s="23">
        <v>0.01</v>
      </c>
      <c r="DH228" s="7">
        <v>71.319999999999993</v>
      </c>
      <c r="DI228" s="7">
        <v>489.63</v>
      </c>
      <c r="DJ228" s="5">
        <v>5476</v>
      </c>
      <c r="DK228" s="23">
        <v>0.1457</v>
      </c>
      <c r="DL228" s="5">
        <v>724</v>
      </c>
      <c r="DM228" s="7">
        <v>7055613.7599999998</v>
      </c>
      <c r="DN228" s="23">
        <v>2.4199999999999999E-2</v>
      </c>
      <c r="DO228" s="7">
        <v>187.67</v>
      </c>
      <c r="DP228" s="7">
        <v>24080.59</v>
      </c>
      <c r="DQ228" s="7">
        <v>7013104.3700000001</v>
      </c>
      <c r="DR228" s="23">
        <v>2.63E-2</v>
      </c>
      <c r="DS228" s="7">
        <v>186.54</v>
      </c>
      <c r="DT228" s="7">
        <v>23935.51</v>
      </c>
      <c r="DU228" s="5">
        <v>293</v>
      </c>
      <c r="DV228" s="23">
        <v>7.7999999999999996E-3</v>
      </c>
      <c r="DW228" s="5">
        <v>1012</v>
      </c>
      <c r="DX228" s="7">
        <v>1924048.43</v>
      </c>
      <c r="DY228" s="23">
        <v>6.6E-3</v>
      </c>
      <c r="DZ228" s="7">
        <v>51.18</v>
      </c>
      <c r="EA228" s="7">
        <v>989.74</v>
      </c>
      <c r="EB228" s="7">
        <v>1935896.13</v>
      </c>
      <c r="EC228" s="23">
        <v>7.3000000000000001E-3</v>
      </c>
      <c r="ED228" s="7">
        <v>51.49</v>
      </c>
      <c r="EE228" s="7">
        <v>995.83</v>
      </c>
      <c r="EF228" s="5">
        <v>1944</v>
      </c>
      <c r="EG228" s="23">
        <v>5.1700000000000003E-2</v>
      </c>
      <c r="EH228" s="5">
        <v>114</v>
      </c>
      <c r="EI228" s="7">
        <v>27996280.989999998</v>
      </c>
      <c r="EJ228" s="23">
        <v>9.5899999999999999E-2</v>
      </c>
      <c r="EK228" s="7">
        <v>744.66</v>
      </c>
      <c r="EL228" s="7">
        <v>934.7</v>
      </c>
      <c r="EM228" s="7">
        <v>31316967.670000002</v>
      </c>
      <c r="EN228" s="23">
        <v>0.1174</v>
      </c>
      <c r="EO228" s="7">
        <v>832.99</v>
      </c>
      <c r="EP228" s="7">
        <v>1045.57</v>
      </c>
      <c r="EQ228" s="5">
        <v>29952</v>
      </c>
      <c r="ER228" s="23">
        <v>0.79669999999999996</v>
      </c>
      <c r="ES228" s="5">
        <v>12813</v>
      </c>
      <c r="ET228" s="7">
        <v>13586931.27</v>
      </c>
      <c r="EU228" s="23">
        <v>4.65E-2</v>
      </c>
      <c r="EV228" s="7">
        <v>361.39</v>
      </c>
      <c r="EW228" s="7">
        <v>803.91</v>
      </c>
      <c r="EX228" s="7">
        <v>13708788.119999999</v>
      </c>
      <c r="EY228" s="23">
        <v>5.1400000000000001E-2</v>
      </c>
      <c r="EZ228" s="7">
        <v>364.63</v>
      </c>
      <c r="FA228" s="7">
        <v>811.12</v>
      </c>
      <c r="FB228" s="5">
        <v>16901</v>
      </c>
      <c r="FC228" s="23">
        <v>0.44950000000000001</v>
      </c>
      <c r="FD228" s="5">
        <v>2845</v>
      </c>
      <c r="FE228" s="7">
        <v>4583252.18</v>
      </c>
      <c r="FF228" s="23">
        <v>1.5699999999999999E-2</v>
      </c>
      <c r="FG228" s="7">
        <v>121.91</v>
      </c>
      <c r="FH228" s="7">
        <v>213.17</v>
      </c>
      <c r="FI228" s="7">
        <v>4537310.24</v>
      </c>
      <c r="FJ228" s="23">
        <v>1.7000000000000001E-2</v>
      </c>
      <c r="FK228" s="7">
        <v>120.69</v>
      </c>
      <c r="FL228" s="7">
        <v>211.04</v>
      </c>
      <c r="FM228" s="5">
        <v>21500</v>
      </c>
      <c r="FN228" s="23">
        <v>0.57189999999999996</v>
      </c>
      <c r="FO228" s="5">
        <v>3032</v>
      </c>
      <c r="FP228" s="7">
        <v>10510864.6</v>
      </c>
      <c r="FQ228" s="23">
        <v>3.5999999999999997E-2</v>
      </c>
      <c r="FR228" s="7">
        <v>279.57</v>
      </c>
      <c r="FS228" s="7">
        <v>1067.2</v>
      </c>
      <c r="FT228" s="7">
        <v>10608963.35</v>
      </c>
      <c r="FU228" s="23">
        <v>3.9800000000000002E-2</v>
      </c>
      <c r="FV228" s="7">
        <v>282.18</v>
      </c>
      <c r="FW228" s="7">
        <v>1077.1600000000001</v>
      </c>
      <c r="FX228" s="5">
        <v>9849</v>
      </c>
      <c r="FY228" s="23">
        <v>0.26200000000000001</v>
      </c>
      <c r="FZ228" s="5">
        <v>1969</v>
      </c>
      <c r="GA228" s="7">
        <v>4364343.4800000004</v>
      </c>
      <c r="GB228" s="23">
        <v>1.49E-2</v>
      </c>
      <c r="GC228" s="7">
        <v>116.09</v>
      </c>
      <c r="GD228" s="7">
        <v>222.43</v>
      </c>
      <c r="GE228" s="7">
        <v>4465137.53</v>
      </c>
      <c r="GF228" s="23">
        <v>1.67E-2</v>
      </c>
      <c r="GG228" s="7">
        <v>118.77</v>
      </c>
      <c r="GH228" s="7">
        <v>227.57</v>
      </c>
      <c r="GI228" s="5">
        <v>19621</v>
      </c>
      <c r="GJ228" s="23">
        <v>0.52190000000000003</v>
      </c>
      <c r="GK228" s="5">
        <v>3072</v>
      </c>
      <c r="GL228" s="7">
        <v>4842769.2</v>
      </c>
      <c r="GM228" s="23">
        <v>1.66E-2</v>
      </c>
      <c r="GN228" s="7">
        <v>128.81</v>
      </c>
      <c r="GO228" s="7">
        <v>1027.75</v>
      </c>
      <c r="GP228" s="7">
        <v>4862686.4000000004</v>
      </c>
      <c r="GQ228" s="23">
        <v>1.8200000000000001E-2</v>
      </c>
      <c r="GR228" s="7">
        <v>129.34</v>
      </c>
      <c r="GS228" s="7">
        <v>1031.98</v>
      </c>
      <c r="GT228" s="5">
        <v>4712</v>
      </c>
      <c r="GU228" s="23">
        <v>0.12529999999999999</v>
      </c>
      <c r="GV228" s="8">
        <v>358</v>
      </c>
      <c r="GW228" s="7">
        <v>6341519.7999999998</v>
      </c>
      <c r="GX228" s="23">
        <v>2.1700000000000001E-2</v>
      </c>
      <c r="GY228" s="7">
        <v>168.68</v>
      </c>
      <c r="GZ228" s="7">
        <v>611.94000000000005</v>
      </c>
      <c r="HA228" s="7">
        <v>6364582.1799999997</v>
      </c>
      <c r="HB228" s="23">
        <v>2.3900000000000001E-2</v>
      </c>
      <c r="HC228" s="7">
        <v>169.29</v>
      </c>
      <c r="HD228" s="7">
        <v>614.16</v>
      </c>
      <c r="HE228" s="5">
        <v>10363</v>
      </c>
      <c r="HF228" s="23">
        <v>0.27560000000000001</v>
      </c>
      <c r="HG228" s="5">
        <v>45128</v>
      </c>
      <c r="HH228" s="5">
        <v>1778</v>
      </c>
      <c r="HI228" s="23">
        <v>0.21079999999999999</v>
      </c>
      <c r="HJ228" s="8">
        <v>1200</v>
      </c>
      <c r="HK228" s="5">
        <v>460</v>
      </c>
      <c r="HL228" s="5">
        <v>1488</v>
      </c>
      <c r="HM228" s="5">
        <v>64</v>
      </c>
      <c r="HN228" s="5">
        <v>535</v>
      </c>
      <c r="HO228" s="5">
        <v>242</v>
      </c>
      <c r="HP228" s="5">
        <v>654</v>
      </c>
      <c r="HQ228" s="5">
        <v>223</v>
      </c>
      <c r="HR228" s="5">
        <v>313</v>
      </c>
      <c r="HS228" s="5">
        <v>56</v>
      </c>
    </row>
    <row r="229" spans="1:227" x14ac:dyDescent="0.25">
      <c r="A229">
        <v>2010</v>
      </c>
      <c r="B229" s="3" t="s">
        <v>1049</v>
      </c>
      <c r="C229" s="4">
        <v>45</v>
      </c>
      <c r="D229" s="5">
        <v>152456</v>
      </c>
      <c r="E229" s="5">
        <v>122599</v>
      </c>
      <c r="F229" s="5">
        <v>29857</v>
      </c>
      <c r="G229" s="6" t="s">
        <v>237</v>
      </c>
      <c r="H229" s="5">
        <v>52</v>
      </c>
      <c r="I229" s="6" t="s">
        <v>2098</v>
      </c>
      <c r="J229" s="6" t="s">
        <v>2099</v>
      </c>
      <c r="K229" s="6" t="s">
        <v>2100</v>
      </c>
      <c r="L229" s="6" t="s">
        <v>1283</v>
      </c>
      <c r="M229" s="6" t="s">
        <v>574</v>
      </c>
      <c r="N229" s="6" t="s">
        <v>622</v>
      </c>
      <c r="O229" s="6" t="s">
        <v>2101</v>
      </c>
      <c r="P229" s="6">
        <v>1.08</v>
      </c>
      <c r="Q229" s="7">
        <v>1120593605.8800001</v>
      </c>
      <c r="R229" s="7">
        <v>1119110300.3099999</v>
      </c>
      <c r="S229" s="7">
        <v>1071136915.39</v>
      </c>
      <c r="T229" s="7">
        <v>9140.32</v>
      </c>
      <c r="U229" s="7">
        <v>9128.2199999999993</v>
      </c>
      <c r="V229" s="7">
        <v>8736.91</v>
      </c>
      <c r="W229" s="7">
        <v>428959961.67000002</v>
      </c>
      <c r="X229" s="23">
        <v>0.38279999999999997</v>
      </c>
      <c r="Y229" s="7">
        <v>3498.89</v>
      </c>
      <c r="Z229" s="7">
        <v>18781.080000000002</v>
      </c>
      <c r="AA229" s="7">
        <v>369343850.69999999</v>
      </c>
      <c r="AB229" s="23">
        <v>0.33</v>
      </c>
      <c r="AC229" s="7">
        <v>3012.62</v>
      </c>
      <c r="AD229" s="7">
        <v>16170.92</v>
      </c>
      <c r="AE229" s="5">
        <v>22840</v>
      </c>
      <c r="AF229" s="23">
        <v>0.18629999999999999</v>
      </c>
      <c r="AG229" s="5">
        <v>333</v>
      </c>
      <c r="AH229" s="5">
        <v>2041</v>
      </c>
      <c r="AI229" s="7">
        <v>14477929.939999999</v>
      </c>
      <c r="AJ229" s="23">
        <v>1.29E-2</v>
      </c>
      <c r="AK229" s="7">
        <v>118.09</v>
      </c>
      <c r="AL229" s="7">
        <v>40216.47</v>
      </c>
      <c r="AM229" s="7">
        <v>15377115.41</v>
      </c>
      <c r="AN229" s="23">
        <v>1.37E-2</v>
      </c>
      <c r="AO229" s="7">
        <v>125.43</v>
      </c>
      <c r="AP229" s="7">
        <v>42714.21</v>
      </c>
      <c r="AQ229" s="5">
        <v>360</v>
      </c>
      <c r="AR229" s="23">
        <v>2.8999999999999998E-3</v>
      </c>
      <c r="AS229" s="5">
        <v>3</v>
      </c>
      <c r="AT229" s="5">
        <v>88</v>
      </c>
      <c r="AU229" s="7">
        <v>19134673.02</v>
      </c>
      <c r="AV229" s="23">
        <v>1.7100000000000001E-2</v>
      </c>
      <c r="AW229" s="7">
        <v>156.08000000000001</v>
      </c>
      <c r="AX229" s="7">
        <v>19058.439999999999</v>
      </c>
      <c r="AY229" s="7">
        <v>19611470.920000002</v>
      </c>
      <c r="AZ229" s="23">
        <v>1.7500000000000002E-2</v>
      </c>
      <c r="BA229" s="7">
        <v>159.96</v>
      </c>
      <c r="BB229" s="7">
        <v>19533.34</v>
      </c>
      <c r="BC229" s="5">
        <v>1004</v>
      </c>
      <c r="BD229" s="23">
        <v>8.2000000000000007E-3</v>
      </c>
      <c r="BE229" s="5">
        <v>9</v>
      </c>
      <c r="BF229" s="5">
        <v>124</v>
      </c>
      <c r="BG229" s="7">
        <v>25815673.780000001</v>
      </c>
      <c r="BH229" s="23">
        <v>2.3E-2</v>
      </c>
      <c r="BI229" s="7">
        <v>210.57</v>
      </c>
      <c r="BJ229" s="7">
        <v>13293.34</v>
      </c>
      <c r="BK229" s="7">
        <v>28596052.329999998</v>
      </c>
      <c r="BL229" s="23">
        <v>2.5600000000000001E-2</v>
      </c>
      <c r="BM229" s="7">
        <v>233.25</v>
      </c>
      <c r="BN229" s="7">
        <v>14725.05</v>
      </c>
      <c r="BO229" s="5">
        <v>1942</v>
      </c>
      <c r="BP229" s="23">
        <v>1.5800000000000002E-2</v>
      </c>
      <c r="BQ229" s="5">
        <v>22</v>
      </c>
      <c r="BR229" s="5">
        <v>607</v>
      </c>
      <c r="BS229" s="7">
        <v>32147661.280000001</v>
      </c>
      <c r="BT229" s="23">
        <v>2.87E-2</v>
      </c>
      <c r="BU229" s="7">
        <v>262.22000000000003</v>
      </c>
      <c r="BV229" s="7">
        <v>4790.29</v>
      </c>
      <c r="BW229" s="7">
        <v>34919616.640000001</v>
      </c>
      <c r="BX229" s="23">
        <v>3.1199999999999999E-2</v>
      </c>
      <c r="BY229" s="7">
        <v>284.83</v>
      </c>
      <c r="BZ229" s="7">
        <v>5203.34</v>
      </c>
      <c r="CA229" s="5">
        <v>6711</v>
      </c>
      <c r="CB229" s="23">
        <v>5.4699999999999999E-2</v>
      </c>
      <c r="CC229" s="5">
        <v>97</v>
      </c>
      <c r="CD229" s="5">
        <v>1434</v>
      </c>
      <c r="CE229" s="7">
        <v>14079605.18</v>
      </c>
      <c r="CF229" s="23">
        <v>1.26E-2</v>
      </c>
      <c r="CG229" s="7">
        <v>114.84</v>
      </c>
      <c r="CH229" s="7">
        <v>11559.61</v>
      </c>
      <c r="CI229" s="7">
        <v>14750070.15</v>
      </c>
      <c r="CJ229" s="23">
        <v>1.32E-2</v>
      </c>
      <c r="CK229" s="7">
        <v>120.31</v>
      </c>
      <c r="CL229" s="7">
        <v>12110.07</v>
      </c>
      <c r="CM229" s="5">
        <v>1218</v>
      </c>
      <c r="CN229" s="23">
        <v>9.9000000000000008E-3</v>
      </c>
      <c r="CO229" s="5">
        <v>11</v>
      </c>
      <c r="CP229" s="5">
        <v>765</v>
      </c>
      <c r="CQ229" s="7">
        <v>133510712.09</v>
      </c>
      <c r="CR229" s="23">
        <v>0.1191</v>
      </c>
      <c r="CS229" s="7">
        <v>1089</v>
      </c>
      <c r="CT229" s="7">
        <v>1630.53</v>
      </c>
      <c r="CU229" s="7">
        <v>144959007.25999999</v>
      </c>
      <c r="CV229" s="23">
        <v>0.1295</v>
      </c>
      <c r="CW229" s="7">
        <v>1182.3800000000001</v>
      </c>
      <c r="CX229" s="7">
        <v>1770.34</v>
      </c>
      <c r="CY229" s="5">
        <v>81882</v>
      </c>
      <c r="CZ229" s="23">
        <v>0.66790000000000005</v>
      </c>
      <c r="DA229" s="5">
        <v>4076</v>
      </c>
      <c r="DB229" s="7">
        <v>6911427.8799999999</v>
      </c>
      <c r="DC229" s="23">
        <v>6.1999999999999998E-3</v>
      </c>
      <c r="DD229" s="7">
        <v>56.37</v>
      </c>
      <c r="DE229" s="7">
        <v>310.18</v>
      </c>
      <c r="DF229" s="7">
        <v>7700691.29</v>
      </c>
      <c r="DG229" s="23">
        <v>6.8999999999999999E-3</v>
      </c>
      <c r="DH229" s="7">
        <v>62.81</v>
      </c>
      <c r="DI229" s="7">
        <v>345.6</v>
      </c>
      <c r="DJ229" s="5">
        <v>22282</v>
      </c>
      <c r="DK229" s="23">
        <v>0.1817</v>
      </c>
      <c r="DL229" s="5">
        <v>781</v>
      </c>
      <c r="DM229" s="7">
        <v>97464785.730000004</v>
      </c>
      <c r="DN229" s="23">
        <v>8.6999999999999994E-2</v>
      </c>
      <c r="DO229" s="7">
        <v>794.99</v>
      </c>
      <c r="DP229" s="7">
        <v>23882.57</v>
      </c>
      <c r="DQ229" s="7">
        <v>101368796.79000001</v>
      </c>
      <c r="DR229" s="23">
        <v>9.06E-2</v>
      </c>
      <c r="DS229" s="7">
        <v>826.83</v>
      </c>
      <c r="DT229" s="7">
        <v>24839.21</v>
      </c>
      <c r="DU229" s="5">
        <v>4081</v>
      </c>
      <c r="DV229" s="23">
        <v>3.3300000000000003E-2</v>
      </c>
      <c r="DW229" s="5">
        <v>4536</v>
      </c>
      <c r="DX229" s="7">
        <v>5955828.3200000003</v>
      </c>
      <c r="DY229" s="23">
        <v>5.3E-3</v>
      </c>
      <c r="DZ229" s="7">
        <v>48.58</v>
      </c>
      <c r="EA229" s="7">
        <v>676.88</v>
      </c>
      <c r="EB229" s="7">
        <v>6748333.79</v>
      </c>
      <c r="EC229" s="23">
        <v>6.0000000000000001E-3</v>
      </c>
      <c r="ED229" s="7">
        <v>55.04</v>
      </c>
      <c r="EE229" s="7">
        <v>766.94</v>
      </c>
      <c r="EF229" s="5">
        <v>8799</v>
      </c>
      <c r="EG229" s="23">
        <v>7.1800000000000003E-2</v>
      </c>
      <c r="EH229" s="5">
        <v>125</v>
      </c>
      <c r="EI229" s="7">
        <v>85959807.709999993</v>
      </c>
      <c r="EJ229" s="23">
        <v>7.6700000000000004E-2</v>
      </c>
      <c r="EK229" s="7">
        <v>701.15</v>
      </c>
      <c r="EL229" s="7">
        <v>824.18</v>
      </c>
      <c r="EM229" s="7">
        <v>96906836.510000005</v>
      </c>
      <c r="EN229" s="23">
        <v>8.6599999999999996E-2</v>
      </c>
      <c r="EO229" s="7">
        <v>790.44</v>
      </c>
      <c r="EP229" s="7">
        <v>929.13</v>
      </c>
      <c r="EQ229" s="5">
        <v>104297</v>
      </c>
      <c r="ER229" s="23">
        <v>0.85070000000000001</v>
      </c>
      <c r="ES229" s="5">
        <v>12074</v>
      </c>
      <c r="ET229" s="7">
        <v>63112400.799999997</v>
      </c>
      <c r="EU229" s="23">
        <v>5.6300000000000003E-2</v>
      </c>
      <c r="EV229" s="7">
        <v>514.79</v>
      </c>
      <c r="EW229" s="7">
        <v>974.72</v>
      </c>
      <c r="EX229" s="7">
        <v>70930203.939999998</v>
      </c>
      <c r="EY229" s="23">
        <v>6.3399999999999998E-2</v>
      </c>
      <c r="EZ229" s="7">
        <v>578.54999999999995</v>
      </c>
      <c r="FA229" s="7">
        <v>1095.46</v>
      </c>
      <c r="FB229" s="5">
        <v>64749</v>
      </c>
      <c r="FC229" s="23">
        <v>0.52810000000000001</v>
      </c>
      <c r="FD229" s="5">
        <v>3738</v>
      </c>
      <c r="FE229" s="7">
        <v>25517351.440000001</v>
      </c>
      <c r="FF229" s="23">
        <v>2.2800000000000001E-2</v>
      </c>
      <c r="FG229" s="7">
        <v>208.14</v>
      </c>
      <c r="FH229" s="7">
        <v>325.04000000000002</v>
      </c>
      <c r="FI229" s="7">
        <v>28434183.239999998</v>
      </c>
      <c r="FJ229" s="23">
        <v>2.5399999999999999E-2</v>
      </c>
      <c r="FK229" s="7">
        <v>231.93</v>
      </c>
      <c r="FL229" s="7">
        <v>362.19</v>
      </c>
      <c r="FM229" s="5">
        <v>78506</v>
      </c>
      <c r="FN229" s="23">
        <v>0.64029999999999998</v>
      </c>
      <c r="FO229" s="5">
        <v>3947</v>
      </c>
      <c r="FP229" s="7">
        <v>49030359.759999998</v>
      </c>
      <c r="FQ229" s="23">
        <v>4.3799999999999999E-2</v>
      </c>
      <c r="FR229" s="7">
        <v>399.92</v>
      </c>
      <c r="FS229" s="7">
        <v>1249.02</v>
      </c>
      <c r="FT229" s="7">
        <v>49354293.340000004</v>
      </c>
      <c r="FU229" s="23">
        <v>4.41E-2</v>
      </c>
      <c r="FV229" s="7">
        <v>402.57</v>
      </c>
      <c r="FW229" s="7">
        <v>1257.27</v>
      </c>
      <c r="FX229" s="5">
        <v>39255</v>
      </c>
      <c r="FY229" s="23">
        <v>0.32019999999999998</v>
      </c>
      <c r="FZ229" s="5">
        <v>2433</v>
      </c>
      <c r="GA229" s="7">
        <v>34823507.539999999</v>
      </c>
      <c r="GB229" s="23">
        <v>3.1099999999999999E-2</v>
      </c>
      <c r="GC229" s="7">
        <v>284.04000000000002</v>
      </c>
      <c r="GD229" s="7">
        <v>385.98</v>
      </c>
      <c r="GE229" s="7">
        <v>37483869.439999998</v>
      </c>
      <c r="GF229" s="23">
        <v>3.3500000000000002E-2</v>
      </c>
      <c r="GG229" s="7">
        <v>305.74</v>
      </c>
      <c r="GH229" s="7">
        <v>415.46</v>
      </c>
      <c r="GI229" s="5">
        <v>90221</v>
      </c>
      <c r="GJ229" s="23">
        <v>0.7359</v>
      </c>
      <c r="GK229" s="5">
        <v>8859</v>
      </c>
      <c r="GL229" s="7">
        <v>34328306.210000001</v>
      </c>
      <c r="GM229" s="23">
        <v>3.0599999999999999E-2</v>
      </c>
      <c r="GN229" s="7">
        <v>280</v>
      </c>
      <c r="GO229" s="7">
        <v>2058.02</v>
      </c>
      <c r="GP229" s="7">
        <v>35968940.049999997</v>
      </c>
      <c r="GQ229" s="23">
        <v>3.2099999999999997E-2</v>
      </c>
      <c r="GR229" s="7">
        <v>293.39</v>
      </c>
      <c r="GS229" s="7">
        <v>2156.38</v>
      </c>
      <c r="GT229" s="5">
        <v>16680</v>
      </c>
      <c r="GU229" s="23">
        <v>0.1361</v>
      </c>
      <c r="GV229" s="8">
        <v>955</v>
      </c>
      <c r="GW229" s="7">
        <v>41097835.310000002</v>
      </c>
      <c r="GX229" s="23">
        <v>3.6700000000000003E-2</v>
      </c>
      <c r="GY229" s="7">
        <v>335.22</v>
      </c>
      <c r="GZ229" s="7">
        <v>808.9</v>
      </c>
      <c r="HA229" s="7">
        <v>41097835.310000002</v>
      </c>
      <c r="HB229" s="23">
        <v>3.6700000000000003E-2</v>
      </c>
      <c r="HC229" s="7">
        <v>335.22</v>
      </c>
      <c r="HD229" s="7">
        <v>808.9</v>
      </c>
      <c r="HE229" s="5">
        <v>50807</v>
      </c>
      <c r="HF229" s="23">
        <v>0.41439999999999999</v>
      </c>
      <c r="HG229" s="5">
        <v>134111</v>
      </c>
      <c r="HH229" s="5">
        <v>7928</v>
      </c>
      <c r="HI229" s="23">
        <v>0.2054</v>
      </c>
      <c r="HJ229" s="8">
        <v>1094</v>
      </c>
      <c r="HK229" s="5">
        <v>748</v>
      </c>
      <c r="HL229" s="5">
        <v>1482</v>
      </c>
      <c r="HM229" s="5">
        <v>166</v>
      </c>
      <c r="HN229" s="5">
        <v>1128</v>
      </c>
      <c r="HO229" s="5">
        <v>392</v>
      </c>
      <c r="HP229" s="5">
        <v>736</v>
      </c>
      <c r="HQ229" s="5">
        <v>427</v>
      </c>
      <c r="HR229" s="5">
        <v>349</v>
      </c>
      <c r="HS229" s="5">
        <v>153</v>
      </c>
    </row>
    <row r="230" spans="1:227" x14ac:dyDescent="0.25">
      <c r="A230">
        <v>2015</v>
      </c>
      <c r="B230" s="3" t="s">
        <v>543</v>
      </c>
      <c r="C230" s="4">
        <v>13</v>
      </c>
      <c r="D230" s="5">
        <v>275393</v>
      </c>
      <c r="E230" s="5">
        <v>184428</v>
      </c>
      <c r="F230" s="5">
        <v>90965</v>
      </c>
      <c r="G230" s="6" t="s">
        <v>2313</v>
      </c>
      <c r="H230" s="5">
        <v>51</v>
      </c>
      <c r="I230" s="6" t="s">
        <v>483</v>
      </c>
      <c r="J230" s="6" t="s">
        <v>2735</v>
      </c>
      <c r="K230" s="6" t="s">
        <v>2564</v>
      </c>
      <c r="L230" s="6" t="s">
        <v>2736</v>
      </c>
      <c r="M230" s="6" t="s">
        <v>474</v>
      </c>
      <c r="N230" s="6" t="s">
        <v>672</v>
      </c>
      <c r="O230" s="6" t="s">
        <v>2370</v>
      </c>
      <c r="P230" s="6">
        <v>1.27</v>
      </c>
      <c r="Q230" s="7">
        <v>1977279936.1700001</v>
      </c>
      <c r="R230" s="7">
        <v>2029637637.6300001</v>
      </c>
      <c r="S230" s="7">
        <v>1691269217.6099999</v>
      </c>
      <c r="T230" s="7">
        <v>10721.15</v>
      </c>
      <c r="U230" s="7">
        <v>11005.04</v>
      </c>
      <c r="V230" s="7">
        <v>9170.35</v>
      </c>
      <c r="W230" s="7">
        <v>654760396.61000001</v>
      </c>
      <c r="X230" s="23">
        <v>0.33110000000000001</v>
      </c>
      <c r="Y230" s="7">
        <v>3550.22</v>
      </c>
      <c r="Z230" s="7">
        <v>19768.740000000002</v>
      </c>
      <c r="AA230" s="7">
        <v>617754797.77999997</v>
      </c>
      <c r="AB230" s="24">
        <v>0.3044</v>
      </c>
      <c r="AC230" s="7">
        <v>3349.57</v>
      </c>
      <c r="AD230" s="7">
        <v>18651.45</v>
      </c>
      <c r="AE230" s="5">
        <v>33121</v>
      </c>
      <c r="AF230" s="23">
        <v>0.17960000000000001</v>
      </c>
      <c r="AG230" s="5">
        <v>331</v>
      </c>
      <c r="AH230" s="5">
        <v>2016</v>
      </c>
      <c r="AI230" s="7">
        <v>44538521.859999999</v>
      </c>
      <c r="AJ230" s="23">
        <v>2.2499999999999999E-2</v>
      </c>
      <c r="AK230" s="7">
        <v>241.5</v>
      </c>
      <c r="AL230" s="7">
        <v>45868.71</v>
      </c>
      <c r="AM230" s="7">
        <v>48296662.100000001</v>
      </c>
      <c r="AN230" s="24">
        <v>2.3800000000000002E-2</v>
      </c>
      <c r="AO230" s="7">
        <v>261.87</v>
      </c>
      <c r="AP230" s="7">
        <v>49739.1</v>
      </c>
      <c r="AQ230" s="5">
        <v>971</v>
      </c>
      <c r="AR230" s="23">
        <v>5.3E-3</v>
      </c>
      <c r="AS230" s="5">
        <v>6</v>
      </c>
      <c r="AT230" s="5">
        <v>166</v>
      </c>
      <c r="AU230" s="7">
        <v>25360741.039999999</v>
      </c>
      <c r="AV230" s="23">
        <v>1.2800000000000001E-2</v>
      </c>
      <c r="AW230" s="7">
        <v>137.51</v>
      </c>
      <c r="AX230" s="7">
        <v>22187.87</v>
      </c>
      <c r="AY230" s="7">
        <v>27674709.039999999</v>
      </c>
      <c r="AZ230" s="24">
        <v>1.3599999999999999E-2</v>
      </c>
      <c r="BA230" s="7">
        <v>150.06</v>
      </c>
      <c r="BB230" s="7">
        <v>24212.34</v>
      </c>
      <c r="BC230" s="5">
        <v>1143</v>
      </c>
      <c r="BD230" s="23">
        <v>6.1999999999999998E-3</v>
      </c>
      <c r="BE230" s="5">
        <v>7</v>
      </c>
      <c r="BF230" s="5">
        <v>88</v>
      </c>
      <c r="BG230" s="7">
        <v>56588174.340000004</v>
      </c>
      <c r="BH230" s="23">
        <v>2.86E-2</v>
      </c>
      <c r="BI230" s="7">
        <v>306.83</v>
      </c>
      <c r="BJ230" s="7">
        <v>14759.57</v>
      </c>
      <c r="BK230" s="7">
        <v>65188242.240000002</v>
      </c>
      <c r="BL230" s="24">
        <v>3.2099999999999997E-2</v>
      </c>
      <c r="BM230" s="7">
        <v>353.46</v>
      </c>
      <c r="BN230" s="7">
        <v>17002.669999999998</v>
      </c>
      <c r="BO230" s="5">
        <v>3834</v>
      </c>
      <c r="BP230" s="23">
        <v>2.0799999999999999E-2</v>
      </c>
      <c r="BQ230" s="5">
        <v>30</v>
      </c>
      <c r="BR230" s="5">
        <v>803</v>
      </c>
      <c r="BS230" s="7">
        <v>47029390.960000001</v>
      </c>
      <c r="BT230" s="23">
        <v>2.3800000000000002E-2</v>
      </c>
      <c r="BU230" s="7">
        <v>255</v>
      </c>
      <c r="BV230" s="7">
        <v>4416.7299999999996</v>
      </c>
      <c r="BW230" s="7">
        <v>53533742.740000002</v>
      </c>
      <c r="BX230" s="24">
        <v>2.64E-2</v>
      </c>
      <c r="BY230" s="7">
        <v>290.27</v>
      </c>
      <c r="BZ230" s="7">
        <v>5027.59</v>
      </c>
      <c r="CA230" s="5">
        <v>10648</v>
      </c>
      <c r="CB230" s="23">
        <v>5.7700000000000001E-2</v>
      </c>
      <c r="CC230" s="5">
        <v>106</v>
      </c>
      <c r="CD230" s="5">
        <v>1549</v>
      </c>
      <c r="CE230" s="7">
        <v>26939215.309999999</v>
      </c>
      <c r="CF230" s="23">
        <v>1.3599999999999999E-2</v>
      </c>
      <c r="CG230" s="7">
        <v>146.07</v>
      </c>
      <c r="CH230" s="7">
        <v>12074.95</v>
      </c>
      <c r="CI230" s="7">
        <v>29523025.579999998</v>
      </c>
      <c r="CJ230" s="24">
        <v>1.4500000000000001E-2</v>
      </c>
      <c r="CK230" s="7">
        <v>160.08000000000001</v>
      </c>
      <c r="CL230" s="7">
        <v>13233.09</v>
      </c>
      <c r="CM230" s="5">
        <v>2231</v>
      </c>
      <c r="CN230" s="23">
        <v>1.21E-2</v>
      </c>
      <c r="CO230" s="5">
        <v>13</v>
      </c>
      <c r="CP230" s="5">
        <v>914</v>
      </c>
      <c r="CQ230" s="7">
        <v>272178413.94999999</v>
      </c>
      <c r="CR230" s="23">
        <v>0.13769999999999999</v>
      </c>
      <c r="CS230" s="7">
        <v>1475.8</v>
      </c>
      <c r="CT230" s="7">
        <v>2354.5300000000002</v>
      </c>
      <c r="CU230" s="7">
        <v>287209528.55000001</v>
      </c>
      <c r="CV230" s="24">
        <v>0.14149999999999999</v>
      </c>
      <c r="CW230" s="7">
        <v>1557.3</v>
      </c>
      <c r="CX230" s="7">
        <v>2484.5500000000002</v>
      </c>
      <c r="CY230" s="5">
        <v>115597</v>
      </c>
      <c r="CZ230" s="23">
        <v>0.62680000000000002</v>
      </c>
      <c r="DA230" s="5">
        <v>4059</v>
      </c>
      <c r="DB230" s="7">
        <v>7068426.8799999999</v>
      </c>
      <c r="DC230" s="23">
        <v>3.5999999999999999E-3</v>
      </c>
      <c r="DD230" s="7">
        <v>38.33</v>
      </c>
      <c r="DE230" s="7">
        <v>389.36</v>
      </c>
      <c r="DF230" s="7">
        <v>8338222.1399999997</v>
      </c>
      <c r="DG230" s="24">
        <v>4.1000000000000003E-3</v>
      </c>
      <c r="DH230" s="7">
        <v>45.21</v>
      </c>
      <c r="DI230" s="7">
        <v>459.3</v>
      </c>
      <c r="DJ230" s="5">
        <v>18154</v>
      </c>
      <c r="DK230" s="23">
        <v>9.8400000000000001E-2</v>
      </c>
      <c r="DL230" s="5">
        <v>385</v>
      </c>
      <c r="DM230" s="7">
        <v>230455777.43000001</v>
      </c>
      <c r="DN230" s="23">
        <v>0.1166</v>
      </c>
      <c r="DO230" s="7">
        <v>1249.57</v>
      </c>
      <c r="DP230" s="7">
        <v>24271.279999999999</v>
      </c>
      <c r="DQ230" s="7">
        <v>243883042.46000001</v>
      </c>
      <c r="DR230" s="24">
        <v>0.1202</v>
      </c>
      <c r="DS230" s="7">
        <v>1322.38</v>
      </c>
      <c r="DT230" s="7">
        <v>25685.42</v>
      </c>
      <c r="DU230" s="5">
        <v>9495</v>
      </c>
      <c r="DV230" s="23">
        <v>5.1499999999999997E-2</v>
      </c>
      <c r="DW230" s="5">
        <v>7513</v>
      </c>
      <c r="DX230" s="7">
        <v>17493955.600000001</v>
      </c>
      <c r="DY230" s="23">
        <v>8.8000000000000005E-3</v>
      </c>
      <c r="DZ230" s="7">
        <v>94.86</v>
      </c>
      <c r="EA230" s="7">
        <v>1058.06</v>
      </c>
      <c r="EB230" s="7">
        <v>19232096.309999999</v>
      </c>
      <c r="EC230" s="24">
        <v>9.4999999999999998E-3</v>
      </c>
      <c r="ED230" s="7">
        <v>104.28</v>
      </c>
      <c r="EE230" s="7">
        <v>1163.18</v>
      </c>
      <c r="EF230" s="5">
        <v>16534</v>
      </c>
      <c r="EG230" s="23">
        <v>8.9700000000000002E-2</v>
      </c>
      <c r="EH230" s="5">
        <v>181</v>
      </c>
      <c r="EI230" s="7">
        <v>179364235.81999999</v>
      </c>
      <c r="EJ230" s="23">
        <v>9.0700000000000003E-2</v>
      </c>
      <c r="EK230" s="7">
        <v>972.54</v>
      </c>
      <c r="EL230" s="7">
        <v>1160.3</v>
      </c>
      <c r="EM230" s="7">
        <v>193942734.59999999</v>
      </c>
      <c r="EN230" s="24">
        <v>9.5600000000000004E-2</v>
      </c>
      <c r="EO230" s="7">
        <v>1051.5899999999999</v>
      </c>
      <c r="EP230" s="7">
        <v>1254.6099999999999</v>
      </c>
      <c r="EQ230" s="5">
        <v>154584</v>
      </c>
      <c r="ER230" s="23">
        <v>0.83819999999999995</v>
      </c>
      <c r="ES230" s="5">
        <v>14059</v>
      </c>
      <c r="ET230" s="7">
        <v>119854815.23</v>
      </c>
      <c r="EU230" s="23">
        <v>6.0600000000000001E-2</v>
      </c>
      <c r="EV230" s="7">
        <v>649.87</v>
      </c>
      <c r="EW230" s="7">
        <v>1235.55</v>
      </c>
      <c r="EX230" s="7">
        <v>126584069.29000001</v>
      </c>
      <c r="EY230" s="24">
        <v>6.2399999999999997E-2</v>
      </c>
      <c r="EZ230" s="7">
        <v>686.36</v>
      </c>
      <c r="FA230" s="7">
        <v>1304.92</v>
      </c>
      <c r="FB230" s="5">
        <v>97004</v>
      </c>
      <c r="FC230" s="23">
        <v>0.52600000000000002</v>
      </c>
      <c r="FD230" s="5">
        <v>4131</v>
      </c>
      <c r="FE230" s="7">
        <v>30723396.27</v>
      </c>
      <c r="FF230" s="23">
        <v>1.55E-2</v>
      </c>
      <c r="FG230" s="7">
        <v>166.59</v>
      </c>
      <c r="FH230" s="7">
        <v>270.67</v>
      </c>
      <c r="FI230" s="7">
        <v>32994535.609999999</v>
      </c>
      <c r="FJ230" s="24">
        <v>1.6299999999999999E-2</v>
      </c>
      <c r="FK230" s="7">
        <v>178.9</v>
      </c>
      <c r="FL230" s="7">
        <v>290.68</v>
      </c>
      <c r="FM230" s="5">
        <v>113509</v>
      </c>
      <c r="FN230" s="23">
        <v>0.61550000000000005</v>
      </c>
      <c r="FO230" s="5">
        <v>3913</v>
      </c>
      <c r="FP230" s="7">
        <v>57717581.719999999</v>
      </c>
      <c r="FQ230" s="23">
        <v>2.92E-2</v>
      </c>
      <c r="FR230" s="7">
        <v>312.95</v>
      </c>
      <c r="FS230" s="7">
        <v>1185.5999999999999</v>
      </c>
      <c r="FT230" s="7">
        <v>62068537.009999998</v>
      </c>
      <c r="FU230" s="24">
        <v>3.0599999999999999E-2</v>
      </c>
      <c r="FV230" s="7">
        <v>336.55</v>
      </c>
      <c r="FW230" s="7">
        <v>1274.98</v>
      </c>
      <c r="FX230" s="5">
        <v>48682</v>
      </c>
      <c r="FY230" s="23">
        <v>0.26400000000000001</v>
      </c>
      <c r="FZ230" s="5">
        <v>1739</v>
      </c>
      <c r="GA230" s="7">
        <v>81742336.450000003</v>
      </c>
      <c r="GB230" s="23">
        <v>4.1300000000000003E-2</v>
      </c>
      <c r="GC230" s="7">
        <v>443.22</v>
      </c>
      <c r="GD230" s="7">
        <v>614.32000000000005</v>
      </c>
      <c r="GE230" s="7">
        <v>83925231.730000004</v>
      </c>
      <c r="GF230" s="24">
        <v>4.1300000000000003E-2</v>
      </c>
      <c r="GG230" s="7">
        <v>455.06</v>
      </c>
      <c r="GH230" s="7">
        <v>630.73</v>
      </c>
      <c r="GI230" s="5">
        <v>133060</v>
      </c>
      <c r="GJ230" s="23">
        <v>0.72150000000000003</v>
      </c>
      <c r="GK230" s="5">
        <v>8881</v>
      </c>
      <c r="GL230" s="7">
        <v>55268834.759999998</v>
      </c>
      <c r="GM230" s="23">
        <v>2.8000000000000001E-2</v>
      </c>
      <c r="GN230" s="7">
        <v>299.68</v>
      </c>
      <c r="GO230" s="7">
        <v>2121.89</v>
      </c>
      <c r="GP230" s="7">
        <v>58472456.729999997</v>
      </c>
      <c r="GQ230" s="24">
        <v>2.8799999999999999E-2</v>
      </c>
      <c r="GR230" s="7">
        <v>317.05</v>
      </c>
      <c r="GS230" s="7">
        <v>2244.88</v>
      </c>
      <c r="GT230" s="5">
        <v>26047</v>
      </c>
      <c r="GU230" s="23">
        <v>0.14119999999999999</v>
      </c>
      <c r="GV230" s="8">
        <v>1106</v>
      </c>
      <c r="GW230" s="7">
        <v>53537990.880000003</v>
      </c>
      <c r="GX230" s="23">
        <v>2.7099999999999999E-2</v>
      </c>
      <c r="GY230" s="7">
        <v>290.29000000000002</v>
      </c>
      <c r="GZ230" s="7">
        <v>756.8</v>
      </c>
      <c r="HA230" s="7">
        <v>53784720.600000001</v>
      </c>
      <c r="HB230" s="24">
        <v>2.6499999999999999E-2</v>
      </c>
      <c r="HC230" s="7">
        <v>291.63</v>
      </c>
      <c r="HD230" s="7">
        <v>760.28</v>
      </c>
      <c r="HE230" s="5">
        <v>70743</v>
      </c>
      <c r="HF230" s="23">
        <v>0.3836</v>
      </c>
      <c r="HG230" s="5">
        <v>224245</v>
      </c>
      <c r="HH230" s="5">
        <v>12321</v>
      </c>
      <c r="HI230" s="23">
        <v>0.21920000000000001</v>
      </c>
      <c r="HJ230" s="8">
        <v>1216</v>
      </c>
      <c r="HK230" s="5">
        <v>693</v>
      </c>
      <c r="HL230" s="5">
        <v>1480</v>
      </c>
      <c r="HM230" s="5">
        <v>123</v>
      </c>
      <c r="HN230" s="5">
        <v>1337</v>
      </c>
      <c r="HO230" s="5">
        <v>300</v>
      </c>
      <c r="HP230" s="5">
        <v>594</v>
      </c>
      <c r="HQ230" s="5">
        <v>342</v>
      </c>
      <c r="HR230" s="5">
        <v>201</v>
      </c>
      <c r="HS230" s="5">
        <v>179</v>
      </c>
    </row>
    <row r="231" spans="1:227" x14ac:dyDescent="0.25">
      <c r="A231">
        <v>2012</v>
      </c>
      <c r="B231" s="3" t="s">
        <v>503</v>
      </c>
      <c r="C231" s="4">
        <v>10</v>
      </c>
      <c r="D231" s="5">
        <v>24702</v>
      </c>
      <c r="E231" s="5">
        <v>22828</v>
      </c>
      <c r="F231" s="5">
        <v>1874</v>
      </c>
      <c r="G231" s="6" t="s">
        <v>494</v>
      </c>
      <c r="H231" s="5">
        <v>52</v>
      </c>
      <c r="I231" s="6" t="s">
        <v>2154</v>
      </c>
      <c r="J231" s="6" t="s">
        <v>2153</v>
      </c>
      <c r="K231" s="6" t="s">
        <v>1792</v>
      </c>
      <c r="L231" s="6" t="s">
        <v>1892</v>
      </c>
      <c r="M231" s="6" t="s">
        <v>497</v>
      </c>
      <c r="N231" s="6" t="s">
        <v>1097</v>
      </c>
      <c r="O231" s="6" t="s">
        <v>1075</v>
      </c>
      <c r="P231" s="6">
        <v>1.19</v>
      </c>
      <c r="Q231" s="7">
        <v>243358609.09</v>
      </c>
      <c r="R231" s="7">
        <v>222518044.22</v>
      </c>
      <c r="S231" s="7">
        <v>211439454.31999999</v>
      </c>
      <c r="T231" s="7">
        <v>10660.53</v>
      </c>
      <c r="U231" s="7">
        <v>9747.59</v>
      </c>
      <c r="V231" s="7">
        <v>9262.2900000000009</v>
      </c>
      <c r="W231" s="7">
        <v>96169266.510000005</v>
      </c>
      <c r="X231" s="23">
        <v>0.3952</v>
      </c>
      <c r="Y231" s="7">
        <v>4212.78</v>
      </c>
      <c r="Z231" s="7">
        <v>21951.439999999999</v>
      </c>
      <c r="AA231" s="7">
        <v>75105063.299999997</v>
      </c>
      <c r="AB231" s="23">
        <v>0.33750000000000002</v>
      </c>
      <c r="AC231" s="7">
        <v>3290.04</v>
      </c>
      <c r="AD231" s="7">
        <v>17143.36</v>
      </c>
      <c r="AE231" s="5">
        <v>4381</v>
      </c>
      <c r="AF231" s="23">
        <v>0.19189999999999999</v>
      </c>
      <c r="AG231" s="5">
        <v>360</v>
      </c>
      <c r="AH231" s="5">
        <v>2269</v>
      </c>
      <c r="AI231" s="7">
        <v>3100386.94</v>
      </c>
      <c r="AJ231" s="23">
        <v>1.2699999999999999E-2</v>
      </c>
      <c r="AK231" s="7">
        <v>135.82</v>
      </c>
      <c r="AL231" s="7">
        <v>41897.120000000003</v>
      </c>
      <c r="AM231" s="7">
        <v>3222403.69</v>
      </c>
      <c r="AN231" s="23">
        <v>1.4500000000000001E-2</v>
      </c>
      <c r="AO231" s="7">
        <v>141.16</v>
      </c>
      <c r="AP231" s="7">
        <v>43546</v>
      </c>
      <c r="AQ231" s="5">
        <v>74</v>
      </c>
      <c r="AR231" s="23">
        <v>3.2000000000000002E-3</v>
      </c>
      <c r="AS231" s="5">
        <v>3</v>
      </c>
      <c r="AT231" s="5">
        <v>103</v>
      </c>
      <c r="AU231" s="7">
        <v>2586060.2999999998</v>
      </c>
      <c r="AV231" s="23">
        <v>1.06E-2</v>
      </c>
      <c r="AW231" s="7">
        <v>113.28</v>
      </c>
      <c r="AX231" s="7">
        <v>20688.48</v>
      </c>
      <c r="AY231" s="7">
        <v>2371961.27</v>
      </c>
      <c r="AZ231" s="23">
        <v>1.0699999999999999E-2</v>
      </c>
      <c r="BA231" s="7">
        <v>103.91</v>
      </c>
      <c r="BB231" s="7">
        <v>18975.689999999999</v>
      </c>
      <c r="BC231" s="5">
        <v>125</v>
      </c>
      <c r="BD231" s="23">
        <v>5.4999999999999997E-3</v>
      </c>
      <c r="BE231" s="5">
        <v>6</v>
      </c>
      <c r="BF231" s="5">
        <v>81</v>
      </c>
      <c r="BG231" s="7">
        <v>7576551.3200000003</v>
      </c>
      <c r="BH231" s="23">
        <v>3.1099999999999999E-2</v>
      </c>
      <c r="BI231" s="7">
        <v>331.9</v>
      </c>
      <c r="BJ231" s="7">
        <v>14740.37</v>
      </c>
      <c r="BK231" s="7">
        <v>7469055.2199999997</v>
      </c>
      <c r="BL231" s="23">
        <v>3.3599999999999998E-2</v>
      </c>
      <c r="BM231" s="7">
        <v>327.19</v>
      </c>
      <c r="BN231" s="7">
        <v>14531.24</v>
      </c>
      <c r="BO231" s="5">
        <v>514</v>
      </c>
      <c r="BP231" s="23">
        <v>2.2499999999999999E-2</v>
      </c>
      <c r="BQ231" s="5">
        <v>32</v>
      </c>
      <c r="BR231" s="5">
        <v>816</v>
      </c>
      <c r="BS231" s="7">
        <v>6418491.9299999997</v>
      </c>
      <c r="BT231" s="23">
        <v>2.64E-2</v>
      </c>
      <c r="BU231" s="7">
        <v>281.17</v>
      </c>
      <c r="BV231" s="7">
        <v>4408.3</v>
      </c>
      <c r="BW231" s="7">
        <v>6296329.1600000001</v>
      </c>
      <c r="BX231" s="23">
        <v>2.8299999999999999E-2</v>
      </c>
      <c r="BY231" s="7">
        <v>275.82</v>
      </c>
      <c r="BZ231" s="7">
        <v>4324.3999999999996</v>
      </c>
      <c r="CA231" s="5">
        <v>1456</v>
      </c>
      <c r="CB231" s="23">
        <v>6.3799999999999996E-2</v>
      </c>
      <c r="CC231" s="5">
        <v>107</v>
      </c>
      <c r="CD231" s="5">
        <v>1850</v>
      </c>
      <c r="CE231" s="7">
        <v>3411314.53</v>
      </c>
      <c r="CF231" s="23">
        <v>1.4E-2</v>
      </c>
      <c r="CG231" s="7">
        <v>149.44</v>
      </c>
      <c r="CH231" s="7">
        <v>12824.49</v>
      </c>
      <c r="CI231" s="7">
        <v>3340578.22</v>
      </c>
      <c r="CJ231" s="23">
        <v>1.4999999999999999E-2</v>
      </c>
      <c r="CK231" s="7">
        <v>146.34</v>
      </c>
      <c r="CL231" s="7">
        <v>12558.56</v>
      </c>
      <c r="CM231" s="5">
        <v>266</v>
      </c>
      <c r="CN231" s="23">
        <v>1.17E-2</v>
      </c>
      <c r="CO231" s="5">
        <v>13</v>
      </c>
      <c r="CP231" s="5">
        <v>830</v>
      </c>
      <c r="CQ231" s="7">
        <v>30236445.07</v>
      </c>
      <c r="CR231" s="23">
        <v>0.1242</v>
      </c>
      <c r="CS231" s="7">
        <v>1324.53</v>
      </c>
      <c r="CT231" s="7">
        <v>1934.76</v>
      </c>
      <c r="CU231" s="7">
        <v>29378864</v>
      </c>
      <c r="CV231" s="23">
        <v>0.13200000000000001</v>
      </c>
      <c r="CW231" s="7">
        <v>1286.97</v>
      </c>
      <c r="CX231" s="7">
        <v>1879.89</v>
      </c>
      <c r="CY231" s="5">
        <v>15628</v>
      </c>
      <c r="CZ231" s="23">
        <v>0.68459999999999999</v>
      </c>
      <c r="DA231" s="5">
        <v>4871</v>
      </c>
      <c r="DB231" s="7">
        <v>429038.39</v>
      </c>
      <c r="DC231" s="23">
        <v>1.8E-3</v>
      </c>
      <c r="DD231" s="7">
        <v>18.79</v>
      </c>
      <c r="DE231" s="7">
        <v>380.02</v>
      </c>
      <c r="DF231" s="7">
        <v>419146.06</v>
      </c>
      <c r="DG231" s="23">
        <v>1.9E-3</v>
      </c>
      <c r="DH231" s="7">
        <v>18.36</v>
      </c>
      <c r="DI231" s="7">
        <v>371.25</v>
      </c>
      <c r="DJ231" s="5">
        <v>1129</v>
      </c>
      <c r="DK231" s="23">
        <v>4.9500000000000002E-2</v>
      </c>
      <c r="DL231" s="5">
        <v>197</v>
      </c>
      <c r="DM231" s="7">
        <v>16999682.739999998</v>
      </c>
      <c r="DN231" s="23">
        <v>6.9900000000000004E-2</v>
      </c>
      <c r="DO231" s="7">
        <v>744.69</v>
      </c>
      <c r="DP231" s="7">
        <v>24889.73</v>
      </c>
      <c r="DQ231" s="7">
        <v>16784988.399999999</v>
      </c>
      <c r="DR231" s="23">
        <v>7.5399999999999995E-2</v>
      </c>
      <c r="DS231" s="7">
        <v>735.28</v>
      </c>
      <c r="DT231" s="7">
        <v>24575.39</v>
      </c>
      <c r="DU231" s="5">
        <v>683</v>
      </c>
      <c r="DV231" s="23">
        <v>2.9899999999999999E-2</v>
      </c>
      <c r="DW231" s="5">
        <v>4043</v>
      </c>
      <c r="DX231" s="7">
        <v>2321012.34</v>
      </c>
      <c r="DY231" s="23">
        <v>9.4999999999999998E-3</v>
      </c>
      <c r="DZ231" s="7">
        <v>101.67</v>
      </c>
      <c r="EA231" s="7">
        <v>922.87</v>
      </c>
      <c r="EB231" s="7">
        <v>2294627.63</v>
      </c>
      <c r="EC231" s="23">
        <v>1.03E-2</v>
      </c>
      <c r="ED231" s="7">
        <v>100.52</v>
      </c>
      <c r="EE231" s="7">
        <v>912.38</v>
      </c>
      <c r="EF231" s="5">
        <v>2515</v>
      </c>
      <c r="EG231" s="23">
        <v>0.11020000000000001</v>
      </c>
      <c r="EH231" s="5">
        <v>188</v>
      </c>
      <c r="EI231" s="7">
        <v>24564055.120000001</v>
      </c>
      <c r="EJ231" s="23">
        <v>0.1009</v>
      </c>
      <c r="EK231" s="7">
        <v>1076.05</v>
      </c>
      <c r="EL231" s="7">
        <v>1238.73</v>
      </c>
      <c r="EM231" s="7">
        <v>25665157.77</v>
      </c>
      <c r="EN231" s="23">
        <v>0.1153</v>
      </c>
      <c r="EO231" s="7">
        <v>1124.28</v>
      </c>
      <c r="EP231" s="7">
        <v>1294.26</v>
      </c>
      <c r="EQ231" s="5">
        <v>19830</v>
      </c>
      <c r="ER231" s="23">
        <v>0.86870000000000003</v>
      </c>
      <c r="ES231" s="5">
        <v>16243</v>
      </c>
      <c r="ET231" s="7">
        <v>14478203.140000001</v>
      </c>
      <c r="EU231" s="23">
        <v>5.9499999999999997E-2</v>
      </c>
      <c r="EV231" s="7">
        <v>634.23</v>
      </c>
      <c r="EW231" s="7">
        <v>1179.49</v>
      </c>
      <c r="EX231" s="7">
        <v>14594969.85</v>
      </c>
      <c r="EY231" s="23">
        <v>6.5600000000000006E-2</v>
      </c>
      <c r="EZ231" s="7">
        <v>639.35</v>
      </c>
      <c r="FA231" s="7">
        <v>1189</v>
      </c>
      <c r="FB231" s="5">
        <v>12275</v>
      </c>
      <c r="FC231" s="23">
        <v>0.53769999999999996</v>
      </c>
      <c r="FD231" s="5">
        <v>4833</v>
      </c>
      <c r="FE231" s="7">
        <v>4788235.3</v>
      </c>
      <c r="FF231" s="23">
        <v>1.9699999999999999E-2</v>
      </c>
      <c r="FG231" s="7">
        <v>209.75</v>
      </c>
      <c r="FH231" s="7">
        <v>326.02</v>
      </c>
      <c r="FI231" s="7">
        <v>4767928.1500000004</v>
      </c>
      <c r="FJ231" s="23">
        <v>2.1399999999999999E-2</v>
      </c>
      <c r="FK231" s="7">
        <v>208.86</v>
      </c>
      <c r="FL231" s="7">
        <v>324.64</v>
      </c>
      <c r="FM231" s="5">
        <v>14687</v>
      </c>
      <c r="FN231" s="23">
        <v>0.64339999999999997</v>
      </c>
      <c r="FO231" s="5">
        <v>3911</v>
      </c>
      <c r="FP231" s="7">
        <v>8512963.9000000004</v>
      </c>
      <c r="FQ231" s="23">
        <v>3.5000000000000003E-2</v>
      </c>
      <c r="FR231" s="7">
        <v>372.92</v>
      </c>
      <c r="FS231" s="7">
        <v>1201.04</v>
      </c>
      <c r="FT231" s="7">
        <v>8696323.5</v>
      </c>
      <c r="FU231" s="23">
        <v>3.9100000000000003E-2</v>
      </c>
      <c r="FV231" s="7">
        <v>380.95</v>
      </c>
      <c r="FW231" s="7">
        <v>1226.9100000000001</v>
      </c>
      <c r="FX231" s="5">
        <v>7088</v>
      </c>
      <c r="FY231" s="23">
        <v>0.3105</v>
      </c>
      <c r="FZ231" s="5">
        <v>2344</v>
      </c>
      <c r="GA231" s="7">
        <v>8609657.5299999993</v>
      </c>
      <c r="GB231" s="23">
        <v>3.5400000000000001E-2</v>
      </c>
      <c r="GC231" s="7">
        <v>377.15</v>
      </c>
      <c r="GD231" s="7">
        <v>530.09</v>
      </c>
      <c r="GE231" s="7">
        <v>8688565.1099999994</v>
      </c>
      <c r="GF231" s="23">
        <v>3.9E-2</v>
      </c>
      <c r="GG231" s="7">
        <v>380.61</v>
      </c>
      <c r="GH231" s="7">
        <v>534.94000000000005</v>
      </c>
      <c r="GI231" s="5">
        <v>16242</v>
      </c>
      <c r="GJ231" s="23">
        <v>0.71150000000000002</v>
      </c>
      <c r="GK231" s="5">
        <v>7378</v>
      </c>
      <c r="GL231" s="7">
        <v>3992673.38</v>
      </c>
      <c r="GM231" s="23">
        <v>1.6400000000000001E-2</v>
      </c>
      <c r="GN231" s="7">
        <v>174.9</v>
      </c>
      <c r="GO231" s="7">
        <v>1222.56</v>
      </c>
      <c r="GP231" s="7">
        <v>4265242.7699999996</v>
      </c>
      <c r="GQ231" s="23">
        <v>1.9199999999999998E-2</v>
      </c>
      <c r="GR231" s="7">
        <v>186.84</v>
      </c>
      <c r="GS231" s="7">
        <v>1306.02</v>
      </c>
      <c r="GT231" s="5">
        <v>3266</v>
      </c>
      <c r="GU231" s="23">
        <v>0.1431</v>
      </c>
      <c r="GV231" s="8">
        <v>540</v>
      </c>
      <c r="GW231" s="7">
        <v>7583270.0499999998</v>
      </c>
      <c r="GX231" s="23">
        <v>3.1199999999999999E-2</v>
      </c>
      <c r="GY231" s="7">
        <v>332.19</v>
      </c>
      <c r="GZ231" s="7">
        <v>837.38</v>
      </c>
      <c r="HA231" s="7">
        <v>7594662.5199999996</v>
      </c>
      <c r="HB231" s="23">
        <v>3.4099999999999998E-2</v>
      </c>
      <c r="HC231" s="7">
        <v>332.69</v>
      </c>
      <c r="HD231" s="7">
        <v>838.63</v>
      </c>
      <c r="HE231" s="5">
        <v>9056</v>
      </c>
      <c r="HF231" s="23">
        <v>0.3967</v>
      </c>
      <c r="HG231" s="5">
        <v>24626</v>
      </c>
      <c r="HH231" s="5">
        <v>1667</v>
      </c>
      <c r="HI231" s="23">
        <v>0.2273</v>
      </c>
      <c r="HJ231" s="8">
        <v>1079</v>
      </c>
      <c r="HK231" s="5">
        <v>841</v>
      </c>
      <c r="HL231" s="5">
        <v>1479</v>
      </c>
      <c r="HM231" s="5">
        <v>140</v>
      </c>
      <c r="HN231" s="5">
        <v>1178</v>
      </c>
      <c r="HO231" s="5">
        <v>421</v>
      </c>
      <c r="HP231" s="5">
        <v>942</v>
      </c>
      <c r="HQ231" s="5">
        <v>394</v>
      </c>
      <c r="HR231" s="5">
        <v>497</v>
      </c>
      <c r="HS231" s="5">
        <v>131</v>
      </c>
    </row>
    <row r="232" spans="1:227" x14ac:dyDescent="0.25">
      <c r="A232">
        <v>2007</v>
      </c>
      <c r="B232" s="3" t="s">
        <v>676</v>
      </c>
      <c r="C232" s="4">
        <v>20</v>
      </c>
      <c r="D232" s="5">
        <v>54203</v>
      </c>
      <c r="E232" s="5">
        <v>50704</v>
      </c>
      <c r="F232" s="5">
        <v>3499</v>
      </c>
      <c r="G232" s="6" t="s">
        <v>677</v>
      </c>
      <c r="H232" s="5">
        <v>50</v>
      </c>
      <c r="I232" s="6" t="s">
        <v>678</v>
      </c>
      <c r="J232" s="6" t="s">
        <v>679</v>
      </c>
      <c r="K232" s="6" t="s">
        <v>680</v>
      </c>
      <c r="L232" s="6" t="s">
        <v>553</v>
      </c>
      <c r="M232" s="6" t="s">
        <v>681</v>
      </c>
      <c r="N232" s="6" t="s">
        <v>359</v>
      </c>
      <c r="O232" s="6" t="s">
        <v>682</v>
      </c>
      <c r="P232" s="6">
        <v>1.05</v>
      </c>
      <c r="Q232" s="7">
        <v>385409214.30000001</v>
      </c>
      <c r="R232" s="7">
        <v>404721084.41000003</v>
      </c>
      <c r="S232" s="7">
        <v>408548790.44999999</v>
      </c>
      <c r="T232" s="7">
        <v>7601.16</v>
      </c>
      <c r="U232" s="7">
        <v>7982.03</v>
      </c>
      <c r="V232" s="7">
        <v>8057.53</v>
      </c>
      <c r="W232" s="7">
        <v>146568153.24000001</v>
      </c>
      <c r="X232" s="23">
        <v>0.38030000000000003</v>
      </c>
      <c r="Y232" s="7">
        <v>2890.66</v>
      </c>
      <c r="Z232" s="7">
        <v>13852.01</v>
      </c>
      <c r="AA232" s="7">
        <v>142654023.59999999</v>
      </c>
      <c r="AB232" s="23">
        <v>0.35249999999999998</v>
      </c>
      <c r="AC232" s="7">
        <v>2813.47</v>
      </c>
      <c r="AD232" s="7">
        <v>13482.09</v>
      </c>
      <c r="AE232" s="5">
        <v>10581</v>
      </c>
      <c r="AF232" s="23">
        <v>0.2087</v>
      </c>
      <c r="AG232" s="5">
        <v>381</v>
      </c>
      <c r="AH232" s="5">
        <v>2202</v>
      </c>
      <c r="AI232" s="7">
        <v>9605014.6099999994</v>
      </c>
      <c r="AJ232" s="23">
        <v>2.4899999999999999E-2</v>
      </c>
      <c r="AK232" s="7">
        <v>189.43</v>
      </c>
      <c r="AL232" s="7">
        <v>35574.129999999997</v>
      </c>
      <c r="AM232" s="7">
        <v>10318702.890000001</v>
      </c>
      <c r="AN232" s="23">
        <v>2.5499999999999998E-2</v>
      </c>
      <c r="AO232" s="7">
        <v>203.51</v>
      </c>
      <c r="AP232" s="7">
        <v>38217.42</v>
      </c>
      <c r="AQ232" s="5">
        <v>270</v>
      </c>
      <c r="AR232" s="23">
        <v>5.3E-3</v>
      </c>
      <c r="AS232" s="5">
        <v>6</v>
      </c>
      <c r="AT232" s="5">
        <v>165</v>
      </c>
      <c r="AU232" s="7">
        <v>6315908.7300000004</v>
      </c>
      <c r="AV232" s="23">
        <v>1.6400000000000001E-2</v>
      </c>
      <c r="AW232" s="7">
        <v>124.56</v>
      </c>
      <c r="AX232" s="7">
        <v>16194.64</v>
      </c>
      <c r="AY232" s="7">
        <v>6394552.2400000002</v>
      </c>
      <c r="AZ232" s="23">
        <v>1.5800000000000002E-2</v>
      </c>
      <c r="BA232" s="7">
        <v>126.12</v>
      </c>
      <c r="BB232" s="7">
        <v>16396.29</v>
      </c>
      <c r="BC232" s="5">
        <v>390</v>
      </c>
      <c r="BD232" s="23">
        <v>7.7000000000000002E-3</v>
      </c>
      <c r="BE232" s="5">
        <v>8</v>
      </c>
      <c r="BF232" s="5">
        <v>100</v>
      </c>
      <c r="BG232" s="7">
        <v>13577709.43</v>
      </c>
      <c r="BH232" s="23">
        <v>3.5200000000000002E-2</v>
      </c>
      <c r="BI232" s="7">
        <v>267.77999999999997</v>
      </c>
      <c r="BJ232" s="7">
        <v>9881.8799999999992</v>
      </c>
      <c r="BK232" s="7">
        <v>15451646.42</v>
      </c>
      <c r="BL232" s="23">
        <v>3.8199999999999998E-2</v>
      </c>
      <c r="BM232" s="7">
        <v>304.74</v>
      </c>
      <c r="BN232" s="7">
        <v>11245.74</v>
      </c>
      <c r="BO232" s="5">
        <v>1374</v>
      </c>
      <c r="BP232" s="23">
        <v>2.7099999999999999E-2</v>
      </c>
      <c r="BQ232" s="5">
        <v>39</v>
      </c>
      <c r="BR232" s="5">
        <v>849</v>
      </c>
      <c r="BS232" s="7">
        <v>8866948.0899999999</v>
      </c>
      <c r="BT232" s="23">
        <v>2.3E-2</v>
      </c>
      <c r="BU232" s="7">
        <v>174.88</v>
      </c>
      <c r="BV232" s="7">
        <v>4118.42</v>
      </c>
      <c r="BW232" s="7">
        <v>9872134.8499999996</v>
      </c>
      <c r="BX232" s="23">
        <v>2.4400000000000002E-2</v>
      </c>
      <c r="BY232" s="7">
        <v>194.7</v>
      </c>
      <c r="BZ232" s="7">
        <v>4585.29</v>
      </c>
      <c r="CA232" s="5">
        <v>2153</v>
      </c>
      <c r="CB232" s="23">
        <v>4.2500000000000003E-2</v>
      </c>
      <c r="CC232" s="5">
        <v>75</v>
      </c>
      <c r="CD232" s="5">
        <v>1284</v>
      </c>
      <c r="CE232" s="7">
        <v>5597181.4699999997</v>
      </c>
      <c r="CF232" s="23">
        <v>1.4500000000000001E-2</v>
      </c>
      <c r="CG232" s="7">
        <v>110.39</v>
      </c>
      <c r="CH232" s="7">
        <v>9683.7000000000007</v>
      </c>
      <c r="CI232" s="7">
        <v>5913387.1200000001</v>
      </c>
      <c r="CJ232" s="23">
        <v>1.46E-2</v>
      </c>
      <c r="CK232" s="7">
        <v>116.63</v>
      </c>
      <c r="CL232" s="7">
        <v>10230.77</v>
      </c>
      <c r="CM232" s="5">
        <v>578</v>
      </c>
      <c r="CN232" s="23">
        <v>1.14E-2</v>
      </c>
      <c r="CO232" s="5">
        <v>12</v>
      </c>
      <c r="CP232" s="5">
        <v>832</v>
      </c>
      <c r="CQ232" s="7">
        <v>48431769.670000002</v>
      </c>
      <c r="CR232" s="23">
        <v>0.12570000000000001</v>
      </c>
      <c r="CS232" s="7">
        <v>955.19</v>
      </c>
      <c r="CT232" s="7">
        <v>1505.26</v>
      </c>
      <c r="CU232" s="7">
        <v>53941569.899999999</v>
      </c>
      <c r="CV232" s="23">
        <v>0.1333</v>
      </c>
      <c r="CW232" s="7">
        <v>1063.8499999999999</v>
      </c>
      <c r="CX232" s="7">
        <v>1676.51</v>
      </c>
      <c r="CY232" s="5">
        <v>32175</v>
      </c>
      <c r="CZ232" s="23">
        <v>0.63460000000000005</v>
      </c>
      <c r="DA232" s="5">
        <v>4737</v>
      </c>
      <c r="DB232" s="7">
        <v>3783004.1600000001</v>
      </c>
      <c r="DC232" s="23">
        <v>9.7999999999999997E-3</v>
      </c>
      <c r="DD232" s="7">
        <v>74.61</v>
      </c>
      <c r="DE232" s="7">
        <v>347.16</v>
      </c>
      <c r="DF232" s="7">
        <v>4072502.97</v>
      </c>
      <c r="DG232" s="23">
        <v>1.01E-2</v>
      </c>
      <c r="DH232" s="7">
        <v>80.319999999999993</v>
      </c>
      <c r="DI232" s="7">
        <v>373.73</v>
      </c>
      <c r="DJ232" s="5">
        <v>10897</v>
      </c>
      <c r="DK232" s="23">
        <v>0.21490000000000001</v>
      </c>
      <c r="DL232" s="5">
        <v>1165</v>
      </c>
      <c r="DM232" s="7">
        <v>23798769.5</v>
      </c>
      <c r="DN232" s="23">
        <v>6.1699999999999998E-2</v>
      </c>
      <c r="DO232" s="7">
        <v>469.37</v>
      </c>
      <c r="DP232" s="7">
        <v>20694.580000000002</v>
      </c>
      <c r="DQ232" s="7">
        <v>24914214.91</v>
      </c>
      <c r="DR232" s="23">
        <v>6.1600000000000002E-2</v>
      </c>
      <c r="DS232" s="7">
        <v>491.37</v>
      </c>
      <c r="DT232" s="7">
        <v>21664.53</v>
      </c>
      <c r="DU232" s="5">
        <v>1150</v>
      </c>
      <c r="DV232" s="23">
        <v>2.2700000000000001E-2</v>
      </c>
      <c r="DW232" s="5">
        <v>2702</v>
      </c>
      <c r="DX232" s="7">
        <v>1723293.19</v>
      </c>
      <c r="DY232" s="23">
        <v>4.4999999999999997E-3</v>
      </c>
      <c r="DZ232" s="7">
        <v>33.99</v>
      </c>
      <c r="EA232" s="7">
        <v>584.96</v>
      </c>
      <c r="EB232" s="7">
        <v>1935944.06</v>
      </c>
      <c r="EC232" s="23">
        <v>4.7999999999999996E-3</v>
      </c>
      <c r="ED232" s="7">
        <v>38.18</v>
      </c>
      <c r="EE232" s="7">
        <v>657.14</v>
      </c>
      <c r="EF232" s="5">
        <v>2946</v>
      </c>
      <c r="EG232" s="23">
        <v>5.8099999999999999E-2</v>
      </c>
      <c r="EH232" s="5">
        <v>95</v>
      </c>
      <c r="EI232" s="7">
        <v>31579953.359999999</v>
      </c>
      <c r="EJ232" s="23">
        <v>8.1900000000000001E-2</v>
      </c>
      <c r="EK232" s="7">
        <v>622.83000000000004</v>
      </c>
      <c r="EL232" s="7">
        <v>745.46</v>
      </c>
      <c r="EM232" s="7">
        <v>37577302.170000002</v>
      </c>
      <c r="EN232" s="23">
        <v>9.2799999999999994E-2</v>
      </c>
      <c r="EO232" s="7">
        <v>741.11</v>
      </c>
      <c r="EP232" s="7">
        <v>887.03</v>
      </c>
      <c r="EQ232" s="5">
        <v>42363</v>
      </c>
      <c r="ER232" s="23">
        <v>0.83550000000000002</v>
      </c>
      <c r="ES232" s="5">
        <v>12565</v>
      </c>
      <c r="ET232" s="7">
        <v>21129510.510000002</v>
      </c>
      <c r="EU232" s="23">
        <v>5.4800000000000001E-2</v>
      </c>
      <c r="EV232" s="7">
        <v>416.72</v>
      </c>
      <c r="EW232" s="7">
        <v>848.3</v>
      </c>
      <c r="EX232" s="7">
        <v>23668779.890000001</v>
      </c>
      <c r="EY232" s="23">
        <v>5.8500000000000003E-2</v>
      </c>
      <c r="EZ232" s="7">
        <v>466.8</v>
      </c>
      <c r="FA232" s="7">
        <v>950.25</v>
      </c>
      <c r="FB232" s="5">
        <v>24908</v>
      </c>
      <c r="FC232" s="23">
        <v>0.49120000000000003</v>
      </c>
      <c r="FD232" s="5">
        <v>3258</v>
      </c>
      <c r="FE232" s="7">
        <v>9339977.0500000007</v>
      </c>
      <c r="FF232" s="23">
        <v>2.4199999999999999E-2</v>
      </c>
      <c r="FG232" s="7">
        <v>184.21</v>
      </c>
      <c r="FH232" s="7">
        <v>306.77</v>
      </c>
      <c r="FI232" s="7">
        <v>11059120.75</v>
      </c>
      <c r="FJ232" s="23">
        <v>2.7300000000000001E-2</v>
      </c>
      <c r="FK232" s="7">
        <v>218.11</v>
      </c>
      <c r="FL232" s="7">
        <v>363.24</v>
      </c>
      <c r="FM232" s="5">
        <v>30446</v>
      </c>
      <c r="FN232" s="23">
        <v>0.60050000000000003</v>
      </c>
      <c r="FO232" s="5">
        <v>3569</v>
      </c>
      <c r="FP232" s="7">
        <v>19611818.370000001</v>
      </c>
      <c r="FQ232" s="23">
        <v>5.0900000000000001E-2</v>
      </c>
      <c r="FR232" s="7">
        <v>386.79</v>
      </c>
      <c r="FS232" s="7">
        <v>1255.8800000000001</v>
      </c>
      <c r="FT232" s="7">
        <v>19857616.52</v>
      </c>
      <c r="FU232" s="23">
        <v>4.9099999999999998E-2</v>
      </c>
      <c r="FV232" s="7">
        <v>391.64</v>
      </c>
      <c r="FW232" s="7">
        <v>1271.6199999999999</v>
      </c>
      <c r="FX232" s="5">
        <v>15616</v>
      </c>
      <c r="FY232" s="23">
        <v>0.308</v>
      </c>
      <c r="FZ232" s="5">
        <v>2812</v>
      </c>
      <c r="GA232" s="7">
        <v>8819919.7200000007</v>
      </c>
      <c r="GB232" s="23">
        <v>2.29E-2</v>
      </c>
      <c r="GC232" s="7">
        <v>173.95</v>
      </c>
      <c r="GD232" s="7">
        <v>263.54000000000002</v>
      </c>
      <c r="GE232" s="7">
        <v>9669612.6099999994</v>
      </c>
      <c r="GF232" s="23">
        <v>2.3900000000000001E-2</v>
      </c>
      <c r="GG232" s="7">
        <v>190.71</v>
      </c>
      <c r="GH232" s="7">
        <v>288.93</v>
      </c>
      <c r="GI232" s="5">
        <v>33467</v>
      </c>
      <c r="GJ232" s="23">
        <v>0.66</v>
      </c>
      <c r="GK232" s="5">
        <v>7952</v>
      </c>
      <c r="GL232" s="7">
        <v>5177724.1100000003</v>
      </c>
      <c r="GM232" s="23">
        <v>1.34E-2</v>
      </c>
      <c r="GN232" s="7">
        <v>102.12</v>
      </c>
      <c r="GO232" s="7">
        <v>1004.72</v>
      </c>
      <c r="GP232" s="7">
        <v>5451392.8300000001</v>
      </c>
      <c r="GQ232" s="23">
        <v>1.35E-2</v>
      </c>
      <c r="GR232" s="7">
        <v>107.51</v>
      </c>
      <c r="GS232" s="7">
        <v>1057.82</v>
      </c>
      <c r="GT232" s="5">
        <v>5153</v>
      </c>
      <c r="GU232" s="23">
        <v>0.1016</v>
      </c>
      <c r="GV232" s="8">
        <v>241</v>
      </c>
      <c r="GW232" s="7">
        <v>17356564.129999999</v>
      </c>
      <c r="GX232" s="23">
        <v>4.4999999999999998E-2</v>
      </c>
      <c r="GY232" s="7">
        <v>342.31</v>
      </c>
      <c r="GZ232" s="7">
        <v>906.92</v>
      </c>
      <c r="HA232" s="7">
        <v>17356564.129999999</v>
      </c>
      <c r="HB232" s="23">
        <v>4.2900000000000001E-2</v>
      </c>
      <c r="HC232" s="7">
        <v>342.31</v>
      </c>
      <c r="HD232" s="7">
        <v>906.92</v>
      </c>
      <c r="HE232" s="5">
        <v>19138</v>
      </c>
      <c r="HF232" s="23">
        <v>0.37740000000000001</v>
      </c>
      <c r="HG232" s="5">
        <v>47934</v>
      </c>
      <c r="HH232" s="5">
        <v>3626</v>
      </c>
      <c r="HI232" s="23">
        <v>0.20699999999999999</v>
      </c>
      <c r="HJ232" s="8">
        <v>945</v>
      </c>
      <c r="HK232" s="5">
        <v>817</v>
      </c>
      <c r="HL232" s="5">
        <v>1476</v>
      </c>
      <c r="HM232" s="5">
        <v>152</v>
      </c>
      <c r="HN232" s="5">
        <v>988</v>
      </c>
      <c r="HO232" s="5">
        <v>726</v>
      </c>
      <c r="HP232" s="5">
        <v>1327</v>
      </c>
      <c r="HQ232" s="5">
        <v>424</v>
      </c>
      <c r="HR232" s="5">
        <v>466</v>
      </c>
      <c r="HS232" s="5">
        <v>95</v>
      </c>
    </row>
    <row r="233" spans="1:227" x14ac:dyDescent="0.25">
      <c r="A233">
        <v>2013</v>
      </c>
      <c r="B233" s="3" t="s">
        <v>332</v>
      </c>
      <c r="C233" s="4">
        <v>5</v>
      </c>
      <c r="D233" s="5">
        <v>130913</v>
      </c>
      <c r="E233" s="5">
        <v>97472</v>
      </c>
      <c r="F233" s="5">
        <v>33441</v>
      </c>
      <c r="G233" s="6" t="s">
        <v>2500</v>
      </c>
      <c r="H233" s="5">
        <v>51</v>
      </c>
      <c r="I233" s="6" t="s">
        <v>2501</v>
      </c>
      <c r="J233" s="6" t="s">
        <v>2039</v>
      </c>
      <c r="K233" s="6" t="s">
        <v>2502</v>
      </c>
      <c r="L233" s="6" t="s">
        <v>1773</v>
      </c>
      <c r="M233" s="6" t="s">
        <v>427</v>
      </c>
      <c r="N233" s="6" t="s">
        <v>774</v>
      </c>
      <c r="O233" s="6" t="s">
        <v>1330</v>
      </c>
      <c r="P233" s="6">
        <v>0.96</v>
      </c>
      <c r="Q233" s="7">
        <v>718661587.28999996</v>
      </c>
      <c r="R233" s="7">
        <v>767221186.39999998</v>
      </c>
      <c r="S233" s="7">
        <v>823331255.14999998</v>
      </c>
      <c r="T233" s="7">
        <v>7373.01</v>
      </c>
      <c r="U233" s="7">
        <v>7871.2</v>
      </c>
      <c r="V233" s="7">
        <v>8446.85</v>
      </c>
      <c r="W233" s="7">
        <v>256299897.30000001</v>
      </c>
      <c r="X233" s="23">
        <v>0.35659999999999997</v>
      </c>
      <c r="Y233" s="7">
        <v>2629.47</v>
      </c>
      <c r="Z233" s="7">
        <v>15711.39</v>
      </c>
      <c r="AA233" s="7">
        <v>256753533.28</v>
      </c>
      <c r="AB233" s="23">
        <v>0.3347</v>
      </c>
      <c r="AC233" s="7">
        <v>2634.13</v>
      </c>
      <c r="AD233" s="7">
        <v>15739.2</v>
      </c>
      <c r="AE233" s="5">
        <v>16313</v>
      </c>
      <c r="AF233" s="23">
        <v>0.16739999999999999</v>
      </c>
      <c r="AG233" s="5">
        <v>291</v>
      </c>
      <c r="AH233" s="5">
        <v>1609</v>
      </c>
      <c r="AI233" s="7">
        <v>20106664.34</v>
      </c>
      <c r="AJ233" s="23">
        <v>2.8000000000000001E-2</v>
      </c>
      <c r="AK233" s="7">
        <v>206.28</v>
      </c>
      <c r="AL233" s="7">
        <v>41202.18</v>
      </c>
      <c r="AM233" s="7">
        <v>23296027.079999998</v>
      </c>
      <c r="AN233" s="23">
        <v>3.04E-2</v>
      </c>
      <c r="AO233" s="7">
        <v>239</v>
      </c>
      <c r="AP233" s="7">
        <v>47737.760000000002</v>
      </c>
      <c r="AQ233" s="5">
        <v>488</v>
      </c>
      <c r="AR233" s="23">
        <v>5.0000000000000001E-3</v>
      </c>
      <c r="AS233" s="5">
        <v>6</v>
      </c>
      <c r="AT233" s="5">
        <v>160</v>
      </c>
      <c r="AU233" s="7">
        <v>17566209.260000002</v>
      </c>
      <c r="AV233" s="23">
        <v>2.4400000000000002E-2</v>
      </c>
      <c r="AW233" s="7">
        <v>180.22</v>
      </c>
      <c r="AX233" s="7">
        <v>17924.7</v>
      </c>
      <c r="AY233" s="7">
        <v>19622369.989999998</v>
      </c>
      <c r="AZ233" s="23">
        <v>2.5600000000000001E-2</v>
      </c>
      <c r="BA233" s="7">
        <v>201.31</v>
      </c>
      <c r="BB233" s="7">
        <v>20022.830000000002</v>
      </c>
      <c r="BC233" s="5">
        <v>980</v>
      </c>
      <c r="BD233" s="23">
        <v>1.01E-2</v>
      </c>
      <c r="BE233" s="5">
        <v>11</v>
      </c>
      <c r="BF233" s="5">
        <v>133</v>
      </c>
      <c r="BG233" s="7">
        <v>21012150.25</v>
      </c>
      <c r="BH233" s="23">
        <v>2.92E-2</v>
      </c>
      <c r="BI233" s="7">
        <v>215.57</v>
      </c>
      <c r="BJ233" s="7">
        <v>13383.54</v>
      </c>
      <c r="BK233" s="7">
        <v>25371732.129999999</v>
      </c>
      <c r="BL233" s="23">
        <v>3.3099999999999997E-2</v>
      </c>
      <c r="BM233" s="7">
        <v>260.3</v>
      </c>
      <c r="BN233" s="7">
        <v>16160.34</v>
      </c>
      <c r="BO233" s="5">
        <v>1570</v>
      </c>
      <c r="BP233" s="23">
        <v>1.61E-2</v>
      </c>
      <c r="BQ233" s="5">
        <v>24</v>
      </c>
      <c r="BR233" s="5">
        <v>628</v>
      </c>
      <c r="BS233" s="7">
        <v>19200062.850000001</v>
      </c>
      <c r="BT233" s="23">
        <v>2.6700000000000002E-2</v>
      </c>
      <c r="BU233" s="7">
        <v>196.98</v>
      </c>
      <c r="BV233" s="7">
        <v>4265.7299999999996</v>
      </c>
      <c r="BW233" s="7">
        <v>22844651.699999999</v>
      </c>
      <c r="BX233" s="23">
        <v>2.98E-2</v>
      </c>
      <c r="BY233" s="7">
        <v>234.37</v>
      </c>
      <c r="BZ233" s="7">
        <v>5075.46</v>
      </c>
      <c r="CA233" s="5">
        <v>4501</v>
      </c>
      <c r="CB233" s="23">
        <v>4.6199999999999998E-2</v>
      </c>
      <c r="CC233" s="5">
        <v>91</v>
      </c>
      <c r="CD233" s="5">
        <v>1435</v>
      </c>
      <c r="CE233" s="7">
        <v>7261921.7300000004</v>
      </c>
      <c r="CF233" s="23">
        <v>1.01E-2</v>
      </c>
      <c r="CG233" s="7">
        <v>74.5</v>
      </c>
      <c r="CH233" s="7">
        <v>8834.4500000000007</v>
      </c>
      <c r="CI233" s="7">
        <v>8169668.3399999999</v>
      </c>
      <c r="CJ233" s="23">
        <v>1.06E-2</v>
      </c>
      <c r="CK233" s="7">
        <v>83.82</v>
      </c>
      <c r="CL233" s="7">
        <v>9938.77</v>
      </c>
      <c r="CM233" s="5">
        <v>822</v>
      </c>
      <c r="CN233" s="23">
        <v>8.3999999999999995E-3</v>
      </c>
      <c r="CO233" s="5">
        <v>9</v>
      </c>
      <c r="CP233" s="5">
        <v>478</v>
      </c>
      <c r="CQ233" s="7">
        <v>111968037.94</v>
      </c>
      <c r="CR233" s="23">
        <v>0.15579999999999999</v>
      </c>
      <c r="CS233" s="7">
        <v>1148.72</v>
      </c>
      <c r="CT233" s="7">
        <v>1870.06</v>
      </c>
      <c r="CU233" s="7">
        <v>119068184.47</v>
      </c>
      <c r="CV233" s="23">
        <v>0.1552</v>
      </c>
      <c r="CW233" s="7">
        <v>1221.56</v>
      </c>
      <c r="CX233" s="7">
        <v>1988.65</v>
      </c>
      <c r="CY233" s="5">
        <v>59874</v>
      </c>
      <c r="CZ233" s="23">
        <v>0.61429999999999996</v>
      </c>
      <c r="DA233" s="5">
        <v>3709</v>
      </c>
      <c r="DB233" s="7">
        <v>4655724.3</v>
      </c>
      <c r="DC233" s="23">
        <v>6.4999999999999997E-3</v>
      </c>
      <c r="DD233" s="7">
        <v>47.76</v>
      </c>
      <c r="DE233" s="7">
        <v>317.97000000000003</v>
      </c>
      <c r="DF233" s="7">
        <v>5594416.7000000002</v>
      </c>
      <c r="DG233" s="23">
        <v>7.3000000000000001E-3</v>
      </c>
      <c r="DH233" s="7">
        <v>57.4</v>
      </c>
      <c r="DI233" s="7">
        <v>382.08</v>
      </c>
      <c r="DJ233" s="5">
        <v>14642</v>
      </c>
      <c r="DK233" s="23">
        <v>0.1502</v>
      </c>
      <c r="DL233" s="5">
        <v>633</v>
      </c>
      <c r="DM233" s="7">
        <v>43510958.270000003</v>
      </c>
      <c r="DN233" s="23">
        <v>6.0499999999999998E-2</v>
      </c>
      <c r="DO233" s="7">
        <v>446.39</v>
      </c>
      <c r="DP233" s="7">
        <v>22463.07</v>
      </c>
      <c r="DQ233" s="7">
        <v>47196331.909999996</v>
      </c>
      <c r="DR233" s="23">
        <v>6.1499999999999999E-2</v>
      </c>
      <c r="DS233" s="7">
        <v>484.2</v>
      </c>
      <c r="DT233" s="7">
        <v>24365.69</v>
      </c>
      <c r="DU233" s="5">
        <v>1937</v>
      </c>
      <c r="DV233" s="23">
        <v>1.9900000000000001E-2</v>
      </c>
      <c r="DW233" s="5">
        <v>2886</v>
      </c>
      <c r="DX233" s="7">
        <v>4461275.6399999997</v>
      </c>
      <c r="DY233" s="23">
        <v>6.1999999999999998E-3</v>
      </c>
      <c r="DZ233" s="7">
        <v>45.77</v>
      </c>
      <c r="EA233" s="7">
        <v>672.59</v>
      </c>
      <c r="EB233" s="7">
        <v>5251885.97</v>
      </c>
      <c r="EC233" s="23">
        <v>6.7999999999999996E-3</v>
      </c>
      <c r="ED233" s="7">
        <v>53.88</v>
      </c>
      <c r="EE233" s="7">
        <v>791.78</v>
      </c>
      <c r="EF233" s="5">
        <v>6633</v>
      </c>
      <c r="EG233" s="23">
        <v>6.8099999999999994E-2</v>
      </c>
      <c r="EH233" s="5">
        <v>118</v>
      </c>
      <c r="EI233" s="7">
        <v>61370258.600000001</v>
      </c>
      <c r="EJ233" s="23">
        <v>8.5400000000000004E-2</v>
      </c>
      <c r="EK233" s="7">
        <v>629.62</v>
      </c>
      <c r="EL233" s="7">
        <v>768.4</v>
      </c>
      <c r="EM233" s="7">
        <v>72535403.060000002</v>
      </c>
      <c r="EN233" s="23">
        <v>9.4500000000000001E-2</v>
      </c>
      <c r="EO233" s="7">
        <v>744.17</v>
      </c>
      <c r="EP233" s="7">
        <v>908.19</v>
      </c>
      <c r="EQ233" s="5">
        <v>79868</v>
      </c>
      <c r="ER233" s="23">
        <v>0.81940000000000002</v>
      </c>
      <c r="ES233" s="5">
        <v>11099</v>
      </c>
      <c r="ET233" s="7">
        <v>39762426.219999999</v>
      </c>
      <c r="EU233" s="23">
        <v>5.5300000000000002E-2</v>
      </c>
      <c r="EV233" s="7">
        <v>407.94</v>
      </c>
      <c r="EW233" s="7">
        <v>858.61</v>
      </c>
      <c r="EX233" s="7">
        <v>46051676.409999996</v>
      </c>
      <c r="EY233" s="23">
        <v>0.06</v>
      </c>
      <c r="EZ233" s="7">
        <v>472.46</v>
      </c>
      <c r="FA233" s="7">
        <v>994.42</v>
      </c>
      <c r="FB233" s="5">
        <v>46310</v>
      </c>
      <c r="FC233" s="23">
        <v>0.47510000000000002</v>
      </c>
      <c r="FD233" s="5">
        <v>2995</v>
      </c>
      <c r="FE233" s="7">
        <v>12848927.5</v>
      </c>
      <c r="FF233" s="23">
        <v>1.7899999999999999E-2</v>
      </c>
      <c r="FG233" s="7">
        <v>131.82</v>
      </c>
      <c r="FH233" s="7">
        <v>220.54</v>
      </c>
      <c r="FI233" s="7">
        <v>14700027.810000001</v>
      </c>
      <c r="FJ233" s="23">
        <v>1.9199999999999998E-2</v>
      </c>
      <c r="FK233" s="7">
        <v>150.81</v>
      </c>
      <c r="FL233" s="7">
        <v>252.31</v>
      </c>
      <c r="FM233" s="5">
        <v>58262</v>
      </c>
      <c r="FN233" s="23">
        <v>0.59770000000000001</v>
      </c>
      <c r="FO233" s="5">
        <v>3436</v>
      </c>
      <c r="FP233" s="7">
        <v>32534657.030000001</v>
      </c>
      <c r="FQ233" s="23">
        <v>4.53E-2</v>
      </c>
      <c r="FR233" s="7">
        <v>333.78</v>
      </c>
      <c r="FS233" s="7">
        <v>1166.74</v>
      </c>
      <c r="FT233" s="7">
        <v>33889400.609999999</v>
      </c>
      <c r="FU233" s="23">
        <v>4.4200000000000003E-2</v>
      </c>
      <c r="FV233" s="7">
        <v>347.68</v>
      </c>
      <c r="FW233" s="7">
        <v>1215.33</v>
      </c>
      <c r="FX233" s="5">
        <v>27885</v>
      </c>
      <c r="FY233" s="23">
        <v>0.28610000000000002</v>
      </c>
      <c r="FZ233" s="5">
        <v>2247</v>
      </c>
      <c r="GA233" s="7">
        <v>23066544.300000001</v>
      </c>
      <c r="GB233" s="23">
        <v>3.2099999999999997E-2</v>
      </c>
      <c r="GC233" s="7">
        <v>236.65</v>
      </c>
      <c r="GD233" s="7">
        <v>341.83</v>
      </c>
      <c r="GE233" s="7">
        <v>24598388.41</v>
      </c>
      <c r="GF233" s="23">
        <v>3.2099999999999997E-2</v>
      </c>
      <c r="GG233" s="7">
        <v>252.36</v>
      </c>
      <c r="GH233" s="7">
        <v>364.53</v>
      </c>
      <c r="GI233" s="5">
        <v>67479</v>
      </c>
      <c r="GJ233" s="23">
        <v>0.69230000000000003</v>
      </c>
      <c r="GK233" s="5">
        <v>7537</v>
      </c>
      <c r="GL233" s="7">
        <v>12424207.76</v>
      </c>
      <c r="GM233" s="23">
        <v>1.7299999999999999E-2</v>
      </c>
      <c r="GN233" s="7">
        <v>127.46</v>
      </c>
      <c r="GO233" s="7">
        <v>1145.99</v>
      </c>
      <c r="GP233" s="7">
        <v>10519311.99</v>
      </c>
      <c r="GQ233" s="23">
        <v>1.37E-2</v>
      </c>
      <c r="GR233" s="7">
        <v>107.92</v>
      </c>
      <c r="GS233" s="7">
        <v>970.28</v>
      </c>
      <c r="GT233" s="5">
        <v>10842</v>
      </c>
      <c r="GU233" s="23">
        <v>0.11119999999999999</v>
      </c>
      <c r="GV233" s="8">
        <v>296</v>
      </c>
      <c r="GW233" s="7">
        <v>25710775.75</v>
      </c>
      <c r="GX233" s="23">
        <v>3.5799999999999998E-2</v>
      </c>
      <c r="GY233" s="7">
        <v>263.77999999999997</v>
      </c>
      <c r="GZ233" s="7">
        <v>703.11</v>
      </c>
      <c r="HA233" s="7">
        <v>25837829.329999998</v>
      </c>
      <c r="HB233" s="23">
        <v>3.3700000000000001E-2</v>
      </c>
      <c r="HC233" s="7">
        <v>265.08</v>
      </c>
      <c r="HD233" s="7">
        <v>706.59</v>
      </c>
      <c r="HE233" s="5">
        <v>36567</v>
      </c>
      <c r="HF233" s="23">
        <v>0.37519999999999998</v>
      </c>
      <c r="HG233" s="5">
        <v>96759</v>
      </c>
      <c r="HH233" s="5">
        <v>5324</v>
      </c>
      <c r="HI233" s="23">
        <v>0.1988</v>
      </c>
      <c r="HJ233" s="8">
        <v>993</v>
      </c>
      <c r="HK233" s="5">
        <v>509</v>
      </c>
      <c r="HL233" s="5">
        <v>1475</v>
      </c>
      <c r="HM233" s="5">
        <v>139</v>
      </c>
      <c r="HN233" s="5">
        <v>801</v>
      </c>
      <c r="HO233" s="5">
        <v>278</v>
      </c>
      <c r="HP233" s="5">
        <v>809</v>
      </c>
      <c r="HQ233" s="5">
        <v>378</v>
      </c>
      <c r="HR233" s="5">
        <v>160</v>
      </c>
      <c r="HS233" s="5">
        <v>139</v>
      </c>
    </row>
    <row r="234" spans="1:227" x14ac:dyDescent="0.25">
      <c r="A234">
        <v>2012</v>
      </c>
      <c r="B234" s="3" t="s">
        <v>847</v>
      </c>
      <c r="C234" s="4">
        <v>37</v>
      </c>
      <c r="D234" s="5">
        <v>305612</v>
      </c>
      <c r="E234" s="5">
        <v>250623</v>
      </c>
      <c r="F234" s="5">
        <v>54989</v>
      </c>
      <c r="G234" s="6" t="s">
        <v>1686</v>
      </c>
      <c r="H234" s="5">
        <v>51</v>
      </c>
      <c r="I234" s="6" t="s">
        <v>2433</v>
      </c>
      <c r="J234" s="6" t="s">
        <v>2434</v>
      </c>
      <c r="K234" s="6" t="s">
        <v>1946</v>
      </c>
      <c r="L234" s="6" t="s">
        <v>1233</v>
      </c>
      <c r="M234" s="6" t="s">
        <v>310</v>
      </c>
      <c r="N234" s="6" t="s">
        <v>515</v>
      </c>
      <c r="O234" s="6" t="s">
        <v>1615</v>
      </c>
      <c r="P234" s="6">
        <v>1.1499999999999999</v>
      </c>
      <c r="Q234" s="7">
        <v>2390720457.9299998</v>
      </c>
      <c r="R234" s="7">
        <v>2337908636.02</v>
      </c>
      <c r="S234" s="7">
        <v>2218868637.6300001</v>
      </c>
      <c r="T234" s="7">
        <v>9539.11</v>
      </c>
      <c r="U234" s="7">
        <v>9328.39</v>
      </c>
      <c r="V234" s="7">
        <v>8853.41</v>
      </c>
      <c r="W234" s="7">
        <v>915514059.95000005</v>
      </c>
      <c r="X234" s="23">
        <v>0.38290000000000002</v>
      </c>
      <c r="Y234" s="7">
        <v>3652.95</v>
      </c>
      <c r="Z234" s="7">
        <v>19680.86</v>
      </c>
      <c r="AA234" s="7">
        <v>770303432.52999997</v>
      </c>
      <c r="AB234" s="23">
        <v>0.32950000000000002</v>
      </c>
      <c r="AC234" s="7">
        <v>3073.55</v>
      </c>
      <c r="AD234" s="7">
        <v>16559.259999999998</v>
      </c>
      <c r="AE234" s="5">
        <v>46518</v>
      </c>
      <c r="AF234" s="23">
        <v>0.18559999999999999</v>
      </c>
      <c r="AG234" s="5">
        <v>338</v>
      </c>
      <c r="AH234" s="5">
        <v>1970</v>
      </c>
      <c r="AI234" s="7">
        <v>32553739.710000001</v>
      </c>
      <c r="AJ234" s="23">
        <v>1.3599999999999999E-2</v>
      </c>
      <c r="AK234" s="7">
        <v>129.88999999999999</v>
      </c>
      <c r="AL234" s="7">
        <v>47042.98</v>
      </c>
      <c r="AM234" s="7">
        <v>35718771.210000001</v>
      </c>
      <c r="AN234" s="23">
        <v>1.5299999999999999E-2</v>
      </c>
      <c r="AO234" s="7">
        <v>142.52000000000001</v>
      </c>
      <c r="AP234" s="7">
        <v>51616.72</v>
      </c>
      <c r="AQ234" s="5">
        <v>692</v>
      </c>
      <c r="AR234" s="23">
        <v>2.8E-3</v>
      </c>
      <c r="AS234" s="5">
        <v>3</v>
      </c>
      <c r="AT234" s="5">
        <v>96</v>
      </c>
      <c r="AU234" s="7">
        <v>25968392.120000001</v>
      </c>
      <c r="AV234" s="23">
        <v>1.09E-2</v>
      </c>
      <c r="AW234" s="7">
        <v>103.62</v>
      </c>
      <c r="AX234" s="7">
        <v>20908.53</v>
      </c>
      <c r="AY234" s="7">
        <v>24917156.43</v>
      </c>
      <c r="AZ234" s="23">
        <v>1.0699999999999999E-2</v>
      </c>
      <c r="BA234" s="7">
        <v>99.42</v>
      </c>
      <c r="BB234" s="7">
        <v>20062.12</v>
      </c>
      <c r="BC234" s="5">
        <v>1242</v>
      </c>
      <c r="BD234" s="23">
        <v>5.0000000000000001E-3</v>
      </c>
      <c r="BE234" s="5">
        <v>5</v>
      </c>
      <c r="BF234" s="5">
        <v>72</v>
      </c>
      <c r="BG234" s="7">
        <v>66965067.82</v>
      </c>
      <c r="BH234" s="23">
        <v>2.8000000000000001E-2</v>
      </c>
      <c r="BI234" s="7">
        <v>267.19</v>
      </c>
      <c r="BJ234" s="7">
        <v>12967.67</v>
      </c>
      <c r="BK234" s="7">
        <v>74810092.579999998</v>
      </c>
      <c r="BL234" s="23">
        <v>3.2000000000000001E-2</v>
      </c>
      <c r="BM234" s="7">
        <v>298.5</v>
      </c>
      <c r="BN234" s="7">
        <v>14486.85</v>
      </c>
      <c r="BO234" s="5">
        <v>5164</v>
      </c>
      <c r="BP234" s="23">
        <v>2.06E-2</v>
      </c>
      <c r="BQ234" s="5">
        <v>29</v>
      </c>
      <c r="BR234" s="5">
        <v>784</v>
      </c>
      <c r="BS234" s="7">
        <v>61845517.079999998</v>
      </c>
      <c r="BT234" s="23">
        <v>2.5899999999999999E-2</v>
      </c>
      <c r="BU234" s="7">
        <v>246.77</v>
      </c>
      <c r="BV234" s="7">
        <v>3992.61</v>
      </c>
      <c r="BW234" s="7">
        <v>68639803.299999997</v>
      </c>
      <c r="BX234" s="23">
        <v>2.9399999999999999E-2</v>
      </c>
      <c r="BY234" s="7">
        <v>273.88</v>
      </c>
      <c r="BZ234" s="7">
        <v>4431.2299999999996</v>
      </c>
      <c r="CA234" s="5">
        <v>15490</v>
      </c>
      <c r="CB234" s="23">
        <v>6.1800000000000001E-2</v>
      </c>
      <c r="CC234" s="5">
        <v>111</v>
      </c>
      <c r="CD234" s="5">
        <v>1481</v>
      </c>
      <c r="CE234" s="7">
        <v>24326290.82</v>
      </c>
      <c r="CF234" s="23">
        <v>1.0200000000000001E-2</v>
      </c>
      <c r="CG234" s="7">
        <v>97.06</v>
      </c>
      <c r="CH234" s="7">
        <v>11194.8</v>
      </c>
      <c r="CI234" s="7">
        <v>26062591.629999999</v>
      </c>
      <c r="CJ234" s="23">
        <v>1.11E-2</v>
      </c>
      <c r="CK234" s="7">
        <v>103.99</v>
      </c>
      <c r="CL234" s="7">
        <v>11993.83</v>
      </c>
      <c r="CM234" s="5">
        <v>2173</v>
      </c>
      <c r="CN234" s="23">
        <v>8.6999999999999994E-3</v>
      </c>
      <c r="CO234" s="5">
        <v>9</v>
      </c>
      <c r="CP234" s="5">
        <v>558</v>
      </c>
      <c r="CQ234" s="7">
        <v>344928536.56999999</v>
      </c>
      <c r="CR234" s="23">
        <v>0.14430000000000001</v>
      </c>
      <c r="CS234" s="7">
        <v>1376.28</v>
      </c>
      <c r="CT234" s="7">
        <v>2043.72</v>
      </c>
      <c r="CU234" s="7">
        <v>357038644.87</v>
      </c>
      <c r="CV234" s="23">
        <v>0.1527</v>
      </c>
      <c r="CW234" s="7">
        <v>1424.6</v>
      </c>
      <c r="CX234" s="7">
        <v>2115.4699999999998</v>
      </c>
      <c r="CY234" s="5">
        <v>168775</v>
      </c>
      <c r="CZ234" s="23">
        <v>0.6734</v>
      </c>
      <c r="DA234" s="5">
        <v>4755</v>
      </c>
      <c r="DB234" s="7">
        <v>10087078.039999999</v>
      </c>
      <c r="DC234" s="23">
        <v>4.1999999999999997E-3</v>
      </c>
      <c r="DD234" s="7">
        <v>40.25</v>
      </c>
      <c r="DE234" s="7">
        <v>331.59</v>
      </c>
      <c r="DF234" s="7">
        <v>11420432.310000001</v>
      </c>
      <c r="DG234" s="23">
        <v>4.8999999999999998E-3</v>
      </c>
      <c r="DH234" s="7">
        <v>45.57</v>
      </c>
      <c r="DI234" s="7">
        <v>375.43</v>
      </c>
      <c r="DJ234" s="5">
        <v>30420</v>
      </c>
      <c r="DK234" s="23">
        <v>0.12139999999999999</v>
      </c>
      <c r="DL234" s="5">
        <v>507</v>
      </c>
      <c r="DM234" s="7">
        <v>183643330.97999999</v>
      </c>
      <c r="DN234" s="23">
        <v>7.6799999999999993E-2</v>
      </c>
      <c r="DO234" s="7">
        <v>732.75</v>
      </c>
      <c r="DP234" s="7">
        <v>24185.87</v>
      </c>
      <c r="DQ234" s="7">
        <v>193522213.83000001</v>
      </c>
      <c r="DR234" s="23">
        <v>8.2799999999999999E-2</v>
      </c>
      <c r="DS234" s="7">
        <v>772.16</v>
      </c>
      <c r="DT234" s="7">
        <v>25486.92</v>
      </c>
      <c r="DU234" s="5">
        <v>7593</v>
      </c>
      <c r="DV234" s="23">
        <v>3.0300000000000001E-2</v>
      </c>
      <c r="DW234" s="5">
        <v>4276</v>
      </c>
      <c r="DX234" s="7">
        <v>8912846.0600000005</v>
      </c>
      <c r="DY234" s="23">
        <v>3.7000000000000002E-3</v>
      </c>
      <c r="DZ234" s="7">
        <v>35.56</v>
      </c>
      <c r="EA234" s="7">
        <v>634.5</v>
      </c>
      <c r="EB234" s="7">
        <v>9701813.8599999994</v>
      </c>
      <c r="EC234" s="23">
        <v>4.1000000000000003E-3</v>
      </c>
      <c r="ED234" s="7">
        <v>38.71</v>
      </c>
      <c r="EE234" s="7">
        <v>690.67</v>
      </c>
      <c r="EF234" s="5">
        <v>14047</v>
      </c>
      <c r="EG234" s="23">
        <v>5.6000000000000001E-2</v>
      </c>
      <c r="EH234" s="5">
        <v>82</v>
      </c>
      <c r="EI234" s="7">
        <v>215101134.68000001</v>
      </c>
      <c r="EJ234" s="23">
        <v>0.09</v>
      </c>
      <c r="EK234" s="7">
        <v>858.27</v>
      </c>
      <c r="EL234" s="7">
        <v>987.01</v>
      </c>
      <c r="EM234" s="7">
        <v>242001221.25999999</v>
      </c>
      <c r="EN234" s="23">
        <v>0.10349999999999999</v>
      </c>
      <c r="EO234" s="7">
        <v>965.6</v>
      </c>
      <c r="EP234" s="7">
        <v>1110.44</v>
      </c>
      <c r="EQ234" s="5">
        <v>217932</v>
      </c>
      <c r="ER234" s="23">
        <v>0.86960000000000004</v>
      </c>
      <c r="ES234" s="5">
        <v>13680</v>
      </c>
      <c r="ET234" s="7">
        <v>133588533.18000001</v>
      </c>
      <c r="EU234" s="23">
        <v>5.5899999999999998E-2</v>
      </c>
      <c r="EV234" s="7">
        <v>533.03</v>
      </c>
      <c r="EW234" s="7">
        <v>994.95</v>
      </c>
      <c r="EX234" s="7">
        <v>143933830.83000001</v>
      </c>
      <c r="EY234" s="23">
        <v>6.1600000000000002E-2</v>
      </c>
      <c r="EZ234" s="7">
        <v>574.29999999999995</v>
      </c>
      <c r="FA234" s="7">
        <v>1072</v>
      </c>
      <c r="FB234" s="5">
        <v>134266</v>
      </c>
      <c r="FC234" s="23">
        <v>0.53569999999999995</v>
      </c>
      <c r="FD234" s="5">
        <v>3697</v>
      </c>
      <c r="FE234" s="7">
        <v>44557454.93</v>
      </c>
      <c r="FF234" s="23">
        <v>1.8599999999999998E-2</v>
      </c>
      <c r="FG234" s="7">
        <v>177.79</v>
      </c>
      <c r="FH234" s="7">
        <v>274.33</v>
      </c>
      <c r="FI234" s="7">
        <v>47801008.539999999</v>
      </c>
      <c r="FJ234" s="23">
        <v>2.0400000000000001E-2</v>
      </c>
      <c r="FK234" s="7">
        <v>190.73</v>
      </c>
      <c r="FL234" s="7">
        <v>294.3</v>
      </c>
      <c r="FM234" s="5">
        <v>162423</v>
      </c>
      <c r="FN234" s="23">
        <v>0.64810000000000001</v>
      </c>
      <c r="FO234" s="5">
        <v>4055</v>
      </c>
      <c r="FP234" s="7">
        <v>99955820.719999999</v>
      </c>
      <c r="FQ234" s="23">
        <v>4.1799999999999997E-2</v>
      </c>
      <c r="FR234" s="7">
        <v>398.83</v>
      </c>
      <c r="FS234" s="7">
        <v>1151.7</v>
      </c>
      <c r="FT234" s="7">
        <v>103103918.95999999</v>
      </c>
      <c r="FU234" s="23">
        <v>4.41E-2</v>
      </c>
      <c r="FV234" s="7">
        <v>411.39</v>
      </c>
      <c r="FW234" s="7">
        <v>1187.97</v>
      </c>
      <c r="FX234" s="5">
        <v>86790</v>
      </c>
      <c r="FY234" s="23">
        <v>0.3463</v>
      </c>
      <c r="FZ234" s="5">
        <v>2766</v>
      </c>
      <c r="GA234" s="7">
        <v>74997450.609999999</v>
      </c>
      <c r="GB234" s="23">
        <v>3.1399999999999997E-2</v>
      </c>
      <c r="GC234" s="7">
        <v>299.24</v>
      </c>
      <c r="GD234" s="7">
        <v>401.34</v>
      </c>
      <c r="GE234" s="7">
        <v>78786756.810000002</v>
      </c>
      <c r="GF234" s="23">
        <v>3.3700000000000001E-2</v>
      </c>
      <c r="GG234" s="7">
        <v>314.36</v>
      </c>
      <c r="GH234" s="7">
        <v>421.61</v>
      </c>
      <c r="GI234" s="5">
        <v>186869</v>
      </c>
      <c r="GJ234" s="23">
        <v>0.74560000000000004</v>
      </c>
      <c r="GK234" s="5">
        <v>8832</v>
      </c>
      <c r="GL234" s="7">
        <v>44709581.5</v>
      </c>
      <c r="GM234" s="23">
        <v>1.8700000000000001E-2</v>
      </c>
      <c r="GN234" s="7">
        <v>178.39</v>
      </c>
      <c r="GO234" s="7">
        <v>1231.0899999999999</v>
      </c>
      <c r="GP234" s="7">
        <v>46086129.450000003</v>
      </c>
      <c r="GQ234" s="23">
        <v>1.9699999999999999E-2</v>
      </c>
      <c r="GR234" s="7">
        <v>183.89</v>
      </c>
      <c r="GS234" s="7">
        <v>1268.99</v>
      </c>
      <c r="GT234" s="5">
        <v>36317</v>
      </c>
      <c r="GU234" s="23">
        <v>0.1449</v>
      </c>
      <c r="GV234" s="8">
        <v>543</v>
      </c>
      <c r="GW234" s="7">
        <v>82561443.400000006</v>
      </c>
      <c r="GX234" s="23">
        <v>3.4500000000000003E-2</v>
      </c>
      <c r="GY234" s="7">
        <v>329.42</v>
      </c>
      <c r="GZ234" s="7">
        <v>759.73</v>
      </c>
      <c r="HA234" s="7">
        <v>82830846.510000005</v>
      </c>
      <c r="HB234" s="23">
        <v>3.5400000000000001E-2</v>
      </c>
      <c r="HC234" s="7">
        <v>330.5</v>
      </c>
      <c r="HD234" s="7">
        <v>762.21</v>
      </c>
      <c r="HE234" s="5">
        <v>108672</v>
      </c>
      <c r="HF234" s="23">
        <v>0.43359999999999999</v>
      </c>
      <c r="HG234" s="5">
        <v>314262</v>
      </c>
      <c r="HH234" s="5">
        <v>17552</v>
      </c>
      <c r="HI234" s="23">
        <v>0.21659999999999999</v>
      </c>
      <c r="HJ234" s="8">
        <v>1254</v>
      </c>
      <c r="HK234" s="5">
        <v>827</v>
      </c>
      <c r="HL234" s="5">
        <v>1474</v>
      </c>
      <c r="HM234" s="5">
        <v>188</v>
      </c>
      <c r="HN234" s="5">
        <v>1106</v>
      </c>
      <c r="HO234" s="5">
        <v>336</v>
      </c>
      <c r="HP234" s="5">
        <v>781</v>
      </c>
      <c r="HQ234" s="5">
        <v>375</v>
      </c>
      <c r="HR234" s="5">
        <v>377</v>
      </c>
      <c r="HS234" s="5">
        <v>136</v>
      </c>
    </row>
    <row r="235" spans="1:227" x14ac:dyDescent="0.25">
      <c r="A235">
        <v>2013</v>
      </c>
      <c r="B235" s="3" t="s">
        <v>1049</v>
      </c>
      <c r="C235" s="4">
        <v>45</v>
      </c>
      <c r="D235" s="5">
        <v>167937</v>
      </c>
      <c r="E235" s="5">
        <v>119925</v>
      </c>
      <c r="F235" s="5">
        <v>48012</v>
      </c>
      <c r="G235" s="6" t="s">
        <v>2007</v>
      </c>
      <c r="H235" s="5">
        <v>52</v>
      </c>
      <c r="I235" s="6" t="s">
        <v>1620</v>
      </c>
      <c r="J235" s="6" t="s">
        <v>1985</v>
      </c>
      <c r="K235" s="6" t="s">
        <v>2589</v>
      </c>
      <c r="L235" s="6" t="s">
        <v>1053</v>
      </c>
      <c r="M235" s="6" t="s">
        <v>843</v>
      </c>
      <c r="N235" s="6" t="s">
        <v>1005</v>
      </c>
      <c r="O235" s="6" t="s">
        <v>1593</v>
      </c>
      <c r="P235" s="6">
        <v>1.1299999999999999</v>
      </c>
      <c r="Q235" s="7">
        <v>1128864719.03</v>
      </c>
      <c r="R235" s="7">
        <v>1154836360.8</v>
      </c>
      <c r="S235" s="7">
        <v>1076961524.47</v>
      </c>
      <c r="T235" s="7">
        <v>9413.09</v>
      </c>
      <c r="U235" s="7">
        <v>9629.65</v>
      </c>
      <c r="V235" s="7">
        <v>8980.2900000000009</v>
      </c>
      <c r="W235" s="7">
        <v>408943977.24000001</v>
      </c>
      <c r="X235" s="23">
        <v>0.36230000000000001</v>
      </c>
      <c r="Y235" s="7">
        <v>3410</v>
      </c>
      <c r="Z235" s="7">
        <v>19738.580000000002</v>
      </c>
      <c r="AA235" s="7">
        <v>371334374.37</v>
      </c>
      <c r="AB235" s="23">
        <v>0.32150000000000001</v>
      </c>
      <c r="AC235" s="7">
        <v>3096.39</v>
      </c>
      <c r="AD235" s="7">
        <v>17923.27</v>
      </c>
      <c r="AE235" s="5">
        <v>20718</v>
      </c>
      <c r="AF235" s="23">
        <v>0.17280000000000001</v>
      </c>
      <c r="AG235" s="5">
        <v>307</v>
      </c>
      <c r="AH235" s="5">
        <v>1969</v>
      </c>
      <c r="AI235" s="7">
        <v>17633085.73</v>
      </c>
      <c r="AJ235" s="23">
        <v>1.5599999999999999E-2</v>
      </c>
      <c r="AK235" s="7">
        <v>147.03</v>
      </c>
      <c r="AL235" s="7">
        <v>42489.36</v>
      </c>
      <c r="AM235" s="7">
        <v>19778071.280000001</v>
      </c>
      <c r="AN235" s="23">
        <v>1.7100000000000001E-2</v>
      </c>
      <c r="AO235" s="7">
        <v>164.92</v>
      </c>
      <c r="AP235" s="7">
        <v>47658</v>
      </c>
      <c r="AQ235" s="5">
        <v>415</v>
      </c>
      <c r="AR235" s="23">
        <v>3.5000000000000001E-3</v>
      </c>
      <c r="AS235" s="5">
        <v>4</v>
      </c>
      <c r="AT235" s="5">
        <v>109</v>
      </c>
      <c r="AU235" s="7">
        <v>18847117.600000001</v>
      </c>
      <c r="AV235" s="23">
        <v>1.67E-2</v>
      </c>
      <c r="AW235" s="7">
        <v>157.16</v>
      </c>
      <c r="AX235" s="7">
        <v>18941.830000000002</v>
      </c>
      <c r="AY235" s="7">
        <v>20274103.359999999</v>
      </c>
      <c r="AZ235" s="23">
        <v>1.7600000000000001E-2</v>
      </c>
      <c r="BA235" s="7">
        <v>169.06</v>
      </c>
      <c r="BB235" s="7">
        <v>20375.98</v>
      </c>
      <c r="BC235" s="5">
        <v>995</v>
      </c>
      <c r="BD235" s="23">
        <v>8.3000000000000001E-3</v>
      </c>
      <c r="BE235" s="5">
        <v>9</v>
      </c>
      <c r="BF235" s="5">
        <v>115</v>
      </c>
      <c r="BG235" s="7">
        <v>28496217.789999999</v>
      </c>
      <c r="BH235" s="23">
        <v>2.52E-2</v>
      </c>
      <c r="BI235" s="7">
        <v>237.62</v>
      </c>
      <c r="BJ235" s="7">
        <v>13378.51</v>
      </c>
      <c r="BK235" s="7">
        <v>31952406</v>
      </c>
      <c r="BL235" s="23">
        <v>2.7699999999999999E-2</v>
      </c>
      <c r="BM235" s="7">
        <v>266.44</v>
      </c>
      <c r="BN235" s="7">
        <v>15001.13</v>
      </c>
      <c r="BO235" s="5">
        <v>2130</v>
      </c>
      <c r="BP235" s="23">
        <v>1.78E-2</v>
      </c>
      <c r="BQ235" s="5">
        <v>24</v>
      </c>
      <c r="BR235" s="5">
        <v>672</v>
      </c>
      <c r="BS235" s="7">
        <v>26861429.899999999</v>
      </c>
      <c r="BT235" s="23">
        <v>2.3800000000000002E-2</v>
      </c>
      <c r="BU235" s="7">
        <v>223.99</v>
      </c>
      <c r="BV235" s="7">
        <v>4077.33</v>
      </c>
      <c r="BW235" s="7">
        <v>30171143.02</v>
      </c>
      <c r="BX235" s="23">
        <v>2.6100000000000002E-2</v>
      </c>
      <c r="BY235" s="7">
        <v>251.58</v>
      </c>
      <c r="BZ235" s="7">
        <v>4579.71</v>
      </c>
      <c r="CA235" s="5">
        <v>6588</v>
      </c>
      <c r="CB235" s="23">
        <v>5.4899999999999997E-2</v>
      </c>
      <c r="CC235" s="5">
        <v>96</v>
      </c>
      <c r="CD235" s="5">
        <v>1320</v>
      </c>
      <c r="CE235" s="7">
        <v>16208309.060000001</v>
      </c>
      <c r="CF235" s="23">
        <v>1.44E-2</v>
      </c>
      <c r="CG235" s="7">
        <v>135.15</v>
      </c>
      <c r="CH235" s="7">
        <v>11643.9</v>
      </c>
      <c r="CI235" s="7">
        <v>17678419.57</v>
      </c>
      <c r="CJ235" s="23">
        <v>1.5299999999999999E-2</v>
      </c>
      <c r="CK235" s="7">
        <v>147.41</v>
      </c>
      <c r="CL235" s="7">
        <v>12700.01</v>
      </c>
      <c r="CM235" s="5">
        <v>1392</v>
      </c>
      <c r="CN235" s="23">
        <v>1.1599999999999999E-2</v>
      </c>
      <c r="CO235" s="5">
        <v>13</v>
      </c>
      <c r="CP235" s="5">
        <v>879</v>
      </c>
      <c r="CQ235" s="7">
        <v>154369150.84999999</v>
      </c>
      <c r="CR235" s="23">
        <v>0.13669999999999999</v>
      </c>
      <c r="CS235" s="7">
        <v>1287.21</v>
      </c>
      <c r="CT235" s="7">
        <v>1965.33</v>
      </c>
      <c r="CU235" s="7">
        <v>166735068.80000001</v>
      </c>
      <c r="CV235" s="23">
        <v>0.1444</v>
      </c>
      <c r="CW235" s="7">
        <v>1390.33</v>
      </c>
      <c r="CX235" s="7">
        <v>2122.77</v>
      </c>
      <c r="CY235" s="5">
        <v>78546</v>
      </c>
      <c r="CZ235" s="23">
        <v>0.65500000000000003</v>
      </c>
      <c r="DA235" s="5">
        <v>4132</v>
      </c>
      <c r="DB235" s="7">
        <v>7086870.0199999996</v>
      </c>
      <c r="DC235" s="23">
        <v>6.3E-3</v>
      </c>
      <c r="DD235" s="7">
        <v>59.09</v>
      </c>
      <c r="DE235" s="7">
        <v>313.86</v>
      </c>
      <c r="DF235" s="7">
        <v>8185471.1600000001</v>
      </c>
      <c r="DG235" s="23">
        <v>7.1000000000000004E-3</v>
      </c>
      <c r="DH235" s="7">
        <v>68.25</v>
      </c>
      <c r="DI235" s="7">
        <v>362.51</v>
      </c>
      <c r="DJ235" s="5">
        <v>22580</v>
      </c>
      <c r="DK235" s="23">
        <v>0.1883</v>
      </c>
      <c r="DL235" s="5">
        <v>768</v>
      </c>
      <c r="DM235" s="7">
        <v>109882541.29000001</v>
      </c>
      <c r="DN235" s="23">
        <v>9.7299999999999998E-2</v>
      </c>
      <c r="DO235" s="7">
        <v>916.26</v>
      </c>
      <c r="DP235" s="7">
        <v>24560.25</v>
      </c>
      <c r="DQ235" s="7">
        <v>114786404.52</v>
      </c>
      <c r="DR235" s="23">
        <v>9.9400000000000002E-2</v>
      </c>
      <c r="DS235" s="7">
        <v>957.15</v>
      </c>
      <c r="DT235" s="7">
        <v>25656.33</v>
      </c>
      <c r="DU235" s="5">
        <v>4474</v>
      </c>
      <c r="DV235" s="23">
        <v>3.73E-2</v>
      </c>
      <c r="DW235" s="5">
        <v>5314</v>
      </c>
      <c r="DX235" s="7">
        <v>5889486.96</v>
      </c>
      <c r="DY235" s="23">
        <v>5.1999999999999998E-3</v>
      </c>
      <c r="DZ235" s="7">
        <v>49.11</v>
      </c>
      <c r="EA235" s="7">
        <v>722.28</v>
      </c>
      <c r="EB235" s="7">
        <v>6703240.1900000004</v>
      </c>
      <c r="EC235" s="23">
        <v>5.7999999999999996E-3</v>
      </c>
      <c r="ED235" s="7">
        <v>55.9</v>
      </c>
      <c r="EE235" s="7">
        <v>822.08</v>
      </c>
      <c r="EF235" s="5">
        <v>8154</v>
      </c>
      <c r="EG235" s="23">
        <v>6.8000000000000005E-2</v>
      </c>
      <c r="EH235" s="5">
        <v>113</v>
      </c>
      <c r="EI235" s="7">
        <v>90307338.25</v>
      </c>
      <c r="EJ235" s="23">
        <v>0.08</v>
      </c>
      <c r="EK235" s="7">
        <v>753.03</v>
      </c>
      <c r="EL235" s="7">
        <v>894.63</v>
      </c>
      <c r="EM235" s="7">
        <v>104467487.89</v>
      </c>
      <c r="EN235" s="23">
        <v>9.0499999999999997E-2</v>
      </c>
      <c r="EO235" s="7">
        <v>871.11</v>
      </c>
      <c r="EP235" s="7">
        <v>1034.9100000000001</v>
      </c>
      <c r="EQ235" s="5">
        <v>100943</v>
      </c>
      <c r="ER235" s="23">
        <v>0.8417</v>
      </c>
      <c r="ES235" s="5">
        <v>12423</v>
      </c>
      <c r="ET235" s="7">
        <v>62277879.960000001</v>
      </c>
      <c r="EU235" s="23">
        <v>5.5199999999999999E-2</v>
      </c>
      <c r="EV235" s="7">
        <v>519.30999999999995</v>
      </c>
      <c r="EW235" s="7">
        <v>994.71</v>
      </c>
      <c r="EX235" s="7">
        <v>70397671.390000001</v>
      </c>
      <c r="EY235" s="23">
        <v>6.0999999999999999E-2</v>
      </c>
      <c r="EZ235" s="7">
        <v>587.01</v>
      </c>
      <c r="FA235" s="7">
        <v>1124.4000000000001</v>
      </c>
      <c r="FB235" s="5">
        <v>62609</v>
      </c>
      <c r="FC235" s="23">
        <v>0.52210000000000001</v>
      </c>
      <c r="FD235" s="5">
        <v>3931</v>
      </c>
      <c r="FE235" s="7">
        <v>20463447.789999999</v>
      </c>
      <c r="FF235" s="23">
        <v>1.8100000000000002E-2</v>
      </c>
      <c r="FG235" s="7">
        <v>170.64</v>
      </c>
      <c r="FH235" s="7">
        <v>270.62</v>
      </c>
      <c r="FI235" s="7">
        <v>22933632.850000001</v>
      </c>
      <c r="FJ235" s="23">
        <v>1.9900000000000001E-2</v>
      </c>
      <c r="FK235" s="7">
        <v>191.23</v>
      </c>
      <c r="FL235" s="7">
        <v>303.27999999999997</v>
      </c>
      <c r="FM235" s="5">
        <v>75618</v>
      </c>
      <c r="FN235" s="23">
        <v>0.63049999999999995</v>
      </c>
      <c r="FO235" s="5">
        <v>3848</v>
      </c>
      <c r="FP235" s="7">
        <v>40614880.119999997</v>
      </c>
      <c r="FQ235" s="23">
        <v>3.5999999999999997E-2</v>
      </c>
      <c r="FR235" s="7">
        <v>338.67</v>
      </c>
      <c r="FS235" s="7">
        <v>1151.48</v>
      </c>
      <c r="FT235" s="7">
        <v>42585171.950000003</v>
      </c>
      <c r="FU235" s="23">
        <v>3.6900000000000002E-2</v>
      </c>
      <c r="FV235" s="7">
        <v>355.1</v>
      </c>
      <c r="FW235" s="7">
        <v>1207.3399999999999</v>
      </c>
      <c r="FX235" s="5">
        <v>35272</v>
      </c>
      <c r="FY235" s="23">
        <v>0.29409999999999997</v>
      </c>
      <c r="FZ235" s="5">
        <v>2068</v>
      </c>
      <c r="GA235" s="7">
        <v>36094310.969999999</v>
      </c>
      <c r="GB235" s="23">
        <v>3.2000000000000001E-2</v>
      </c>
      <c r="GC235" s="7">
        <v>300.97000000000003</v>
      </c>
      <c r="GD235" s="7">
        <v>409.35</v>
      </c>
      <c r="GE235" s="7">
        <v>38437705.310000002</v>
      </c>
      <c r="GF235" s="23">
        <v>3.3300000000000003E-2</v>
      </c>
      <c r="GG235" s="7">
        <v>320.51</v>
      </c>
      <c r="GH235" s="7">
        <v>435.93</v>
      </c>
      <c r="GI235" s="5">
        <v>88174</v>
      </c>
      <c r="GJ235" s="23">
        <v>0.73529999999999995</v>
      </c>
      <c r="GK235" s="5">
        <v>8398</v>
      </c>
      <c r="GL235" s="7">
        <v>37812308.590000004</v>
      </c>
      <c r="GM235" s="23">
        <v>3.3500000000000002E-2</v>
      </c>
      <c r="GN235" s="7">
        <v>315.3</v>
      </c>
      <c r="GO235" s="7">
        <v>2262.73</v>
      </c>
      <c r="GP235" s="7">
        <v>40849776.829999998</v>
      </c>
      <c r="GQ235" s="23">
        <v>3.5400000000000001E-2</v>
      </c>
      <c r="GR235" s="7">
        <v>340.63</v>
      </c>
      <c r="GS235" s="7">
        <v>2444.5</v>
      </c>
      <c r="GT235" s="5">
        <v>16711</v>
      </c>
      <c r="GU235" s="23">
        <v>0.13930000000000001</v>
      </c>
      <c r="GV235" s="8">
        <v>1139</v>
      </c>
      <c r="GW235" s="7">
        <v>40226525.210000001</v>
      </c>
      <c r="GX235" s="23">
        <v>3.56E-2</v>
      </c>
      <c r="GY235" s="7">
        <v>335.43</v>
      </c>
      <c r="GZ235" s="7">
        <v>823.91</v>
      </c>
      <c r="HA235" s="7">
        <v>40378901.159999996</v>
      </c>
      <c r="HB235" s="23">
        <v>3.5000000000000003E-2</v>
      </c>
      <c r="HC235" s="7">
        <v>336.7</v>
      </c>
      <c r="HD235" s="7">
        <v>827.03</v>
      </c>
      <c r="HE235" s="5">
        <v>48824</v>
      </c>
      <c r="HF235" s="23">
        <v>0.40710000000000002</v>
      </c>
      <c r="HG235" s="5">
        <v>137087</v>
      </c>
      <c r="HH235" s="5">
        <v>7232</v>
      </c>
      <c r="HI235" s="23">
        <v>0.2094</v>
      </c>
      <c r="HJ235" s="8">
        <v>1143</v>
      </c>
      <c r="HK235" s="5">
        <v>706</v>
      </c>
      <c r="HL235" s="5">
        <v>1472</v>
      </c>
      <c r="HM235" s="5">
        <v>138</v>
      </c>
      <c r="HN235" s="5">
        <v>1152</v>
      </c>
      <c r="HO235" s="5">
        <v>308</v>
      </c>
      <c r="HP235" s="5">
        <v>692</v>
      </c>
      <c r="HQ235" s="5">
        <v>314</v>
      </c>
      <c r="HR235" s="5">
        <v>308</v>
      </c>
      <c r="HS235" s="5">
        <v>166</v>
      </c>
    </row>
    <row r="236" spans="1:227" x14ac:dyDescent="0.25">
      <c r="A236">
        <v>2013</v>
      </c>
      <c r="B236" s="3" t="s">
        <v>892</v>
      </c>
      <c r="C236" s="4">
        <v>33</v>
      </c>
      <c r="D236" s="5">
        <v>41013</v>
      </c>
      <c r="E236" s="5">
        <v>39225</v>
      </c>
      <c r="F236" s="5">
        <v>1788</v>
      </c>
      <c r="G236" s="6" t="s">
        <v>947</v>
      </c>
      <c r="H236" s="5">
        <v>50</v>
      </c>
      <c r="I236" s="6" t="s">
        <v>1051</v>
      </c>
      <c r="J236" s="6" t="s">
        <v>586</v>
      </c>
      <c r="K236" s="6" t="s">
        <v>2562</v>
      </c>
      <c r="L236" s="6" t="s">
        <v>380</v>
      </c>
      <c r="M236" s="6" t="s">
        <v>551</v>
      </c>
      <c r="N236" s="6" t="s">
        <v>1014</v>
      </c>
      <c r="O236" s="6" t="s">
        <v>2563</v>
      </c>
      <c r="P236" s="6">
        <v>0.9</v>
      </c>
      <c r="Q236" s="7">
        <v>312665362.54000002</v>
      </c>
      <c r="R236" s="7">
        <v>285667057.24000001</v>
      </c>
      <c r="S236" s="7">
        <v>324801912.25</v>
      </c>
      <c r="T236" s="7">
        <v>7971.07</v>
      </c>
      <c r="U236" s="7">
        <v>7282.78</v>
      </c>
      <c r="V236" s="7">
        <v>8280.48</v>
      </c>
      <c r="W236" s="7">
        <v>114014926.55</v>
      </c>
      <c r="X236" s="23">
        <v>0.36470000000000002</v>
      </c>
      <c r="Y236" s="7">
        <v>2906.69</v>
      </c>
      <c r="Z236" s="7">
        <v>20065.98</v>
      </c>
      <c r="AA236" s="7">
        <v>89747855.489999995</v>
      </c>
      <c r="AB236" s="23">
        <v>0.31419999999999998</v>
      </c>
      <c r="AC236" s="7">
        <v>2288.0300000000002</v>
      </c>
      <c r="AD236" s="7">
        <v>15795.12</v>
      </c>
      <c r="AE236" s="5">
        <v>5682</v>
      </c>
      <c r="AF236" s="23">
        <v>0.1449</v>
      </c>
      <c r="AG236" s="5">
        <v>249</v>
      </c>
      <c r="AH236" s="5">
        <v>1521</v>
      </c>
      <c r="AI236" s="7">
        <v>1968629.36</v>
      </c>
      <c r="AJ236" s="23">
        <v>6.3E-3</v>
      </c>
      <c r="AK236" s="7">
        <v>50.19</v>
      </c>
      <c r="AL236" s="7">
        <v>42796.29</v>
      </c>
      <c r="AM236" s="7">
        <v>1891644.35</v>
      </c>
      <c r="AN236" s="23">
        <v>6.6E-3</v>
      </c>
      <c r="AO236" s="7">
        <v>48.23</v>
      </c>
      <c r="AP236" s="7">
        <v>41122.699999999997</v>
      </c>
      <c r="AQ236" s="5">
        <v>46</v>
      </c>
      <c r="AR236" s="23">
        <v>1.1999999999999999E-3</v>
      </c>
      <c r="AS236" s="5">
        <v>1</v>
      </c>
      <c r="AT236" s="5">
        <v>39</v>
      </c>
      <c r="AU236" s="7">
        <v>5845637.5300000003</v>
      </c>
      <c r="AV236" s="23">
        <v>1.8700000000000001E-2</v>
      </c>
      <c r="AW236" s="7">
        <v>149.03</v>
      </c>
      <c r="AX236" s="7">
        <v>21976.080000000002</v>
      </c>
      <c r="AY236" s="7">
        <v>5365703.12</v>
      </c>
      <c r="AZ236" s="23">
        <v>1.8800000000000001E-2</v>
      </c>
      <c r="BA236" s="7">
        <v>136.79</v>
      </c>
      <c r="BB236" s="7">
        <v>20171.82</v>
      </c>
      <c r="BC236" s="5">
        <v>266</v>
      </c>
      <c r="BD236" s="23">
        <v>6.7999999999999996E-3</v>
      </c>
      <c r="BE236" s="5">
        <v>8</v>
      </c>
      <c r="BF236" s="5">
        <v>101</v>
      </c>
      <c r="BG236" s="7">
        <v>13572945.24</v>
      </c>
      <c r="BH236" s="23">
        <v>4.3400000000000001E-2</v>
      </c>
      <c r="BI236" s="7">
        <v>346.03</v>
      </c>
      <c r="BJ236" s="7">
        <v>17030.04</v>
      </c>
      <c r="BK236" s="7">
        <v>13441828.890000001</v>
      </c>
      <c r="BL236" s="23">
        <v>4.7100000000000003E-2</v>
      </c>
      <c r="BM236" s="7">
        <v>342.69</v>
      </c>
      <c r="BN236" s="7">
        <v>16865.53</v>
      </c>
      <c r="BO236" s="5">
        <v>797</v>
      </c>
      <c r="BP236" s="23">
        <v>2.0299999999999999E-2</v>
      </c>
      <c r="BQ236" s="5">
        <v>29</v>
      </c>
      <c r="BR236" s="5">
        <v>711</v>
      </c>
      <c r="BS236" s="7">
        <v>10727096.630000001</v>
      </c>
      <c r="BT236" s="23">
        <v>3.4299999999999997E-2</v>
      </c>
      <c r="BU236" s="7">
        <v>273.48</v>
      </c>
      <c r="BV236" s="7">
        <v>4568.6099999999997</v>
      </c>
      <c r="BW236" s="7">
        <v>10609780.560000001</v>
      </c>
      <c r="BX236" s="23">
        <v>3.7100000000000001E-2</v>
      </c>
      <c r="BY236" s="7">
        <v>270.49</v>
      </c>
      <c r="BZ236" s="7">
        <v>4518.6499999999996</v>
      </c>
      <c r="CA236" s="5">
        <v>2348</v>
      </c>
      <c r="CB236" s="23">
        <v>5.9900000000000002E-2</v>
      </c>
      <c r="CC236" s="5">
        <v>105</v>
      </c>
      <c r="CD236" s="5">
        <v>1811</v>
      </c>
      <c r="CE236" s="7">
        <v>2836560.24</v>
      </c>
      <c r="CF236" s="23">
        <v>9.1000000000000004E-3</v>
      </c>
      <c r="CG236" s="7">
        <v>72.319999999999993</v>
      </c>
      <c r="CH236" s="7">
        <v>11968.61</v>
      </c>
      <c r="CI236" s="7">
        <v>2738262.86</v>
      </c>
      <c r="CJ236" s="23">
        <v>9.5999999999999992E-3</v>
      </c>
      <c r="CK236" s="7">
        <v>69.81</v>
      </c>
      <c r="CL236" s="7">
        <v>11553.85</v>
      </c>
      <c r="CM236" s="5">
        <v>237</v>
      </c>
      <c r="CN236" s="23">
        <v>6.0000000000000001E-3</v>
      </c>
      <c r="CO236" s="5">
        <v>6</v>
      </c>
      <c r="CP236" s="5">
        <v>395</v>
      </c>
      <c r="CQ236" s="7">
        <v>71835718.049999997</v>
      </c>
      <c r="CR236" s="23">
        <v>0.2298</v>
      </c>
      <c r="CS236" s="7">
        <v>1831.38</v>
      </c>
      <c r="CT236" s="7">
        <v>2498.1999999999998</v>
      </c>
      <c r="CU236" s="7">
        <v>65234346.280000001</v>
      </c>
      <c r="CV236" s="23">
        <v>0.22839999999999999</v>
      </c>
      <c r="CW236" s="7">
        <v>1663.08</v>
      </c>
      <c r="CX236" s="7">
        <v>2268.63</v>
      </c>
      <c r="CY236" s="5">
        <v>28755</v>
      </c>
      <c r="CZ236" s="23">
        <v>0.73309999999999997</v>
      </c>
      <c r="DA236" s="5">
        <v>7369</v>
      </c>
      <c r="DB236" s="7">
        <v>2982276.36</v>
      </c>
      <c r="DC236" s="23">
        <v>9.4999999999999998E-3</v>
      </c>
      <c r="DD236" s="7">
        <v>76.03</v>
      </c>
      <c r="DE236" s="7">
        <v>504.19</v>
      </c>
      <c r="DF236" s="7">
        <v>2913911.92</v>
      </c>
      <c r="DG236" s="23">
        <v>1.0200000000000001E-2</v>
      </c>
      <c r="DH236" s="7">
        <v>74.290000000000006</v>
      </c>
      <c r="DI236" s="7">
        <v>492.63</v>
      </c>
      <c r="DJ236" s="5">
        <v>5915</v>
      </c>
      <c r="DK236" s="23">
        <v>0.15079999999999999</v>
      </c>
      <c r="DL236" s="5">
        <v>755</v>
      </c>
      <c r="DM236" s="7">
        <v>8002778.2199999997</v>
      </c>
      <c r="DN236" s="23">
        <v>2.5600000000000001E-2</v>
      </c>
      <c r="DO236" s="7">
        <v>204.02</v>
      </c>
      <c r="DP236" s="7">
        <v>25087.08</v>
      </c>
      <c r="DQ236" s="7">
        <v>7833019.7800000003</v>
      </c>
      <c r="DR236" s="23">
        <v>2.7400000000000001E-2</v>
      </c>
      <c r="DS236" s="7">
        <v>199.69</v>
      </c>
      <c r="DT236" s="7">
        <v>24554.92</v>
      </c>
      <c r="DU236" s="5">
        <v>319</v>
      </c>
      <c r="DV236" s="23">
        <v>8.0999999999999996E-3</v>
      </c>
      <c r="DW236" s="5">
        <v>1109</v>
      </c>
      <c r="DX236" s="7">
        <v>1858225.23</v>
      </c>
      <c r="DY236" s="23">
        <v>5.8999999999999999E-3</v>
      </c>
      <c r="DZ236" s="7">
        <v>47.37</v>
      </c>
      <c r="EA236" s="7">
        <v>940.4</v>
      </c>
      <c r="EB236" s="7">
        <v>1907683.72</v>
      </c>
      <c r="EC236" s="23">
        <v>6.7000000000000002E-3</v>
      </c>
      <c r="ED236" s="7">
        <v>48.63</v>
      </c>
      <c r="EE236" s="7">
        <v>965.43</v>
      </c>
      <c r="EF236" s="5">
        <v>1976</v>
      </c>
      <c r="EG236" s="23">
        <v>5.04E-2</v>
      </c>
      <c r="EH236" s="5">
        <v>100</v>
      </c>
      <c r="EI236" s="7">
        <v>29761337.710000001</v>
      </c>
      <c r="EJ236" s="23">
        <v>9.5200000000000007E-2</v>
      </c>
      <c r="EK236" s="7">
        <v>758.73</v>
      </c>
      <c r="EL236" s="7">
        <v>961.31</v>
      </c>
      <c r="EM236" s="7">
        <v>33576730.509999998</v>
      </c>
      <c r="EN236" s="23">
        <v>0.11749999999999999</v>
      </c>
      <c r="EO236" s="7">
        <v>856</v>
      </c>
      <c r="EP236" s="7">
        <v>1084.55</v>
      </c>
      <c r="EQ236" s="5">
        <v>30959</v>
      </c>
      <c r="ER236" s="23">
        <v>0.7893</v>
      </c>
      <c r="ES236" s="5">
        <v>12681</v>
      </c>
      <c r="ET236" s="7">
        <v>13862523.199999999</v>
      </c>
      <c r="EU236" s="23">
        <v>4.4299999999999999E-2</v>
      </c>
      <c r="EV236" s="7">
        <v>353.41</v>
      </c>
      <c r="EW236" s="7">
        <v>794.87</v>
      </c>
      <c r="EX236" s="7">
        <v>14183933.73</v>
      </c>
      <c r="EY236" s="23">
        <v>4.9700000000000001E-2</v>
      </c>
      <c r="EZ236" s="7">
        <v>361.6</v>
      </c>
      <c r="FA236" s="7">
        <v>813.3</v>
      </c>
      <c r="FB236" s="5">
        <v>17440</v>
      </c>
      <c r="FC236" s="23">
        <v>0.4446</v>
      </c>
      <c r="FD236" s="5">
        <v>2815</v>
      </c>
      <c r="FE236" s="7">
        <v>4590299.28</v>
      </c>
      <c r="FF236" s="23">
        <v>1.47E-2</v>
      </c>
      <c r="FG236" s="7">
        <v>117.02</v>
      </c>
      <c r="FH236" s="7">
        <v>209.74</v>
      </c>
      <c r="FI236" s="7">
        <v>4632329.99</v>
      </c>
      <c r="FJ236" s="23">
        <v>1.6199999999999999E-2</v>
      </c>
      <c r="FK236" s="7">
        <v>118.1</v>
      </c>
      <c r="FL236" s="7">
        <v>211.66</v>
      </c>
      <c r="FM236" s="5">
        <v>21886</v>
      </c>
      <c r="FN236" s="23">
        <v>0.55800000000000005</v>
      </c>
      <c r="FO236" s="5">
        <v>2967</v>
      </c>
      <c r="FP236" s="7">
        <v>9764756.5800000001</v>
      </c>
      <c r="FQ236" s="23">
        <v>3.1199999999999999E-2</v>
      </c>
      <c r="FR236" s="7">
        <v>248.94</v>
      </c>
      <c r="FS236" s="7">
        <v>972.1</v>
      </c>
      <c r="FT236" s="7">
        <v>10301646.970000001</v>
      </c>
      <c r="FU236" s="23">
        <v>3.61E-2</v>
      </c>
      <c r="FV236" s="7">
        <v>262.63</v>
      </c>
      <c r="FW236" s="7">
        <v>1025.55</v>
      </c>
      <c r="FX236" s="5">
        <v>10045</v>
      </c>
      <c r="FY236" s="23">
        <v>0.25609999999999999</v>
      </c>
      <c r="FZ236" s="5">
        <v>1905</v>
      </c>
      <c r="GA236" s="7">
        <v>5039042.3899999997</v>
      </c>
      <c r="GB236" s="23">
        <v>1.61E-2</v>
      </c>
      <c r="GC236" s="7">
        <v>128.47</v>
      </c>
      <c r="GD236" s="7">
        <v>244.38</v>
      </c>
      <c r="GE236" s="7">
        <v>5165918.45</v>
      </c>
      <c r="GF236" s="23">
        <v>1.8100000000000002E-2</v>
      </c>
      <c r="GG236" s="7">
        <v>131.69999999999999</v>
      </c>
      <c r="GH236" s="7">
        <v>250.53</v>
      </c>
      <c r="GI236" s="5">
        <v>20620</v>
      </c>
      <c r="GJ236" s="23">
        <v>0.52569999999999995</v>
      </c>
      <c r="GK236" s="5">
        <v>3270</v>
      </c>
      <c r="GL236" s="7">
        <v>4969782.5999999996</v>
      </c>
      <c r="GM236" s="23">
        <v>1.5900000000000001E-2</v>
      </c>
      <c r="GN236" s="7">
        <v>126.7</v>
      </c>
      <c r="GO236" s="7">
        <v>1037.73</v>
      </c>
      <c r="GP236" s="7">
        <v>5004599.1100000003</v>
      </c>
      <c r="GQ236" s="23">
        <v>1.7500000000000002E-2</v>
      </c>
      <c r="GR236" s="7">
        <v>127.59</v>
      </c>
      <c r="GS236" s="7">
        <v>1045</v>
      </c>
      <c r="GT236" s="5">
        <v>4789</v>
      </c>
      <c r="GU236" s="23">
        <v>0.1221</v>
      </c>
      <c r="GV236" s="8">
        <v>351</v>
      </c>
      <c r="GW236" s="7">
        <v>8027476.7599999998</v>
      </c>
      <c r="GX236" s="23">
        <v>2.5700000000000001E-2</v>
      </c>
      <c r="GY236" s="7">
        <v>204.65</v>
      </c>
      <c r="GZ236" s="7">
        <v>713.93</v>
      </c>
      <c r="HA236" s="7">
        <v>8066969.1799999997</v>
      </c>
      <c r="HB236" s="23">
        <v>2.8199999999999999E-2</v>
      </c>
      <c r="HC236" s="7">
        <v>205.66</v>
      </c>
      <c r="HD236" s="7">
        <v>717.45</v>
      </c>
      <c r="HE236" s="5">
        <v>11244</v>
      </c>
      <c r="HF236" s="23">
        <v>0.28670000000000001</v>
      </c>
      <c r="HG236" s="5">
        <v>43468</v>
      </c>
      <c r="HH236" s="5">
        <v>1659</v>
      </c>
      <c r="HI236" s="23">
        <v>0.19500000000000001</v>
      </c>
      <c r="HJ236" s="8">
        <v>1108</v>
      </c>
      <c r="HK236" s="5">
        <v>403</v>
      </c>
      <c r="HL236" s="5">
        <v>1471</v>
      </c>
      <c r="HM236" s="5">
        <v>66</v>
      </c>
      <c r="HN236" s="5">
        <v>569</v>
      </c>
      <c r="HO236" s="5">
        <v>212</v>
      </c>
      <c r="HP236" s="5">
        <v>660</v>
      </c>
      <c r="HQ236" s="5">
        <v>199</v>
      </c>
      <c r="HR236" s="5">
        <v>155</v>
      </c>
      <c r="HS236" s="5">
        <v>56</v>
      </c>
    </row>
    <row r="237" spans="1:227" x14ac:dyDescent="0.25">
      <c r="A237">
        <v>2014</v>
      </c>
      <c r="B237" s="3" t="s">
        <v>1049</v>
      </c>
      <c r="C237" s="4">
        <v>45</v>
      </c>
      <c r="D237" s="5">
        <v>170305</v>
      </c>
      <c r="E237" s="5">
        <v>117498</v>
      </c>
      <c r="F237" s="5">
        <v>52807</v>
      </c>
      <c r="G237" s="6" t="s">
        <v>2694</v>
      </c>
      <c r="H237" s="5">
        <v>52</v>
      </c>
      <c r="I237" s="6" t="s">
        <v>2695</v>
      </c>
      <c r="J237" s="6" t="s">
        <v>2696</v>
      </c>
      <c r="K237" s="6" t="s">
        <v>1451</v>
      </c>
      <c r="L237" s="6" t="s">
        <v>1949</v>
      </c>
      <c r="M237" s="6" t="s">
        <v>381</v>
      </c>
      <c r="N237" s="6" t="s">
        <v>360</v>
      </c>
      <c r="O237" s="6" t="s">
        <v>2697</v>
      </c>
      <c r="P237" s="6">
        <v>1.1399999999999999</v>
      </c>
      <c r="Q237" s="7">
        <v>1138261788.1600001</v>
      </c>
      <c r="R237" s="7">
        <v>1147706231.24</v>
      </c>
      <c r="S237" s="7">
        <v>1074833287.3299999</v>
      </c>
      <c r="T237" s="7">
        <v>9687.5</v>
      </c>
      <c r="U237" s="7">
        <v>9767.8799999999992</v>
      </c>
      <c r="V237" s="7">
        <v>9147.67</v>
      </c>
      <c r="W237" s="7">
        <v>408151671.66000003</v>
      </c>
      <c r="X237" s="23">
        <v>0.35859999999999997</v>
      </c>
      <c r="Y237" s="7">
        <v>3473.69</v>
      </c>
      <c r="Z237" s="7">
        <v>20030.02</v>
      </c>
      <c r="AA237" s="7">
        <v>370494676.31</v>
      </c>
      <c r="AB237" s="23">
        <v>0.32279999999999998</v>
      </c>
      <c r="AC237" s="7">
        <v>3153.2</v>
      </c>
      <c r="AD237" s="7">
        <v>18182</v>
      </c>
      <c r="AE237" s="5">
        <v>20377</v>
      </c>
      <c r="AF237" s="23">
        <v>0.1734</v>
      </c>
      <c r="AG237" s="5">
        <v>311</v>
      </c>
      <c r="AH237" s="5">
        <v>1966</v>
      </c>
      <c r="AI237" s="7">
        <v>17817831.309999999</v>
      </c>
      <c r="AJ237" s="23">
        <v>1.5699999999999999E-2</v>
      </c>
      <c r="AK237" s="7">
        <v>151.63999999999999</v>
      </c>
      <c r="AL237" s="7">
        <v>41533.410000000003</v>
      </c>
      <c r="AM237" s="7">
        <v>19292552.809999999</v>
      </c>
      <c r="AN237" s="23">
        <v>1.6799999999999999E-2</v>
      </c>
      <c r="AO237" s="7">
        <v>164.19</v>
      </c>
      <c r="AP237" s="7">
        <v>44970.99</v>
      </c>
      <c r="AQ237" s="5">
        <v>429</v>
      </c>
      <c r="AR237" s="23">
        <v>3.7000000000000002E-3</v>
      </c>
      <c r="AS237" s="5">
        <v>4</v>
      </c>
      <c r="AT237" s="5">
        <v>115</v>
      </c>
      <c r="AU237" s="7">
        <v>21887594.100000001</v>
      </c>
      <c r="AV237" s="23">
        <v>1.9199999999999998E-2</v>
      </c>
      <c r="AW237" s="7">
        <v>186.28</v>
      </c>
      <c r="AX237" s="7">
        <v>20303.89</v>
      </c>
      <c r="AY237" s="7">
        <v>23378807.32</v>
      </c>
      <c r="AZ237" s="23">
        <v>2.0400000000000001E-2</v>
      </c>
      <c r="BA237" s="7">
        <v>198.97</v>
      </c>
      <c r="BB237" s="7">
        <v>21687.21</v>
      </c>
      <c r="BC237" s="5">
        <v>1078</v>
      </c>
      <c r="BD237" s="23">
        <v>9.1999999999999998E-3</v>
      </c>
      <c r="BE237" s="5">
        <v>10</v>
      </c>
      <c r="BF237" s="5">
        <v>137</v>
      </c>
      <c r="BG237" s="7">
        <v>28215399.030000001</v>
      </c>
      <c r="BH237" s="23">
        <v>2.4799999999999999E-2</v>
      </c>
      <c r="BI237" s="7">
        <v>240.14</v>
      </c>
      <c r="BJ237" s="7">
        <v>13663.63</v>
      </c>
      <c r="BK237" s="7">
        <v>31926378.09</v>
      </c>
      <c r="BL237" s="23">
        <v>2.7799999999999998E-2</v>
      </c>
      <c r="BM237" s="7">
        <v>271.72000000000003</v>
      </c>
      <c r="BN237" s="7">
        <v>15460.72</v>
      </c>
      <c r="BO237" s="5">
        <v>2065</v>
      </c>
      <c r="BP237" s="23">
        <v>1.7600000000000001E-2</v>
      </c>
      <c r="BQ237" s="5">
        <v>24</v>
      </c>
      <c r="BR237" s="5">
        <v>667</v>
      </c>
      <c r="BS237" s="7">
        <v>27222283.829999998</v>
      </c>
      <c r="BT237" s="23">
        <v>2.3900000000000001E-2</v>
      </c>
      <c r="BU237" s="7">
        <v>231.68</v>
      </c>
      <c r="BV237" s="7">
        <v>4102.83</v>
      </c>
      <c r="BW237" s="7">
        <v>30548509.949999999</v>
      </c>
      <c r="BX237" s="23">
        <v>2.6599999999999999E-2</v>
      </c>
      <c r="BY237" s="7">
        <v>259.99</v>
      </c>
      <c r="BZ237" s="7">
        <v>4604.1499999999996</v>
      </c>
      <c r="CA237" s="5">
        <v>6635</v>
      </c>
      <c r="CB237" s="23">
        <v>5.6500000000000002E-2</v>
      </c>
      <c r="CC237" s="5">
        <v>98</v>
      </c>
      <c r="CD237" s="5">
        <v>1341</v>
      </c>
      <c r="CE237" s="7">
        <v>14470506.460000001</v>
      </c>
      <c r="CF237" s="23">
        <v>1.2699999999999999E-2</v>
      </c>
      <c r="CG237" s="7">
        <v>123.16</v>
      </c>
      <c r="CH237" s="7">
        <v>10888.27</v>
      </c>
      <c r="CI237" s="7">
        <v>15756751.83</v>
      </c>
      <c r="CJ237" s="23">
        <v>1.37E-2</v>
      </c>
      <c r="CK237" s="7">
        <v>134.1</v>
      </c>
      <c r="CL237" s="7">
        <v>11856.1</v>
      </c>
      <c r="CM237" s="5">
        <v>1329</v>
      </c>
      <c r="CN237" s="23">
        <v>1.1299999999999999E-2</v>
      </c>
      <c r="CO237" s="5">
        <v>12</v>
      </c>
      <c r="CP237" s="5">
        <v>790</v>
      </c>
      <c r="CQ237" s="7">
        <v>159568759.13999999</v>
      </c>
      <c r="CR237" s="23">
        <v>0.14019999999999999</v>
      </c>
      <c r="CS237" s="7">
        <v>1358.06</v>
      </c>
      <c r="CT237" s="7">
        <v>2135.36</v>
      </c>
      <c r="CU237" s="7">
        <v>169714123.12</v>
      </c>
      <c r="CV237" s="23">
        <v>0.1479</v>
      </c>
      <c r="CW237" s="7">
        <v>1444.4</v>
      </c>
      <c r="CX237" s="7">
        <v>2271.12</v>
      </c>
      <c r="CY237" s="5">
        <v>74727</v>
      </c>
      <c r="CZ237" s="23">
        <v>0.63600000000000001</v>
      </c>
      <c r="DA237" s="5">
        <v>3804</v>
      </c>
      <c r="DB237" s="7">
        <v>6957183.1100000003</v>
      </c>
      <c r="DC237" s="23">
        <v>6.1000000000000004E-3</v>
      </c>
      <c r="DD237" s="7">
        <v>59.21</v>
      </c>
      <c r="DE237" s="7">
        <v>320.68</v>
      </c>
      <c r="DF237" s="7">
        <v>8032085.4500000002</v>
      </c>
      <c r="DG237" s="23">
        <v>7.0000000000000001E-3</v>
      </c>
      <c r="DH237" s="7">
        <v>68.36</v>
      </c>
      <c r="DI237" s="7">
        <v>370.23</v>
      </c>
      <c r="DJ237" s="5">
        <v>21695</v>
      </c>
      <c r="DK237" s="23">
        <v>0.18459999999999999</v>
      </c>
      <c r="DL237" s="5">
        <v>744</v>
      </c>
      <c r="DM237" s="7">
        <v>110565121.11</v>
      </c>
      <c r="DN237" s="23">
        <v>9.7100000000000006E-2</v>
      </c>
      <c r="DO237" s="7">
        <v>941</v>
      </c>
      <c r="DP237" s="7">
        <v>24204.27</v>
      </c>
      <c r="DQ237" s="7">
        <v>116806180.41</v>
      </c>
      <c r="DR237" s="23">
        <v>0.1018</v>
      </c>
      <c r="DS237" s="7">
        <v>994.11</v>
      </c>
      <c r="DT237" s="7">
        <v>25570.53</v>
      </c>
      <c r="DU237" s="5">
        <v>4568</v>
      </c>
      <c r="DV237" s="23">
        <v>3.8899999999999997E-2</v>
      </c>
      <c r="DW237" s="5">
        <v>5621</v>
      </c>
      <c r="DX237" s="7">
        <v>6013968</v>
      </c>
      <c r="DY237" s="23">
        <v>5.3E-3</v>
      </c>
      <c r="DZ237" s="7">
        <v>51.18</v>
      </c>
      <c r="EA237" s="7">
        <v>755.14</v>
      </c>
      <c r="EB237" s="7">
        <v>6726166.3200000003</v>
      </c>
      <c r="EC237" s="23">
        <v>5.8999999999999999E-3</v>
      </c>
      <c r="ED237" s="7">
        <v>57.24</v>
      </c>
      <c r="EE237" s="7">
        <v>844.57</v>
      </c>
      <c r="EF237" s="5">
        <v>7964</v>
      </c>
      <c r="EG237" s="23">
        <v>6.7799999999999999E-2</v>
      </c>
      <c r="EH237" s="5">
        <v>113</v>
      </c>
      <c r="EI237" s="7">
        <v>93702461.079999998</v>
      </c>
      <c r="EJ237" s="23">
        <v>8.2299999999999998E-2</v>
      </c>
      <c r="EK237" s="7">
        <v>797.48</v>
      </c>
      <c r="EL237" s="7">
        <v>950.98</v>
      </c>
      <c r="EM237" s="7">
        <v>103322236.08</v>
      </c>
      <c r="EN237" s="23">
        <v>0.09</v>
      </c>
      <c r="EO237" s="7">
        <v>879.35</v>
      </c>
      <c r="EP237" s="7">
        <v>1048.6099999999999</v>
      </c>
      <c r="EQ237" s="5">
        <v>98532</v>
      </c>
      <c r="ER237" s="23">
        <v>0.83860000000000001</v>
      </c>
      <c r="ES237" s="5">
        <v>12445</v>
      </c>
      <c r="ET237" s="7">
        <v>61644397.340000004</v>
      </c>
      <c r="EU237" s="23">
        <v>5.4199999999999998E-2</v>
      </c>
      <c r="EV237" s="7">
        <v>524.64</v>
      </c>
      <c r="EW237" s="7">
        <v>1007.64</v>
      </c>
      <c r="EX237" s="7">
        <v>65356720.729999997</v>
      </c>
      <c r="EY237" s="23">
        <v>5.6899999999999999E-2</v>
      </c>
      <c r="EZ237" s="7">
        <v>556.24</v>
      </c>
      <c r="FA237" s="7">
        <v>1068.32</v>
      </c>
      <c r="FB237" s="5">
        <v>61177</v>
      </c>
      <c r="FC237" s="23">
        <v>0.52070000000000005</v>
      </c>
      <c r="FD237" s="5">
        <v>3915</v>
      </c>
      <c r="FE237" s="7">
        <v>18918463.82</v>
      </c>
      <c r="FF237" s="23">
        <v>1.66E-2</v>
      </c>
      <c r="FG237" s="7">
        <v>161.01</v>
      </c>
      <c r="FH237" s="7">
        <v>256.02999999999997</v>
      </c>
      <c r="FI237" s="7">
        <v>20811331.629999999</v>
      </c>
      <c r="FJ237" s="23">
        <v>1.8100000000000002E-2</v>
      </c>
      <c r="FK237" s="7">
        <v>177.12</v>
      </c>
      <c r="FL237" s="7">
        <v>281.64</v>
      </c>
      <c r="FM237" s="5">
        <v>73893</v>
      </c>
      <c r="FN237" s="23">
        <v>0.62890000000000001</v>
      </c>
      <c r="FO237" s="5">
        <v>3838</v>
      </c>
      <c r="FP237" s="7">
        <v>35471372.740000002</v>
      </c>
      <c r="FQ237" s="23">
        <v>3.1199999999999999E-2</v>
      </c>
      <c r="FR237" s="7">
        <v>301.89</v>
      </c>
      <c r="FS237" s="7">
        <v>1091.19</v>
      </c>
      <c r="FT237" s="7">
        <v>38436521.079999998</v>
      </c>
      <c r="FU237" s="23">
        <v>3.3500000000000002E-2</v>
      </c>
      <c r="FV237" s="7">
        <v>327.12</v>
      </c>
      <c r="FW237" s="7">
        <v>1182.4100000000001</v>
      </c>
      <c r="FX237" s="5">
        <v>32507</v>
      </c>
      <c r="FY237" s="23">
        <v>0.2767</v>
      </c>
      <c r="FZ237" s="5">
        <v>1845</v>
      </c>
      <c r="GA237" s="7">
        <v>39011927.280000001</v>
      </c>
      <c r="GB237" s="23">
        <v>3.4299999999999997E-2</v>
      </c>
      <c r="GC237" s="7">
        <v>332.02</v>
      </c>
      <c r="GD237" s="7">
        <v>452.2</v>
      </c>
      <c r="GE237" s="7">
        <v>36225544.329999998</v>
      </c>
      <c r="GF237" s="23">
        <v>3.1600000000000003E-2</v>
      </c>
      <c r="GG237" s="7">
        <v>308.31</v>
      </c>
      <c r="GH237" s="7">
        <v>419.9</v>
      </c>
      <c r="GI237" s="5">
        <v>86271</v>
      </c>
      <c r="GJ237" s="23">
        <v>0.73419999999999996</v>
      </c>
      <c r="GK237" s="5">
        <v>8150</v>
      </c>
      <c r="GL237" s="7">
        <v>38369563.119999997</v>
      </c>
      <c r="GM237" s="23">
        <v>3.3700000000000001E-2</v>
      </c>
      <c r="GN237" s="7">
        <v>326.56</v>
      </c>
      <c r="GO237" s="7">
        <v>2385.0500000000002</v>
      </c>
      <c r="GP237" s="7">
        <v>40216885.780000001</v>
      </c>
      <c r="GQ237" s="23">
        <v>3.5000000000000003E-2</v>
      </c>
      <c r="GR237" s="7">
        <v>342.28</v>
      </c>
      <c r="GS237" s="7">
        <v>2499.88</v>
      </c>
      <c r="GT237" s="5">
        <v>16088</v>
      </c>
      <c r="GU237" s="23">
        <v>0.13689999999999999</v>
      </c>
      <c r="GV237" s="8">
        <v>1227</v>
      </c>
      <c r="GW237" s="7">
        <v>41605848.5</v>
      </c>
      <c r="GX237" s="23">
        <v>3.6600000000000001E-2</v>
      </c>
      <c r="GY237" s="7">
        <v>354.1</v>
      </c>
      <c r="GZ237" s="7">
        <v>875.05</v>
      </c>
      <c r="HA237" s="7">
        <v>41736146.009999998</v>
      </c>
      <c r="HB237" s="23">
        <v>3.6400000000000002E-2</v>
      </c>
      <c r="HC237" s="7">
        <v>355.21</v>
      </c>
      <c r="HD237" s="7">
        <v>877.79</v>
      </c>
      <c r="HE237" s="5">
        <v>47547</v>
      </c>
      <c r="HF237" s="23">
        <v>0.4047</v>
      </c>
      <c r="HG237" s="5">
        <v>138057</v>
      </c>
      <c r="HH237" s="5">
        <v>7130</v>
      </c>
      <c r="HI237" s="23">
        <v>0.21060000000000001</v>
      </c>
      <c r="HJ237" s="8">
        <v>1175</v>
      </c>
      <c r="HK237" s="5">
        <v>757</v>
      </c>
      <c r="HL237" s="5">
        <v>1468</v>
      </c>
      <c r="HM237" s="5">
        <v>153</v>
      </c>
      <c r="HN237" s="5">
        <v>1101</v>
      </c>
      <c r="HO237" s="5">
        <v>296</v>
      </c>
      <c r="HP237" s="5">
        <v>612</v>
      </c>
      <c r="HQ237" s="5">
        <v>327</v>
      </c>
      <c r="HR237" s="5">
        <v>286</v>
      </c>
      <c r="HS237" s="5">
        <v>193</v>
      </c>
    </row>
    <row r="238" spans="1:227" x14ac:dyDescent="0.25">
      <c r="A238">
        <v>2013</v>
      </c>
      <c r="B238" s="3" t="s">
        <v>226</v>
      </c>
      <c r="C238" s="4" t="s">
        <v>227</v>
      </c>
      <c r="D238" s="5">
        <v>8352750</v>
      </c>
      <c r="E238" s="5">
        <v>6220529</v>
      </c>
      <c r="F238" s="5">
        <v>2132221</v>
      </c>
      <c r="G238" s="6" t="s">
        <v>2493</v>
      </c>
      <c r="H238" s="5">
        <v>51</v>
      </c>
      <c r="I238" s="6" t="s">
        <v>2494</v>
      </c>
      <c r="J238" s="6" t="s">
        <v>2428</v>
      </c>
      <c r="K238" s="6" t="s">
        <v>2495</v>
      </c>
      <c r="L238" s="6" t="s">
        <v>2496</v>
      </c>
      <c r="M238" s="6" t="s">
        <v>1423</v>
      </c>
      <c r="N238" s="6" t="s">
        <v>244</v>
      </c>
      <c r="O238" s="6" t="s">
        <v>2497</v>
      </c>
      <c r="P238" s="6">
        <v>1.1200000000000001</v>
      </c>
      <c r="Q238" s="7">
        <v>62600629155.339996</v>
      </c>
      <c r="R238" s="7">
        <v>59519393973.019997</v>
      </c>
      <c r="S238" s="7">
        <v>54360412492.830002</v>
      </c>
      <c r="T238" s="7">
        <v>10063.549999999999</v>
      </c>
      <c r="U238" s="7">
        <v>9568.2199999999993</v>
      </c>
      <c r="V238" s="7">
        <v>8738.8700000000008</v>
      </c>
      <c r="W238" s="7">
        <v>23874743188</v>
      </c>
      <c r="X238" s="23">
        <v>0.38140000000000002</v>
      </c>
      <c r="Y238" s="7">
        <v>3838.06</v>
      </c>
      <c r="Z238" s="7">
        <v>21579.21</v>
      </c>
      <c r="AA238" s="7">
        <v>19567697228.09</v>
      </c>
      <c r="AB238" s="23">
        <v>0.32879999999999998</v>
      </c>
      <c r="AC238" s="7">
        <v>3145.66</v>
      </c>
      <c r="AD238" s="7">
        <v>17686.28</v>
      </c>
      <c r="AE238" s="5">
        <v>1106377</v>
      </c>
      <c r="AF238" s="23">
        <v>0.1779</v>
      </c>
      <c r="AG238" s="5">
        <v>334</v>
      </c>
      <c r="AH238" s="5">
        <v>2037</v>
      </c>
      <c r="AI238" s="7">
        <v>1329645989.6099999</v>
      </c>
      <c r="AJ238" s="23">
        <v>2.12E-2</v>
      </c>
      <c r="AK238" s="7">
        <v>213.75</v>
      </c>
      <c r="AL238" s="7">
        <v>44237.48</v>
      </c>
      <c r="AM238" s="7">
        <v>1410865506.1900001</v>
      </c>
      <c r="AN238" s="23">
        <v>2.3699999999999999E-2</v>
      </c>
      <c r="AO238" s="7">
        <v>226.81</v>
      </c>
      <c r="AP238" s="7">
        <v>46939.66</v>
      </c>
      <c r="AQ238" s="5">
        <v>30057</v>
      </c>
      <c r="AR238" s="23">
        <v>4.7999999999999996E-3</v>
      </c>
      <c r="AS238" s="5">
        <v>6</v>
      </c>
      <c r="AT238" s="5">
        <v>156</v>
      </c>
      <c r="AU238" s="7">
        <v>802084711.02999997</v>
      </c>
      <c r="AV238" s="23">
        <v>1.2800000000000001E-2</v>
      </c>
      <c r="AW238" s="7">
        <v>128.94</v>
      </c>
      <c r="AX238" s="7">
        <v>20698.43</v>
      </c>
      <c r="AY238" s="7">
        <v>799802584.16999996</v>
      </c>
      <c r="AZ238" s="23">
        <v>1.34E-2</v>
      </c>
      <c r="BA238" s="7">
        <v>128.57</v>
      </c>
      <c r="BB238" s="7">
        <v>20639.53</v>
      </c>
      <c r="BC238" s="5">
        <v>38751</v>
      </c>
      <c r="BD238" s="23">
        <v>6.1999999999999998E-3</v>
      </c>
      <c r="BE238" s="5">
        <v>7</v>
      </c>
      <c r="BF238" s="5">
        <v>88</v>
      </c>
      <c r="BG238" s="7">
        <v>2433008985.1599998</v>
      </c>
      <c r="BH238" s="23">
        <v>3.8899999999999997E-2</v>
      </c>
      <c r="BI238" s="7">
        <v>391.13</v>
      </c>
      <c r="BJ238" s="7">
        <v>15613.03</v>
      </c>
      <c r="BK238" s="7">
        <v>2503675490.1300001</v>
      </c>
      <c r="BL238" s="23">
        <v>4.2099999999999999E-2</v>
      </c>
      <c r="BM238" s="7">
        <v>402.49</v>
      </c>
      <c r="BN238" s="7">
        <v>16066.5</v>
      </c>
      <c r="BO238" s="5">
        <v>155832</v>
      </c>
      <c r="BP238" s="23">
        <v>2.5100000000000001E-2</v>
      </c>
      <c r="BQ238" s="5">
        <v>37</v>
      </c>
      <c r="BR238" s="5">
        <v>986</v>
      </c>
      <c r="BS238" s="7">
        <v>2231619491.8200002</v>
      </c>
      <c r="BT238" s="23">
        <v>3.56E-2</v>
      </c>
      <c r="BU238" s="7">
        <v>358.75</v>
      </c>
      <c r="BV238" s="7">
        <v>5363.45</v>
      </c>
      <c r="BW238" s="7">
        <v>2348995220.5500002</v>
      </c>
      <c r="BX238" s="23">
        <v>3.95E-2</v>
      </c>
      <c r="BY238" s="7">
        <v>377.62</v>
      </c>
      <c r="BZ238" s="7">
        <v>5645.55</v>
      </c>
      <c r="CA238" s="5">
        <v>416079</v>
      </c>
      <c r="CB238" s="23">
        <v>6.6900000000000001E-2</v>
      </c>
      <c r="CC238" s="5">
        <v>144</v>
      </c>
      <c r="CD238" s="5">
        <v>2240</v>
      </c>
      <c r="CE238" s="7">
        <v>567027172.91999996</v>
      </c>
      <c r="CF238" s="23">
        <v>9.1000000000000004E-3</v>
      </c>
      <c r="CG238" s="7">
        <v>91.15</v>
      </c>
      <c r="CH238" s="7">
        <v>10498.56</v>
      </c>
      <c r="CI238" s="7">
        <v>589365591.07000005</v>
      </c>
      <c r="CJ238" s="23">
        <v>9.9000000000000008E-3</v>
      </c>
      <c r="CK238" s="7">
        <v>94.75</v>
      </c>
      <c r="CL238" s="7">
        <v>10912.16</v>
      </c>
      <c r="CM238" s="5">
        <v>54010</v>
      </c>
      <c r="CN238" s="23">
        <v>8.6999999999999994E-3</v>
      </c>
      <c r="CO238" s="5">
        <v>9</v>
      </c>
      <c r="CP238" s="5">
        <v>551</v>
      </c>
      <c r="CQ238" s="7">
        <v>8854234871.0699997</v>
      </c>
      <c r="CR238" s="23">
        <v>0.1414</v>
      </c>
      <c r="CS238" s="7">
        <v>1423.39</v>
      </c>
      <c r="CT238" s="7">
        <v>2201.04</v>
      </c>
      <c r="CU238" s="7">
        <v>8813793639.2399998</v>
      </c>
      <c r="CV238" s="23">
        <v>0.14810000000000001</v>
      </c>
      <c r="CW238" s="7">
        <v>1416.89</v>
      </c>
      <c r="CX238" s="7">
        <v>2190.9899999999998</v>
      </c>
      <c r="CY238" s="5">
        <v>4022742</v>
      </c>
      <c r="CZ238" s="23">
        <v>0.64670000000000005</v>
      </c>
      <c r="DA238" s="5">
        <v>4998</v>
      </c>
      <c r="DB238" s="7">
        <v>382722199.16000003</v>
      </c>
      <c r="DC238" s="23">
        <v>6.1000000000000004E-3</v>
      </c>
      <c r="DD238" s="7">
        <v>61.53</v>
      </c>
      <c r="DE238" s="7">
        <v>422.65</v>
      </c>
      <c r="DF238" s="7">
        <v>412675112.14999998</v>
      </c>
      <c r="DG238" s="23">
        <v>6.8999999999999999E-3</v>
      </c>
      <c r="DH238" s="7">
        <v>66.34</v>
      </c>
      <c r="DI238" s="7">
        <v>455.73</v>
      </c>
      <c r="DJ238" s="5">
        <v>905528</v>
      </c>
      <c r="DK238" s="23">
        <v>0.14560000000000001</v>
      </c>
      <c r="DL238" s="5">
        <v>705</v>
      </c>
      <c r="DM238" s="7">
        <v>4561362064.5</v>
      </c>
      <c r="DN238" s="23">
        <v>7.2900000000000006E-2</v>
      </c>
      <c r="DO238" s="7">
        <v>733.28</v>
      </c>
      <c r="DP238" s="7">
        <v>24970.09</v>
      </c>
      <c r="DQ238" s="7">
        <v>4560484309.8599997</v>
      </c>
      <c r="DR238" s="23">
        <v>7.6600000000000001E-2</v>
      </c>
      <c r="DS238" s="7">
        <v>733.13</v>
      </c>
      <c r="DT238" s="7">
        <v>24965.29</v>
      </c>
      <c r="DU238" s="5">
        <v>182673</v>
      </c>
      <c r="DV238" s="23">
        <v>2.9399999999999999E-2</v>
      </c>
      <c r="DW238" s="5">
        <v>4085</v>
      </c>
      <c r="DX238" s="7">
        <v>322631914.86000001</v>
      </c>
      <c r="DY238" s="23">
        <v>5.1999999999999998E-3</v>
      </c>
      <c r="DZ238" s="7">
        <v>51.87</v>
      </c>
      <c r="EA238" s="7">
        <v>884.05</v>
      </c>
      <c r="EB238" s="7">
        <v>341807473.13999999</v>
      </c>
      <c r="EC238" s="23">
        <v>5.7000000000000002E-3</v>
      </c>
      <c r="ED238" s="7">
        <v>54.95</v>
      </c>
      <c r="EE238" s="7">
        <v>936.59</v>
      </c>
      <c r="EF238" s="5">
        <v>364946</v>
      </c>
      <c r="EG238" s="23">
        <v>5.8700000000000002E-2</v>
      </c>
      <c r="EH238" s="5">
        <v>104</v>
      </c>
      <c r="EI238" s="7">
        <v>5671635950.7799997</v>
      </c>
      <c r="EJ238" s="23">
        <v>9.06E-2</v>
      </c>
      <c r="EK238" s="7">
        <v>911.76</v>
      </c>
      <c r="EL238" s="7">
        <v>1109.7</v>
      </c>
      <c r="EM238" s="7">
        <v>6174713604.4300003</v>
      </c>
      <c r="EN238" s="23">
        <v>0.1037</v>
      </c>
      <c r="EO238" s="7">
        <v>992.63</v>
      </c>
      <c r="EP238" s="7">
        <v>1208.1300000000001</v>
      </c>
      <c r="EQ238" s="5">
        <v>5110965</v>
      </c>
      <c r="ER238" s="23">
        <v>0.8216</v>
      </c>
      <c r="ES238" s="5">
        <v>14049</v>
      </c>
      <c r="ET238" s="7">
        <v>3275089192.6100001</v>
      </c>
      <c r="EU238" s="23">
        <v>5.2299999999999999E-2</v>
      </c>
      <c r="EV238" s="7">
        <v>526.5</v>
      </c>
      <c r="EW238" s="7">
        <v>1063.3599999999999</v>
      </c>
      <c r="EX238" s="7">
        <v>3432768246.6799998</v>
      </c>
      <c r="EY238" s="23">
        <v>5.7700000000000001E-2</v>
      </c>
      <c r="EZ238" s="7">
        <v>551.85</v>
      </c>
      <c r="FA238" s="7">
        <v>1114.56</v>
      </c>
      <c r="FB238" s="5">
        <v>3079934</v>
      </c>
      <c r="FC238" s="23">
        <v>0.49509999999999998</v>
      </c>
      <c r="FD238" s="5">
        <v>3757</v>
      </c>
      <c r="FE238" s="7">
        <v>1099047679.9300001</v>
      </c>
      <c r="FF238" s="23">
        <v>1.7600000000000001E-2</v>
      </c>
      <c r="FG238" s="7">
        <v>176.68</v>
      </c>
      <c r="FH238" s="7">
        <v>295.08</v>
      </c>
      <c r="FI238" s="7">
        <v>1141888445.22</v>
      </c>
      <c r="FJ238" s="23">
        <v>1.9199999999999998E-2</v>
      </c>
      <c r="FK238" s="7">
        <v>183.57</v>
      </c>
      <c r="FL238" s="7">
        <v>306.58</v>
      </c>
      <c r="FM238" s="5">
        <v>3724603</v>
      </c>
      <c r="FN238" s="23">
        <v>0.5988</v>
      </c>
      <c r="FO238" s="5">
        <v>3722</v>
      </c>
      <c r="FP238" s="7">
        <v>1886797935.27</v>
      </c>
      <c r="FQ238" s="23">
        <v>3.0099999999999998E-2</v>
      </c>
      <c r="FR238" s="7">
        <v>303.32</v>
      </c>
      <c r="FS238" s="7">
        <v>1075.48</v>
      </c>
      <c r="FT238" s="7">
        <v>1992546109.3900001</v>
      </c>
      <c r="FU238" s="23">
        <v>3.3500000000000002E-2</v>
      </c>
      <c r="FV238" s="7">
        <v>320.32</v>
      </c>
      <c r="FW238" s="7">
        <v>1135.76</v>
      </c>
      <c r="FX238" s="5">
        <v>1754374</v>
      </c>
      <c r="FY238" s="23">
        <v>0.28199999999999997</v>
      </c>
      <c r="FZ238" s="5">
        <v>2093</v>
      </c>
      <c r="GA238" s="7">
        <v>1722518837.8699999</v>
      </c>
      <c r="GB238" s="23">
        <v>2.75E-2</v>
      </c>
      <c r="GC238" s="7">
        <v>276.91000000000003</v>
      </c>
      <c r="GD238" s="7">
        <v>412.08</v>
      </c>
      <c r="GE238" s="7">
        <v>1797527360.01</v>
      </c>
      <c r="GF238" s="23">
        <v>3.0200000000000001E-2</v>
      </c>
      <c r="GG238" s="7">
        <v>288.97000000000003</v>
      </c>
      <c r="GH238" s="7">
        <v>430.03</v>
      </c>
      <c r="GI238" s="5">
        <v>4180043</v>
      </c>
      <c r="GJ238" s="23">
        <v>0.67200000000000004</v>
      </c>
      <c r="GK238" s="5">
        <v>7681</v>
      </c>
      <c r="GL238" s="7">
        <v>1123373638.5799999</v>
      </c>
      <c r="GM238" s="23">
        <v>1.7899999999999999E-2</v>
      </c>
      <c r="GN238" s="7">
        <v>180.59</v>
      </c>
      <c r="GO238" s="7">
        <v>1408.38</v>
      </c>
      <c r="GP238" s="7">
        <v>1141215510.9000001</v>
      </c>
      <c r="GQ238" s="23">
        <v>1.9199999999999998E-2</v>
      </c>
      <c r="GR238" s="7">
        <v>183.46</v>
      </c>
      <c r="GS238" s="7">
        <v>1430.75</v>
      </c>
      <c r="GT238" s="5">
        <v>797635</v>
      </c>
      <c r="GU238" s="23">
        <v>0.12820000000000001</v>
      </c>
      <c r="GV238" s="8">
        <v>540</v>
      </c>
      <c r="GW238" s="7">
        <v>1917781225.3299999</v>
      </c>
      <c r="GX238" s="23">
        <v>3.0599999999999999E-2</v>
      </c>
      <c r="GY238" s="7">
        <v>308.3</v>
      </c>
      <c r="GZ238" s="7">
        <v>837.68</v>
      </c>
      <c r="HA238" s="7">
        <v>1924831196.1500001</v>
      </c>
      <c r="HB238" s="23">
        <v>3.2300000000000002E-2</v>
      </c>
      <c r="HC238" s="7">
        <v>309.43</v>
      </c>
      <c r="HD238" s="7">
        <v>840.76</v>
      </c>
      <c r="HE238" s="5">
        <v>2289386</v>
      </c>
      <c r="HF238" s="23">
        <v>0.36799999999999999</v>
      </c>
      <c r="HG238" s="5">
        <v>6917697</v>
      </c>
      <c r="HH238" s="5">
        <v>427180</v>
      </c>
      <c r="HI238" s="23">
        <v>0.2243</v>
      </c>
      <c r="HJ238" s="8">
        <v>1112</v>
      </c>
      <c r="HK238" s="5">
        <v>709</v>
      </c>
      <c r="HL238" s="5">
        <v>1578</v>
      </c>
      <c r="HM238" s="5">
        <v>134</v>
      </c>
      <c r="HN238" s="5">
        <v>975</v>
      </c>
      <c r="HO238" s="5">
        <v>298</v>
      </c>
      <c r="HP238" s="5">
        <v>702</v>
      </c>
      <c r="HQ238" s="5">
        <v>358</v>
      </c>
      <c r="HR238" s="5">
        <v>298</v>
      </c>
      <c r="HS238" s="5">
        <v>131</v>
      </c>
    </row>
    <row r="239" spans="1:227" x14ac:dyDescent="0.25">
      <c r="A239">
        <v>2007</v>
      </c>
      <c r="B239" s="3" t="s">
        <v>1007</v>
      </c>
      <c r="C239" s="4">
        <v>42</v>
      </c>
      <c r="D239" s="5">
        <v>294093</v>
      </c>
      <c r="E239" s="5">
        <v>197202</v>
      </c>
      <c r="F239" s="5">
        <v>96891</v>
      </c>
      <c r="G239" s="6" t="s">
        <v>1008</v>
      </c>
      <c r="H239" s="5">
        <v>50</v>
      </c>
      <c r="I239" s="6" t="s">
        <v>1009</v>
      </c>
      <c r="J239" s="6" t="s">
        <v>1010</v>
      </c>
      <c r="K239" s="6" t="s">
        <v>1011</v>
      </c>
      <c r="L239" s="6" t="s">
        <v>908</v>
      </c>
      <c r="M239" s="6" t="s">
        <v>686</v>
      </c>
      <c r="N239" s="6" t="s">
        <v>242</v>
      </c>
      <c r="O239" s="6" t="s">
        <v>1012</v>
      </c>
      <c r="P239" s="6">
        <v>1.04</v>
      </c>
      <c r="Q239" s="7">
        <v>1523641398.72</v>
      </c>
      <c r="R239" s="7">
        <v>1482064874.1600001</v>
      </c>
      <c r="S239" s="7">
        <v>1436231330.3699999</v>
      </c>
      <c r="T239" s="7">
        <v>7726.3</v>
      </c>
      <c r="U239" s="7">
        <v>7515.47</v>
      </c>
      <c r="V239" s="7">
        <v>7283.05</v>
      </c>
      <c r="W239" s="7">
        <v>636292007.45000005</v>
      </c>
      <c r="X239" s="23">
        <v>0.41760000000000003</v>
      </c>
      <c r="Y239" s="7">
        <v>3226.6</v>
      </c>
      <c r="Z239" s="7">
        <v>16709.79</v>
      </c>
      <c r="AA239" s="7">
        <v>548032294.79999995</v>
      </c>
      <c r="AB239" s="23">
        <v>0.36980000000000002</v>
      </c>
      <c r="AC239" s="7">
        <v>2779.04</v>
      </c>
      <c r="AD239" s="7">
        <v>14391.98</v>
      </c>
      <c r="AE239" s="5">
        <v>38079</v>
      </c>
      <c r="AF239" s="23">
        <v>0.19309999999999999</v>
      </c>
      <c r="AG239" s="5">
        <v>368</v>
      </c>
      <c r="AH239" s="5">
        <v>2341</v>
      </c>
      <c r="AI239" s="7">
        <v>29724059.190000001</v>
      </c>
      <c r="AJ239" s="23">
        <v>1.95E-2</v>
      </c>
      <c r="AK239" s="7">
        <v>150.72999999999999</v>
      </c>
      <c r="AL239" s="7">
        <v>30706.67</v>
      </c>
      <c r="AM239" s="7">
        <v>31302782.710000001</v>
      </c>
      <c r="AN239" s="23">
        <v>2.1100000000000001E-2</v>
      </c>
      <c r="AO239" s="7">
        <v>158.72999999999999</v>
      </c>
      <c r="AP239" s="7">
        <v>32337.59</v>
      </c>
      <c r="AQ239" s="5">
        <v>968</v>
      </c>
      <c r="AR239" s="23">
        <v>4.8999999999999998E-3</v>
      </c>
      <c r="AS239" s="5">
        <v>6</v>
      </c>
      <c r="AT239" s="5">
        <v>143</v>
      </c>
      <c r="AU239" s="7">
        <v>33826140.659999996</v>
      </c>
      <c r="AV239" s="23">
        <v>2.2200000000000001E-2</v>
      </c>
      <c r="AW239" s="7">
        <v>171.53</v>
      </c>
      <c r="AX239" s="7">
        <v>17784.509999999998</v>
      </c>
      <c r="AY239" s="7">
        <v>32752921.100000001</v>
      </c>
      <c r="AZ239" s="23">
        <v>2.2100000000000002E-2</v>
      </c>
      <c r="BA239" s="7">
        <v>166.09</v>
      </c>
      <c r="BB239" s="7">
        <v>17220.25</v>
      </c>
      <c r="BC239" s="5">
        <v>1902</v>
      </c>
      <c r="BD239" s="23">
        <v>9.5999999999999992E-3</v>
      </c>
      <c r="BE239" s="5">
        <v>11</v>
      </c>
      <c r="BF239" s="5">
        <v>145</v>
      </c>
      <c r="BG239" s="7">
        <v>49149324.859999999</v>
      </c>
      <c r="BH239" s="23">
        <v>3.2300000000000002E-2</v>
      </c>
      <c r="BI239" s="7">
        <v>249.23</v>
      </c>
      <c r="BJ239" s="7">
        <v>11119.76</v>
      </c>
      <c r="BK239" s="7">
        <v>52390878.5</v>
      </c>
      <c r="BL239" s="23">
        <v>3.5299999999999998E-2</v>
      </c>
      <c r="BM239" s="7">
        <v>265.67</v>
      </c>
      <c r="BN239" s="7">
        <v>11853.14</v>
      </c>
      <c r="BO239" s="5">
        <v>4420</v>
      </c>
      <c r="BP239" s="23">
        <v>2.24E-2</v>
      </c>
      <c r="BQ239" s="5">
        <v>34</v>
      </c>
      <c r="BR239" s="5">
        <v>876</v>
      </c>
      <c r="BS239" s="7">
        <v>40912758.600000001</v>
      </c>
      <c r="BT239" s="23">
        <v>2.69E-2</v>
      </c>
      <c r="BU239" s="7">
        <v>207.47</v>
      </c>
      <c r="BV239" s="7">
        <v>3582.24</v>
      </c>
      <c r="BW239" s="7">
        <v>43644984.630000003</v>
      </c>
      <c r="BX239" s="23">
        <v>2.9399999999999999E-2</v>
      </c>
      <c r="BY239" s="7">
        <v>221.32</v>
      </c>
      <c r="BZ239" s="7">
        <v>3821.47</v>
      </c>
      <c r="CA239" s="5">
        <v>11421</v>
      </c>
      <c r="CB239" s="23">
        <v>5.79E-2</v>
      </c>
      <c r="CC239" s="5">
        <v>98</v>
      </c>
      <c r="CD239" s="5">
        <v>1360</v>
      </c>
      <c r="CE239" s="7">
        <v>11186861.539999999</v>
      </c>
      <c r="CF239" s="23">
        <v>7.3000000000000001E-3</v>
      </c>
      <c r="CG239" s="7">
        <v>56.73</v>
      </c>
      <c r="CH239" s="7">
        <v>8746.57</v>
      </c>
      <c r="CI239" s="7">
        <v>11209838.439999999</v>
      </c>
      <c r="CJ239" s="23">
        <v>7.6E-3</v>
      </c>
      <c r="CK239" s="7">
        <v>56.84</v>
      </c>
      <c r="CL239" s="7">
        <v>8764.5300000000007</v>
      </c>
      <c r="CM239" s="5">
        <v>1279</v>
      </c>
      <c r="CN239" s="23">
        <v>6.4999999999999997E-3</v>
      </c>
      <c r="CO239" s="5">
        <v>7</v>
      </c>
      <c r="CP239" s="5">
        <v>377</v>
      </c>
      <c r="CQ239" s="7">
        <v>163493083.53999999</v>
      </c>
      <c r="CR239" s="23">
        <v>0.10730000000000001</v>
      </c>
      <c r="CS239" s="7">
        <v>829.06</v>
      </c>
      <c r="CT239" s="7">
        <v>1282.94</v>
      </c>
      <c r="CU239" s="7">
        <v>174071259.16999999</v>
      </c>
      <c r="CV239" s="23">
        <v>0.11749999999999999</v>
      </c>
      <c r="CW239" s="7">
        <v>882.71</v>
      </c>
      <c r="CX239" s="7">
        <v>1365.95</v>
      </c>
      <c r="CY239" s="5">
        <v>127435</v>
      </c>
      <c r="CZ239" s="23">
        <v>0.6462</v>
      </c>
      <c r="DA239" s="5">
        <v>4786</v>
      </c>
      <c r="DB239" s="7">
        <v>4132102.12</v>
      </c>
      <c r="DC239" s="23">
        <v>2.7000000000000001E-3</v>
      </c>
      <c r="DD239" s="7">
        <v>20.95</v>
      </c>
      <c r="DE239" s="7">
        <v>319.82</v>
      </c>
      <c r="DF239" s="7">
        <v>4376762.47</v>
      </c>
      <c r="DG239" s="23">
        <v>3.0000000000000001E-3</v>
      </c>
      <c r="DH239" s="7">
        <v>22.19</v>
      </c>
      <c r="DI239" s="7">
        <v>338.76</v>
      </c>
      <c r="DJ239" s="5">
        <v>12920</v>
      </c>
      <c r="DK239" s="23">
        <v>6.5500000000000003E-2</v>
      </c>
      <c r="DL239" s="5">
        <v>306</v>
      </c>
      <c r="DM239" s="7">
        <v>104626700.22</v>
      </c>
      <c r="DN239" s="23">
        <v>6.8699999999999997E-2</v>
      </c>
      <c r="DO239" s="7">
        <v>530.55999999999995</v>
      </c>
      <c r="DP239" s="7">
        <v>22346.58</v>
      </c>
      <c r="DQ239" s="7">
        <v>105703429.28</v>
      </c>
      <c r="DR239" s="23">
        <v>7.1300000000000002E-2</v>
      </c>
      <c r="DS239" s="7">
        <v>536.02</v>
      </c>
      <c r="DT239" s="7">
        <v>22576.55</v>
      </c>
      <c r="DU239" s="5">
        <v>4682</v>
      </c>
      <c r="DV239" s="23">
        <v>2.3699999999999999E-2</v>
      </c>
      <c r="DW239" s="5">
        <v>2517</v>
      </c>
      <c r="DX239" s="7">
        <v>6248861.1600000001</v>
      </c>
      <c r="DY239" s="23">
        <v>4.1000000000000003E-3</v>
      </c>
      <c r="DZ239" s="7">
        <v>31.69</v>
      </c>
      <c r="EA239" s="7">
        <v>614.02</v>
      </c>
      <c r="EB239" s="7">
        <v>7333645.4699999997</v>
      </c>
      <c r="EC239" s="23">
        <v>4.8999999999999998E-3</v>
      </c>
      <c r="ED239" s="7">
        <v>37.19</v>
      </c>
      <c r="EE239" s="7">
        <v>720.61</v>
      </c>
      <c r="EF239" s="5">
        <v>10177</v>
      </c>
      <c r="EG239" s="23">
        <v>5.16E-2</v>
      </c>
      <c r="EH239" s="5">
        <v>83</v>
      </c>
      <c r="EI239" s="7">
        <v>139541741.56999999</v>
      </c>
      <c r="EJ239" s="23">
        <v>9.1600000000000001E-2</v>
      </c>
      <c r="EK239" s="7">
        <v>707.61</v>
      </c>
      <c r="EL239" s="7">
        <v>893.01</v>
      </c>
      <c r="EM239" s="7">
        <v>153922135.97999999</v>
      </c>
      <c r="EN239" s="23">
        <v>0.10390000000000001</v>
      </c>
      <c r="EO239" s="7">
        <v>780.53</v>
      </c>
      <c r="EP239" s="7">
        <v>985.04</v>
      </c>
      <c r="EQ239" s="5">
        <v>156260</v>
      </c>
      <c r="ER239" s="23">
        <v>0.79239999999999999</v>
      </c>
      <c r="ES239" s="5">
        <v>12904</v>
      </c>
      <c r="ET239" s="7">
        <v>84628777.310000002</v>
      </c>
      <c r="EU239" s="23">
        <v>5.5500000000000001E-2</v>
      </c>
      <c r="EV239" s="7">
        <v>429.15</v>
      </c>
      <c r="EW239" s="7">
        <v>921.35</v>
      </c>
      <c r="EX239" s="7">
        <v>89038519.480000004</v>
      </c>
      <c r="EY239" s="23">
        <v>6.0100000000000001E-2</v>
      </c>
      <c r="EZ239" s="7">
        <v>451.51</v>
      </c>
      <c r="FA239" s="7">
        <v>969.36</v>
      </c>
      <c r="FB239" s="5">
        <v>91853</v>
      </c>
      <c r="FC239" s="23">
        <v>0.46579999999999999</v>
      </c>
      <c r="FD239" s="5">
        <v>3517</v>
      </c>
      <c r="FE239" s="7">
        <v>35334848.350000001</v>
      </c>
      <c r="FF239" s="23">
        <v>2.3199999999999998E-2</v>
      </c>
      <c r="FG239" s="7">
        <v>179.18</v>
      </c>
      <c r="FH239" s="7">
        <v>324.05</v>
      </c>
      <c r="FI239" s="7">
        <v>40234285.340000004</v>
      </c>
      <c r="FJ239" s="23">
        <v>2.7099999999999999E-2</v>
      </c>
      <c r="FK239" s="7">
        <v>204.03</v>
      </c>
      <c r="FL239" s="7">
        <v>368.98</v>
      </c>
      <c r="FM239" s="5">
        <v>109042</v>
      </c>
      <c r="FN239" s="23">
        <v>0.55300000000000005</v>
      </c>
      <c r="FO239" s="5">
        <v>3367</v>
      </c>
      <c r="FP239" s="7">
        <v>54110038.890000001</v>
      </c>
      <c r="FQ239" s="23">
        <v>3.5499999999999997E-2</v>
      </c>
      <c r="FR239" s="7">
        <v>274.39</v>
      </c>
      <c r="FS239" s="7">
        <v>1107.6500000000001</v>
      </c>
      <c r="FT239" s="7">
        <v>55004252.609999999</v>
      </c>
      <c r="FU239" s="23">
        <v>3.7100000000000001E-2</v>
      </c>
      <c r="FV239" s="7">
        <v>278.92</v>
      </c>
      <c r="FW239" s="7">
        <v>1125.96</v>
      </c>
      <c r="FX239" s="5">
        <v>48851</v>
      </c>
      <c r="FY239" s="23">
        <v>0.2477</v>
      </c>
      <c r="FZ239" s="5">
        <v>1903</v>
      </c>
      <c r="GA239" s="7">
        <v>29679632.829999998</v>
      </c>
      <c r="GB239" s="23">
        <v>1.95E-2</v>
      </c>
      <c r="GC239" s="7">
        <v>150.5</v>
      </c>
      <c r="GD239" s="7">
        <v>265.22000000000003</v>
      </c>
      <c r="GE239" s="7">
        <v>30980970.120000001</v>
      </c>
      <c r="GF239" s="23">
        <v>2.0899999999999998E-2</v>
      </c>
      <c r="GG239" s="7">
        <v>157.1</v>
      </c>
      <c r="GH239" s="7">
        <v>276.85000000000002</v>
      </c>
      <c r="GI239" s="5">
        <v>111904</v>
      </c>
      <c r="GJ239" s="23">
        <v>0.5675</v>
      </c>
      <c r="GK239" s="5">
        <v>5565</v>
      </c>
      <c r="GL239" s="7">
        <v>31169866.289999999</v>
      </c>
      <c r="GM239" s="23">
        <v>2.0500000000000001E-2</v>
      </c>
      <c r="GN239" s="7">
        <v>158.06</v>
      </c>
      <c r="GO239" s="7">
        <v>1349.42</v>
      </c>
      <c r="GP239" s="7">
        <v>31409576.600000001</v>
      </c>
      <c r="GQ239" s="23">
        <v>2.12E-2</v>
      </c>
      <c r="GR239" s="7">
        <v>159.28</v>
      </c>
      <c r="GS239" s="7">
        <v>1359.8</v>
      </c>
      <c r="GT239" s="5">
        <v>23099</v>
      </c>
      <c r="GU239" s="23">
        <v>0.1171</v>
      </c>
      <c r="GV239" s="8">
        <v>534</v>
      </c>
      <c r="GW239" s="7">
        <v>48628647.869999997</v>
      </c>
      <c r="GX239" s="23">
        <v>3.1899999999999998E-2</v>
      </c>
      <c r="GY239" s="7">
        <v>246.59</v>
      </c>
      <c r="GZ239" s="7">
        <v>754.6</v>
      </c>
      <c r="HA239" s="7">
        <v>48628647.869999997</v>
      </c>
      <c r="HB239" s="23">
        <v>3.2800000000000003E-2</v>
      </c>
      <c r="HC239" s="7">
        <v>246.59</v>
      </c>
      <c r="HD239" s="7">
        <v>754.6</v>
      </c>
      <c r="HE239" s="5">
        <v>64443</v>
      </c>
      <c r="HF239" s="23">
        <v>0.32679999999999998</v>
      </c>
      <c r="HG239" s="5">
        <v>173223</v>
      </c>
      <c r="HH239" s="5">
        <v>14824</v>
      </c>
      <c r="HI239" s="23">
        <v>0.2288</v>
      </c>
      <c r="HJ239" s="8">
        <v>878</v>
      </c>
      <c r="HK239" s="5">
        <v>776</v>
      </c>
      <c r="HL239" s="5">
        <v>1466</v>
      </c>
      <c r="HM239" s="5">
        <v>117</v>
      </c>
      <c r="HN239" s="5">
        <v>1099</v>
      </c>
      <c r="HO239" s="5">
        <v>455</v>
      </c>
      <c r="HP239" s="5">
        <v>818</v>
      </c>
      <c r="HQ239" s="5">
        <v>425</v>
      </c>
      <c r="HR239" s="5">
        <v>472</v>
      </c>
      <c r="HS239" s="5">
        <v>124</v>
      </c>
    </row>
    <row r="240" spans="1:227" x14ac:dyDescent="0.25">
      <c r="A240">
        <v>2015</v>
      </c>
      <c r="B240" s="3" t="s">
        <v>809</v>
      </c>
      <c r="C240" s="4">
        <v>29</v>
      </c>
      <c r="D240" s="5">
        <v>208711</v>
      </c>
      <c r="E240" s="5">
        <v>157040</v>
      </c>
      <c r="F240" s="5">
        <v>51671</v>
      </c>
      <c r="G240" s="6" t="s">
        <v>2174</v>
      </c>
      <c r="H240" s="5">
        <v>51</v>
      </c>
      <c r="I240" s="6" t="s">
        <v>1319</v>
      </c>
      <c r="J240" s="6" t="s">
        <v>1320</v>
      </c>
      <c r="K240" s="6" t="s">
        <v>2758</v>
      </c>
      <c r="L240" s="6" t="s">
        <v>2759</v>
      </c>
      <c r="M240" s="6" t="s">
        <v>510</v>
      </c>
      <c r="N240" s="6" t="s">
        <v>276</v>
      </c>
      <c r="O240" s="6" t="s">
        <v>1434</v>
      </c>
      <c r="P240" s="6">
        <v>1.1299999999999999</v>
      </c>
      <c r="Q240" s="7">
        <v>1547507671.0799999</v>
      </c>
      <c r="R240" s="7">
        <v>1560159551.27</v>
      </c>
      <c r="S240" s="7">
        <v>1463553285.3099999</v>
      </c>
      <c r="T240" s="7">
        <v>9854.23</v>
      </c>
      <c r="U240" s="7">
        <v>9934.7900000000009</v>
      </c>
      <c r="V240" s="7">
        <v>9319.6200000000008</v>
      </c>
      <c r="W240" s="7">
        <v>564759457.55999994</v>
      </c>
      <c r="X240" s="23">
        <v>0.3649</v>
      </c>
      <c r="Y240" s="7">
        <v>3596.28</v>
      </c>
      <c r="Z240" s="7">
        <v>19008.43</v>
      </c>
      <c r="AA240" s="7">
        <v>519231321.20999998</v>
      </c>
      <c r="AB240" s="24">
        <v>0.33279999999999998</v>
      </c>
      <c r="AC240" s="7">
        <v>3306.36</v>
      </c>
      <c r="AD240" s="7">
        <v>17476.060000000001</v>
      </c>
      <c r="AE240" s="5">
        <v>29711</v>
      </c>
      <c r="AF240" s="23">
        <v>0.18920000000000001</v>
      </c>
      <c r="AG240" s="5">
        <v>354</v>
      </c>
      <c r="AH240" s="5">
        <v>1935</v>
      </c>
      <c r="AI240" s="7">
        <v>29447883.969999999</v>
      </c>
      <c r="AJ240" s="23">
        <v>1.9E-2</v>
      </c>
      <c r="AK240" s="7">
        <v>187.52</v>
      </c>
      <c r="AL240" s="7">
        <v>42802.16</v>
      </c>
      <c r="AM240" s="7">
        <v>31719880.629999999</v>
      </c>
      <c r="AN240" s="24">
        <v>2.0299999999999999E-2</v>
      </c>
      <c r="AO240" s="7">
        <v>201.99</v>
      </c>
      <c r="AP240" s="7">
        <v>46104.480000000003</v>
      </c>
      <c r="AQ240" s="5">
        <v>688</v>
      </c>
      <c r="AR240" s="23">
        <v>4.4000000000000003E-3</v>
      </c>
      <c r="AS240" s="5">
        <v>5</v>
      </c>
      <c r="AT240" s="5">
        <v>132</v>
      </c>
      <c r="AU240" s="7">
        <v>27095057.809999999</v>
      </c>
      <c r="AV240" s="23">
        <v>1.7500000000000002E-2</v>
      </c>
      <c r="AW240" s="7">
        <v>172.54</v>
      </c>
      <c r="AX240" s="7">
        <v>20955.189999999999</v>
      </c>
      <c r="AY240" s="7">
        <v>27750761.73</v>
      </c>
      <c r="AZ240" s="24">
        <v>1.78E-2</v>
      </c>
      <c r="BA240" s="7">
        <v>176.71</v>
      </c>
      <c r="BB240" s="7">
        <v>21462.31</v>
      </c>
      <c r="BC240" s="5">
        <v>1293</v>
      </c>
      <c r="BD240" s="23">
        <v>8.2000000000000007E-3</v>
      </c>
      <c r="BE240" s="5">
        <v>9</v>
      </c>
      <c r="BF240" s="5">
        <v>114</v>
      </c>
      <c r="BG240" s="7">
        <v>51952003.049999997</v>
      </c>
      <c r="BH240" s="23">
        <v>3.3599999999999998E-2</v>
      </c>
      <c r="BI240" s="7">
        <v>330.82</v>
      </c>
      <c r="BJ240" s="7">
        <v>12399.05</v>
      </c>
      <c r="BK240" s="7">
        <v>59083746.100000001</v>
      </c>
      <c r="BL240" s="24">
        <v>3.7900000000000003E-2</v>
      </c>
      <c r="BM240" s="7">
        <v>376.23</v>
      </c>
      <c r="BN240" s="7">
        <v>14101.13</v>
      </c>
      <c r="BO240" s="5">
        <v>4190</v>
      </c>
      <c r="BP240" s="23">
        <v>2.6700000000000002E-2</v>
      </c>
      <c r="BQ240" s="5">
        <v>39</v>
      </c>
      <c r="BR240" s="5">
        <v>928</v>
      </c>
      <c r="BS240" s="7">
        <v>36412696.899999999</v>
      </c>
      <c r="BT240" s="23">
        <v>2.35E-2</v>
      </c>
      <c r="BU240" s="7">
        <v>231.87</v>
      </c>
      <c r="BV240" s="7">
        <v>4062.1</v>
      </c>
      <c r="BW240" s="7">
        <v>40533998.5</v>
      </c>
      <c r="BX240" s="24">
        <v>2.5999999999999999E-2</v>
      </c>
      <c r="BY240" s="7">
        <v>258.11</v>
      </c>
      <c r="BZ240" s="7">
        <v>4521.87</v>
      </c>
      <c r="CA240" s="5">
        <v>8964</v>
      </c>
      <c r="CB240" s="23">
        <v>5.7099999999999998E-2</v>
      </c>
      <c r="CC240" s="5">
        <v>98</v>
      </c>
      <c r="CD240" s="5">
        <v>1356</v>
      </c>
      <c r="CE240" s="7">
        <v>15577647.039999999</v>
      </c>
      <c r="CF240" s="23">
        <v>1.01E-2</v>
      </c>
      <c r="CG240" s="7">
        <v>99.2</v>
      </c>
      <c r="CH240" s="7">
        <v>9846.81</v>
      </c>
      <c r="CI240" s="7">
        <v>17030550.850000001</v>
      </c>
      <c r="CJ240" s="24">
        <v>1.09E-2</v>
      </c>
      <c r="CK240" s="7">
        <v>108.45</v>
      </c>
      <c r="CL240" s="7">
        <v>10765.2</v>
      </c>
      <c r="CM240" s="5">
        <v>1582</v>
      </c>
      <c r="CN240" s="23">
        <v>1.01E-2</v>
      </c>
      <c r="CO240" s="5">
        <v>11</v>
      </c>
      <c r="CP240" s="5">
        <v>670</v>
      </c>
      <c r="CQ240" s="7">
        <v>284629470.85000002</v>
      </c>
      <c r="CR240" s="23">
        <v>0.18390000000000001</v>
      </c>
      <c r="CS240" s="7">
        <v>1812.46</v>
      </c>
      <c r="CT240" s="7">
        <v>2604.52</v>
      </c>
      <c r="CU240" s="7">
        <v>295775809.44999999</v>
      </c>
      <c r="CV240" s="24">
        <v>0.18959999999999999</v>
      </c>
      <c r="CW240" s="7">
        <v>1883.44</v>
      </c>
      <c r="CX240" s="7">
        <v>2706.51</v>
      </c>
      <c r="CY240" s="5">
        <v>109282</v>
      </c>
      <c r="CZ240" s="23">
        <v>0.69589999999999996</v>
      </c>
      <c r="DA240" s="5">
        <v>5964</v>
      </c>
      <c r="DB240" s="7">
        <v>26030515.100000001</v>
      </c>
      <c r="DC240" s="23">
        <v>1.6799999999999999E-2</v>
      </c>
      <c r="DD240" s="7">
        <v>165.76</v>
      </c>
      <c r="DE240" s="7">
        <v>507.91</v>
      </c>
      <c r="DF240" s="7">
        <v>30215999.789999999</v>
      </c>
      <c r="DG240" s="24">
        <v>1.9400000000000001E-2</v>
      </c>
      <c r="DH240" s="7">
        <v>192.41</v>
      </c>
      <c r="DI240" s="7">
        <v>589.58000000000004</v>
      </c>
      <c r="DJ240" s="5">
        <v>51250</v>
      </c>
      <c r="DK240" s="23">
        <v>0.32629999999999998</v>
      </c>
      <c r="DL240" s="5">
        <v>1822</v>
      </c>
      <c r="DM240" s="7">
        <v>86734800.75</v>
      </c>
      <c r="DN240" s="23">
        <v>5.6000000000000001E-2</v>
      </c>
      <c r="DO240" s="7">
        <v>552.30999999999995</v>
      </c>
      <c r="DP240" s="7">
        <v>23874.15</v>
      </c>
      <c r="DQ240" s="7">
        <v>90702351.359999999</v>
      </c>
      <c r="DR240" s="24">
        <v>5.8099999999999999E-2</v>
      </c>
      <c r="DS240" s="7">
        <v>577.57000000000005</v>
      </c>
      <c r="DT240" s="7">
        <v>24966.240000000002</v>
      </c>
      <c r="DU240" s="5">
        <v>3633</v>
      </c>
      <c r="DV240" s="23">
        <v>2.3099999999999999E-2</v>
      </c>
      <c r="DW240" s="5">
        <v>3261</v>
      </c>
      <c r="DX240" s="7">
        <v>7538716.0199999996</v>
      </c>
      <c r="DY240" s="23">
        <v>4.8999999999999998E-3</v>
      </c>
      <c r="DZ240" s="7">
        <v>48.01</v>
      </c>
      <c r="EA240" s="7">
        <v>1057.32</v>
      </c>
      <c r="EB240" s="7">
        <v>8246249.4000000004</v>
      </c>
      <c r="EC240" s="24">
        <v>5.3E-3</v>
      </c>
      <c r="ED240" s="7">
        <v>52.51</v>
      </c>
      <c r="EE240" s="7">
        <v>1156.56</v>
      </c>
      <c r="EF240" s="5">
        <v>7130</v>
      </c>
      <c r="EG240" s="23">
        <v>4.5400000000000003E-2</v>
      </c>
      <c r="EH240" s="5">
        <v>77</v>
      </c>
      <c r="EI240" s="7">
        <v>132664219.73999999</v>
      </c>
      <c r="EJ240" s="23">
        <v>8.5699999999999998E-2</v>
      </c>
      <c r="EK240" s="7">
        <v>844.78</v>
      </c>
      <c r="EL240" s="7">
        <v>1044.98</v>
      </c>
      <c r="EM240" s="7">
        <v>143672810.87</v>
      </c>
      <c r="EN240" s="24">
        <v>9.2100000000000001E-2</v>
      </c>
      <c r="EO240" s="7">
        <v>914.88</v>
      </c>
      <c r="EP240" s="7">
        <v>1131.69</v>
      </c>
      <c r="EQ240" s="5">
        <v>126953</v>
      </c>
      <c r="ER240" s="23">
        <v>0.80840000000000001</v>
      </c>
      <c r="ES240" s="5">
        <v>12790</v>
      </c>
      <c r="ET240" s="7">
        <v>74351323.560000002</v>
      </c>
      <c r="EU240" s="23">
        <v>4.8000000000000001E-2</v>
      </c>
      <c r="EV240" s="7">
        <v>473.45</v>
      </c>
      <c r="EW240" s="7">
        <v>966.81</v>
      </c>
      <c r="EX240" s="7">
        <v>78583062.620000005</v>
      </c>
      <c r="EY240" s="24">
        <v>5.04E-2</v>
      </c>
      <c r="EZ240" s="7">
        <v>500.4</v>
      </c>
      <c r="FA240" s="7">
        <v>1021.83</v>
      </c>
      <c r="FB240" s="5">
        <v>76904</v>
      </c>
      <c r="FC240" s="23">
        <v>0.48970000000000002</v>
      </c>
      <c r="FD240" s="5">
        <v>3360</v>
      </c>
      <c r="FE240" s="7">
        <v>21296237.949999999</v>
      </c>
      <c r="FF240" s="23">
        <v>1.38E-2</v>
      </c>
      <c r="FG240" s="7">
        <v>135.61000000000001</v>
      </c>
      <c r="FH240" s="7">
        <v>219.35</v>
      </c>
      <c r="FI240" s="7">
        <v>22752864.489999998</v>
      </c>
      <c r="FJ240" s="24">
        <v>1.46E-2</v>
      </c>
      <c r="FK240" s="7">
        <v>144.88999999999999</v>
      </c>
      <c r="FL240" s="7">
        <v>234.35</v>
      </c>
      <c r="FM240" s="5">
        <v>97089</v>
      </c>
      <c r="FN240" s="23">
        <v>0.61829999999999996</v>
      </c>
      <c r="FO240" s="5">
        <v>3897</v>
      </c>
      <c r="FP240" s="7">
        <v>52797502.350000001</v>
      </c>
      <c r="FQ240" s="23">
        <v>3.4099999999999998E-2</v>
      </c>
      <c r="FR240" s="7">
        <v>336.2</v>
      </c>
      <c r="FS240" s="7">
        <v>1151.9000000000001</v>
      </c>
      <c r="FT240" s="7">
        <v>57117705.670000002</v>
      </c>
      <c r="FU240" s="24">
        <v>3.6600000000000001E-2</v>
      </c>
      <c r="FV240" s="7">
        <v>363.71</v>
      </c>
      <c r="FW240" s="7">
        <v>1246.1600000000001</v>
      </c>
      <c r="FX240" s="5">
        <v>45835</v>
      </c>
      <c r="FY240" s="23">
        <v>0.29189999999999999</v>
      </c>
      <c r="FZ240" s="5">
        <v>2198</v>
      </c>
      <c r="GA240" s="7">
        <v>42284420.119999997</v>
      </c>
      <c r="GB240" s="23">
        <v>2.7300000000000001E-2</v>
      </c>
      <c r="GC240" s="7">
        <v>269.26</v>
      </c>
      <c r="GD240" s="7">
        <v>395.71</v>
      </c>
      <c r="GE240" s="7">
        <v>42345722.759999998</v>
      </c>
      <c r="GF240" s="24">
        <v>2.7099999999999999E-2</v>
      </c>
      <c r="GG240" s="7">
        <v>269.64999999999998</v>
      </c>
      <c r="GH240" s="7">
        <v>396.28</v>
      </c>
      <c r="GI240" s="5">
        <v>106857</v>
      </c>
      <c r="GJ240" s="23">
        <v>0.68049999999999999</v>
      </c>
      <c r="GK240" s="5">
        <v>6836</v>
      </c>
      <c r="GL240" s="7">
        <v>24798641.260000002</v>
      </c>
      <c r="GM240" s="23">
        <v>1.6E-2</v>
      </c>
      <c r="GN240" s="7">
        <v>157.91</v>
      </c>
      <c r="GO240" s="7">
        <v>1258.05</v>
      </c>
      <c r="GP240" s="7">
        <v>25329057.190000001</v>
      </c>
      <c r="GQ240" s="24">
        <v>1.6199999999999999E-2</v>
      </c>
      <c r="GR240" s="7">
        <v>161.29</v>
      </c>
      <c r="GS240" s="7">
        <v>1284.96</v>
      </c>
      <c r="GT240" s="5">
        <v>19712</v>
      </c>
      <c r="GU240" s="23">
        <v>0.1255</v>
      </c>
      <c r="GV240" s="8">
        <v>361</v>
      </c>
      <c r="GW240" s="7">
        <v>50433342.159999996</v>
      </c>
      <c r="GX240" s="23">
        <v>3.2599999999999997E-2</v>
      </c>
      <c r="GY240" s="7">
        <v>321.14999999999998</v>
      </c>
      <c r="GZ240" s="7">
        <v>995.78</v>
      </c>
      <c r="HA240" s="7">
        <v>50630289.280000001</v>
      </c>
      <c r="HB240" s="24">
        <v>3.2500000000000001E-2</v>
      </c>
      <c r="HC240" s="7">
        <v>322.39999999999998</v>
      </c>
      <c r="HD240" s="7">
        <v>999.67</v>
      </c>
      <c r="HE240" s="5">
        <v>50647</v>
      </c>
      <c r="HF240" s="23">
        <v>0.32250000000000001</v>
      </c>
      <c r="HG240" s="5">
        <v>187598</v>
      </c>
      <c r="HH240" s="5">
        <v>11596</v>
      </c>
      <c r="HI240" s="23">
        <v>0.22389999999999999</v>
      </c>
      <c r="HJ240" s="8">
        <v>1195</v>
      </c>
      <c r="HK240" s="5">
        <v>618</v>
      </c>
      <c r="HL240" s="5">
        <v>1465</v>
      </c>
      <c r="HM240" s="5">
        <v>150</v>
      </c>
      <c r="HN240" s="5">
        <v>1018</v>
      </c>
      <c r="HO240" s="5">
        <v>330</v>
      </c>
      <c r="HP240" s="5">
        <v>780</v>
      </c>
      <c r="HQ240" s="5">
        <v>335</v>
      </c>
      <c r="HR240" s="5">
        <v>261</v>
      </c>
      <c r="HS240" s="5">
        <v>123</v>
      </c>
    </row>
    <row r="241" spans="1:227" x14ac:dyDescent="0.25">
      <c r="A241">
        <v>2009</v>
      </c>
      <c r="B241" s="3" t="s">
        <v>503</v>
      </c>
      <c r="C241" s="4">
        <v>10</v>
      </c>
      <c r="D241" s="5">
        <v>21982</v>
      </c>
      <c r="E241" s="5">
        <v>20701</v>
      </c>
      <c r="F241" s="5">
        <v>1281</v>
      </c>
      <c r="G241" s="6" t="s">
        <v>480</v>
      </c>
      <c r="H241" s="5">
        <v>51</v>
      </c>
      <c r="I241" s="6" t="s">
        <v>950</v>
      </c>
      <c r="J241" s="6" t="s">
        <v>1279</v>
      </c>
      <c r="K241" s="6" t="s">
        <v>1655</v>
      </c>
      <c r="L241" s="6" t="s">
        <v>1656</v>
      </c>
      <c r="M241" s="6" t="s">
        <v>323</v>
      </c>
      <c r="N241" s="6" t="s">
        <v>472</v>
      </c>
      <c r="O241" s="6" t="s">
        <v>1657</v>
      </c>
      <c r="P241" s="6">
        <v>1.1299999999999999</v>
      </c>
      <c r="Q241" s="7">
        <v>211051662.93000001</v>
      </c>
      <c r="R241" s="7">
        <v>194392044.94</v>
      </c>
      <c r="S241" s="7">
        <v>179085268.22</v>
      </c>
      <c r="T241" s="7">
        <v>10195.24</v>
      </c>
      <c r="U241" s="7">
        <v>9390.4699999999993</v>
      </c>
      <c r="V241" s="7">
        <v>8651.0400000000009</v>
      </c>
      <c r="W241" s="7">
        <v>89989942.290000007</v>
      </c>
      <c r="X241" s="23">
        <v>0.4264</v>
      </c>
      <c r="Y241" s="7">
        <v>4347.13</v>
      </c>
      <c r="Z241" s="7">
        <v>21269.19</v>
      </c>
      <c r="AA241" s="7">
        <v>72836715.989999995</v>
      </c>
      <c r="AB241" s="23">
        <v>0.37469999999999998</v>
      </c>
      <c r="AC241" s="7">
        <v>3518.51</v>
      </c>
      <c r="AD241" s="7">
        <v>17215.009999999998</v>
      </c>
      <c r="AE241" s="5">
        <v>4231</v>
      </c>
      <c r="AF241" s="23">
        <v>0.2044</v>
      </c>
      <c r="AG241" s="5">
        <v>390</v>
      </c>
      <c r="AH241" s="5">
        <v>2492</v>
      </c>
      <c r="AI241" s="7">
        <v>2236201.2400000002</v>
      </c>
      <c r="AJ241" s="23">
        <v>1.06E-2</v>
      </c>
      <c r="AK241" s="7">
        <v>108.02</v>
      </c>
      <c r="AL241" s="7">
        <v>42192.480000000003</v>
      </c>
      <c r="AM241" s="7">
        <v>2143017.84</v>
      </c>
      <c r="AN241" s="23">
        <v>1.0999999999999999E-2</v>
      </c>
      <c r="AO241" s="7">
        <v>103.52</v>
      </c>
      <c r="AP241" s="7">
        <v>40434.300000000003</v>
      </c>
      <c r="AQ241" s="5">
        <v>53</v>
      </c>
      <c r="AR241" s="23">
        <v>2.5999999999999999E-3</v>
      </c>
      <c r="AS241" s="5">
        <v>3</v>
      </c>
      <c r="AT241" s="5">
        <v>73</v>
      </c>
      <c r="AU241" s="7">
        <v>2968057.41</v>
      </c>
      <c r="AV241" s="23">
        <v>1.41E-2</v>
      </c>
      <c r="AW241" s="7">
        <v>143.38</v>
      </c>
      <c r="AX241" s="7">
        <v>20054.439999999999</v>
      </c>
      <c r="AY241" s="7">
        <v>2618965.91</v>
      </c>
      <c r="AZ241" s="23">
        <v>1.35E-2</v>
      </c>
      <c r="BA241" s="7">
        <v>126.51</v>
      </c>
      <c r="BB241" s="7">
        <v>17695.72</v>
      </c>
      <c r="BC241" s="5">
        <v>148</v>
      </c>
      <c r="BD241" s="23">
        <v>7.1000000000000004E-3</v>
      </c>
      <c r="BE241" s="5">
        <v>8</v>
      </c>
      <c r="BF241" s="5">
        <v>106</v>
      </c>
      <c r="BG241" s="7">
        <v>7271397.0199999996</v>
      </c>
      <c r="BH241" s="23">
        <v>3.4500000000000003E-2</v>
      </c>
      <c r="BI241" s="7">
        <v>351.26</v>
      </c>
      <c r="BJ241" s="7">
        <v>15212.13</v>
      </c>
      <c r="BK241" s="7">
        <v>7117432.1600000001</v>
      </c>
      <c r="BL241" s="23">
        <v>3.6600000000000001E-2</v>
      </c>
      <c r="BM241" s="7">
        <v>343.82</v>
      </c>
      <c r="BN241" s="7">
        <v>14890.03</v>
      </c>
      <c r="BO241" s="5">
        <v>478</v>
      </c>
      <c r="BP241" s="23">
        <v>2.3099999999999999E-2</v>
      </c>
      <c r="BQ241" s="5">
        <v>34</v>
      </c>
      <c r="BR241" s="5">
        <v>891</v>
      </c>
      <c r="BS241" s="7">
        <v>5204561.67</v>
      </c>
      <c r="BT241" s="23">
        <v>2.47E-2</v>
      </c>
      <c r="BU241" s="7">
        <v>251.42</v>
      </c>
      <c r="BV241" s="7">
        <v>3939.87</v>
      </c>
      <c r="BW241" s="7">
        <v>5064160.7</v>
      </c>
      <c r="BX241" s="23">
        <v>2.6100000000000002E-2</v>
      </c>
      <c r="BY241" s="7">
        <v>244.63</v>
      </c>
      <c r="BZ241" s="7">
        <v>3833.58</v>
      </c>
      <c r="CA241" s="5">
        <v>1321</v>
      </c>
      <c r="CB241" s="23">
        <v>6.3799999999999996E-2</v>
      </c>
      <c r="CC241" s="5">
        <v>102</v>
      </c>
      <c r="CD241" s="5">
        <v>1711</v>
      </c>
      <c r="CE241" s="7">
        <v>2778019.85</v>
      </c>
      <c r="CF241" s="23">
        <v>1.32E-2</v>
      </c>
      <c r="CG241" s="7">
        <v>134.19999999999999</v>
      </c>
      <c r="CH241" s="7">
        <v>12026.06</v>
      </c>
      <c r="CI241" s="7">
        <v>2631900.29</v>
      </c>
      <c r="CJ241" s="23">
        <v>1.35E-2</v>
      </c>
      <c r="CK241" s="7">
        <v>127.14</v>
      </c>
      <c r="CL241" s="7">
        <v>11393.51</v>
      </c>
      <c r="CM241" s="5">
        <v>231</v>
      </c>
      <c r="CN241" s="23">
        <v>1.12E-2</v>
      </c>
      <c r="CO241" s="5">
        <v>12</v>
      </c>
      <c r="CP241" s="5">
        <v>778</v>
      </c>
      <c r="CQ241" s="7">
        <v>21609676.82</v>
      </c>
      <c r="CR241" s="23">
        <v>0.1024</v>
      </c>
      <c r="CS241" s="7">
        <v>1043.9000000000001</v>
      </c>
      <c r="CT241" s="7">
        <v>1568.99</v>
      </c>
      <c r="CU241" s="7">
        <v>21488138.399999999</v>
      </c>
      <c r="CV241" s="23">
        <v>0.1105</v>
      </c>
      <c r="CW241" s="7">
        <v>1038.02</v>
      </c>
      <c r="CX241" s="7">
        <v>1560.16</v>
      </c>
      <c r="CY241" s="5">
        <v>13773</v>
      </c>
      <c r="CZ241" s="23">
        <v>0.6653</v>
      </c>
      <c r="DA241" s="5">
        <v>4371</v>
      </c>
      <c r="DB241" s="7">
        <v>304642.5</v>
      </c>
      <c r="DC241" s="23">
        <v>1.4E-3</v>
      </c>
      <c r="DD241" s="7">
        <v>14.72</v>
      </c>
      <c r="DE241" s="7">
        <v>336.62</v>
      </c>
      <c r="DF241" s="7">
        <v>298839.26</v>
      </c>
      <c r="DG241" s="23">
        <v>1.5E-3</v>
      </c>
      <c r="DH241" s="7">
        <v>14.44</v>
      </c>
      <c r="DI241" s="7">
        <v>330.21</v>
      </c>
      <c r="DJ241" s="5">
        <v>905</v>
      </c>
      <c r="DK241" s="23">
        <v>4.3700000000000003E-2</v>
      </c>
      <c r="DL241" s="5">
        <v>169</v>
      </c>
      <c r="DM241" s="7">
        <v>14742020.33</v>
      </c>
      <c r="DN241" s="23">
        <v>6.9900000000000004E-2</v>
      </c>
      <c r="DO241" s="7">
        <v>712.14</v>
      </c>
      <c r="DP241" s="7">
        <v>24488.41</v>
      </c>
      <c r="DQ241" s="7">
        <v>14544680.529999999</v>
      </c>
      <c r="DR241" s="23">
        <v>7.4800000000000005E-2</v>
      </c>
      <c r="DS241" s="7">
        <v>702.61</v>
      </c>
      <c r="DT241" s="7">
        <v>24160.6</v>
      </c>
      <c r="DU241" s="5">
        <v>602</v>
      </c>
      <c r="DV241" s="23">
        <v>2.9100000000000001E-2</v>
      </c>
      <c r="DW241" s="5">
        <v>3701</v>
      </c>
      <c r="DX241" s="7">
        <v>1891268.06</v>
      </c>
      <c r="DY241" s="23">
        <v>8.9999999999999993E-3</v>
      </c>
      <c r="DZ241" s="7">
        <v>91.36</v>
      </c>
      <c r="EA241" s="7">
        <v>831.69</v>
      </c>
      <c r="EB241" s="7">
        <v>1888120.15</v>
      </c>
      <c r="EC241" s="23">
        <v>9.7000000000000003E-3</v>
      </c>
      <c r="ED241" s="7">
        <v>91.21</v>
      </c>
      <c r="EE241" s="7">
        <v>830.31</v>
      </c>
      <c r="EF241" s="5">
        <v>2274</v>
      </c>
      <c r="EG241" s="23">
        <v>0.10979999999999999</v>
      </c>
      <c r="EH241" s="5">
        <v>191</v>
      </c>
      <c r="EI241" s="7">
        <v>20858685.82</v>
      </c>
      <c r="EJ241" s="23">
        <v>9.8799999999999999E-2</v>
      </c>
      <c r="EK241" s="7">
        <v>1007.62</v>
      </c>
      <c r="EL241" s="7">
        <v>1160.82</v>
      </c>
      <c r="EM241" s="7">
        <v>21689771.48</v>
      </c>
      <c r="EN241" s="23">
        <v>0.1116</v>
      </c>
      <c r="EO241" s="7">
        <v>1047.76</v>
      </c>
      <c r="EP241" s="7">
        <v>1207.07</v>
      </c>
      <c r="EQ241" s="5">
        <v>17969</v>
      </c>
      <c r="ER241" s="23">
        <v>0.86799999999999999</v>
      </c>
      <c r="ES241" s="5">
        <v>16438</v>
      </c>
      <c r="ET241" s="7">
        <v>11997555.380000001</v>
      </c>
      <c r="EU241" s="23">
        <v>5.6800000000000003E-2</v>
      </c>
      <c r="EV241" s="7">
        <v>579.55999999999995</v>
      </c>
      <c r="EW241" s="7">
        <v>1101.5999999999999</v>
      </c>
      <c r="EX241" s="7">
        <v>12160747.939999999</v>
      </c>
      <c r="EY241" s="23">
        <v>6.2600000000000003E-2</v>
      </c>
      <c r="EZ241" s="7">
        <v>587.45000000000005</v>
      </c>
      <c r="FA241" s="7">
        <v>1116.5899999999999</v>
      </c>
      <c r="FB241" s="5">
        <v>10891</v>
      </c>
      <c r="FC241" s="23">
        <v>0.52610000000000001</v>
      </c>
      <c r="FD241" s="5">
        <v>4751</v>
      </c>
      <c r="FE241" s="7">
        <v>5583686.9100000001</v>
      </c>
      <c r="FF241" s="23">
        <v>2.6499999999999999E-2</v>
      </c>
      <c r="FG241" s="7">
        <v>269.73</v>
      </c>
      <c r="FH241" s="7">
        <v>419.13</v>
      </c>
      <c r="FI241" s="7">
        <v>5998981.6100000003</v>
      </c>
      <c r="FJ241" s="23">
        <v>3.09E-2</v>
      </c>
      <c r="FK241" s="7">
        <v>289.79000000000002</v>
      </c>
      <c r="FL241" s="7">
        <v>450.31</v>
      </c>
      <c r="FM241" s="5">
        <v>13322</v>
      </c>
      <c r="FN241" s="23">
        <v>0.64349999999999996</v>
      </c>
      <c r="FO241" s="5">
        <v>4082</v>
      </c>
      <c r="FP241" s="7">
        <v>6563112.6299999999</v>
      </c>
      <c r="FQ241" s="23">
        <v>3.1099999999999999E-2</v>
      </c>
      <c r="FR241" s="7">
        <v>317.04000000000002</v>
      </c>
      <c r="FS241" s="7">
        <v>1096.78</v>
      </c>
      <c r="FT241" s="7">
        <v>6679081.2400000002</v>
      </c>
      <c r="FU241" s="23">
        <v>3.44E-2</v>
      </c>
      <c r="FV241" s="7">
        <v>322.64999999999998</v>
      </c>
      <c r="FW241" s="7">
        <v>1116.1600000000001</v>
      </c>
      <c r="FX241" s="5">
        <v>5984</v>
      </c>
      <c r="FY241" s="23">
        <v>0.28910000000000002</v>
      </c>
      <c r="FZ241" s="5">
        <v>2142</v>
      </c>
      <c r="GA241" s="7">
        <v>5976838.6799999997</v>
      </c>
      <c r="GB241" s="23">
        <v>2.8299999999999999E-2</v>
      </c>
      <c r="GC241" s="7">
        <v>288.72000000000003</v>
      </c>
      <c r="GD241" s="7">
        <v>418.19</v>
      </c>
      <c r="GE241" s="7">
        <v>6091935.0199999996</v>
      </c>
      <c r="GF241" s="23">
        <v>3.1300000000000001E-2</v>
      </c>
      <c r="GG241" s="7">
        <v>294.27999999999997</v>
      </c>
      <c r="GH241" s="7">
        <v>426.25</v>
      </c>
      <c r="GI241" s="5">
        <v>14292</v>
      </c>
      <c r="GJ241" s="23">
        <v>0.69040000000000001</v>
      </c>
      <c r="GK241" s="5">
        <v>7837</v>
      </c>
      <c r="GL241" s="7">
        <v>3399402.72</v>
      </c>
      <c r="GM241" s="23">
        <v>1.61E-2</v>
      </c>
      <c r="GN241" s="7">
        <v>164.21</v>
      </c>
      <c r="GO241" s="7">
        <v>1158.79</v>
      </c>
      <c r="GP241" s="7">
        <v>3434916.42</v>
      </c>
      <c r="GQ241" s="23">
        <v>1.77E-2</v>
      </c>
      <c r="GR241" s="7">
        <v>165.93</v>
      </c>
      <c r="GS241" s="7">
        <v>1170.8900000000001</v>
      </c>
      <c r="GT241" s="5">
        <v>2934</v>
      </c>
      <c r="GU241" s="23">
        <v>0.14169999999999999</v>
      </c>
      <c r="GV241" s="8">
        <v>531</v>
      </c>
      <c r="GW241" s="7">
        <v>6041702.0700000003</v>
      </c>
      <c r="GX241" s="23">
        <v>2.86E-2</v>
      </c>
      <c r="GY241" s="7">
        <v>291.86</v>
      </c>
      <c r="GZ241" s="7">
        <v>780.08</v>
      </c>
      <c r="HA241" s="7">
        <v>6041702.0700000003</v>
      </c>
      <c r="HB241" s="23">
        <v>3.1099999999999999E-2</v>
      </c>
      <c r="HC241" s="7">
        <v>291.86</v>
      </c>
      <c r="HD241" s="7">
        <v>780.08</v>
      </c>
      <c r="HE241" s="5">
        <v>7745</v>
      </c>
      <c r="HF241" s="23">
        <v>0.37409999999999999</v>
      </c>
      <c r="HG241" s="5">
        <v>21462</v>
      </c>
      <c r="HH241" s="5">
        <v>1642</v>
      </c>
      <c r="HI241" s="23">
        <v>0.23039999999999999</v>
      </c>
      <c r="HJ241" s="8">
        <v>1037</v>
      </c>
      <c r="HK241" s="5">
        <v>729</v>
      </c>
      <c r="HL241" s="5">
        <v>1464</v>
      </c>
      <c r="HM241" s="5">
        <v>111</v>
      </c>
      <c r="HN241" s="5">
        <v>1251</v>
      </c>
      <c r="HO241" s="5">
        <v>396</v>
      </c>
      <c r="HP241" s="5">
        <v>826</v>
      </c>
      <c r="HQ241" s="5">
        <v>502</v>
      </c>
      <c r="HR241" s="10" t="s">
        <v>275</v>
      </c>
      <c r="HS241" s="5">
        <v>92</v>
      </c>
    </row>
    <row r="242" spans="1:227" x14ac:dyDescent="0.25">
      <c r="A242">
        <v>2012</v>
      </c>
      <c r="B242" s="3" t="s">
        <v>1007</v>
      </c>
      <c r="C242" s="4">
        <v>42</v>
      </c>
      <c r="D242" s="5">
        <v>366903</v>
      </c>
      <c r="E242" s="5">
        <v>243965</v>
      </c>
      <c r="F242" s="5">
        <v>122938</v>
      </c>
      <c r="G242" s="6" t="s">
        <v>438</v>
      </c>
      <c r="H242" s="5">
        <v>50</v>
      </c>
      <c r="I242" s="6" t="s">
        <v>1895</v>
      </c>
      <c r="J242" s="6" t="s">
        <v>1896</v>
      </c>
      <c r="K242" s="6" t="s">
        <v>1823</v>
      </c>
      <c r="L242" s="6" t="s">
        <v>1581</v>
      </c>
      <c r="M242" s="6" t="s">
        <v>498</v>
      </c>
      <c r="N242" s="6" t="s">
        <v>260</v>
      </c>
      <c r="O242" s="6" t="s">
        <v>2035</v>
      </c>
      <c r="P242" s="6">
        <v>1.07</v>
      </c>
      <c r="Q242" s="7">
        <v>2330643228.0100002</v>
      </c>
      <c r="R242" s="7">
        <v>2203880827.1700001</v>
      </c>
      <c r="S242" s="7">
        <v>2137801670.0599999</v>
      </c>
      <c r="T242" s="7">
        <v>9553.19</v>
      </c>
      <c r="U242" s="7">
        <v>9033.59</v>
      </c>
      <c r="V242" s="7">
        <v>8762.74</v>
      </c>
      <c r="W242" s="7">
        <v>928270012.63999999</v>
      </c>
      <c r="X242" s="23">
        <v>0.39829999999999999</v>
      </c>
      <c r="Y242" s="7">
        <v>3804.93</v>
      </c>
      <c r="Z242" s="7">
        <v>20935.27</v>
      </c>
      <c r="AA242" s="7">
        <v>749281953.92999995</v>
      </c>
      <c r="AB242" s="23">
        <v>0.34</v>
      </c>
      <c r="AC242" s="7">
        <v>3071.27</v>
      </c>
      <c r="AD242" s="7">
        <v>16898.560000000001</v>
      </c>
      <c r="AE242" s="5">
        <v>44340</v>
      </c>
      <c r="AF242" s="23">
        <v>0.1817</v>
      </c>
      <c r="AG242" s="5">
        <v>341</v>
      </c>
      <c r="AH242" s="5">
        <v>2113</v>
      </c>
      <c r="AI242" s="7">
        <v>47028166.859999999</v>
      </c>
      <c r="AJ242" s="23">
        <v>2.0199999999999999E-2</v>
      </c>
      <c r="AK242" s="7">
        <v>192.77</v>
      </c>
      <c r="AL242" s="7">
        <v>39854.379999999997</v>
      </c>
      <c r="AM242" s="7">
        <v>51297462.159999996</v>
      </c>
      <c r="AN242" s="23">
        <v>2.3300000000000001E-2</v>
      </c>
      <c r="AO242" s="7">
        <v>210.27</v>
      </c>
      <c r="AP242" s="7">
        <v>43472.43</v>
      </c>
      <c r="AQ242" s="5">
        <v>1180</v>
      </c>
      <c r="AR242" s="23">
        <v>4.7999999999999996E-3</v>
      </c>
      <c r="AS242" s="5">
        <v>6</v>
      </c>
      <c r="AT242" s="5">
        <v>155</v>
      </c>
      <c r="AU242" s="7">
        <v>50200251.369999997</v>
      </c>
      <c r="AV242" s="23">
        <v>2.1499999999999998E-2</v>
      </c>
      <c r="AW242" s="7">
        <v>205.77</v>
      </c>
      <c r="AX242" s="7">
        <v>20650.04</v>
      </c>
      <c r="AY242" s="7">
        <v>50567550.380000003</v>
      </c>
      <c r="AZ242" s="23">
        <v>2.29E-2</v>
      </c>
      <c r="BA242" s="7">
        <v>207.27</v>
      </c>
      <c r="BB242" s="7">
        <v>20801.13</v>
      </c>
      <c r="BC242" s="5">
        <v>2431</v>
      </c>
      <c r="BD242" s="23">
        <v>0.01</v>
      </c>
      <c r="BE242" s="5">
        <v>12</v>
      </c>
      <c r="BF242" s="5">
        <v>147</v>
      </c>
      <c r="BG242" s="7">
        <v>81594759.010000005</v>
      </c>
      <c r="BH242" s="23">
        <v>3.5000000000000003E-2</v>
      </c>
      <c r="BI242" s="7">
        <v>334.45</v>
      </c>
      <c r="BJ242" s="7">
        <v>14462.03</v>
      </c>
      <c r="BK242" s="7">
        <v>86983904.209999993</v>
      </c>
      <c r="BL242" s="23">
        <v>3.95E-2</v>
      </c>
      <c r="BM242" s="7">
        <v>356.54</v>
      </c>
      <c r="BN242" s="7">
        <v>15417.21</v>
      </c>
      <c r="BO242" s="5">
        <v>5642</v>
      </c>
      <c r="BP242" s="23">
        <v>2.3099999999999999E-2</v>
      </c>
      <c r="BQ242" s="5">
        <v>35</v>
      </c>
      <c r="BR242" s="5">
        <v>915</v>
      </c>
      <c r="BS242" s="7">
        <v>63364975.68</v>
      </c>
      <c r="BT242" s="23">
        <v>2.7199999999999998E-2</v>
      </c>
      <c r="BU242" s="7">
        <v>259.73</v>
      </c>
      <c r="BV242" s="7">
        <v>4036.24</v>
      </c>
      <c r="BW242" s="7">
        <v>67198300.769999996</v>
      </c>
      <c r="BX242" s="23">
        <v>3.0499999999999999E-2</v>
      </c>
      <c r="BY242" s="7">
        <v>275.44</v>
      </c>
      <c r="BZ242" s="7">
        <v>4280.42</v>
      </c>
      <c r="CA242" s="5">
        <v>15699</v>
      </c>
      <c r="CB242" s="23">
        <v>6.4299999999999996E-2</v>
      </c>
      <c r="CC242" s="5">
        <v>111</v>
      </c>
      <c r="CD242" s="5">
        <v>1578</v>
      </c>
      <c r="CE242" s="7">
        <v>17000307.399999999</v>
      </c>
      <c r="CF242" s="23">
        <v>7.3000000000000001E-3</v>
      </c>
      <c r="CG242" s="7">
        <v>69.680000000000007</v>
      </c>
      <c r="CH242" s="7">
        <v>9229.27</v>
      </c>
      <c r="CI242" s="7">
        <v>17799941.07</v>
      </c>
      <c r="CJ242" s="23">
        <v>8.0999999999999996E-3</v>
      </c>
      <c r="CK242" s="7">
        <v>72.959999999999994</v>
      </c>
      <c r="CL242" s="7">
        <v>9663.3799999999992</v>
      </c>
      <c r="CM242" s="5">
        <v>1842</v>
      </c>
      <c r="CN242" s="23">
        <v>7.6E-3</v>
      </c>
      <c r="CO242" s="5">
        <v>8</v>
      </c>
      <c r="CP242" s="5">
        <v>416</v>
      </c>
      <c r="CQ242" s="7">
        <v>318000092.25</v>
      </c>
      <c r="CR242" s="23">
        <v>0.13639999999999999</v>
      </c>
      <c r="CS242" s="7">
        <v>1303.47</v>
      </c>
      <c r="CT242" s="7">
        <v>1914.29</v>
      </c>
      <c r="CU242" s="7">
        <v>324266757.05000001</v>
      </c>
      <c r="CV242" s="23">
        <v>0.14710000000000001</v>
      </c>
      <c r="CW242" s="7">
        <v>1329.15</v>
      </c>
      <c r="CX242" s="7">
        <v>1952.01</v>
      </c>
      <c r="CY242" s="5">
        <v>166119</v>
      </c>
      <c r="CZ242" s="23">
        <v>0.68089999999999995</v>
      </c>
      <c r="DA242" s="5">
        <v>5384</v>
      </c>
      <c r="DB242" s="7">
        <v>7964712.75</v>
      </c>
      <c r="DC242" s="23">
        <v>3.3999999999999998E-3</v>
      </c>
      <c r="DD242" s="7">
        <v>32.65</v>
      </c>
      <c r="DE242" s="7">
        <v>404.38</v>
      </c>
      <c r="DF242" s="7">
        <v>8759229.8200000003</v>
      </c>
      <c r="DG242" s="23">
        <v>4.0000000000000001E-3</v>
      </c>
      <c r="DH242" s="7">
        <v>35.9</v>
      </c>
      <c r="DI242" s="7">
        <v>444.72</v>
      </c>
      <c r="DJ242" s="5">
        <v>19696</v>
      </c>
      <c r="DK242" s="23">
        <v>8.0699999999999994E-2</v>
      </c>
      <c r="DL242" s="5">
        <v>388</v>
      </c>
      <c r="DM242" s="7">
        <v>138898830.75999999</v>
      </c>
      <c r="DN242" s="23">
        <v>5.96E-2</v>
      </c>
      <c r="DO242" s="7">
        <v>569.34</v>
      </c>
      <c r="DP242" s="7">
        <v>24649.3</v>
      </c>
      <c r="DQ242" s="7">
        <v>141938230.94</v>
      </c>
      <c r="DR242" s="23">
        <v>6.4399999999999999E-2</v>
      </c>
      <c r="DS242" s="7">
        <v>581.79999999999995</v>
      </c>
      <c r="DT242" s="7">
        <v>25188.68</v>
      </c>
      <c r="DU242" s="5">
        <v>5635</v>
      </c>
      <c r="DV242" s="23">
        <v>2.3099999999999999E-2</v>
      </c>
      <c r="DW242" s="5">
        <v>3195</v>
      </c>
      <c r="DX242" s="7">
        <v>11258247.109999999</v>
      </c>
      <c r="DY242" s="23">
        <v>4.7999999999999996E-3</v>
      </c>
      <c r="DZ242" s="7">
        <v>46.15</v>
      </c>
      <c r="EA242" s="7">
        <v>762.44</v>
      </c>
      <c r="EB242" s="7">
        <v>11861039.390000001</v>
      </c>
      <c r="EC242" s="23">
        <v>5.4000000000000003E-3</v>
      </c>
      <c r="ED242" s="7">
        <v>48.62</v>
      </c>
      <c r="EE242" s="7">
        <v>803.27</v>
      </c>
      <c r="EF242" s="5">
        <v>14766</v>
      </c>
      <c r="EG242" s="23">
        <v>6.0499999999999998E-2</v>
      </c>
      <c r="EH242" s="5">
        <v>102</v>
      </c>
      <c r="EI242" s="7">
        <v>218257515.47</v>
      </c>
      <c r="EJ242" s="23">
        <v>9.3600000000000003E-2</v>
      </c>
      <c r="EK242" s="7">
        <v>894.63</v>
      </c>
      <c r="EL242" s="7">
        <v>1097.71</v>
      </c>
      <c r="EM242" s="7">
        <v>232892264.88999999</v>
      </c>
      <c r="EN242" s="23">
        <v>0.1057</v>
      </c>
      <c r="EO242" s="7">
        <v>954.61</v>
      </c>
      <c r="EP242" s="7">
        <v>1171.32</v>
      </c>
      <c r="EQ242" s="5">
        <v>198829</v>
      </c>
      <c r="ER242" s="23">
        <v>0.81499999999999995</v>
      </c>
      <c r="ES242" s="5">
        <v>14107</v>
      </c>
      <c r="ET242" s="7">
        <v>128281351.86</v>
      </c>
      <c r="EU242" s="23">
        <v>5.5E-2</v>
      </c>
      <c r="EV242" s="7">
        <v>525.82000000000005</v>
      </c>
      <c r="EW242" s="7">
        <v>1067.95</v>
      </c>
      <c r="EX242" s="7">
        <v>129457159.58</v>
      </c>
      <c r="EY242" s="23">
        <v>5.8700000000000002E-2</v>
      </c>
      <c r="EZ242" s="7">
        <v>530.64</v>
      </c>
      <c r="FA242" s="7">
        <v>1077.74</v>
      </c>
      <c r="FB242" s="5">
        <v>120118</v>
      </c>
      <c r="FC242" s="23">
        <v>0.4924</v>
      </c>
      <c r="FD242" s="5">
        <v>4003</v>
      </c>
      <c r="FE242" s="7">
        <v>37034233.409999996</v>
      </c>
      <c r="FF242" s="23">
        <v>1.5900000000000001E-2</v>
      </c>
      <c r="FG242" s="7">
        <v>151.80000000000001</v>
      </c>
      <c r="FH242" s="7">
        <v>262.39</v>
      </c>
      <c r="FI242" s="7">
        <v>38015352.369999997</v>
      </c>
      <c r="FJ242" s="23">
        <v>1.72E-2</v>
      </c>
      <c r="FK242" s="7">
        <v>155.82</v>
      </c>
      <c r="FL242" s="7">
        <v>269.33999999999997</v>
      </c>
      <c r="FM242" s="5">
        <v>141141</v>
      </c>
      <c r="FN242" s="23">
        <v>0.57850000000000001</v>
      </c>
      <c r="FO242" s="5">
        <v>3532</v>
      </c>
      <c r="FP242" s="7">
        <v>70417603.209999993</v>
      </c>
      <c r="FQ242" s="23">
        <v>3.0200000000000001E-2</v>
      </c>
      <c r="FR242" s="7">
        <v>288.64</v>
      </c>
      <c r="FS242" s="7">
        <v>1086.6199999999999</v>
      </c>
      <c r="FT242" s="7">
        <v>72440977.260000005</v>
      </c>
      <c r="FU242" s="23">
        <v>3.2899999999999999E-2</v>
      </c>
      <c r="FV242" s="7">
        <v>296.93</v>
      </c>
      <c r="FW242" s="7">
        <v>1117.8499999999999</v>
      </c>
      <c r="FX242" s="5">
        <v>64804</v>
      </c>
      <c r="FY242" s="23">
        <v>0.2656</v>
      </c>
      <c r="FZ242" s="5">
        <v>1991</v>
      </c>
      <c r="GA242" s="7">
        <v>47800987.890000001</v>
      </c>
      <c r="GB242" s="23">
        <v>2.0500000000000001E-2</v>
      </c>
      <c r="GC242" s="7">
        <v>195.93</v>
      </c>
      <c r="GD242" s="7">
        <v>317.67</v>
      </c>
      <c r="GE242" s="7">
        <v>49138911.850000001</v>
      </c>
      <c r="GF242" s="23">
        <v>2.23E-2</v>
      </c>
      <c r="GG242" s="7">
        <v>201.42</v>
      </c>
      <c r="GH242" s="7">
        <v>326.56</v>
      </c>
      <c r="GI242" s="5">
        <v>150476</v>
      </c>
      <c r="GJ242" s="23">
        <v>0.61680000000000001</v>
      </c>
      <c r="GK242" s="5">
        <v>5855</v>
      </c>
      <c r="GL242" s="7">
        <v>56480510.390000001</v>
      </c>
      <c r="GM242" s="23">
        <v>2.4199999999999999E-2</v>
      </c>
      <c r="GN242" s="7">
        <v>231.51</v>
      </c>
      <c r="GO242" s="7">
        <v>1864.96</v>
      </c>
      <c r="GP242" s="7">
        <v>62627388.32</v>
      </c>
      <c r="GQ242" s="23">
        <v>2.8400000000000002E-2</v>
      </c>
      <c r="GR242" s="7">
        <v>256.70999999999998</v>
      </c>
      <c r="GS242" s="7">
        <v>2067.9299999999998</v>
      </c>
      <c r="GT242" s="5">
        <v>30285</v>
      </c>
      <c r="GU242" s="23">
        <v>0.1241</v>
      </c>
      <c r="GV242" s="8">
        <v>696</v>
      </c>
      <c r="GW242" s="7">
        <v>79943503.400000006</v>
      </c>
      <c r="GX242" s="23">
        <v>3.4299999999999997E-2</v>
      </c>
      <c r="GY242" s="7">
        <v>327.68</v>
      </c>
      <c r="GZ242" s="7">
        <v>905.21</v>
      </c>
      <c r="HA242" s="7">
        <v>80137844.349999994</v>
      </c>
      <c r="HB242" s="23">
        <v>3.6400000000000002E-2</v>
      </c>
      <c r="HC242" s="7">
        <v>328.48</v>
      </c>
      <c r="HD242" s="7">
        <v>907.41</v>
      </c>
      <c r="HE242" s="5">
        <v>88315</v>
      </c>
      <c r="HF242" s="23">
        <v>0.36199999999999999</v>
      </c>
      <c r="HG242" s="5">
        <v>258727</v>
      </c>
      <c r="HH242" s="5">
        <v>17132</v>
      </c>
      <c r="HI242" s="23">
        <v>0.223</v>
      </c>
      <c r="HJ242" s="8">
        <v>1061</v>
      </c>
      <c r="HK242" s="5">
        <v>692</v>
      </c>
      <c r="HL242" s="5">
        <v>1462</v>
      </c>
      <c r="HM242" s="5">
        <v>130</v>
      </c>
      <c r="HN242" s="5">
        <v>830</v>
      </c>
      <c r="HO242" s="5">
        <v>304</v>
      </c>
      <c r="HP242" s="5">
        <v>682</v>
      </c>
      <c r="HQ242" s="5">
        <v>397</v>
      </c>
      <c r="HR242" s="5">
        <v>313</v>
      </c>
      <c r="HS242" s="5">
        <v>115</v>
      </c>
    </row>
    <row r="243" spans="1:227" x14ac:dyDescent="0.25">
      <c r="A243">
        <v>2015</v>
      </c>
      <c r="B243" s="3" t="s">
        <v>1007</v>
      </c>
      <c r="C243" s="4">
        <v>42</v>
      </c>
      <c r="D243" s="5">
        <v>389815</v>
      </c>
      <c r="E243" s="5">
        <v>251079</v>
      </c>
      <c r="F243" s="5">
        <v>138736</v>
      </c>
      <c r="G243" s="6" t="s">
        <v>2222</v>
      </c>
      <c r="H243" s="5">
        <v>51</v>
      </c>
      <c r="I243" s="6" t="s">
        <v>1214</v>
      </c>
      <c r="J243" s="6" t="s">
        <v>2200</v>
      </c>
      <c r="K243" s="6" t="s">
        <v>2780</v>
      </c>
      <c r="L243" s="6" t="s">
        <v>566</v>
      </c>
      <c r="M243" s="6" t="s">
        <v>844</v>
      </c>
      <c r="N243" s="6" t="s">
        <v>587</v>
      </c>
      <c r="O243" s="6" t="s">
        <v>2613</v>
      </c>
      <c r="P243" s="6">
        <v>1.1000000000000001</v>
      </c>
      <c r="Q243" s="7">
        <v>2537893748.8099999</v>
      </c>
      <c r="R243" s="7">
        <v>2378543661.27</v>
      </c>
      <c r="S243" s="7">
        <v>2211284781.1999998</v>
      </c>
      <c r="T243" s="7">
        <v>10107.950000000001</v>
      </c>
      <c r="U243" s="7">
        <v>9473.2900000000009</v>
      </c>
      <c r="V243" s="7">
        <v>8807.1299999999992</v>
      </c>
      <c r="W243" s="7">
        <v>1006213379.61</v>
      </c>
      <c r="X243" s="23">
        <v>0.39650000000000002</v>
      </c>
      <c r="Y243" s="7">
        <v>4007.56</v>
      </c>
      <c r="Z243" s="7">
        <v>22901.279999999999</v>
      </c>
      <c r="AA243" s="7">
        <v>799699120.17999995</v>
      </c>
      <c r="AB243" s="24">
        <v>0.3362</v>
      </c>
      <c r="AC243" s="7">
        <v>3185.05</v>
      </c>
      <c r="AD243" s="7">
        <v>18201.04</v>
      </c>
      <c r="AE243" s="5">
        <v>43937</v>
      </c>
      <c r="AF243" s="23">
        <v>0.17499999999999999</v>
      </c>
      <c r="AG243" s="5">
        <v>326</v>
      </c>
      <c r="AH243" s="5">
        <v>2023</v>
      </c>
      <c r="AI243" s="7">
        <v>51472337.07</v>
      </c>
      <c r="AJ243" s="23">
        <v>2.0299999999999999E-2</v>
      </c>
      <c r="AK243" s="7">
        <v>205</v>
      </c>
      <c r="AL243" s="7">
        <v>42786.65</v>
      </c>
      <c r="AM243" s="7">
        <v>54131999.950000003</v>
      </c>
      <c r="AN243" s="24">
        <v>2.2800000000000001E-2</v>
      </c>
      <c r="AO243" s="7">
        <v>215.6</v>
      </c>
      <c r="AP243" s="7">
        <v>44997.51</v>
      </c>
      <c r="AQ243" s="5">
        <v>1203</v>
      </c>
      <c r="AR243" s="23">
        <v>4.7999999999999996E-3</v>
      </c>
      <c r="AS243" s="5">
        <v>6</v>
      </c>
      <c r="AT243" s="5">
        <v>151</v>
      </c>
      <c r="AU243" s="7">
        <v>57348285.840000004</v>
      </c>
      <c r="AV243" s="23">
        <v>2.2599999999999999E-2</v>
      </c>
      <c r="AW243" s="7">
        <v>228.41</v>
      </c>
      <c r="AX243" s="7">
        <v>22193.61</v>
      </c>
      <c r="AY243" s="7">
        <v>58256647.990000002</v>
      </c>
      <c r="AZ243" s="24">
        <v>2.4500000000000001E-2</v>
      </c>
      <c r="BA243" s="7">
        <v>232.03</v>
      </c>
      <c r="BB243" s="7">
        <v>22545.14</v>
      </c>
      <c r="BC243" s="5">
        <v>2584</v>
      </c>
      <c r="BD243" s="23">
        <v>1.03E-2</v>
      </c>
      <c r="BE243" s="5">
        <v>12</v>
      </c>
      <c r="BF243" s="5">
        <v>154</v>
      </c>
      <c r="BG243" s="7">
        <v>89190081.549999997</v>
      </c>
      <c r="BH243" s="23">
        <v>3.5099999999999999E-2</v>
      </c>
      <c r="BI243" s="7">
        <v>355.23</v>
      </c>
      <c r="BJ243" s="7">
        <v>14630.92</v>
      </c>
      <c r="BK243" s="7">
        <v>95302364.120000005</v>
      </c>
      <c r="BL243" s="24">
        <v>4.0099999999999997E-2</v>
      </c>
      <c r="BM243" s="7">
        <v>379.57</v>
      </c>
      <c r="BN243" s="7">
        <v>15633.59</v>
      </c>
      <c r="BO243" s="5">
        <v>6096</v>
      </c>
      <c r="BP243" s="23">
        <v>2.4299999999999999E-2</v>
      </c>
      <c r="BQ243" s="5">
        <v>36</v>
      </c>
      <c r="BR243" s="5">
        <v>924</v>
      </c>
      <c r="BS243" s="7">
        <v>71598146.579999998</v>
      </c>
      <c r="BT243" s="23">
        <v>2.8199999999999999E-2</v>
      </c>
      <c r="BU243" s="7">
        <v>285.16000000000003</v>
      </c>
      <c r="BV243" s="7">
        <v>4304.84</v>
      </c>
      <c r="BW243" s="7">
        <v>75446377.469999999</v>
      </c>
      <c r="BX243" s="24">
        <v>3.1699999999999999E-2</v>
      </c>
      <c r="BY243" s="7">
        <v>300.49</v>
      </c>
      <c r="BZ243" s="7">
        <v>4536.22</v>
      </c>
      <c r="CA243" s="5">
        <v>16632</v>
      </c>
      <c r="CB243" s="23">
        <v>6.6199999999999995E-2</v>
      </c>
      <c r="CC243" s="5">
        <v>117</v>
      </c>
      <c r="CD243" s="5">
        <v>1705</v>
      </c>
      <c r="CE243" s="7">
        <v>17058898.079999998</v>
      </c>
      <c r="CF243" s="23">
        <v>6.7000000000000002E-3</v>
      </c>
      <c r="CG243" s="7">
        <v>67.94</v>
      </c>
      <c r="CH243" s="7">
        <v>9059.43</v>
      </c>
      <c r="CI243" s="7">
        <v>17963512.43</v>
      </c>
      <c r="CJ243" s="24">
        <v>7.6E-3</v>
      </c>
      <c r="CK243" s="7">
        <v>71.55</v>
      </c>
      <c r="CL243" s="7">
        <v>9539.84</v>
      </c>
      <c r="CM243" s="5">
        <v>1883</v>
      </c>
      <c r="CN243" s="23">
        <v>7.4999999999999997E-3</v>
      </c>
      <c r="CO243" s="5">
        <v>8</v>
      </c>
      <c r="CP243" s="5">
        <v>408</v>
      </c>
      <c r="CQ243" s="7">
        <v>387649326.22000003</v>
      </c>
      <c r="CR243" s="23">
        <v>0.1527</v>
      </c>
      <c r="CS243" s="7">
        <v>1543.93</v>
      </c>
      <c r="CT243" s="7">
        <v>2254.33</v>
      </c>
      <c r="CU243" s="7">
        <v>394485648.94999999</v>
      </c>
      <c r="CV243" s="24">
        <v>0.16589999999999999</v>
      </c>
      <c r="CW243" s="7">
        <v>1571.16</v>
      </c>
      <c r="CX243" s="7">
        <v>2294.08</v>
      </c>
      <c r="CY243" s="5">
        <v>171958</v>
      </c>
      <c r="CZ243" s="23">
        <v>0.68489999999999995</v>
      </c>
      <c r="DA243" s="5">
        <v>5329</v>
      </c>
      <c r="DB243" s="7">
        <v>11129363.68</v>
      </c>
      <c r="DC243" s="23">
        <v>4.4000000000000003E-3</v>
      </c>
      <c r="DD243" s="7">
        <v>44.33</v>
      </c>
      <c r="DE243" s="7">
        <v>481.19</v>
      </c>
      <c r="DF243" s="7">
        <v>12162212.52</v>
      </c>
      <c r="DG243" s="24">
        <v>5.1000000000000004E-3</v>
      </c>
      <c r="DH243" s="7">
        <v>48.44</v>
      </c>
      <c r="DI243" s="7">
        <v>525.84</v>
      </c>
      <c r="DJ243" s="5">
        <v>23129</v>
      </c>
      <c r="DK243" s="23">
        <v>9.2100000000000001E-2</v>
      </c>
      <c r="DL243" s="5">
        <v>436</v>
      </c>
      <c r="DM243" s="7">
        <v>141487440.78999999</v>
      </c>
      <c r="DN243" s="23">
        <v>5.57E-2</v>
      </c>
      <c r="DO243" s="7">
        <v>563.52</v>
      </c>
      <c r="DP243" s="7">
        <v>24181.75</v>
      </c>
      <c r="DQ243" s="7">
        <v>143911347.58000001</v>
      </c>
      <c r="DR243" s="24">
        <v>6.0499999999999998E-2</v>
      </c>
      <c r="DS243" s="7">
        <v>573.16999999999996</v>
      </c>
      <c r="DT243" s="7">
        <v>24596.03</v>
      </c>
      <c r="DU243" s="5">
        <v>5851</v>
      </c>
      <c r="DV243" s="23">
        <v>2.3300000000000001E-2</v>
      </c>
      <c r="DW243" s="5">
        <v>3180</v>
      </c>
      <c r="DX243" s="7">
        <v>12132027.74</v>
      </c>
      <c r="DY243" s="23">
        <v>4.7999999999999996E-3</v>
      </c>
      <c r="DZ243" s="7">
        <v>48.32</v>
      </c>
      <c r="EA243" s="7">
        <v>829.43</v>
      </c>
      <c r="EB243" s="7">
        <v>12838184.76</v>
      </c>
      <c r="EC243" s="24">
        <v>5.4000000000000003E-3</v>
      </c>
      <c r="ED243" s="7">
        <v>51.13</v>
      </c>
      <c r="EE243" s="7">
        <v>877.7</v>
      </c>
      <c r="EF243" s="5">
        <v>14627</v>
      </c>
      <c r="EG243" s="23">
        <v>5.8299999999999998E-2</v>
      </c>
      <c r="EH243" s="5">
        <v>98</v>
      </c>
      <c r="EI243" s="7">
        <v>249799087.62</v>
      </c>
      <c r="EJ243" s="23">
        <v>9.8400000000000001E-2</v>
      </c>
      <c r="EK243" s="7">
        <v>994.9</v>
      </c>
      <c r="EL243" s="7">
        <v>1214.33</v>
      </c>
      <c r="EM243" s="7">
        <v>260651843.34</v>
      </c>
      <c r="EN243" s="24">
        <v>0.1096</v>
      </c>
      <c r="EO243" s="7">
        <v>1038.1300000000001</v>
      </c>
      <c r="EP243" s="7">
        <v>1267.0899999999999</v>
      </c>
      <c r="EQ243" s="5">
        <v>205709</v>
      </c>
      <c r="ER243" s="23">
        <v>0.81930000000000003</v>
      </c>
      <c r="ES243" s="5">
        <v>14452</v>
      </c>
      <c r="ET243" s="7">
        <v>129248493.88</v>
      </c>
      <c r="EU243" s="23">
        <v>5.0900000000000001E-2</v>
      </c>
      <c r="EV243" s="7">
        <v>514.77</v>
      </c>
      <c r="EW243" s="7">
        <v>1035.1099999999999</v>
      </c>
      <c r="EX243" s="7">
        <v>130409227.22</v>
      </c>
      <c r="EY243" s="24">
        <v>5.4800000000000001E-2</v>
      </c>
      <c r="EZ243" s="7">
        <v>519.4</v>
      </c>
      <c r="FA243" s="7">
        <v>1044.4000000000001</v>
      </c>
      <c r="FB243" s="5">
        <v>124864</v>
      </c>
      <c r="FC243" s="23">
        <v>0.49730000000000002</v>
      </c>
      <c r="FD243" s="5">
        <v>3977</v>
      </c>
      <c r="FE243" s="7">
        <v>34156555.890000001</v>
      </c>
      <c r="FF243" s="23">
        <v>1.35E-2</v>
      </c>
      <c r="FG243" s="7">
        <v>136.04</v>
      </c>
      <c r="FH243" s="7">
        <v>231.81</v>
      </c>
      <c r="FI243" s="7">
        <v>35004263.939999998</v>
      </c>
      <c r="FJ243" s="24">
        <v>1.47E-2</v>
      </c>
      <c r="FK243" s="7">
        <v>139.41999999999999</v>
      </c>
      <c r="FL243" s="7">
        <v>237.56</v>
      </c>
      <c r="FM243" s="5">
        <v>147349</v>
      </c>
      <c r="FN243" s="23">
        <v>0.58689999999999998</v>
      </c>
      <c r="FO243" s="5">
        <v>3520</v>
      </c>
      <c r="FP243" s="7">
        <v>64827600.5</v>
      </c>
      <c r="FQ243" s="23">
        <v>2.5499999999999998E-2</v>
      </c>
      <c r="FR243" s="7">
        <v>258.2</v>
      </c>
      <c r="FS243" s="7">
        <v>1005.97</v>
      </c>
      <c r="FT243" s="7">
        <v>72341623.890000001</v>
      </c>
      <c r="FU243" s="24">
        <v>3.04E-2</v>
      </c>
      <c r="FV243" s="7">
        <v>288.12</v>
      </c>
      <c r="FW243" s="7">
        <v>1122.57</v>
      </c>
      <c r="FX243" s="5">
        <v>64443</v>
      </c>
      <c r="FY243" s="23">
        <v>0.25669999999999998</v>
      </c>
      <c r="FZ243" s="5">
        <v>1771</v>
      </c>
      <c r="GA243" s="7">
        <v>56662761.170000002</v>
      </c>
      <c r="GB243" s="23">
        <v>2.23E-2</v>
      </c>
      <c r="GC243" s="7">
        <v>225.68</v>
      </c>
      <c r="GD243" s="7">
        <v>358.25</v>
      </c>
      <c r="GE243" s="7">
        <v>56227235.25</v>
      </c>
      <c r="GF243" s="24">
        <v>2.3599999999999999E-2</v>
      </c>
      <c r="GG243" s="7">
        <v>223.94</v>
      </c>
      <c r="GH243" s="7">
        <v>355.5</v>
      </c>
      <c r="GI243" s="5">
        <v>158165</v>
      </c>
      <c r="GJ243" s="23">
        <v>0.62990000000000002</v>
      </c>
      <c r="GK243" s="5">
        <v>5765</v>
      </c>
      <c r="GL243" s="7">
        <v>35004092.5</v>
      </c>
      <c r="GM243" s="23">
        <v>1.38E-2</v>
      </c>
      <c r="GN243" s="7">
        <v>139.41</v>
      </c>
      <c r="GO243" s="7">
        <v>1094.1199999999999</v>
      </c>
      <c r="GP243" s="7">
        <v>36304715.310000002</v>
      </c>
      <c r="GQ243" s="24">
        <v>1.5299999999999999E-2</v>
      </c>
      <c r="GR243" s="7">
        <v>144.59</v>
      </c>
      <c r="GS243" s="7">
        <v>1134.77</v>
      </c>
      <c r="GT243" s="5">
        <v>31993</v>
      </c>
      <c r="GU243" s="23">
        <v>0.12740000000000001</v>
      </c>
      <c r="GV243" s="8">
        <v>394</v>
      </c>
      <c r="GW243" s="7">
        <v>90855052.079999998</v>
      </c>
      <c r="GX243" s="23">
        <v>3.5799999999999998E-2</v>
      </c>
      <c r="GY243" s="7">
        <v>361.86</v>
      </c>
      <c r="GZ243" s="7">
        <v>974.4</v>
      </c>
      <c r="HA243" s="7">
        <v>91139575.099999994</v>
      </c>
      <c r="HB243" s="24">
        <v>3.8300000000000001E-2</v>
      </c>
      <c r="HC243" s="7">
        <v>362.99</v>
      </c>
      <c r="HD243" s="7">
        <v>977.45</v>
      </c>
      <c r="HE243" s="5">
        <v>93242</v>
      </c>
      <c r="HF243" s="23">
        <v>0.37140000000000001</v>
      </c>
      <c r="HG243" s="5">
        <v>264689</v>
      </c>
      <c r="HH243" s="5">
        <v>16848</v>
      </c>
      <c r="HI243" s="23">
        <v>0.2235</v>
      </c>
      <c r="HJ243" s="8">
        <v>1054</v>
      </c>
      <c r="HK243" s="5">
        <v>621</v>
      </c>
      <c r="HL243" s="5">
        <v>1457</v>
      </c>
      <c r="HM243" s="5">
        <v>106</v>
      </c>
      <c r="HN243" s="5">
        <v>1001</v>
      </c>
      <c r="HO243" s="5">
        <v>301</v>
      </c>
      <c r="HP243" s="5">
        <v>547</v>
      </c>
      <c r="HQ243" s="5">
        <v>294</v>
      </c>
      <c r="HR243" s="5">
        <v>216</v>
      </c>
      <c r="HS243" s="5">
        <v>147</v>
      </c>
    </row>
    <row r="244" spans="1:227" x14ac:dyDescent="0.25">
      <c r="A244">
        <v>2008</v>
      </c>
      <c r="B244" s="3" t="s">
        <v>892</v>
      </c>
      <c r="C244" s="4">
        <v>33</v>
      </c>
      <c r="D244" s="5">
        <v>30715</v>
      </c>
      <c r="E244" s="5">
        <v>29745</v>
      </c>
      <c r="F244" s="5">
        <v>970</v>
      </c>
      <c r="G244" s="6" t="s">
        <v>625</v>
      </c>
      <c r="H244" s="5">
        <v>49</v>
      </c>
      <c r="I244" s="6" t="s">
        <v>1439</v>
      </c>
      <c r="J244" s="6" t="s">
        <v>1440</v>
      </c>
      <c r="K244" s="6" t="s">
        <v>1441</v>
      </c>
      <c r="L244" s="6" t="s">
        <v>303</v>
      </c>
      <c r="M244" s="6" t="s">
        <v>408</v>
      </c>
      <c r="N244" s="6" t="s">
        <v>258</v>
      </c>
      <c r="O244" s="6" t="s">
        <v>1442</v>
      </c>
      <c r="P244" s="6">
        <v>0.88</v>
      </c>
      <c r="Q244" s="7">
        <v>206385490.28</v>
      </c>
      <c r="R244" s="7">
        <v>193172242.02000001</v>
      </c>
      <c r="S244" s="7">
        <v>233629211.31999999</v>
      </c>
      <c r="T244" s="7">
        <v>6938.49</v>
      </c>
      <c r="U244" s="7">
        <v>6494.28</v>
      </c>
      <c r="V244" s="7">
        <v>7854.4</v>
      </c>
      <c r="W244" s="7">
        <v>80287843.599999994</v>
      </c>
      <c r="X244" s="23">
        <v>0.38900000000000001</v>
      </c>
      <c r="Y244" s="7">
        <v>2699.2</v>
      </c>
      <c r="Z244" s="7">
        <v>16902.7</v>
      </c>
      <c r="AA244" s="7">
        <v>65666827.57</v>
      </c>
      <c r="AB244" s="23">
        <v>0.33989999999999998</v>
      </c>
      <c r="AC244" s="7">
        <v>2207.66</v>
      </c>
      <c r="AD244" s="7">
        <v>13824.6</v>
      </c>
      <c r="AE244" s="5">
        <v>4750</v>
      </c>
      <c r="AF244" s="23">
        <v>0.15970000000000001</v>
      </c>
      <c r="AG244" s="5">
        <v>287</v>
      </c>
      <c r="AH244" s="5">
        <v>1826</v>
      </c>
      <c r="AI244" s="7">
        <v>1505598.24</v>
      </c>
      <c r="AJ244" s="23">
        <v>7.3000000000000001E-3</v>
      </c>
      <c r="AK244" s="7">
        <v>50.62</v>
      </c>
      <c r="AL244" s="7">
        <v>36721.910000000003</v>
      </c>
      <c r="AM244" s="7">
        <v>1391200.53</v>
      </c>
      <c r="AN244" s="23">
        <v>7.1999999999999998E-3</v>
      </c>
      <c r="AO244" s="7">
        <v>46.77</v>
      </c>
      <c r="AP244" s="7">
        <v>33931.72</v>
      </c>
      <c r="AQ244" s="5">
        <v>41</v>
      </c>
      <c r="AR244" s="23">
        <v>1.4E-3</v>
      </c>
      <c r="AS244" s="5">
        <v>2</v>
      </c>
      <c r="AT244" s="5">
        <v>58</v>
      </c>
      <c r="AU244" s="7">
        <v>3427436.89</v>
      </c>
      <c r="AV244" s="23">
        <v>1.66E-2</v>
      </c>
      <c r="AW244" s="7">
        <v>115.23</v>
      </c>
      <c r="AX244" s="7">
        <v>18729.16</v>
      </c>
      <c r="AY244" s="7">
        <v>3162505.76</v>
      </c>
      <c r="AZ244" s="23">
        <v>1.6400000000000001E-2</v>
      </c>
      <c r="BA244" s="7">
        <v>106.32</v>
      </c>
      <c r="BB244" s="7">
        <v>17281.45</v>
      </c>
      <c r="BC244" s="5">
        <v>183</v>
      </c>
      <c r="BD244" s="23">
        <v>6.1999999999999998E-3</v>
      </c>
      <c r="BE244" s="5">
        <v>7</v>
      </c>
      <c r="BF244" s="5">
        <v>97</v>
      </c>
      <c r="BG244" s="7">
        <v>8258150.8200000003</v>
      </c>
      <c r="BH244" s="23">
        <v>0.04</v>
      </c>
      <c r="BI244" s="7">
        <v>277.63</v>
      </c>
      <c r="BJ244" s="7">
        <v>12803.33</v>
      </c>
      <c r="BK244" s="7">
        <v>8117350.0700000003</v>
      </c>
      <c r="BL244" s="23">
        <v>4.2000000000000003E-2</v>
      </c>
      <c r="BM244" s="7">
        <v>272.89999999999998</v>
      </c>
      <c r="BN244" s="7">
        <v>12585.04</v>
      </c>
      <c r="BO244" s="5">
        <v>645</v>
      </c>
      <c r="BP244" s="23">
        <v>2.1700000000000001E-2</v>
      </c>
      <c r="BQ244" s="5">
        <v>30</v>
      </c>
      <c r="BR244" s="5">
        <v>692</v>
      </c>
      <c r="BS244" s="7">
        <v>7995032.25</v>
      </c>
      <c r="BT244" s="23">
        <v>3.8699999999999998E-2</v>
      </c>
      <c r="BU244" s="7">
        <v>268.79000000000002</v>
      </c>
      <c r="BV244" s="7">
        <v>4764.62</v>
      </c>
      <c r="BW244" s="7">
        <v>7656852.9000000004</v>
      </c>
      <c r="BX244" s="23">
        <v>3.9600000000000003E-2</v>
      </c>
      <c r="BY244" s="7">
        <v>257.42</v>
      </c>
      <c r="BZ244" s="7">
        <v>4563.08</v>
      </c>
      <c r="CA244" s="5">
        <v>1678</v>
      </c>
      <c r="CB244" s="23">
        <v>5.6399999999999999E-2</v>
      </c>
      <c r="CC244" s="5">
        <v>105</v>
      </c>
      <c r="CD244" s="5">
        <v>2096</v>
      </c>
      <c r="CE244" s="7">
        <v>1763651.75</v>
      </c>
      <c r="CF244" s="23">
        <v>8.5000000000000006E-3</v>
      </c>
      <c r="CG244" s="7">
        <v>59.29</v>
      </c>
      <c r="CH244" s="7">
        <v>10819.95</v>
      </c>
      <c r="CI244" s="7">
        <v>1649705.17</v>
      </c>
      <c r="CJ244" s="23">
        <v>8.5000000000000006E-3</v>
      </c>
      <c r="CK244" s="7">
        <v>55.46</v>
      </c>
      <c r="CL244" s="7">
        <v>10120.89</v>
      </c>
      <c r="CM244" s="5">
        <v>163</v>
      </c>
      <c r="CN244" s="23">
        <v>5.4999999999999997E-3</v>
      </c>
      <c r="CO244" s="5">
        <v>6</v>
      </c>
      <c r="CP244" s="5">
        <v>340</v>
      </c>
      <c r="CQ244" s="7">
        <v>40174761.170000002</v>
      </c>
      <c r="CR244" s="23">
        <v>0.19470000000000001</v>
      </c>
      <c r="CS244" s="7">
        <v>1350.64</v>
      </c>
      <c r="CT244" s="7">
        <v>1862.44</v>
      </c>
      <c r="CU244" s="7">
        <v>39176017.560000002</v>
      </c>
      <c r="CV244" s="23">
        <v>0.20280000000000001</v>
      </c>
      <c r="CW244" s="7">
        <v>1317.06</v>
      </c>
      <c r="CX244" s="7">
        <v>1816.14</v>
      </c>
      <c r="CY244" s="5">
        <v>21571</v>
      </c>
      <c r="CZ244" s="23">
        <v>0.72519999999999996</v>
      </c>
      <c r="DA244" s="5">
        <v>7013</v>
      </c>
      <c r="DB244" s="7">
        <v>1737183.5</v>
      </c>
      <c r="DC244" s="23">
        <v>8.3999999999999995E-3</v>
      </c>
      <c r="DD244" s="7">
        <v>58.4</v>
      </c>
      <c r="DE244" s="7">
        <v>440.57</v>
      </c>
      <c r="DF244" s="7">
        <v>1867484.61</v>
      </c>
      <c r="DG244" s="23">
        <v>9.7000000000000003E-3</v>
      </c>
      <c r="DH244" s="7">
        <v>62.78</v>
      </c>
      <c r="DI244" s="7">
        <v>473.62</v>
      </c>
      <c r="DJ244" s="5">
        <v>3943</v>
      </c>
      <c r="DK244" s="23">
        <v>0.1326</v>
      </c>
      <c r="DL244" s="5">
        <v>682</v>
      </c>
      <c r="DM244" s="7">
        <v>5074900.6900000004</v>
      </c>
      <c r="DN244" s="23">
        <v>2.46E-2</v>
      </c>
      <c r="DO244" s="7">
        <v>170.61</v>
      </c>
      <c r="DP244" s="7">
        <v>21595.32</v>
      </c>
      <c r="DQ244" s="7">
        <v>5010955.76</v>
      </c>
      <c r="DR244" s="23">
        <v>2.5899999999999999E-2</v>
      </c>
      <c r="DS244" s="7">
        <v>168.46</v>
      </c>
      <c r="DT244" s="7">
        <v>21323.22</v>
      </c>
      <c r="DU244" s="5">
        <v>235</v>
      </c>
      <c r="DV244" s="23">
        <v>7.9000000000000008E-3</v>
      </c>
      <c r="DW244" s="5">
        <v>1041</v>
      </c>
      <c r="DX244" s="7">
        <v>1304550.97</v>
      </c>
      <c r="DY244" s="23">
        <v>6.3E-3</v>
      </c>
      <c r="DZ244" s="7">
        <v>43.86</v>
      </c>
      <c r="EA244" s="7">
        <v>905.94</v>
      </c>
      <c r="EB244" s="7">
        <v>1456198.53</v>
      </c>
      <c r="EC244" s="23">
        <v>7.4999999999999997E-3</v>
      </c>
      <c r="ED244" s="7">
        <v>48.96</v>
      </c>
      <c r="EE244" s="7">
        <v>1011.25</v>
      </c>
      <c r="EF244" s="5">
        <v>1440</v>
      </c>
      <c r="EG244" s="23">
        <v>4.8399999999999999E-2</v>
      </c>
      <c r="EH244" s="5">
        <v>99</v>
      </c>
      <c r="EI244" s="7">
        <v>19086890.390000001</v>
      </c>
      <c r="EJ244" s="23">
        <v>9.2499999999999999E-2</v>
      </c>
      <c r="EK244" s="7">
        <v>641.67999999999995</v>
      </c>
      <c r="EL244" s="7">
        <v>806.17</v>
      </c>
      <c r="EM244" s="7">
        <v>21861622.050000001</v>
      </c>
      <c r="EN244" s="23">
        <v>0.1132</v>
      </c>
      <c r="EO244" s="7">
        <v>734.97</v>
      </c>
      <c r="EP244" s="7">
        <v>923.37</v>
      </c>
      <c r="EQ244" s="5">
        <v>23676</v>
      </c>
      <c r="ER244" s="23">
        <v>0.79600000000000004</v>
      </c>
      <c r="ES244" s="5">
        <v>12530</v>
      </c>
      <c r="ET244" s="7">
        <v>9606992.1999999993</v>
      </c>
      <c r="EU244" s="23">
        <v>4.65E-2</v>
      </c>
      <c r="EV244" s="7">
        <v>322.98</v>
      </c>
      <c r="EW244" s="7">
        <v>722.49</v>
      </c>
      <c r="EX244" s="7">
        <v>9922004.9100000001</v>
      </c>
      <c r="EY244" s="23">
        <v>5.1400000000000001E-2</v>
      </c>
      <c r="EZ244" s="7">
        <v>333.57</v>
      </c>
      <c r="FA244" s="7">
        <v>746.18</v>
      </c>
      <c r="FB244" s="5">
        <v>13297</v>
      </c>
      <c r="FC244" s="23">
        <v>0.44700000000000001</v>
      </c>
      <c r="FD244" s="5">
        <v>2793</v>
      </c>
      <c r="FE244" s="7">
        <v>3826652.44</v>
      </c>
      <c r="FF244" s="23">
        <v>1.8499999999999999E-2</v>
      </c>
      <c r="FG244" s="7">
        <v>128.65</v>
      </c>
      <c r="FH244" s="7">
        <v>227.03</v>
      </c>
      <c r="FI244" s="7">
        <v>3902280.22</v>
      </c>
      <c r="FJ244" s="23">
        <v>2.0199999999999999E-2</v>
      </c>
      <c r="FK244" s="7">
        <v>131.19</v>
      </c>
      <c r="FL244" s="7">
        <v>231.52</v>
      </c>
      <c r="FM244" s="5">
        <v>16855</v>
      </c>
      <c r="FN244" s="23">
        <v>0.56659999999999999</v>
      </c>
      <c r="FO244" s="5">
        <v>3110</v>
      </c>
      <c r="FP244" s="7">
        <v>8838133.2899999991</v>
      </c>
      <c r="FQ244" s="23">
        <v>4.2799999999999998E-2</v>
      </c>
      <c r="FR244" s="7">
        <v>297.13</v>
      </c>
      <c r="FS244" s="7">
        <v>1161.54</v>
      </c>
      <c r="FT244" s="7">
        <v>8882887.0999999996</v>
      </c>
      <c r="FU244" s="23">
        <v>4.5999999999999999E-2</v>
      </c>
      <c r="FV244" s="7">
        <v>298.63</v>
      </c>
      <c r="FW244" s="7">
        <v>1167.42</v>
      </c>
      <c r="FX244" s="5">
        <v>7609</v>
      </c>
      <c r="FY244" s="23">
        <v>0.25580000000000003</v>
      </c>
      <c r="FZ244" s="5">
        <v>2095</v>
      </c>
      <c r="GA244" s="7">
        <v>3593664.85</v>
      </c>
      <c r="GB244" s="23">
        <v>1.7399999999999999E-2</v>
      </c>
      <c r="GC244" s="7">
        <v>120.82</v>
      </c>
      <c r="GD244" s="7">
        <v>225.79</v>
      </c>
      <c r="GE244" s="7">
        <v>3700023.22</v>
      </c>
      <c r="GF244" s="23">
        <v>1.9199999999999998E-2</v>
      </c>
      <c r="GG244" s="7">
        <v>124.39</v>
      </c>
      <c r="GH244" s="7">
        <v>232.47</v>
      </c>
      <c r="GI244" s="5">
        <v>15916</v>
      </c>
      <c r="GJ244" s="23">
        <v>0.53510000000000002</v>
      </c>
      <c r="GK244" s="5">
        <v>3924</v>
      </c>
      <c r="GL244" s="7">
        <v>3410164.7</v>
      </c>
      <c r="GM244" s="23">
        <v>1.6500000000000001E-2</v>
      </c>
      <c r="GN244" s="7">
        <v>114.65</v>
      </c>
      <c r="GO244" s="7">
        <v>953.8</v>
      </c>
      <c r="GP244" s="7">
        <v>3224528.63</v>
      </c>
      <c r="GQ244" s="23">
        <v>1.67E-2</v>
      </c>
      <c r="GR244" s="7">
        <v>108.41</v>
      </c>
      <c r="GS244" s="7">
        <v>901.88</v>
      </c>
      <c r="GT244" s="5">
        <v>3575</v>
      </c>
      <c r="GU244" s="23">
        <v>0.1202</v>
      </c>
      <c r="GV244" s="8">
        <v>334</v>
      </c>
      <c r="GW244" s="7">
        <v>4518240.05</v>
      </c>
      <c r="GX244" s="23">
        <v>2.1899999999999999E-2</v>
      </c>
      <c r="GY244" s="7">
        <v>151.9</v>
      </c>
      <c r="GZ244" s="7">
        <v>656.15</v>
      </c>
      <c r="HA244" s="7">
        <v>4518240.05</v>
      </c>
      <c r="HB244" s="23">
        <v>2.3400000000000001E-2</v>
      </c>
      <c r="HC244" s="7">
        <v>151.9</v>
      </c>
      <c r="HD244" s="7">
        <v>656.15</v>
      </c>
      <c r="HE244" s="5">
        <v>6886</v>
      </c>
      <c r="HF244" s="23">
        <v>0.23150000000000001</v>
      </c>
      <c r="HG244" s="5">
        <v>34627</v>
      </c>
      <c r="HH244" s="5">
        <v>1394</v>
      </c>
      <c r="HI244" s="23">
        <v>0.1963</v>
      </c>
      <c r="HJ244" s="8">
        <v>1164</v>
      </c>
      <c r="HK244" s="5">
        <v>528</v>
      </c>
      <c r="HL244" s="5">
        <v>1448</v>
      </c>
      <c r="HM244" s="5">
        <v>74</v>
      </c>
      <c r="HN244" s="5">
        <v>481</v>
      </c>
      <c r="HO244" s="5">
        <v>346</v>
      </c>
      <c r="HP244" s="5">
        <v>820</v>
      </c>
      <c r="HQ244" s="5">
        <v>373</v>
      </c>
      <c r="HR244" s="5">
        <v>520</v>
      </c>
      <c r="HS244" s="5">
        <v>84</v>
      </c>
    </row>
    <row r="245" spans="1:227" x14ac:dyDescent="0.25">
      <c r="A245">
        <v>2007</v>
      </c>
      <c r="B245" s="3" t="s">
        <v>730</v>
      </c>
      <c r="C245" s="4">
        <v>25</v>
      </c>
      <c r="D245" s="5">
        <v>150746</v>
      </c>
      <c r="E245" s="5">
        <v>143719</v>
      </c>
      <c r="F245" s="5">
        <v>7027</v>
      </c>
      <c r="G245" s="6" t="s">
        <v>731</v>
      </c>
      <c r="H245" s="5">
        <v>49</v>
      </c>
      <c r="I245" s="6" t="s">
        <v>732</v>
      </c>
      <c r="J245" s="6" t="s">
        <v>733</v>
      </c>
      <c r="K245" s="6" t="s">
        <v>734</v>
      </c>
      <c r="L245" s="6" t="s">
        <v>735</v>
      </c>
      <c r="M245" s="6" t="s">
        <v>582</v>
      </c>
      <c r="N245" s="6" t="s">
        <v>736</v>
      </c>
      <c r="O245" s="6" t="s">
        <v>737</v>
      </c>
      <c r="P245" s="6">
        <v>1</v>
      </c>
      <c r="Q245" s="7">
        <v>1220546215.98</v>
      </c>
      <c r="R245" s="7">
        <v>1076796220.1800001</v>
      </c>
      <c r="S245" s="7">
        <v>1086292912.75</v>
      </c>
      <c r="T245" s="7">
        <v>8492.59</v>
      </c>
      <c r="U245" s="7">
        <v>7492.37</v>
      </c>
      <c r="V245" s="7">
        <v>7558.45</v>
      </c>
      <c r="W245" s="7">
        <v>516130166.13</v>
      </c>
      <c r="X245" s="23">
        <v>0.4229</v>
      </c>
      <c r="Y245" s="7">
        <v>3591.25</v>
      </c>
      <c r="Z245" s="7">
        <v>18192.169999999998</v>
      </c>
      <c r="AA245" s="7">
        <v>383630603.04000002</v>
      </c>
      <c r="AB245" s="23">
        <v>0.35630000000000001</v>
      </c>
      <c r="AC245" s="7">
        <v>2669.31</v>
      </c>
      <c r="AD245" s="7">
        <v>13521.93</v>
      </c>
      <c r="AE245" s="5">
        <v>28371</v>
      </c>
      <c r="AF245" s="23">
        <v>0.19739999999999999</v>
      </c>
      <c r="AG245" s="5">
        <v>392</v>
      </c>
      <c r="AH245" s="5">
        <v>2635</v>
      </c>
      <c r="AI245" s="7">
        <v>36041903.119999997</v>
      </c>
      <c r="AJ245" s="23">
        <v>2.9499999999999998E-2</v>
      </c>
      <c r="AK245" s="7">
        <v>250.78</v>
      </c>
      <c r="AL245" s="7">
        <v>33496.19</v>
      </c>
      <c r="AM245" s="7">
        <v>33060962.390000001</v>
      </c>
      <c r="AN245" s="23">
        <v>3.0700000000000002E-2</v>
      </c>
      <c r="AO245" s="7">
        <v>230.04</v>
      </c>
      <c r="AP245" s="7">
        <v>30725.8</v>
      </c>
      <c r="AQ245" s="5">
        <v>1076</v>
      </c>
      <c r="AR245" s="23">
        <v>7.4999999999999997E-3</v>
      </c>
      <c r="AS245" s="5">
        <v>9</v>
      </c>
      <c r="AT245" s="5">
        <v>253</v>
      </c>
      <c r="AU245" s="7">
        <v>18236356.760000002</v>
      </c>
      <c r="AV245" s="23">
        <v>1.49E-2</v>
      </c>
      <c r="AW245" s="7">
        <v>126.89</v>
      </c>
      <c r="AX245" s="7">
        <v>21429.33</v>
      </c>
      <c r="AY245" s="7">
        <v>15555775.449999999</v>
      </c>
      <c r="AZ245" s="23">
        <v>1.44E-2</v>
      </c>
      <c r="BA245" s="7">
        <v>108.24</v>
      </c>
      <c r="BB245" s="7">
        <v>18279.41</v>
      </c>
      <c r="BC245" s="5">
        <v>851</v>
      </c>
      <c r="BD245" s="23">
        <v>5.8999999999999999E-3</v>
      </c>
      <c r="BE245" s="5">
        <v>7</v>
      </c>
      <c r="BF245" s="5">
        <v>106</v>
      </c>
      <c r="BG245" s="7">
        <v>45833805.469999999</v>
      </c>
      <c r="BH245" s="23">
        <v>3.7600000000000001E-2</v>
      </c>
      <c r="BI245" s="7">
        <v>318.91000000000003</v>
      </c>
      <c r="BJ245" s="7">
        <v>12454.84</v>
      </c>
      <c r="BK245" s="7">
        <v>42562701.060000002</v>
      </c>
      <c r="BL245" s="23">
        <v>3.95E-2</v>
      </c>
      <c r="BM245" s="7">
        <v>296.14999999999998</v>
      </c>
      <c r="BN245" s="7">
        <v>11565.95</v>
      </c>
      <c r="BO245" s="5">
        <v>3680</v>
      </c>
      <c r="BP245" s="23">
        <v>2.5600000000000001E-2</v>
      </c>
      <c r="BQ245" s="5">
        <v>37</v>
      </c>
      <c r="BR245" s="5">
        <v>952</v>
      </c>
      <c r="BS245" s="7">
        <v>42545015.869999997</v>
      </c>
      <c r="BT245" s="23">
        <v>3.49E-2</v>
      </c>
      <c r="BU245" s="7">
        <v>296.02999999999997</v>
      </c>
      <c r="BV245" s="7">
        <v>4638.58</v>
      </c>
      <c r="BW245" s="7">
        <v>39712289.600000001</v>
      </c>
      <c r="BX245" s="23">
        <v>3.6900000000000002E-2</v>
      </c>
      <c r="BY245" s="7">
        <v>276.32</v>
      </c>
      <c r="BZ245" s="7">
        <v>4329.7299999999996</v>
      </c>
      <c r="CA245" s="5">
        <v>9172</v>
      </c>
      <c r="CB245" s="23">
        <v>6.3799999999999996E-2</v>
      </c>
      <c r="CC245" s="5">
        <v>120</v>
      </c>
      <c r="CD245" s="5">
        <v>2132</v>
      </c>
      <c r="CE245" s="7">
        <v>7515992.8200000003</v>
      </c>
      <c r="CF245" s="23">
        <v>6.1999999999999998E-3</v>
      </c>
      <c r="CG245" s="7">
        <v>52.3</v>
      </c>
      <c r="CH245" s="7">
        <v>9915.56</v>
      </c>
      <c r="CI245" s="7">
        <v>6709599</v>
      </c>
      <c r="CJ245" s="23">
        <v>6.1999999999999998E-3</v>
      </c>
      <c r="CK245" s="7">
        <v>46.69</v>
      </c>
      <c r="CL245" s="7">
        <v>8851.7099999999991</v>
      </c>
      <c r="CM245" s="5">
        <v>758</v>
      </c>
      <c r="CN245" s="23">
        <v>5.3E-3</v>
      </c>
      <c r="CO245" s="5">
        <v>6</v>
      </c>
      <c r="CP245" s="5">
        <v>322</v>
      </c>
      <c r="CQ245" s="7">
        <v>172132933.56</v>
      </c>
      <c r="CR245" s="23">
        <v>0.14099999999999999</v>
      </c>
      <c r="CS245" s="7">
        <v>1197.7</v>
      </c>
      <c r="CT245" s="7">
        <v>1625.66</v>
      </c>
      <c r="CU245" s="7">
        <v>170918802.19999999</v>
      </c>
      <c r="CV245" s="23">
        <v>0.15870000000000001</v>
      </c>
      <c r="CW245" s="7">
        <v>1189.26</v>
      </c>
      <c r="CX245" s="7">
        <v>1614.19</v>
      </c>
      <c r="CY245" s="5">
        <v>105884</v>
      </c>
      <c r="CZ245" s="23">
        <v>0.73680000000000001</v>
      </c>
      <c r="DA245" s="5">
        <v>7119</v>
      </c>
      <c r="DB245" s="7">
        <v>6804560.96</v>
      </c>
      <c r="DC245" s="23">
        <v>5.5999999999999999E-3</v>
      </c>
      <c r="DD245" s="7">
        <v>47.35</v>
      </c>
      <c r="DE245" s="7">
        <v>495.42</v>
      </c>
      <c r="DF245" s="7">
        <v>6426078.6299999999</v>
      </c>
      <c r="DG245" s="23">
        <v>6.0000000000000001E-3</v>
      </c>
      <c r="DH245" s="7">
        <v>44.71</v>
      </c>
      <c r="DI245" s="7">
        <v>467.86</v>
      </c>
      <c r="DJ245" s="5">
        <v>13735</v>
      </c>
      <c r="DK245" s="23">
        <v>9.5600000000000004E-2</v>
      </c>
      <c r="DL245" s="5">
        <v>585</v>
      </c>
      <c r="DM245" s="7">
        <v>35225015.960000001</v>
      </c>
      <c r="DN245" s="23">
        <v>2.8899999999999999E-2</v>
      </c>
      <c r="DO245" s="7">
        <v>245.1</v>
      </c>
      <c r="DP245" s="7">
        <v>21322.65</v>
      </c>
      <c r="DQ245" s="7">
        <v>34170901.479999997</v>
      </c>
      <c r="DR245" s="23">
        <v>3.1699999999999999E-2</v>
      </c>
      <c r="DS245" s="7">
        <v>237.76</v>
      </c>
      <c r="DT245" s="7">
        <v>20684.57</v>
      </c>
      <c r="DU245" s="5">
        <v>1652</v>
      </c>
      <c r="DV245" s="23">
        <v>1.15E-2</v>
      </c>
      <c r="DW245" s="5">
        <v>1210</v>
      </c>
      <c r="DX245" s="7">
        <v>2082083.68</v>
      </c>
      <c r="DY245" s="23">
        <v>1.6999999999999999E-3</v>
      </c>
      <c r="DZ245" s="7">
        <v>14.49</v>
      </c>
      <c r="EA245" s="7">
        <v>652.49</v>
      </c>
      <c r="EB245" s="7">
        <v>2116742.88</v>
      </c>
      <c r="EC245" s="23">
        <v>2E-3</v>
      </c>
      <c r="ED245" s="7">
        <v>14.73</v>
      </c>
      <c r="EE245" s="7">
        <v>663.35</v>
      </c>
      <c r="EF245" s="5">
        <v>3191</v>
      </c>
      <c r="EG245" s="23">
        <v>2.2200000000000001E-2</v>
      </c>
      <c r="EH245" s="5">
        <v>36</v>
      </c>
      <c r="EI245" s="7">
        <v>127927198.90000001</v>
      </c>
      <c r="EJ245" s="23">
        <v>0.1048</v>
      </c>
      <c r="EK245" s="7">
        <v>890.12</v>
      </c>
      <c r="EL245" s="7">
        <v>1041.23</v>
      </c>
      <c r="EM245" s="7">
        <v>137894192</v>
      </c>
      <c r="EN245" s="23">
        <v>0.12809999999999999</v>
      </c>
      <c r="EO245" s="7">
        <v>959.47</v>
      </c>
      <c r="EP245" s="7">
        <v>1122.3499999999999</v>
      </c>
      <c r="EQ245" s="5">
        <v>122861</v>
      </c>
      <c r="ER245" s="23">
        <v>0.85489999999999999</v>
      </c>
      <c r="ES245" s="5">
        <v>16525</v>
      </c>
      <c r="ET245" s="7">
        <v>48915849.649999999</v>
      </c>
      <c r="EU245" s="23">
        <v>4.0099999999999997E-2</v>
      </c>
      <c r="EV245" s="7">
        <v>340.36</v>
      </c>
      <c r="EW245" s="7">
        <v>730.39</v>
      </c>
      <c r="EX245" s="7">
        <v>46537259.700000003</v>
      </c>
      <c r="EY245" s="23">
        <v>4.3200000000000002E-2</v>
      </c>
      <c r="EZ245" s="7">
        <v>323.81</v>
      </c>
      <c r="FA245" s="7">
        <v>694.88</v>
      </c>
      <c r="FB245" s="5">
        <v>66972</v>
      </c>
      <c r="FC245" s="23">
        <v>0.46600000000000003</v>
      </c>
      <c r="FD245" s="5">
        <v>2635</v>
      </c>
      <c r="FE245" s="7">
        <v>26570081.449999999</v>
      </c>
      <c r="FF245" s="23">
        <v>2.18E-2</v>
      </c>
      <c r="FG245" s="7">
        <v>184.88</v>
      </c>
      <c r="FH245" s="7">
        <v>308.99</v>
      </c>
      <c r="FI245" s="7">
        <v>25887079.23</v>
      </c>
      <c r="FJ245" s="23">
        <v>2.4E-2</v>
      </c>
      <c r="FK245" s="7">
        <v>180.12</v>
      </c>
      <c r="FL245" s="7">
        <v>301.05</v>
      </c>
      <c r="FM245" s="5">
        <v>85990</v>
      </c>
      <c r="FN245" s="23">
        <v>0.59830000000000005</v>
      </c>
      <c r="FO245" s="5">
        <v>3441</v>
      </c>
      <c r="FP245" s="7">
        <v>32826752.41</v>
      </c>
      <c r="FQ245" s="23">
        <v>2.69E-2</v>
      </c>
      <c r="FR245" s="7">
        <v>228.41</v>
      </c>
      <c r="FS245" s="7">
        <v>921.92</v>
      </c>
      <c r="FT245" s="7">
        <v>32958656.870000001</v>
      </c>
      <c r="FU245" s="23">
        <v>3.0599999999999999E-2</v>
      </c>
      <c r="FV245" s="7">
        <v>229.33</v>
      </c>
      <c r="FW245" s="7">
        <v>925.62</v>
      </c>
      <c r="FX245" s="5">
        <v>35607</v>
      </c>
      <c r="FY245" s="23">
        <v>0.24779999999999999</v>
      </c>
      <c r="FZ245" s="5">
        <v>1753</v>
      </c>
      <c r="GA245" s="7">
        <v>29687440.859999999</v>
      </c>
      <c r="GB245" s="23">
        <v>2.4299999999999999E-2</v>
      </c>
      <c r="GC245" s="7">
        <v>206.57</v>
      </c>
      <c r="GD245" s="7">
        <v>331.05</v>
      </c>
      <c r="GE245" s="7">
        <v>30084417.07</v>
      </c>
      <c r="GF245" s="23">
        <v>2.7900000000000001E-2</v>
      </c>
      <c r="GG245" s="7">
        <v>209.33</v>
      </c>
      <c r="GH245" s="7">
        <v>335.48</v>
      </c>
      <c r="GI245" s="5">
        <v>89675</v>
      </c>
      <c r="GJ245" s="23">
        <v>0.624</v>
      </c>
      <c r="GK245" s="5">
        <v>6162</v>
      </c>
      <c r="GL245" s="7">
        <v>29708911.329999998</v>
      </c>
      <c r="GM245" s="23">
        <v>2.4299999999999999E-2</v>
      </c>
      <c r="GN245" s="7">
        <v>206.72</v>
      </c>
      <c r="GO245" s="7">
        <v>1278.07</v>
      </c>
      <c r="GP245" s="7">
        <v>25950678.949999999</v>
      </c>
      <c r="GQ245" s="23">
        <v>2.41E-2</v>
      </c>
      <c r="GR245" s="7">
        <v>180.57</v>
      </c>
      <c r="GS245" s="7">
        <v>1116.3900000000001</v>
      </c>
      <c r="GT245" s="5">
        <v>23245</v>
      </c>
      <c r="GU245" s="23">
        <v>0.16170000000000001</v>
      </c>
      <c r="GV245" s="8">
        <v>673</v>
      </c>
      <c r="GW245" s="7">
        <v>27970023.289999999</v>
      </c>
      <c r="GX245" s="23">
        <v>2.29E-2</v>
      </c>
      <c r="GY245" s="7">
        <v>194.62</v>
      </c>
      <c r="GZ245" s="7">
        <v>771.97</v>
      </c>
      <c r="HA245" s="7">
        <v>27970023.289999999</v>
      </c>
      <c r="HB245" s="23">
        <v>2.5999999999999999E-2</v>
      </c>
      <c r="HC245" s="7">
        <v>194.62</v>
      </c>
      <c r="HD245" s="7">
        <v>771.97</v>
      </c>
      <c r="HE245" s="5">
        <v>36232</v>
      </c>
      <c r="HF245" s="23">
        <v>0.25209999999999999</v>
      </c>
      <c r="HG245" s="5">
        <v>165081</v>
      </c>
      <c r="HH245" s="5">
        <v>10120</v>
      </c>
      <c r="HI245" s="23">
        <v>0.22869999999999999</v>
      </c>
      <c r="HJ245" s="8">
        <v>1149</v>
      </c>
      <c r="HK245" s="5">
        <v>632</v>
      </c>
      <c r="HL245" s="5">
        <v>1447</v>
      </c>
      <c r="HM245" s="5">
        <v>84</v>
      </c>
      <c r="HN245" s="5">
        <v>676</v>
      </c>
      <c r="HO245" s="5">
        <v>571</v>
      </c>
      <c r="HP245" s="5">
        <v>886</v>
      </c>
      <c r="HQ245" s="5">
        <v>459</v>
      </c>
      <c r="HR245" s="5">
        <v>457</v>
      </c>
      <c r="HS245" s="5">
        <v>57</v>
      </c>
    </row>
    <row r="246" spans="1:227" x14ac:dyDescent="0.25">
      <c r="A246">
        <v>2014</v>
      </c>
      <c r="B246" s="3" t="s">
        <v>226</v>
      </c>
      <c r="C246" s="4" t="s">
        <v>227</v>
      </c>
      <c r="D246" s="5">
        <v>8500917</v>
      </c>
      <c r="E246" s="5">
        <v>6063421</v>
      </c>
      <c r="F246" s="5">
        <v>2437496</v>
      </c>
      <c r="G246" s="6" t="s">
        <v>2011</v>
      </c>
      <c r="H246" s="5">
        <v>51</v>
      </c>
      <c r="I246" s="6" t="s">
        <v>1100</v>
      </c>
      <c r="J246" s="6" t="s">
        <v>1101</v>
      </c>
      <c r="K246" s="6" t="s">
        <v>2610</v>
      </c>
      <c r="L246" s="6" t="s">
        <v>1598</v>
      </c>
      <c r="M246" s="6" t="s">
        <v>2285</v>
      </c>
      <c r="N246" s="6" t="s">
        <v>514</v>
      </c>
      <c r="O246" s="6" t="s">
        <v>826</v>
      </c>
      <c r="P246" s="6">
        <v>1.1299999999999999</v>
      </c>
      <c r="Q246" s="7">
        <v>62465908853.279999</v>
      </c>
      <c r="R246" s="7">
        <v>58768356452.169998</v>
      </c>
      <c r="S246" s="7">
        <v>53601329264.739998</v>
      </c>
      <c r="T246" s="7">
        <v>10302.09</v>
      </c>
      <c r="U246" s="7">
        <v>9692.2800000000007</v>
      </c>
      <c r="V246" s="7">
        <v>8840.11</v>
      </c>
      <c r="W246" s="7">
        <v>23498060316.59</v>
      </c>
      <c r="X246" s="23">
        <v>0.37619999999999998</v>
      </c>
      <c r="Y246" s="7">
        <v>3875.38</v>
      </c>
      <c r="Z246" s="7">
        <v>22097.77</v>
      </c>
      <c r="AA246" s="7">
        <v>19226960958.450001</v>
      </c>
      <c r="AB246" s="23">
        <v>0.32719999999999999</v>
      </c>
      <c r="AC246" s="7">
        <v>3170.98</v>
      </c>
      <c r="AD246" s="7">
        <v>18081.189999999999</v>
      </c>
      <c r="AE246" s="5">
        <v>1063368</v>
      </c>
      <c r="AF246" s="23">
        <v>0.1754</v>
      </c>
      <c r="AG246" s="5">
        <v>329</v>
      </c>
      <c r="AH246" s="5">
        <v>2014</v>
      </c>
      <c r="AI246" s="7">
        <v>1301516759.27</v>
      </c>
      <c r="AJ246" s="23">
        <v>2.0799999999999999E-2</v>
      </c>
      <c r="AK246" s="7">
        <v>214.65</v>
      </c>
      <c r="AL246" s="7">
        <v>44913.96</v>
      </c>
      <c r="AM246" s="7">
        <v>1360216077.3499999</v>
      </c>
      <c r="AN246" s="23">
        <v>2.3099999999999999E-2</v>
      </c>
      <c r="AO246" s="7">
        <v>224.33</v>
      </c>
      <c r="AP246" s="7">
        <v>46939.61</v>
      </c>
      <c r="AQ246" s="5">
        <v>28978</v>
      </c>
      <c r="AR246" s="23">
        <v>4.7999999999999996E-3</v>
      </c>
      <c r="AS246" s="5">
        <v>6</v>
      </c>
      <c r="AT246" s="5">
        <v>154</v>
      </c>
      <c r="AU246" s="7">
        <v>816280955.55999994</v>
      </c>
      <c r="AV246" s="23">
        <v>1.3100000000000001E-2</v>
      </c>
      <c r="AW246" s="7">
        <v>134.62</v>
      </c>
      <c r="AX246" s="7">
        <v>21091.99</v>
      </c>
      <c r="AY246" s="7">
        <v>820940240.32000005</v>
      </c>
      <c r="AZ246" s="23">
        <v>1.4E-2</v>
      </c>
      <c r="BA246" s="7">
        <v>135.38999999999999</v>
      </c>
      <c r="BB246" s="7">
        <v>21212.38</v>
      </c>
      <c r="BC246" s="5">
        <v>38701</v>
      </c>
      <c r="BD246" s="23">
        <v>6.4000000000000003E-3</v>
      </c>
      <c r="BE246" s="5">
        <v>7</v>
      </c>
      <c r="BF246" s="5">
        <v>90</v>
      </c>
      <c r="BG246" s="7">
        <v>2442814261.25</v>
      </c>
      <c r="BH246" s="23">
        <v>3.9100000000000003E-2</v>
      </c>
      <c r="BI246" s="7">
        <v>402.88</v>
      </c>
      <c r="BJ246" s="7">
        <v>15887.19</v>
      </c>
      <c r="BK246" s="7">
        <v>2526579517.9000001</v>
      </c>
      <c r="BL246" s="23">
        <v>4.2999999999999997E-2</v>
      </c>
      <c r="BM246" s="7">
        <v>416.69</v>
      </c>
      <c r="BN246" s="7">
        <v>16431.97</v>
      </c>
      <c r="BO246" s="5">
        <v>153760</v>
      </c>
      <c r="BP246" s="23">
        <v>2.5399999999999999E-2</v>
      </c>
      <c r="BQ246" s="5">
        <v>37</v>
      </c>
      <c r="BR246" s="5">
        <v>990</v>
      </c>
      <c r="BS246" s="7">
        <v>2121572278.97</v>
      </c>
      <c r="BT246" s="23">
        <v>3.4000000000000002E-2</v>
      </c>
      <c r="BU246" s="7">
        <v>349.9</v>
      </c>
      <c r="BV246" s="7">
        <v>5313.8</v>
      </c>
      <c r="BW246" s="7">
        <v>2242988809.23</v>
      </c>
      <c r="BX246" s="23">
        <v>3.8199999999999998E-2</v>
      </c>
      <c r="BY246" s="7">
        <v>369.92</v>
      </c>
      <c r="BZ246" s="7">
        <v>5617.91</v>
      </c>
      <c r="CA246" s="5">
        <v>399257</v>
      </c>
      <c r="CB246" s="23">
        <v>6.5799999999999997E-2</v>
      </c>
      <c r="CC246" s="5">
        <v>140</v>
      </c>
      <c r="CD246" s="5">
        <v>2170</v>
      </c>
      <c r="CE246" s="7">
        <v>550026753.88</v>
      </c>
      <c r="CF246" s="23">
        <v>8.8000000000000005E-3</v>
      </c>
      <c r="CG246" s="7">
        <v>90.71</v>
      </c>
      <c r="CH246" s="7">
        <v>10352.469999999999</v>
      </c>
      <c r="CI246" s="7">
        <v>573984156.53999996</v>
      </c>
      <c r="CJ246" s="23">
        <v>9.7999999999999997E-3</v>
      </c>
      <c r="CK246" s="7">
        <v>94.66</v>
      </c>
      <c r="CL246" s="7">
        <v>10803.39</v>
      </c>
      <c r="CM246" s="5">
        <v>53130</v>
      </c>
      <c r="CN246" s="23">
        <v>8.8000000000000005E-3</v>
      </c>
      <c r="CO246" s="5">
        <v>9</v>
      </c>
      <c r="CP246" s="5">
        <v>544</v>
      </c>
      <c r="CQ246" s="7">
        <v>9233712245.0699997</v>
      </c>
      <c r="CR246" s="23">
        <v>0.14779999999999999</v>
      </c>
      <c r="CS246" s="7">
        <v>1522.86</v>
      </c>
      <c r="CT246" s="7">
        <v>2395.35</v>
      </c>
      <c r="CU246" s="7">
        <v>9142762209.8400002</v>
      </c>
      <c r="CV246" s="23">
        <v>0.15559999999999999</v>
      </c>
      <c r="CW246" s="7">
        <v>1507.86</v>
      </c>
      <c r="CX246" s="7">
        <v>2371.75</v>
      </c>
      <c r="CY246" s="5">
        <v>3854854</v>
      </c>
      <c r="CZ246" s="23">
        <v>0.63580000000000003</v>
      </c>
      <c r="DA246" s="5">
        <v>4711</v>
      </c>
      <c r="DB246" s="7">
        <v>399120608.75</v>
      </c>
      <c r="DC246" s="23">
        <v>6.4000000000000003E-3</v>
      </c>
      <c r="DD246" s="7">
        <v>65.819999999999993</v>
      </c>
      <c r="DE246" s="7">
        <v>437.87</v>
      </c>
      <c r="DF246" s="7">
        <v>427818915.88</v>
      </c>
      <c r="DG246" s="23">
        <v>7.3000000000000001E-3</v>
      </c>
      <c r="DH246" s="7">
        <v>70.56</v>
      </c>
      <c r="DI246" s="7">
        <v>469.35</v>
      </c>
      <c r="DJ246" s="5">
        <v>911504</v>
      </c>
      <c r="DK246" s="23">
        <v>0.15029999999999999</v>
      </c>
      <c r="DL246" s="5">
        <v>724</v>
      </c>
      <c r="DM246" s="7">
        <v>4546712503.21</v>
      </c>
      <c r="DN246" s="23">
        <v>7.2800000000000004E-2</v>
      </c>
      <c r="DO246" s="7">
        <v>749.86</v>
      </c>
      <c r="DP246" s="7">
        <v>24856.43</v>
      </c>
      <c r="DQ246" s="7">
        <v>4584525313.6099997</v>
      </c>
      <c r="DR246" s="23">
        <v>7.8E-2</v>
      </c>
      <c r="DS246" s="7">
        <v>756.1</v>
      </c>
      <c r="DT246" s="7">
        <v>25063.14</v>
      </c>
      <c r="DU246" s="5">
        <v>182919</v>
      </c>
      <c r="DV246" s="23">
        <v>3.0200000000000001E-2</v>
      </c>
      <c r="DW246" s="5">
        <v>4240</v>
      </c>
      <c r="DX246" s="7">
        <v>332513371.51999998</v>
      </c>
      <c r="DY246" s="23">
        <v>5.3E-3</v>
      </c>
      <c r="DZ246" s="7">
        <v>54.84</v>
      </c>
      <c r="EA246" s="7">
        <v>937.81</v>
      </c>
      <c r="EB246" s="7">
        <v>345860078.20999998</v>
      </c>
      <c r="EC246" s="23">
        <v>5.8999999999999999E-3</v>
      </c>
      <c r="ED246" s="7">
        <v>57.04</v>
      </c>
      <c r="EE246" s="7">
        <v>975.45</v>
      </c>
      <c r="EF246" s="5">
        <v>354565</v>
      </c>
      <c r="EG246" s="23">
        <v>5.8500000000000003E-2</v>
      </c>
      <c r="EH246" s="5">
        <v>103</v>
      </c>
      <c r="EI246" s="7">
        <v>5815695054.5799999</v>
      </c>
      <c r="EJ246" s="23">
        <v>9.3100000000000002E-2</v>
      </c>
      <c r="EK246" s="7">
        <v>959.14</v>
      </c>
      <c r="EL246" s="7">
        <v>1169.6400000000001</v>
      </c>
      <c r="EM246" s="7">
        <v>6040865959.8599997</v>
      </c>
      <c r="EN246" s="23">
        <v>0.1028</v>
      </c>
      <c r="EO246" s="7">
        <v>996.28</v>
      </c>
      <c r="EP246" s="7">
        <v>1214.93</v>
      </c>
      <c r="EQ246" s="5">
        <v>4972194</v>
      </c>
      <c r="ER246" s="23">
        <v>0.82</v>
      </c>
      <c r="ES246" s="5">
        <v>14025</v>
      </c>
      <c r="ET246" s="7">
        <v>3218372135.5</v>
      </c>
      <c r="EU246" s="23">
        <v>5.1499999999999997E-2</v>
      </c>
      <c r="EV246" s="7">
        <v>530.78</v>
      </c>
      <c r="EW246" s="7">
        <v>1073.3900000000001</v>
      </c>
      <c r="EX246" s="7">
        <v>3200382722.1300001</v>
      </c>
      <c r="EY246" s="23">
        <v>5.45E-2</v>
      </c>
      <c r="EZ246" s="7">
        <v>527.82000000000005</v>
      </c>
      <c r="FA246" s="7">
        <v>1067.3900000000001</v>
      </c>
      <c r="FB246" s="5">
        <v>2998329</v>
      </c>
      <c r="FC246" s="23">
        <v>0.4945</v>
      </c>
      <c r="FD246" s="5">
        <v>3779</v>
      </c>
      <c r="FE246" s="7">
        <v>1022021883.67</v>
      </c>
      <c r="FF246" s="23">
        <v>1.6400000000000001E-2</v>
      </c>
      <c r="FG246" s="7">
        <v>168.56</v>
      </c>
      <c r="FH246" s="7">
        <v>281.25</v>
      </c>
      <c r="FI246" s="7">
        <v>1049172576.73</v>
      </c>
      <c r="FJ246" s="23">
        <v>1.7899999999999999E-2</v>
      </c>
      <c r="FK246" s="7">
        <v>173.03</v>
      </c>
      <c r="FL246" s="7">
        <v>288.72000000000003</v>
      </c>
      <c r="FM246" s="5">
        <v>3633822</v>
      </c>
      <c r="FN246" s="23">
        <v>0.59930000000000005</v>
      </c>
      <c r="FO246" s="5">
        <v>3722</v>
      </c>
      <c r="FP246" s="7">
        <v>1636447929.21</v>
      </c>
      <c r="FQ246" s="23">
        <v>2.6200000000000001E-2</v>
      </c>
      <c r="FR246" s="7">
        <v>269.89</v>
      </c>
      <c r="FS246" s="7">
        <v>1006.8</v>
      </c>
      <c r="FT246" s="7">
        <v>1782457940.22</v>
      </c>
      <c r="FU246" s="23">
        <v>3.0300000000000001E-2</v>
      </c>
      <c r="FV246" s="7">
        <v>293.97000000000003</v>
      </c>
      <c r="FW246" s="7">
        <v>1096.6300000000001</v>
      </c>
      <c r="FX246" s="5">
        <v>1625395</v>
      </c>
      <c r="FY246" s="23">
        <v>0.2681</v>
      </c>
      <c r="FZ246" s="5">
        <v>1882</v>
      </c>
      <c r="GA246" s="7">
        <v>1810985147.3199999</v>
      </c>
      <c r="GB246" s="23">
        <v>2.9000000000000001E-2</v>
      </c>
      <c r="GC246" s="7">
        <v>298.67</v>
      </c>
      <c r="GD246" s="7">
        <v>445.35</v>
      </c>
      <c r="GE246" s="7">
        <v>1678397617.29</v>
      </c>
      <c r="GF246" s="23">
        <v>2.86E-2</v>
      </c>
      <c r="GG246" s="7">
        <v>276.81</v>
      </c>
      <c r="GH246" s="7">
        <v>412.75</v>
      </c>
      <c r="GI246" s="5">
        <v>4066424</v>
      </c>
      <c r="GJ246" s="23">
        <v>0.67059999999999997</v>
      </c>
      <c r="GK246" s="5">
        <v>7528</v>
      </c>
      <c r="GL246" s="7">
        <v>1105323292.8499999</v>
      </c>
      <c r="GM246" s="23">
        <v>1.77E-2</v>
      </c>
      <c r="GN246" s="7">
        <v>182.29</v>
      </c>
      <c r="GO246" s="7">
        <v>1418.57</v>
      </c>
      <c r="GP246" s="7">
        <v>1136101310.1600001</v>
      </c>
      <c r="GQ246" s="23">
        <v>1.9300000000000001E-2</v>
      </c>
      <c r="GR246" s="7">
        <v>187.37</v>
      </c>
      <c r="GS246" s="7">
        <v>1458.07</v>
      </c>
      <c r="GT246" s="5">
        <v>779182</v>
      </c>
      <c r="GU246" s="23">
        <v>0.1285</v>
      </c>
      <c r="GV246" s="8">
        <v>552</v>
      </c>
      <c r="GW246" s="7">
        <v>1936423328.72</v>
      </c>
      <c r="GX246" s="23">
        <v>3.1E-2</v>
      </c>
      <c r="GY246" s="7">
        <v>319.36</v>
      </c>
      <c r="GZ246" s="7">
        <v>869.43</v>
      </c>
      <c r="HA246" s="7">
        <v>1942063105.47</v>
      </c>
      <c r="HB246" s="23">
        <v>3.3000000000000002E-2</v>
      </c>
      <c r="HC246" s="7">
        <v>320.29000000000002</v>
      </c>
      <c r="HD246" s="7">
        <v>871.96</v>
      </c>
      <c r="HE246" s="5">
        <v>2227242</v>
      </c>
      <c r="HF246" s="23">
        <v>0.36730000000000002</v>
      </c>
      <c r="HG246" s="5">
        <v>6843586</v>
      </c>
      <c r="HH246" s="5">
        <v>409724</v>
      </c>
      <c r="HI246" s="23">
        <v>0.22489999999999999</v>
      </c>
      <c r="HJ246" s="8">
        <v>1129</v>
      </c>
      <c r="HK246" s="5">
        <v>706</v>
      </c>
      <c r="HL246" s="5">
        <v>1508</v>
      </c>
      <c r="HM246" s="5">
        <v>126</v>
      </c>
      <c r="HN246" s="5">
        <v>1002</v>
      </c>
      <c r="HO246" s="5">
        <v>279</v>
      </c>
      <c r="HP246" s="5">
        <v>662</v>
      </c>
      <c r="HQ246" s="5">
        <v>345</v>
      </c>
      <c r="HR246" s="5">
        <v>276</v>
      </c>
      <c r="HS246" s="5">
        <v>142</v>
      </c>
    </row>
    <row r="247" spans="1:227" x14ac:dyDescent="0.25">
      <c r="A247">
        <v>2015</v>
      </c>
      <c r="B247" s="3" t="s">
        <v>1110</v>
      </c>
      <c r="C247" s="4">
        <v>51</v>
      </c>
      <c r="D247" s="5">
        <v>200507</v>
      </c>
      <c r="E247" s="5">
        <v>133882</v>
      </c>
      <c r="F247" s="5">
        <v>66625</v>
      </c>
      <c r="G247" s="6" t="s">
        <v>1739</v>
      </c>
      <c r="H247" s="5">
        <v>52</v>
      </c>
      <c r="I247" s="6" t="s">
        <v>2791</v>
      </c>
      <c r="J247" s="6" t="s">
        <v>2792</v>
      </c>
      <c r="K247" s="6" t="s">
        <v>1693</v>
      </c>
      <c r="L247" s="6" t="s">
        <v>1537</v>
      </c>
      <c r="M247" s="6" t="s">
        <v>517</v>
      </c>
      <c r="N247" s="6" t="s">
        <v>1056</v>
      </c>
      <c r="O247" s="6" t="s">
        <v>1044</v>
      </c>
      <c r="P247" s="6">
        <v>1.17</v>
      </c>
      <c r="Q247" s="7">
        <v>1301658922.3800001</v>
      </c>
      <c r="R247" s="7">
        <v>1302451834.6700001</v>
      </c>
      <c r="S247" s="7">
        <v>1145076780.77</v>
      </c>
      <c r="T247" s="7">
        <v>9722.43</v>
      </c>
      <c r="U247" s="7">
        <v>9728.36</v>
      </c>
      <c r="V247" s="7">
        <v>8552.8799999999992</v>
      </c>
      <c r="W247" s="7">
        <v>486956846.20999998</v>
      </c>
      <c r="X247" s="23">
        <v>0.37409999999999999</v>
      </c>
      <c r="Y247" s="7">
        <v>3637.21</v>
      </c>
      <c r="Z247" s="7">
        <v>20956.099999999999</v>
      </c>
      <c r="AA247" s="7">
        <v>441734927.75999999</v>
      </c>
      <c r="AB247" s="24">
        <v>0.3392</v>
      </c>
      <c r="AC247" s="7">
        <v>3299.43</v>
      </c>
      <c r="AD247" s="7">
        <v>19009.98</v>
      </c>
      <c r="AE247" s="5">
        <v>23237</v>
      </c>
      <c r="AF247" s="23">
        <v>0.1736</v>
      </c>
      <c r="AG247" s="5">
        <v>326</v>
      </c>
      <c r="AH247" s="5">
        <v>1884</v>
      </c>
      <c r="AI247" s="7">
        <v>14011249.33</v>
      </c>
      <c r="AJ247" s="23">
        <v>1.0800000000000001E-2</v>
      </c>
      <c r="AK247" s="7">
        <v>104.65</v>
      </c>
      <c r="AL247" s="7">
        <v>41576.410000000003</v>
      </c>
      <c r="AM247" s="7">
        <v>15523438.640000001</v>
      </c>
      <c r="AN247" s="24">
        <v>1.1900000000000001E-2</v>
      </c>
      <c r="AO247" s="7">
        <v>115.95</v>
      </c>
      <c r="AP247" s="7">
        <v>46063.62</v>
      </c>
      <c r="AQ247" s="5">
        <v>337</v>
      </c>
      <c r="AR247" s="23">
        <v>2.5000000000000001E-3</v>
      </c>
      <c r="AS247" s="5">
        <v>3</v>
      </c>
      <c r="AT247" s="5">
        <v>77</v>
      </c>
      <c r="AU247" s="7">
        <v>17221712.699999999</v>
      </c>
      <c r="AV247" s="23">
        <v>1.32E-2</v>
      </c>
      <c r="AW247" s="7">
        <v>128.63</v>
      </c>
      <c r="AX247" s="7">
        <v>21608.17</v>
      </c>
      <c r="AY247" s="7">
        <v>18103736.370000001</v>
      </c>
      <c r="AZ247" s="24">
        <v>1.3899999999999999E-2</v>
      </c>
      <c r="BA247" s="7">
        <v>135.22</v>
      </c>
      <c r="BB247" s="7">
        <v>22714.85</v>
      </c>
      <c r="BC247" s="5">
        <v>797</v>
      </c>
      <c r="BD247" s="23">
        <v>6.0000000000000001E-3</v>
      </c>
      <c r="BE247" s="5">
        <v>6</v>
      </c>
      <c r="BF247" s="5">
        <v>84</v>
      </c>
      <c r="BG247" s="7">
        <v>38198223.310000002</v>
      </c>
      <c r="BH247" s="23">
        <v>2.93E-2</v>
      </c>
      <c r="BI247" s="7">
        <v>285.31</v>
      </c>
      <c r="BJ247" s="7">
        <v>12298.2</v>
      </c>
      <c r="BK247" s="7">
        <v>42766350.25</v>
      </c>
      <c r="BL247" s="24">
        <v>3.2800000000000003E-2</v>
      </c>
      <c r="BM247" s="7">
        <v>319.43</v>
      </c>
      <c r="BN247" s="7">
        <v>13768.95</v>
      </c>
      <c r="BO247" s="5">
        <v>3106</v>
      </c>
      <c r="BP247" s="23">
        <v>2.3199999999999998E-2</v>
      </c>
      <c r="BQ247" s="5">
        <v>33</v>
      </c>
      <c r="BR247" s="5">
        <v>786</v>
      </c>
      <c r="BS247" s="7">
        <v>37714171.57</v>
      </c>
      <c r="BT247" s="23">
        <v>2.9000000000000001E-2</v>
      </c>
      <c r="BU247" s="7">
        <v>281.7</v>
      </c>
      <c r="BV247" s="7">
        <v>4389.96</v>
      </c>
      <c r="BW247" s="7">
        <v>41678340.5</v>
      </c>
      <c r="BX247" s="24">
        <v>3.2000000000000001E-2</v>
      </c>
      <c r="BY247" s="7">
        <v>311.31</v>
      </c>
      <c r="BZ247" s="7">
        <v>4851.3999999999996</v>
      </c>
      <c r="CA247" s="5">
        <v>8591</v>
      </c>
      <c r="CB247" s="23">
        <v>6.4199999999999993E-2</v>
      </c>
      <c r="CC247" s="5">
        <v>119</v>
      </c>
      <c r="CD247" s="5">
        <v>1731</v>
      </c>
      <c r="CE247" s="7">
        <v>10339022.460000001</v>
      </c>
      <c r="CF247" s="23">
        <v>7.9000000000000008E-3</v>
      </c>
      <c r="CG247" s="7">
        <v>77.22</v>
      </c>
      <c r="CH247" s="7">
        <v>9590.93</v>
      </c>
      <c r="CI247" s="7">
        <v>11041405.869999999</v>
      </c>
      <c r="CJ247" s="24">
        <v>8.5000000000000006E-3</v>
      </c>
      <c r="CK247" s="7">
        <v>82.47</v>
      </c>
      <c r="CL247" s="7">
        <v>10242.49</v>
      </c>
      <c r="CM247" s="5">
        <v>1078</v>
      </c>
      <c r="CN247" s="23">
        <v>8.0999999999999996E-3</v>
      </c>
      <c r="CO247" s="5">
        <v>9</v>
      </c>
      <c r="CP247" s="5">
        <v>487</v>
      </c>
      <c r="CQ247" s="7">
        <v>199651087.65000001</v>
      </c>
      <c r="CR247" s="23">
        <v>0.15340000000000001</v>
      </c>
      <c r="CS247" s="7">
        <v>1491.25</v>
      </c>
      <c r="CT247" s="7">
        <v>2301.5100000000002</v>
      </c>
      <c r="CU247" s="7">
        <v>209706676.18000001</v>
      </c>
      <c r="CV247" s="24">
        <v>0.161</v>
      </c>
      <c r="CW247" s="7">
        <v>1566.35</v>
      </c>
      <c r="CX247" s="7">
        <v>2417.42</v>
      </c>
      <c r="CY247" s="5">
        <v>86748</v>
      </c>
      <c r="CZ247" s="23">
        <v>0.64790000000000003</v>
      </c>
      <c r="DA247" s="5">
        <v>4605</v>
      </c>
      <c r="DB247" s="7">
        <v>5760954.5</v>
      </c>
      <c r="DC247" s="23">
        <v>4.4000000000000003E-3</v>
      </c>
      <c r="DD247" s="7">
        <v>43.03</v>
      </c>
      <c r="DE247" s="7">
        <v>411.47</v>
      </c>
      <c r="DF247" s="7">
        <v>6666445.6200000001</v>
      </c>
      <c r="DG247" s="24">
        <v>5.1000000000000004E-3</v>
      </c>
      <c r="DH247" s="7">
        <v>49.79</v>
      </c>
      <c r="DI247" s="7">
        <v>476.14</v>
      </c>
      <c r="DJ247" s="5">
        <v>14001</v>
      </c>
      <c r="DK247" s="23">
        <v>0.1046</v>
      </c>
      <c r="DL247" s="5">
        <v>427</v>
      </c>
      <c r="DM247" s="7">
        <v>120449314.29000001</v>
      </c>
      <c r="DN247" s="23">
        <v>9.2499999999999999E-2</v>
      </c>
      <c r="DO247" s="7">
        <v>899.67</v>
      </c>
      <c r="DP247" s="7">
        <v>24702.48</v>
      </c>
      <c r="DQ247" s="7">
        <v>125236285.89</v>
      </c>
      <c r="DR247" s="24">
        <v>9.6199999999999994E-2</v>
      </c>
      <c r="DS247" s="7">
        <v>935.42</v>
      </c>
      <c r="DT247" s="7">
        <v>25684.23</v>
      </c>
      <c r="DU247" s="5">
        <v>4876</v>
      </c>
      <c r="DV247" s="23">
        <v>3.6400000000000002E-2</v>
      </c>
      <c r="DW247" s="5">
        <v>5133</v>
      </c>
      <c r="DX247" s="7">
        <v>4551524.53</v>
      </c>
      <c r="DY247" s="23">
        <v>3.5000000000000001E-3</v>
      </c>
      <c r="DZ247" s="7">
        <v>34</v>
      </c>
      <c r="EA247" s="7">
        <v>1005.64</v>
      </c>
      <c r="EB247" s="7">
        <v>5000243.8</v>
      </c>
      <c r="EC247" s="24">
        <v>3.8E-3</v>
      </c>
      <c r="ED247" s="7">
        <v>37.35</v>
      </c>
      <c r="EE247" s="7">
        <v>1104.78</v>
      </c>
      <c r="EF247" s="5">
        <v>4526</v>
      </c>
      <c r="EG247" s="23">
        <v>3.3799999999999997E-2</v>
      </c>
      <c r="EH247" s="5">
        <v>56</v>
      </c>
      <c r="EI247" s="7">
        <v>122301117.95</v>
      </c>
      <c r="EJ247" s="23">
        <v>9.4E-2</v>
      </c>
      <c r="EK247" s="7">
        <v>913.5</v>
      </c>
      <c r="EL247" s="7">
        <v>1099.0999999999999</v>
      </c>
      <c r="EM247" s="7">
        <v>130492803.72</v>
      </c>
      <c r="EN247" s="24">
        <v>0.1002</v>
      </c>
      <c r="EO247" s="7">
        <v>974.69</v>
      </c>
      <c r="EP247" s="7">
        <v>1172.72</v>
      </c>
      <c r="EQ247" s="5">
        <v>111273</v>
      </c>
      <c r="ER247" s="23">
        <v>0.83109999999999995</v>
      </c>
      <c r="ES247" s="5">
        <v>13493</v>
      </c>
      <c r="ET247" s="7">
        <v>72518421.310000002</v>
      </c>
      <c r="EU247" s="23">
        <v>5.57E-2</v>
      </c>
      <c r="EV247" s="7">
        <v>541.66</v>
      </c>
      <c r="EW247" s="7">
        <v>1089.77</v>
      </c>
      <c r="EX247" s="7">
        <v>75205325.049999997</v>
      </c>
      <c r="EY247" s="24">
        <v>5.7700000000000001E-2</v>
      </c>
      <c r="EZ247" s="7">
        <v>561.73</v>
      </c>
      <c r="FA247" s="7">
        <v>1130.1400000000001</v>
      </c>
      <c r="FB247" s="5">
        <v>66545</v>
      </c>
      <c r="FC247" s="23">
        <v>0.497</v>
      </c>
      <c r="FD247" s="5">
        <v>3619</v>
      </c>
      <c r="FE247" s="7">
        <v>19081283.91</v>
      </c>
      <c r="FF247" s="23">
        <v>1.47E-2</v>
      </c>
      <c r="FG247" s="7">
        <v>142.52000000000001</v>
      </c>
      <c r="FH247" s="7">
        <v>235.15</v>
      </c>
      <c r="FI247" s="7">
        <v>19840245.57</v>
      </c>
      <c r="FJ247" s="24">
        <v>1.52E-2</v>
      </c>
      <c r="FK247" s="7">
        <v>148.19</v>
      </c>
      <c r="FL247" s="7">
        <v>244.51</v>
      </c>
      <c r="FM247" s="5">
        <v>81144</v>
      </c>
      <c r="FN247" s="23">
        <v>0.60609999999999997</v>
      </c>
      <c r="FO247" s="5">
        <v>3720</v>
      </c>
      <c r="FP247" s="7">
        <v>38369502.140000001</v>
      </c>
      <c r="FQ247" s="23">
        <v>2.9499999999999998E-2</v>
      </c>
      <c r="FR247" s="7">
        <v>286.58999999999997</v>
      </c>
      <c r="FS247" s="7">
        <v>1042.56</v>
      </c>
      <c r="FT247" s="7">
        <v>43172224.659999996</v>
      </c>
      <c r="FU247" s="24">
        <v>3.3099999999999997E-2</v>
      </c>
      <c r="FV247" s="7">
        <v>322.45999999999998</v>
      </c>
      <c r="FW247" s="7">
        <v>1173.06</v>
      </c>
      <c r="FX247" s="5">
        <v>36803</v>
      </c>
      <c r="FY247" s="23">
        <v>0.27489999999999998</v>
      </c>
      <c r="FZ247" s="5">
        <v>1927</v>
      </c>
      <c r="GA247" s="7">
        <v>33678742.57</v>
      </c>
      <c r="GB247" s="23">
        <v>2.5899999999999999E-2</v>
      </c>
      <c r="GC247" s="7">
        <v>251.56</v>
      </c>
      <c r="GD247" s="7">
        <v>354.85</v>
      </c>
      <c r="GE247" s="7">
        <v>34119316.310000002</v>
      </c>
      <c r="GF247" s="24">
        <v>2.6200000000000001E-2</v>
      </c>
      <c r="GG247" s="7">
        <v>254.85</v>
      </c>
      <c r="GH247" s="7">
        <v>359.49</v>
      </c>
      <c r="GI247" s="5">
        <v>94909</v>
      </c>
      <c r="GJ247" s="23">
        <v>0.70889999999999997</v>
      </c>
      <c r="GK247" s="5">
        <v>7636</v>
      </c>
      <c r="GL247" s="7">
        <v>29709432.93</v>
      </c>
      <c r="GM247" s="23">
        <v>2.2800000000000001E-2</v>
      </c>
      <c r="GN247" s="7">
        <v>221.91</v>
      </c>
      <c r="GO247" s="7">
        <v>1650.56</v>
      </c>
      <c r="GP247" s="7">
        <v>30694043.5</v>
      </c>
      <c r="GQ247" s="24">
        <v>2.3599999999999999E-2</v>
      </c>
      <c r="GR247" s="7">
        <v>229.26</v>
      </c>
      <c r="GS247" s="7">
        <v>1705.26</v>
      </c>
      <c r="GT247" s="5">
        <v>18000</v>
      </c>
      <c r="GU247" s="23">
        <v>0.13439999999999999</v>
      </c>
      <c r="GV247" s="8">
        <v>707</v>
      </c>
      <c r="GW247" s="7">
        <v>41117406.789999999</v>
      </c>
      <c r="GX247" s="23">
        <v>3.1600000000000003E-2</v>
      </c>
      <c r="GY247" s="7">
        <v>307.12</v>
      </c>
      <c r="GZ247" s="7">
        <v>808.62</v>
      </c>
      <c r="HA247" s="7">
        <v>41319586.479999997</v>
      </c>
      <c r="HB247" s="24">
        <v>3.1699999999999999E-2</v>
      </c>
      <c r="HC247" s="7">
        <v>308.63</v>
      </c>
      <c r="HD247" s="7">
        <v>812.59</v>
      </c>
      <c r="HE247" s="5">
        <v>50849</v>
      </c>
      <c r="HF247" s="23">
        <v>0.37980000000000003</v>
      </c>
      <c r="HG247" s="5">
        <v>162994</v>
      </c>
      <c r="HH247" s="5">
        <v>9325</v>
      </c>
      <c r="HI247" s="23">
        <v>0.22639999999999999</v>
      </c>
      <c r="HJ247" s="8">
        <v>1217</v>
      </c>
      <c r="HK247" s="5">
        <v>732</v>
      </c>
      <c r="HL247" s="5">
        <v>1442</v>
      </c>
      <c r="HM247" s="5">
        <v>136</v>
      </c>
      <c r="HN247" s="5">
        <v>1268</v>
      </c>
      <c r="HO247" s="5">
        <v>330</v>
      </c>
      <c r="HP247" s="5">
        <v>486</v>
      </c>
      <c r="HQ247" s="5">
        <v>275</v>
      </c>
      <c r="HR247" s="5">
        <v>178</v>
      </c>
      <c r="HS247" s="5">
        <v>179</v>
      </c>
    </row>
    <row r="248" spans="1:227" x14ac:dyDescent="0.25">
      <c r="A248">
        <v>2010</v>
      </c>
      <c r="B248" s="3" t="s">
        <v>1123</v>
      </c>
      <c r="C248" s="4">
        <v>50</v>
      </c>
      <c r="D248" s="5">
        <v>18928</v>
      </c>
      <c r="E248" s="5">
        <v>18475</v>
      </c>
      <c r="F248" s="5">
        <v>453</v>
      </c>
      <c r="G248" s="6" t="s">
        <v>477</v>
      </c>
      <c r="H248" s="5">
        <v>49</v>
      </c>
      <c r="I248" s="6" t="s">
        <v>2127</v>
      </c>
      <c r="J248" s="6" t="s">
        <v>2128</v>
      </c>
      <c r="K248" s="6" t="s">
        <v>1152</v>
      </c>
      <c r="L248" s="6" t="s">
        <v>578</v>
      </c>
      <c r="M248" s="6" t="s">
        <v>448</v>
      </c>
      <c r="N248" s="6" t="s">
        <v>413</v>
      </c>
      <c r="O248" s="6" t="s">
        <v>2129</v>
      </c>
      <c r="P248" s="6">
        <v>0.88</v>
      </c>
      <c r="Q248" s="7">
        <v>139609962.44</v>
      </c>
      <c r="R248" s="7">
        <v>124938255.09999999</v>
      </c>
      <c r="S248" s="7">
        <v>146395921.91999999</v>
      </c>
      <c r="T248" s="7">
        <v>7556.7</v>
      </c>
      <c r="U248" s="7">
        <v>6762.56</v>
      </c>
      <c r="V248" s="7">
        <v>7924</v>
      </c>
      <c r="W248" s="7">
        <v>55822121.020000003</v>
      </c>
      <c r="X248" s="23">
        <v>0.39979999999999999</v>
      </c>
      <c r="Y248" s="7">
        <v>3021.5</v>
      </c>
      <c r="Z248" s="7">
        <v>20844.71</v>
      </c>
      <c r="AA248" s="7">
        <v>38760368.890000001</v>
      </c>
      <c r="AB248" s="23">
        <v>0.31019999999999998</v>
      </c>
      <c r="AC248" s="7">
        <v>2097.9899999999998</v>
      </c>
      <c r="AD248" s="7">
        <v>14473.63</v>
      </c>
      <c r="AE248" s="5">
        <v>2678</v>
      </c>
      <c r="AF248" s="23">
        <v>0.14499999999999999</v>
      </c>
      <c r="AG248" s="5">
        <v>244</v>
      </c>
      <c r="AH248" s="5">
        <v>1518</v>
      </c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7">
        <v>1637133.45</v>
      </c>
      <c r="AV248" s="23">
        <v>1.17E-2</v>
      </c>
      <c r="AW248" s="7">
        <v>88.61</v>
      </c>
      <c r="AX248" s="7">
        <v>23726.57</v>
      </c>
      <c r="AY248" s="7">
        <v>1575213.85</v>
      </c>
      <c r="AZ248" s="23">
        <v>1.26E-2</v>
      </c>
      <c r="BA248" s="7">
        <v>85.26</v>
      </c>
      <c r="BB248" s="7">
        <v>22829.19</v>
      </c>
      <c r="BC248" s="5">
        <v>69</v>
      </c>
      <c r="BD248" s="23">
        <v>3.7000000000000002E-3</v>
      </c>
      <c r="BE248" s="5">
        <v>4</v>
      </c>
      <c r="BF248" s="5">
        <v>53</v>
      </c>
      <c r="BG248" s="7">
        <v>4047276.53</v>
      </c>
      <c r="BH248" s="23">
        <v>2.9000000000000001E-2</v>
      </c>
      <c r="BI248" s="7">
        <v>219.07</v>
      </c>
      <c r="BJ248" s="7">
        <v>11242.43</v>
      </c>
      <c r="BK248" s="7">
        <v>4087748.01</v>
      </c>
      <c r="BL248" s="23">
        <v>3.27E-2</v>
      </c>
      <c r="BM248" s="7">
        <v>221.26</v>
      </c>
      <c r="BN248" s="7">
        <v>11354.86</v>
      </c>
      <c r="BO248" s="5">
        <v>360</v>
      </c>
      <c r="BP248" s="23">
        <v>1.95E-2</v>
      </c>
      <c r="BQ248" s="5">
        <v>25</v>
      </c>
      <c r="BR248" s="5">
        <v>509</v>
      </c>
      <c r="BS248" s="7">
        <v>5303526.5999999996</v>
      </c>
      <c r="BT248" s="23">
        <v>3.7999999999999999E-2</v>
      </c>
      <c r="BU248" s="7">
        <v>287.07</v>
      </c>
      <c r="BV248" s="7">
        <v>5050.9799999999996</v>
      </c>
      <c r="BW248" s="7">
        <v>5275513.5199999996</v>
      </c>
      <c r="BX248" s="23">
        <v>4.2200000000000001E-2</v>
      </c>
      <c r="BY248" s="7">
        <v>285.55</v>
      </c>
      <c r="BZ248" s="7">
        <v>5024.3</v>
      </c>
      <c r="CA248" s="5">
        <v>1050</v>
      </c>
      <c r="CB248" s="23">
        <v>5.6800000000000003E-2</v>
      </c>
      <c r="CC248" s="5">
        <v>112</v>
      </c>
      <c r="CD248" s="5">
        <v>2182</v>
      </c>
      <c r="CE248" s="7">
        <v>592686.22</v>
      </c>
      <c r="CF248" s="23">
        <v>4.1999999999999997E-3</v>
      </c>
      <c r="CG248" s="7">
        <v>32.08</v>
      </c>
      <c r="CH248" s="7">
        <v>8118.99</v>
      </c>
      <c r="CI248" s="7">
        <v>582275.6</v>
      </c>
      <c r="CJ248" s="23">
        <v>4.7000000000000002E-3</v>
      </c>
      <c r="CK248" s="7">
        <v>31.52</v>
      </c>
      <c r="CL248" s="7">
        <v>7976.38</v>
      </c>
      <c r="CM248" s="5">
        <v>73</v>
      </c>
      <c r="CN248" s="23">
        <v>4.0000000000000001E-3</v>
      </c>
      <c r="CO248" s="5">
        <v>4</v>
      </c>
      <c r="CP248" s="5">
        <v>200</v>
      </c>
      <c r="CQ248" s="7">
        <v>31296678.449999999</v>
      </c>
      <c r="CR248" s="23">
        <v>0.22420000000000001</v>
      </c>
      <c r="CS248" s="7">
        <v>1694</v>
      </c>
      <c r="CT248" s="7">
        <v>2169.7600000000002</v>
      </c>
      <c r="CU248" s="7">
        <v>31015816.149999999</v>
      </c>
      <c r="CV248" s="23">
        <v>0.2482</v>
      </c>
      <c r="CW248" s="7">
        <v>1678.8</v>
      </c>
      <c r="CX248" s="7">
        <v>2150.29</v>
      </c>
      <c r="CY248" s="5">
        <v>14424</v>
      </c>
      <c r="CZ248" s="23">
        <v>0.78069999999999995</v>
      </c>
      <c r="DA248" s="5">
        <v>7721</v>
      </c>
      <c r="DB248" s="7">
        <v>2907059.5</v>
      </c>
      <c r="DC248" s="23">
        <v>2.0799999999999999E-2</v>
      </c>
      <c r="DD248" s="7">
        <v>157.35</v>
      </c>
      <c r="DE248" s="7">
        <v>534.29</v>
      </c>
      <c r="DF248" s="7">
        <v>2890325.94</v>
      </c>
      <c r="DG248" s="23">
        <v>2.3099999999999999E-2</v>
      </c>
      <c r="DH248" s="7">
        <v>156.44999999999999</v>
      </c>
      <c r="DI248" s="7">
        <v>531.21</v>
      </c>
      <c r="DJ248" s="5">
        <v>5441</v>
      </c>
      <c r="DK248" s="23">
        <v>0.29449999999999998</v>
      </c>
      <c r="DL248" s="5">
        <v>1725</v>
      </c>
      <c r="DM248" s="7">
        <v>3679426.63</v>
      </c>
      <c r="DN248" s="23">
        <v>2.64E-2</v>
      </c>
      <c r="DO248" s="7">
        <v>199.16</v>
      </c>
      <c r="DP248" s="7">
        <v>22996.42</v>
      </c>
      <c r="DQ248" s="7">
        <v>3762486.94</v>
      </c>
      <c r="DR248" s="23">
        <v>3.0099999999999998E-2</v>
      </c>
      <c r="DS248" s="7">
        <v>203.65</v>
      </c>
      <c r="DT248" s="7">
        <v>23515.54</v>
      </c>
      <c r="DU248" s="5">
        <v>160</v>
      </c>
      <c r="DV248" s="23">
        <v>8.6999999999999994E-3</v>
      </c>
      <c r="DW248" s="5">
        <v>1022</v>
      </c>
      <c r="DX248" s="7">
        <v>59443.360000000001</v>
      </c>
      <c r="DY248" s="23">
        <v>4.0000000000000002E-4</v>
      </c>
      <c r="DZ248" s="7">
        <v>3.22</v>
      </c>
      <c r="EA248" s="7">
        <v>974.48</v>
      </c>
      <c r="EB248" s="7">
        <v>61989.41</v>
      </c>
      <c r="EC248" s="23">
        <v>5.0000000000000001E-4</v>
      </c>
      <c r="ED248" s="7">
        <v>3.36</v>
      </c>
      <c r="EE248" s="7">
        <v>1016.22</v>
      </c>
      <c r="EF248" s="5">
        <v>61</v>
      </c>
      <c r="EG248" s="23">
        <v>3.3E-3</v>
      </c>
      <c r="EH248" s="5">
        <v>6</v>
      </c>
      <c r="EI248" s="7">
        <v>11247856.84</v>
      </c>
      <c r="EJ248" s="23">
        <v>8.0600000000000005E-2</v>
      </c>
      <c r="EK248" s="7">
        <v>608.80999999999995</v>
      </c>
      <c r="EL248" s="7">
        <v>753.83</v>
      </c>
      <c r="EM248" s="7">
        <v>13192979.720000001</v>
      </c>
      <c r="EN248" s="23">
        <v>0.1056</v>
      </c>
      <c r="EO248" s="7">
        <v>714.1</v>
      </c>
      <c r="EP248" s="7">
        <v>884.19</v>
      </c>
      <c r="EQ248" s="5">
        <v>14921</v>
      </c>
      <c r="ER248" s="23">
        <v>0.80759999999999998</v>
      </c>
      <c r="ES248" s="5">
        <v>11566</v>
      </c>
      <c r="ET248" s="7">
        <v>5999088.0599999996</v>
      </c>
      <c r="EU248" s="23">
        <v>4.2999999999999997E-2</v>
      </c>
      <c r="EV248" s="7">
        <v>324.70999999999998</v>
      </c>
      <c r="EW248" s="7">
        <v>764.31</v>
      </c>
      <c r="EX248" s="7">
        <v>6384204.2699999996</v>
      </c>
      <c r="EY248" s="23">
        <v>5.11E-2</v>
      </c>
      <c r="EZ248" s="7">
        <v>345.56</v>
      </c>
      <c r="FA248" s="7">
        <v>813.38</v>
      </c>
      <c r="FB248" s="5">
        <v>7849</v>
      </c>
      <c r="FC248" s="23">
        <v>0.42480000000000001</v>
      </c>
      <c r="FD248" s="5">
        <v>2600</v>
      </c>
      <c r="FE248" s="7">
        <v>1667450.58</v>
      </c>
      <c r="FF248" s="23">
        <v>1.1900000000000001E-2</v>
      </c>
      <c r="FG248" s="7">
        <v>90.25</v>
      </c>
      <c r="FH248" s="7">
        <v>161.32</v>
      </c>
      <c r="FI248" s="7">
        <v>1746538.52</v>
      </c>
      <c r="FJ248" s="23">
        <v>1.4E-2</v>
      </c>
      <c r="FK248" s="7">
        <v>94.54</v>
      </c>
      <c r="FL248" s="7">
        <v>168.98</v>
      </c>
      <c r="FM248" s="5">
        <v>10336</v>
      </c>
      <c r="FN248" s="23">
        <v>0.5595</v>
      </c>
      <c r="FO248" s="5">
        <v>2611</v>
      </c>
      <c r="FP248" s="7">
        <v>4930438.26</v>
      </c>
      <c r="FQ248" s="23">
        <v>3.5299999999999998E-2</v>
      </c>
      <c r="FR248" s="7">
        <v>266.87</v>
      </c>
      <c r="FS248" s="7">
        <v>1022.7</v>
      </c>
      <c r="FT248" s="7">
        <v>4959417.99</v>
      </c>
      <c r="FU248" s="23">
        <v>3.9699999999999999E-2</v>
      </c>
      <c r="FV248" s="7">
        <v>268.44</v>
      </c>
      <c r="FW248" s="7">
        <v>1028.71</v>
      </c>
      <c r="FX248" s="5">
        <v>4821</v>
      </c>
      <c r="FY248" s="23">
        <v>0.26090000000000002</v>
      </c>
      <c r="FZ248" s="5">
        <v>2065</v>
      </c>
      <c r="GA248" s="7">
        <v>2938044.92</v>
      </c>
      <c r="GB248" s="23">
        <v>2.1000000000000001E-2</v>
      </c>
      <c r="GC248" s="7">
        <v>159.03</v>
      </c>
      <c r="GD248" s="7">
        <v>296.89</v>
      </c>
      <c r="GE248" s="7">
        <v>3047434.75</v>
      </c>
      <c r="GF248" s="23">
        <v>2.4400000000000002E-2</v>
      </c>
      <c r="GG248" s="7">
        <v>164.95</v>
      </c>
      <c r="GH248" s="7">
        <v>307.95</v>
      </c>
      <c r="GI248" s="5">
        <v>9896</v>
      </c>
      <c r="GJ248" s="23">
        <v>0.53559999999999997</v>
      </c>
      <c r="GK248" s="5">
        <v>3168</v>
      </c>
      <c r="GL248" s="7">
        <v>2491306.98</v>
      </c>
      <c r="GM248" s="23">
        <v>1.78E-2</v>
      </c>
      <c r="GN248" s="7">
        <v>134.85</v>
      </c>
      <c r="GO248" s="7">
        <v>1049.04</v>
      </c>
      <c r="GP248" s="7">
        <v>2518277.16</v>
      </c>
      <c r="GQ248" s="23">
        <v>2.0199999999999999E-2</v>
      </c>
      <c r="GR248" s="7">
        <v>136.31</v>
      </c>
      <c r="GS248" s="7">
        <v>1060.4000000000001</v>
      </c>
      <c r="GT248" s="5">
        <v>2375</v>
      </c>
      <c r="GU248" s="23">
        <v>0.1285</v>
      </c>
      <c r="GV248" s="8">
        <v>361</v>
      </c>
      <c r="GW248" s="7">
        <v>3357260.04</v>
      </c>
      <c r="GX248" s="23">
        <v>2.4E-2</v>
      </c>
      <c r="GY248" s="7">
        <v>181.72</v>
      </c>
      <c r="GZ248" s="7">
        <v>736.56</v>
      </c>
      <c r="HA248" s="7">
        <v>3357260.04</v>
      </c>
      <c r="HB248" s="23">
        <v>2.69E-2</v>
      </c>
      <c r="HC248" s="7">
        <v>181.72</v>
      </c>
      <c r="HD248" s="7">
        <v>736.56</v>
      </c>
      <c r="HE248" s="5">
        <v>4558</v>
      </c>
      <c r="HF248" s="23">
        <v>0.2467</v>
      </c>
      <c r="HG248" s="5">
        <v>19833</v>
      </c>
      <c r="HH248" s="5">
        <v>754</v>
      </c>
      <c r="HI248" s="23">
        <v>0.19289999999999999</v>
      </c>
      <c r="HJ248" s="8">
        <v>1074</v>
      </c>
      <c r="HK248" s="5">
        <v>482</v>
      </c>
      <c r="HL248" s="5">
        <v>1434</v>
      </c>
      <c r="HM248" s="10" t="s">
        <v>275</v>
      </c>
      <c r="HN248" s="5">
        <v>384</v>
      </c>
      <c r="HO248" s="5">
        <v>227</v>
      </c>
      <c r="HP248" s="5">
        <v>747</v>
      </c>
      <c r="HQ248" s="5">
        <v>206</v>
      </c>
      <c r="HR248" s="10" t="s">
        <v>275</v>
      </c>
      <c r="HS248" s="10" t="s">
        <v>275</v>
      </c>
    </row>
    <row r="249" spans="1:227" x14ac:dyDescent="0.25">
      <c r="A249">
        <v>2012</v>
      </c>
      <c r="B249" s="3" t="s">
        <v>543</v>
      </c>
      <c r="C249" s="4">
        <v>13</v>
      </c>
      <c r="D249" s="5">
        <v>255544</v>
      </c>
      <c r="E249" s="5">
        <v>199384</v>
      </c>
      <c r="F249" s="5">
        <v>56160</v>
      </c>
      <c r="G249" s="6" t="s">
        <v>2245</v>
      </c>
      <c r="H249" s="5">
        <v>51</v>
      </c>
      <c r="I249" s="6" t="s">
        <v>2374</v>
      </c>
      <c r="J249" s="6" t="s">
        <v>664</v>
      </c>
      <c r="K249" s="6" t="s">
        <v>2375</v>
      </c>
      <c r="L249" s="6" t="s">
        <v>2376</v>
      </c>
      <c r="M249" s="6" t="s">
        <v>491</v>
      </c>
      <c r="N249" s="6" t="s">
        <v>372</v>
      </c>
      <c r="O249" s="6" t="s">
        <v>849</v>
      </c>
      <c r="P249" s="6">
        <v>1.25</v>
      </c>
      <c r="Q249" s="7">
        <v>2026627385.8499999</v>
      </c>
      <c r="R249" s="7">
        <v>2047898333.5599999</v>
      </c>
      <c r="S249" s="7">
        <v>1816894155.9400001</v>
      </c>
      <c r="T249" s="7">
        <v>10164.44</v>
      </c>
      <c r="U249" s="7">
        <v>10271.129999999999</v>
      </c>
      <c r="V249" s="7">
        <v>9112.5400000000009</v>
      </c>
      <c r="W249" s="7">
        <v>707486009.61000001</v>
      </c>
      <c r="X249" s="23">
        <v>0.34910000000000002</v>
      </c>
      <c r="Y249" s="7">
        <v>3548.36</v>
      </c>
      <c r="Z249" s="7">
        <v>19180.34</v>
      </c>
      <c r="AA249" s="7">
        <v>650811688.09000003</v>
      </c>
      <c r="AB249" s="23">
        <v>0.31780000000000003</v>
      </c>
      <c r="AC249" s="7">
        <v>3264.11</v>
      </c>
      <c r="AD249" s="7">
        <v>17643.87</v>
      </c>
      <c r="AE249" s="5">
        <v>36886</v>
      </c>
      <c r="AF249" s="23">
        <v>0.185</v>
      </c>
      <c r="AG249" s="5">
        <v>345</v>
      </c>
      <c r="AH249" s="5">
        <v>2082</v>
      </c>
      <c r="AI249" s="7">
        <v>47973538.82</v>
      </c>
      <c r="AJ249" s="23">
        <v>2.3699999999999999E-2</v>
      </c>
      <c r="AK249" s="7">
        <v>240.61</v>
      </c>
      <c r="AL249" s="7">
        <v>46306.5</v>
      </c>
      <c r="AM249" s="7">
        <v>52635644.670000002</v>
      </c>
      <c r="AN249" s="23">
        <v>2.5700000000000001E-2</v>
      </c>
      <c r="AO249" s="7">
        <v>263.99</v>
      </c>
      <c r="AP249" s="7">
        <v>50806.61</v>
      </c>
      <c r="AQ249" s="5">
        <v>1036</v>
      </c>
      <c r="AR249" s="23">
        <v>5.1999999999999998E-3</v>
      </c>
      <c r="AS249" s="5">
        <v>6</v>
      </c>
      <c r="AT249" s="5">
        <v>167</v>
      </c>
      <c r="AU249" s="7">
        <v>18262058.370000001</v>
      </c>
      <c r="AV249" s="23">
        <v>8.9999999999999993E-3</v>
      </c>
      <c r="AW249" s="7">
        <v>91.59</v>
      </c>
      <c r="AX249" s="7">
        <v>19850.060000000001</v>
      </c>
      <c r="AY249" s="7">
        <v>18939967.469999999</v>
      </c>
      <c r="AZ249" s="23">
        <v>9.1999999999999998E-3</v>
      </c>
      <c r="BA249" s="7">
        <v>94.99</v>
      </c>
      <c r="BB249" s="7">
        <v>20586.919999999998</v>
      </c>
      <c r="BC249" s="5">
        <v>920</v>
      </c>
      <c r="BD249" s="23">
        <v>4.5999999999999999E-3</v>
      </c>
      <c r="BE249" s="5">
        <v>5</v>
      </c>
      <c r="BF249" s="5">
        <v>66</v>
      </c>
      <c r="BG249" s="7">
        <v>53358629.68</v>
      </c>
      <c r="BH249" s="23">
        <v>2.63E-2</v>
      </c>
      <c r="BI249" s="7">
        <v>267.62</v>
      </c>
      <c r="BJ249" s="7">
        <v>13990.2</v>
      </c>
      <c r="BK249" s="7">
        <v>60230785.200000003</v>
      </c>
      <c r="BL249" s="23">
        <v>2.9399999999999999E-2</v>
      </c>
      <c r="BM249" s="7">
        <v>302.08</v>
      </c>
      <c r="BN249" s="7">
        <v>15792.03</v>
      </c>
      <c r="BO249" s="5">
        <v>3814</v>
      </c>
      <c r="BP249" s="23">
        <v>1.9099999999999999E-2</v>
      </c>
      <c r="BQ249" s="5">
        <v>28</v>
      </c>
      <c r="BR249" s="5">
        <v>758</v>
      </c>
      <c r="BS249" s="7">
        <v>54332477.740000002</v>
      </c>
      <c r="BT249" s="23">
        <v>2.6800000000000001E-2</v>
      </c>
      <c r="BU249" s="7">
        <v>272.5</v>
      </c>
      <c r="BV249" s="7">
        <v>4643.01</v>
      </c>
      <c r="BW249" s="7">
        <v>60528099.340000004</v>
      </c>
      <c r="BX249" s="23">
        <v>2.9600000000000001E-2</v>
      </c>
      <c r="BY249" s="7">
        <v>303.58</v>
      </c>
      <c r="BZ249" s="7">
        <v>5172.46</v>
      </c>
      <c r="CA249" s="5">
        <v>11702</v>
      </c>
      <c r="CB249" s="23">
        <v>5.8700000000000002E-2</v>
      </c>
      <c r="CC249" s="5">
        <v>112</v>
      </c>
      <c r="CD249" s="5">
        <v>1701</v>
      </c>
      <c r="CE249" s="7">
        <v>29941653.059999999</v>
      </c>
      <c r="CF249" s="23">
        <v>1.4800000000000001E-2</v>
      </c>
      <c r="CG249" s="7">
        <v>150.16999999999999</v>
      </c>
      <c r="CH249" s="7">
        <v>12559.42</v>
      </c>
      <c r="CI249" s="7">
        <v>32054812</v>
      </c>
      <c r="CJ249" s="23">
        <v>1.5699999999999999E-2</v>
      </c>
      <c r="CK249" s="7">
        <v>160.77000000000001</v>
      </c>
      <c r="CL249" s="7">
        <v>13445.81</v>
      </c>
      <c r="CM249" s="5">
        <v>2384</v>
      </c>
      <c r="CN249" s="23">
        <v>1.2E-2</v>
      </c>
      <c r="CO249" s="5">
        <v>13</v>
      </c>
      <c r="CP249" s="5">
        <v>925</v>
      </c>
      <c r="CQ249" s="7">
        <v>257196017.22</v>
      </c>
      <c r="CR249" s="23">
        <v>0.12690000000000001</v>
      </c>
      <c r="CS249" s="7">
        <v>1289.95</v>
      </c>
      <c r="CT249" s="7">
        <v>2001.99</v>
      </c>
      <c r="CU249" s="7">
        <v>267693018.22999999</v>
      </c>
      <c r="CV249" s="23">
        <v>0.13070000000000001</v>
      </c>
      <c r="CW249" s="7">
        <v>1342.6</v>
      </c>
      <c r="CX249" s="7">
        <v>2083.6999999999998</v>
      </c>
      <c r="CY249" s="5">
        <v>128469</v>
      </c>
      <c r="CZ249" s="23">
        <v>0.64429999999999998</v>
      </c>
      <c r="DA249" s="5">
        <v>4150</v>
      </c>
      <c r="DB249" s="7">
        <v>6464129.7800000003</v>
      </c>
      <c r="DC249" s="23">
        <v>3.2000000000000002E-3</v>
      </c>
      <c r="DD249" s="7">
        <v>32.42</v>
      </c>
      <c r="DE249" s="7">
        <v>338.35</v>
      </c>
      <c r="DF249" s="7">
        <v>7588344.2999999998</v>
      </c>
      <c r="DG249" s="23">
        <v>3.7000000000000002E-3</v>
      </c>
      <c r="DH249" s="7">
        <v>38.06</v>
      </c>
      <c r="DI249" s="7">
        <v>397.19</v>
      </c>
      <c r="DJ249" s="5">
        <v>19105</v>
      </c>
      <c r="DK249" s="23">
        <v>9.5799999999999996E-2</v>
      </c>
      <c r="DL249" s="5">
        <v>394</v>
      </c>
      <c r="DM249" s="7">
        <v>218973108.88</v>
      </c>
      <c r="DN249" s="23">
        <v>0.108</v>
      </c>
      <c r="DO249" s="7">
        <v>1098.25</v>
      </c>
      <c r="DP249" s="7">
        <v>24287.17</v>
      </c>
      <c r="DQ249" s="7">
        <v>230428440.03</v>
      </c>
      <c r="DR249" s="23">
        <v>0.1125</v>
      </c>
      <c r="DS249" s="7">
        <v>1155.7</v>
      </c>
      <c r="DT249" s="7">
        <v>25557.72</v>
      </c>
      <c r="DU249" s="5">
        <v>9016</v>
      </c>
      <c r="DV249" s="23">
        <v>4.5199999999999997E-2</v>
      </c>
      <c r="DW249" s="5">
        <v>6464</v>
      </c>
      <c r="DX249" s="7">
        <v>13566511.539999999</v>
      </c>
      <c r="DY249" s="23">
        <v>6.7000000000000002E-3</v>
      </c>
      <c r="DZ249" s="7">
        <v>68.040000000000006</v>
      </c>
      <c r="EA249" s="7">
        <v>841.13</v>
      </c>
      <c r="EB249" s="7">
        <v>14604187.4</v>
      </c>
      <c r="EC249" s="23">
        <v>7.1000000000000004E-3</v>
      </c>
      <c r="ED249" s="7">
        <v>73.25</v>
      </c>
      <c r="EE249" s="7">
        <v>905.46</v>
      </c>
      <c r="EF249" s="5">
        <v>16129</v>
      </c>
      <c r="EG249" s="23">
        <v>8.09E-2</v>
      </c>
      <c r="EH249" s="5">
        <v>157</v>
      </c>
      <c r="EI249" s="7">
        <v>180330109.46000001</v>
      </c>
      <c r="EJ249" s="23">
        <v>8.8999999999999996E-2</v>
      </c>
      <c r="EK249" s="7">
        <v>904.44</v>
      </c>
      <c r="EL249" s="7">
        <v>1066.01</v>
      </c>
      <c r="EM249" s="7">
        <v>196838286.97999999</v>
      </c>
      <c r="EN249" s="23">
        <v>9.6100000000000005E-2</v>
      </c>
      <c r="EO249" s="7">
        <v>987.23</v>
      </c>
      <c r="EP249" s="7">
        <v>1163.5999999999999</v>
      </c>
      <c r="EQ249" s="5">
        <v>169163</v>
      </c>
      <c r="ER249" s="23">
        <v>0.84840000000000004</v>
      </c>
      <c r="ES249" s="5">
        <v>13638</v>
      </c>
      <c r="ET249" s="7">
        <v>127080224.95999999</v>
      </c>
      <c r="EU249" s="23">
        <v>6.2700000000000006E-2</v>
      </c>
      <c r="EV249" s="7">
        <v>637.36</v>
      </c>
      <c r="EW249" s="7">
        <v>1209.4000000000001</v>
      </c>
      <c r="EX249" s="7">
        <v>134043866.98999999</v>
      </c>
      <c r="EY249" s="23">
        <v>6.5500000000000003E-2</v>
      </c>
      <c r="EZ249" s="7">
        <v>672.29</v>
      </c>
      <c r="FA249" s="7">
        <v>1275.67</v>
      </c>
      <c r="FB249" s="5">
        <v>105076</v>
      </c>
      <c r="FC249" s="23">
        <v>0.52700000000000002</v>
      </c>
      <c r="FD249" s="5">
        <v>4114</v>
      </c>
      <c r="FE249" s="7">
        <v>39286602.619999997</v>
      </c>
      <c r="FF249" s="23">
        <v>1.9400000000000001E-2</v>
      </c>
      <c r="FG249" s="7">
        <v>197.04</v>
      </c>
      <c r="FH249" s="7">
        <v>313.72000000000003</v>
      </c>
      <c r="FI249" s="7">
        <v>41919524.07</v>
      </c>
      <c r="FJ249" s="23">
        <v>2.0500000000000001E-2</v>
      </c>
      <c r="FK249" s="7">
        <v>210.25</v>
      </c>
      <c r="FL249" s="7">
        <v>334.75</v>
      </c>
      <c r="FM249" s="5">
        <v>125226</v>
      </c>
      <c r="FN249" s="23">
        <v>0.62809999999999999</v>
      </c>
      <c r="FO249" s="5">
        <v>4020</v>
      </c>
      <c r="FP249" s="7">
        <v>75915262.950000003</v>
      </c>
      <c r="FQ249" s="23">
        <v>3.7499999999999999E-2</v>
      </c>
      <c r="FR249" s="7">
        <v>380.75</v>
      </c>
      <c r="FS249" s="7">
        <v>1228.4000000000001</v>
      </c>
      <c r="FT249" s="7">
        <v>76711894.299999997</v>
      </c>
      <c r="FU249" s="23">
        <v>3.7499999999999999E-2</v>
      </c>
      <c r="FV249" s="7">
        <v>384.74</v>
      </c>
      <c r="FW249" s="7">
        <v>1241.29</v>
      </c>
      <c r="FX249" s="5">
        <v>61800</v>
      </c>
      <c r="FY249" s="23">
        <v>0.31</v>
      </c>
      <c r="FZ249" s="5">
        <v>2346</v>
      </c>
      <c r="GA249" s="7">
        <v>75208900.329999998</v>
      </c>
      <c r="GB249" s="23">
        <v>3.7100000000000001E-2</v>
      </c>
      <c r="GC249" s="7">
        <v>377.21</v>
      </c>
      <c r="GD249" s="7">
        <v>523.35</v>
      </c>
      <c r="GE249" s="7">
        <v>79326052.109999999</v>
      </c>
      <c r="GF249" s="23">
        <v>3.8699999999999998E-2</v>
      </c>
      <c r="GG249" s="7">
        <v>397.86</v>
      </c>
      <c r="GH249" s="7">
        <v>552</v>
      </c>
      <c r="GI249" s="5">
        <v>143706</v>
      </c>
      <c r="GJ249" s="23">
        <v>0.72070000000000001</v>
      </c>
      <c r="GK249" s="5">
        <v>9001</v>
      </c>
      <c r="GL249" s="7">
        <v>50337055.380000003</v>
      </c>
      <c r="GM249" s="23">
        <v>2.4799999999999999E-2</v>
      </c>
      <c r="GN249" s="7">
        <v>252.46</v>
      </c>
      <c r="GO249" s="7">
        <v>1819.68</v>
      </c>
      <c r="GP249" s="7">
        <v>51897855.700000003</v>
      </c>
      <c r="GQ249" s="23">
        <v>2.53E-2</v>
      </c>
      <c r="GR249" s="7">
        <v>260.29000000000002</v>
      </c>
      <c r="GS249" s="7">
        <v>1876.1</v>
      </c>
      <c r="GT249" s="5">
        <v>27663</v>
      </c>
      <c r="GU249" s="23">
        <v>0.13869999999999999</v>
      </c>
      <c r="GV249" s="8">
        <v>813</v>
      </c>
      <c r="GW249" s="7">
        <v>55317447.380000003</v>
      </c>
      <c r="GX249" s="23">
        <v>2.7300000000000001E-2</v>
      </c>
      <c r="GY249" s="7">
        <v>277.44</v>
      </c>
      <c r="GZ249" s="7">
        <v>698.52</v>
      </c>
      <c r="HA249" s="7">
        <v>55506314.240000002</v>
      </c>
      <c r="HB249" s="23">
        <v>2.7099999999999999E-2</v>
      </c>
      <c r="HC249" s="7">
        <v>278.39</v>
      </c>
      <c r="HD249" s="7">
        <v>700.91</v>
      </c>
      <c r="HE249" s="5">
        <v>79192</v>
      </c>
      <c r="HF249" s="23">
        <v>0.3972</v>
      </c>
      <c r="HG249" s="5">
        <v>247234</v>
      </c>
      <c r="HH249" s="5">
        <v>14021</v>
      </c>
      <c r="HI249" s="23">
        <v>0.21740000000000001</v>
      </c>
      <c r="HJ249" s="8">
        <v>1240</v>
      </c>
      <c r="HK249" s="5">
        <v>769</v>
      </c>
      <c r="HL249" s="5">
        <v>1428</v>
      </c>
      <c r="HM249" s="5">
        <v>171</v>
      </c>
      <c r="HN249" s="5">
        <v>1214</v>
      </c>
      <c r="HO249" s="5">
        <v>290</v>
      </c>
      <c r="HP249" s="5">
        <v>762</v>
      </c>
      <c r="HQ249" s="5">
        <v>388</v>
      </c>
      <c r="HR249" s="5">
        <v>280</v>
      </c>
      <c r="HS249" s="5">
        <v>154</v>
      </c>
    </row>
    <row r="250" spans="1:227" x14ac:dyDescent="0.25">
      <c r="A250">
        <v>2009</v>
      </c>
      <c r="B250" s="3" t="s">
        <v>1061</v>
      </c>
      <c r="C250" s="4">
        <v>46</v>
      </c>
      <c r="D250" s="5">
        <v>15758</v>
      </c>
      <c r="E250" s="5">
        <v>14682</v>
      </c>
      <c r="F250" s="5">
        <v>1076</v>
      </c>
      <c r="G250" s="6" t="s">
        <v>1411</v>
      </c>
      <c r="H250" s="5">
        <v>50</v>
      </c>
      <c r="I250" s="6" t="s">
        <v>1738</v>
      </c>
      <c r="J250" s="6" t="s">
        <v>1860</v>
      </c>
      <c r="K250" s="6" t="s">
        <v>1861</v>
      </c>
      <c r="L250" s="6" t="s">
        <v>532</v>
      </c>
      <c r="M250" s="6" t="s">
        <v>464</v>
      </c>
      <c r="N250" s="6" t="s">
        <v>1862</v>
      </c>
      <c r="O250" s="6" t="s">
        <v>632</v>
      </c>
      <c r="P250" s="6">
        <v>0.94</v>
      </c>
      <c r="Q250" s="7">
        <v>112656527.23999999</v>
      </c>
      <c r="R250" s="7">
        <v>111794471.81</v>
      </c>
      <c r="S250" s="7">
        <v>121204554.98</v>
      </c>
      <c r="T250" s="7">
        <v>7673.1</v>
      </c>
      <c r="U250" s="7">
        <v>7614.39</v>
      </c>
      <c r="V250" s="7">
        <v>8255.32</v>
      </c>
      <c r="W250" s="7">
        <v>45704225.210000001</v>
      </c>
      <c r="X250" s="23">
        <v>0.40570000000000001</v>
      </c>
      <c r="Y250" s="7">
        <v>3112.94</v>
      </c>
      <c r="Z250" s="7">
        <v>17182.04</v>
      </c>
      <c r="AA250" s="7">
        <v>40996427.350000001</v>
      </c>
      <c r="AB250" s="23">
        <v>0.36670000000000003</v>
      </c>
      <c r="AC250" s="7">
        <v>2792.29</v>
      </c>
      <c r="AD250" s="7">
        <v>15412.19</v>
      </c>
      <c r="AE250" s="5">
        <v>2660</v>
      </c>
      <c r="AF250" s="23">
        <v>0.1812</v>
      </c>
      <c r="AG250" s="5">
        <v>332</v>
      </c>
      <c r="AH250" s="5">
        <v>1962</v>
      </c>
      <c r="AI250" s="7">
        <v>1164881.28</v>
      </c>
      <c r="AJ250" s="23">
        <v>1.03E-2</v>
      </c>
      <c r="AK250" s="7">
        <v>79.34</v>
      </c>
      <c r="AL250" s="7">
        <v>41602.9</v>
      </c>
      <c r="AM250" s="7">
        <v>1230436.8999999999</v>
      </c>
      <c r="AN250" s="23">
        <v>1.0999999999999999E-2</v>
      </c>
      <c r="AO250" s="7">
        <v>83.81</v>
      </c>
      <c r="AP250" s="7">
        <v>43944.18</v>
      </c>
      <c r="AQ250" s="5">
        <v>28</v>
      </c>
      <c r="AR250" s="23">
        <v>1.9E-3</v>
      </c>
      <c r="AS250" s="5">
        <v>2</v>
      </c>
      <c r="AT250" s="5">
        <v>55</v>
      </c>
      <c r="AU250" s="7">
        <v>1171748.8899999999</v>
      </c>
      <c r="AV250" s="23">
        <v>1.04E-2</v>
      </c>
      <c r="AW250" s="7">
        <v>79.81</v>
      </c>
      <c r="AX250" s="7">
        <v>15834.44</v>
      </c>
      <c r="AY250" s="7">
        <v>1177269.73</v>
      </c>
      <c r="AZ250" s="23">
        <v>1.0500000000000001E-2</v>
      </c>
      <c r="BA250" s="7">
        <v>80.180000000000007</v>
      </c>
      <c r="BB250" s="7">
        <v>15909.05</v>
      </c>
      <c r="BC250" s="5">
        <v>74</v>
      </c>
      <c r="BD250" s="23">
        <v>5.0000000000000001E-3</v>
      </c>
      <c r="BE250" s="5">
        <v>5</v>
      </c>
      <c r="BF250" s="5">
        <v>63</v>
      </c>
      <c r="BG250" s="7">
        <v>4673314.5</v>
      </c>
      <c r="BH250" s="23">
        <v>4.1500000000000002E-2</v>
      </c>
      <c r="BI250" s="7">
        <v>318.3</v>
      </c>
      <c r="BJ250" s="7">
        <v>12909.71</v>
      </c>
      <c r="BK250" s="7">
        <v>5175854.5</v>
      </c>
      <c r="BL250" s="23">
        <v>4.6300000000000001E-2</v>
      </c>
      <c r="BM250" s="7">
        <v>352.53</v>
      </c>
      <c r="BN250" s="7">
        <v>14297.94</v>
      </c>
      <c r="BO250" s="5">
        <v>362</v>
      </c>
      <c r="BP250" s="23">
        <v>2.47E-2</v>
      </c>
      <c r="BQ250" s="5">
        <v>38</v>
      </c>
      <c r="BR250" s="5">
        <v>858</v>
      </c>
      <c r="BS250" s="7">
        <v>1043708.31</v>
      </c>
      <c r="BT250" s="23">
        <v>9.2999999999999992E-3</v>
      </c>
      <c r="BU250" s="7">
        <v>71.09</v>
      </c>
      <c r="BV250" s="7">
        <v>3879.96</v>
      </c>
      <c r="BW250" s="7">
        <v>1120286.5</v>
      </c>
      <c r="BX250" s="23">
        <v>0.01</v>
      </c>
      <c r="BY250" s="7">
        <v>76.3</v>
      </c>
      <c r="BZ250" s="7">
        <v>4164.63</v>
      </c>
      <c r="CA250" s="5">
        <v>269</v>
      </c>
      <c r="CB250" s="23">
        <v>1.83E-2</v>
      </c>
      <c r="CC250" s="5">
        <v>31</v>
      </c>
      <c r="CD250" s="5">
        <v>493</v>
      </c>
      <c r="CE250" s="7">
        <v>953213.54</v>
      </c>
      <c r="CF250" s="23">
        <v>8.5000000000000006E-3</v>
      </c>
      <c r="CG250" s="7">
        <v>64.92</v>
      </c>
      <c r="CH250" s="7">
        <v>9628.42</v>
      </c>
      <c r="CI250" s="7">
        <v>983569.96</v>
      </c>
      <c r="CJ250" s="23">
        <v>8.8000000000000005E-3</v>
      </c>
      <c r="CK250" s="7">
        <v>66.989999999999995</v>
      </c>
      <c r="CL250" s="7">
        <v>9935.0499999999993</v>
      </c>
      <c r="CM250" s="5">
        <v>99</v>
      </c>
      <c r="CN250" s="23">
        <v>6.7000000000000002E-3</v>
      </c>
      <c r="CO250" s="5">
        <v>7</v>
      </c>
      <c r="CP250" s="5">
        <v>429</v>
      </c>
      <c r="CQ250" s="7">
        <v>20057433.219999999</v>
      </c>
      <c r="CR250" s="23">
        <v>0.17799999999999999</v>
      </c>
      <c r="CS250" s="7">
        <v>1366.12</v>
      </c>
      <c r="CT250" s="7">
        <v>2290.71</v>
      </c>
      <c r="CU250" s="7">
        <v>19804321.969999999</v>
      </c>
      <c r="CV250" s="23">
        <v>0.17710000000000001</v>
      </c>
      <c r="CW250" s="7">
        <v>1348.88</v>
      </c>
      <c r="CX250" s="7">
        <v>2261.8000000000002</v>
      </c>
      <c r="CY250" s="5">
        <v>8756</v>
      </c>
      <c r="CZ250" s="23">
        <v>0.59640000000000004</v>
      </c>
      <c r="DA250" s="5">
        <v>4710</v>
      </c>
      <c r="DB250" s="7">
        <v>987471.45</v>
      </c>
      <c r="DC250" s="23">
        <v>8.8000000000000005E-3</v>
      </c>
      <c r="DD250" s="7">
        <v>67.260000000000005</v>
      </c>
      <c r="DE250" s="7">
        <v>407.37</v>
      </c>
      <c r="DF250" s="7">
        <v>1073764.56</v>
      </c>
      <c r="DG250" s="23">
        <v>9.5999999999999992E-3</v>
      </c>
      <c r="DH250" s="7">
        <v>73.13</v>
      </c>
      <c r="DI250" s="7">
        <v>442.97</v>
      </c>
      <c r="DJ250" s="5">
        <v>2424</v>
      </c>
      <c r="DK250" s="23">
        <v>0.1651</v>
      </c>
      <c r="DL250" s="5">
        <v>831</v>
      </c>
      <c r="DM250" s="7">
        <v>6600861.6600000001</v>
      </c>
      <c r="DN250" s="23">
        <v>5.8599999999999999E-2</v>
      </c>
      <c r="DO250" s="7">
        <v>449.59</v>
      </c>
      <c r="DP250" s="7">
        <v>20436.099999999999</v>
      </c>
      <c r="DQ250" s="7">
        <v>6912467.8399999999</v>
      </c>
      <c r="DR250" s="23">
        <v>6.1800000000000001E-2</v>
      </c>
      <c r="DS250" s="7">
        <v>470.81</v>
      </c>
      <c r="DT250" s="7">
        <v>21400.83</v>
      </c>
      <c r="DU250" s="5">
        <v>323</v>
      </c>
      <c r="DV250" s="23">
        <v>2.1999999999999999E-2</v>
      </c>
      <c r="DW250" s="5">
        <v>2746</v>
      </c>
      <c r="DX250" s="7">
        <v>351654.51</v>
      </c>
      <c r="DY250" s="23">
        <v>3.0999999999999999E-3</v>
      </c>
      <c r="DZ250" s="7">
        <v>23.95</v>
      </c>
      <c r="EA250" s="7">
        <v>699.11</v>
      </c>
      <c r="EB250" s="7">
        <v>383932.97</v>
      </c>
      <c r="EC250" s="23">
        <v>3.3999999999999998E-3</v>
      </c>
      <c r="ED250" s="7">
        <v>26.15</v>
      </c>
      <c r="EE250" s="7">
        <v>763.29</v>
      </c>
      <c r="EF250" s="5">
        <v>503</v>
      </c>
      <c r="EG250" s="23">
        <v>3.4299999999999997E-2</v>
      </c>
      <c r="EH250" s="5">
        <v>55</v>
      </c>
      <c r="EI250" s="7">
        <v>8320541.9800000004</v>
      </c>
      <c r="EJ250" s="23">
        <v>7.3899999999999993E-2</v>
      </c>
      <c r="EK250" s="7">
        <v>566.72</v>
      </c>
      <c r="EL250" s="7">
        <v>694.71</v>
      </c>
      <c r="EM250" s="7">
        <v>9887854.6899999995</v>
      </c>
      <c r="EN250" s="23">
        <v>8.8400000000000006E-2</v>
      </c>
      <c r="EO250" s="7">
        <v>673.47</v>
      </c>
      <c r="EP250" s="7">
        <v>825.57</v>
      </c>
      <c r="EQ250" s="5">
        <v>11977</v>
      </c>
      <c r="ER250" s="23">
        <v>0.81579999999999997</v>
      </c>
      <c r="ES250" s="5">
        <v>11785</v>
      </c>
      <c r="ET250" s="7">
        <v>5666761.0800000001</v>
      </c>
      <c r="EU250" s="23">
        <v>5.0299999999999997E-2</v>
      </c>
      <c r="EV250" s="7">
        <v>385.97</v>
      </c>
      <c r="EW250" s="7">
        <v>820.08</v>
      </c>
      <c r="EX250" s="7">
        <v>6383613.2599999998</v>
      </c>
      <c r="EY250" s="23">
        <v>5.7099999999999998E-2</v>
      </c>
      <c r="EZ250" s="7">
        <v>434.79</v>
      </c>
      <c r="FA250" s="7">
        <v>923.82</v>
      </c>
      <c r="FB250" s="5">
        <v>6910</v>
      </c>
      <c r="FC250" s="23">
        <v>0.47060000000000002</v>
      </c>
      <c r="FD250" s="5">
        <v>3450</v>
      </c>
      <c r="FE250" s="7">
        <v>2048266.1</v>
      </c>
      <c r="FF250" s="23">
        <v>1.8200000000000001E-2</v>
      </c>
      <c r="FG250" s="7">
        <v>139.51</v>
      </c>
      <c r="FH250" s="7">
        <v>240.32</v>
      </c>
      <c r="FI250" s="7">
        <v>2320150.89</v>
      </c>
      <c r="FJ250" s="23">
        <v>2.0799999999999999E-2</v>
      </c>
      <c r="FK250" s="7">
        <v>158.03</v>
      </c>
      <c r="FL250" s="7">
        <v>272.22000000000003</v>
      </c>
      <c r="FM250" s="5">
        <v>8523</v>
      </c>
      <c r="FN250" s="23">
        <v>0.58050000000000002</v>
      </c>
      <c r="FO250" s="5">
        <v>3373</v>
      </c>
      <c r="FP250" s="7">
        <v>4412797.03</v>
      </c>
      <c r="FQ250" s="23">
        <v>3.9199999999999999E-2</v>
      </c>
      <c r="FR250" s="7">
        <v>300.56</v>
      </c>
      <c r="FS250" s="7">
        <v>1030.79</v>
      </c>
      <c r="FT250" s="7">
        <v>4453731.8</v>
      </c>
      <c r="FU250" s="23">
        <v>3.9800000000000002E-2</v>
      </c>
      <c r="FV250" s="7">
        <v>303.35000000000002</v>
      </c>
      <c r="FW250" s="7">
        <v>1040.3499999999999</v>
      </c>
      <c r="FX250" s="5">
        <v>4281</v>
      </c>
      <c r="FY250" s="23">
        <v>0.29160000000000003</v>
      </c>
      <c r="FZ250" s="5">
        <v>2325</v>
      </c>
      <c r="GA250" s="7">
        <v>2633603.86</v>
      </c>
      <c r="GB250" s="23">
        <v>2.3400000000000001E-2</v>
      </c>
      <c r="GC250" s="7">
        <v>179.38</v>
      </c>
      <c r="GD250" s="7">
        <v>263.04000000000002</v>
      </c>
      <c r="GE250" s="7">
        <v>2889833</v>
      </c>
      <c r="GF250" s="23">
        <v>2.58E-2</v>
      </c>
      <c r="GG250" s="7">
        <v>196.83</v>
      </c>
      <c r="GH250" s="7">
        <v>288.64</v>
      </c>
      <c r="GI250" s="5">
        <v>10012</v>
      </c>
      <c r="GJ250" s="23">
        <v>0.68189999999999995</v>
      </c>
      <c r="GK250" s="5">
        <v>8528</v>
      </c>
      <c r="GL250" s="7">
        <v>1408678.3</v>
      </c>
      <c r="GM250" s="23">
        <v>1.2500000000000001E-2</v>
      </c>
      <c r="GN250" s="7">
        <v>95.95</v>
      </c>
      <c r="GO250" s="7">
        <v>1069.8800000000001</v>
      </c>
      <c r="GP250" s="7">
        <v>1456557.7</v>
      </c>
      <c r="GQ250" s="23">
        <v>1.2999999999999999E-2</v>
      </c>
      <c r="GR250" s="7">
        <v>99.21</v>
      </c>
      <c r="GS250" s="7">
        <v>1106.25</v>
      </c>
      <c r="GT250" s="5">
        <v>1317</v>
      </c>
      <c r="GU250" s="23">
        <v>8.9700000000000002E-2</v>
      </c>
      <c r="GV250" s="8">
        <v>196</v>
      </c>
      <c r="GW250" s="7">
        <v>4125596.71</v>
      </c>
      <c r="GX250" s="23">
        <v>3.6600000000000001E-2</v>
      </c>
      <c r="GY250" s="7">
        <v>281</v>
      </c>
      <c r="GZ250" s="7">
        <v>683.61</v>
      </c>
      <c r="HA250" s="7">
        <v>4125596.71</v>
      </c>
      <c r="HB250" s="23">
        <v>3.6900000000000002E-2</v>
      </c>
      <c r="HC250" s="7">
        <v>281</v>
      </c>
      <c r="HD250" s="7">
        <v>683.61</v>
      </c>
      <c r="HE250" s="5">
        <v>6035</v>
      </c>
      <c r="HF250" s="23">
        <v>0.41099999999999998</v>
      </c>
      <c r="HG250" s="5">
        <v>11028</v>
      </c>
      <c r="HH250" s="5">
        <v>952</v>
      </c>
      <c r="HI250" s="23">
        <v>0.21029999999999999</v>
      </c>
      <c r="HJ250" s="8">
        <v>751</v>
      </c>
      <c r="HK250" s="5">
        <v>729</v>
      </c>
      <c r="HL250" s="5">
        <v>1427</v>
      </c>
      <c r="HM250" s="10" t="s">
        <v>275</v>
      </c>
      <c r="HN250" s="5">
        <v>749</v>
      </c>
      <c r="HO250" s="5">
        <v>429</v>
      </c>
      <c r="HP250" s="5">
        <v>1444</v>
      </c>
      <c r="HQ250" s="5">
        <v>409</v>
      </c>
      <c r="HR250" s="10" t="s">
        <v>275</v>
      </c>
      <c r="HS250" s="5">
        <v>89</v>
      </c>
    </row>
    <row r="251" spans="1:227" x14ac:dyDescent="0.25">
      <c r="A251">
        <v>2007</v>
      </c>
      <c r="B251" s="3" t="s">
        <v>1086</v>
      </c>
      <c r="C251" s="4">
        <v>48</v>
      </c>
      <c r="D251" s="5">
        <v>412161</v>
      </c>
      <c r="E251" s="5">
        <v>350006</v>
      </c>
      <c r="F251" s="5">
        <v>62155</v>
      </c>
      <c r="G251" s="6" t="s">
        <v>1087</v>
      </c>
      <c r="H251" s="5">
        <v>51</v>
      </c>
      <c r="I251" s="6" t="s">
        <v>229</v>
      </c>
      <c r="J251" s="6" t="s">
        <v>230</v>
      </c>
      <c r="K251" s="6" t="s">
        <v>1088</v>
      </c>
      <c r="L251" s="6" t="s">
        <v>1089</v>
      </c>
      <c r="M251" s="6" t="s">
        <v>1090</v>
      </c>
      <c r="N251" s="6" t="s">
        <v>343</v>
      </c>
      <c r="O251" s="6" t="s">
        <v>1091</v>
      </c>
      <c r="P251" s="6">
        <v>1.26</v>
      </c>
      <c r="Q251" s="7">
        <v>3729230525.5999999</v>
      </c>
      <c r="R251" s="7">
        <v>3723391606.8899999</v>
      </c>
      <c r="S251" s="7">
        <v>3074812976.3000002</v>
      </c>
      <c r="T251" s="7">
        <v>10654.76</v>
      </c>
      <c r="U251" s="7">
        <v>10638.08</v>
      </c>
      <c r="V251" s="7">
        <v>8785.0300000000007</v>
      </c>
      <c r="W251" s="7">
        <v>1255462918.3399999</v>
      </c>
      <c r="X251" s="23">
        <v>0.3367</v>
      </c>
      <c r="Y251" s="7">
        <v>3586.98</v>
      </c>
      <c r="Z251" s="7">
        <v>16835.349999999999</v>
      </c>
      <c r="AA251" s="7">
        <v>1108169326.8299999</v>
      </c>
      <c r="AB251" s="23">
        <v>0.29759999999999998</v>
      </c>
      <c r="AC251" s="7">
        <v>3166.14</v>
      </c>
      <c r="AD251" s="7">
        <v>14860.2</v>
      </c>
      <c r="AE251" s="5">
        <v>74573</v>
      </c>
      <c r="AF251" s="23">
        <v>0.21310000000000001</v>
      </c>
      <c r="AG251" s="5">
        <v>408</v>
      </c>
      <c r="AH251" s="5">
        <v>2514</v>
      </c>
      <c r="AI251" s="7">
        <v>181944943.40000001</v>
      </c>
      <c r="AJ251" s="23">
        <v>4.8800000000000003E-2</v>
      </c>
      <c r="AK251" s="7">
        <v>519.83000000000004</v>
      </c>
      <c r="AL251" s="7">
        <v>37560.89</v>
      </c>
      <c r="AM251" s="7">
        <v>188688873.13</v>
      </c>
      <c r="AN251" s="23">
        <v>5.0700000000000002E-2</v>
      </c>
      <c r="AO251" s="7">
        <v>539.1</v>
      </c>
      <c r="AP251" s="7">
        <v>38953.11</v>
      </c>
      <c r="AQ251" s="5">
        <v>4844</v>
      </c>
      <c r="AR251" s="23">
        <v>1.38E-2</v>
      </c>
      <c r="AS251" s="5">
        <v>17</v>
      </c>
      <c r="AT251" s="5">
        <v>448</v>
      </c>
      <c r="AU251" s="7">
        <v>53215571.979999997</v>
      </c>
      <c r="AV251" s="23">
        <v>1.43E-2</v>
      </c>
      <c r="AW251" s="7">
        <v>152.04</v>
      </c>
      <c r="AX251" s="7">
        <v>17453.45</v>
      </c>
      <c r="AY251" s="7">
        <v>53169892.100000001</v>
      </c>
      <c r="AZ251" s="23">
        <v>1.43E-2</v>
      </c>
      <c r="BA251" s="7">
        <v>151.91</v>
      </c>
      <c r="BB251" s="7">
        <v>17438.47</v>
      </c>
      <c r="BC251" s="5">
        <v>3049</v>
      </c>
      <c r="BD251" s="23">
        <v>8.6999999999999994E-3</v>
      </c>
      <c r="BE251" s="5">
        <v>10</v>
      </c>
      <c r="BF251" s="5">
        <v>125</v>
      </c>
      <c r="BG251" s="7">
        <v>93152383.930000007</v>
      </c>
      <c r="BH251" s="23">
        <v>2.5000000000000001E-2</v>
      </c>
      <c r="BI251" s="7">
        <v>266.14999999999998</v>
      </c>
      <c r="BJ251" s="7">
        <v>11704.03</v>
      </c>
      <c r="BK251" s="7">
        <v>102788103.76000001</v>
      </c>
      <c r="BL251" s="23">
        <v>2.76E-2</v>
      </c>
      <c r="BM251" s="7">
        <v>293.68</v>
      </c>
      <c r="BN251" s="7">
        <v>12914.7</v>
      </c>
      <c r="BO251" s="5">
        <v>7959</v>
      </c>
      <c r="BP251" s="23">
        <v>2.2700000000000001E-2</v>
      </c>
      <c r="BQ251" s="5">
        <v>34</v>
      </c>
      <c r="BR251" s="5">
        <v>968</v>
      </c>
      <c r="BS251" s="7">
        <v>328924891.85000002</v>
      </c>
      <c r="BT251" s="23">
        <v>8.8200000000000001E-2</v>
      </c>
      <c r="BU251" s="7">
        <v>939.77</v>
      </c>
      <c r="BV251" s="7">
        <v>8296.9699999999993</v>
      </c>
      <c r="BW251" s="7">
        <v>351575259.69999999</v>
      </c>
      <c r="BX251" s="23">
        <v>9.4399999999999998E-2</v>
      </c>
      <c r="BY251" s="7">
        <v>1004.48</v>
      </c>
      <c r="BZ251" s="7">
        <v>8868.31</v>
      </c>
      <c r="CA251" s="5">
        <v>39644</v>
      </c>
      <c r="CB251" s="23">
        <v>0.1133</v>
      </c>
      <c r="CC251" s="5">
        <v>326</v>
      </c>
      <c r="CD251" s="5">
        <v>7267</v>
      </c>
      <c r="CE251" s="7">
        <v>38381820.75</v>
      </c>
      <c r="CF251" s="23">
        <v>1.03E-2</v>
      </c>
      <c r="CG251" s="7">
        <v>109.66</v>
      </c>
      <c r="CH251" s="7">
        <v>10486.84</v>
      </c>
      <c r="CI251" s="7">
        <v>39338682.549999997</v>
      </c>
      <c r="CJ251" s="23">
        <v>1.06E-2</v>
      </c>
      <c r="CK251" s="7">
        <v>112.39</v>
      </c>
      <c r="CL251" s="7">
        <v>10748.27</v>
      </c>
      <c r="CM251" s="5">
        <v>3660</v>
      </c>
      <c r="CN251" s="23">
        <v>1.0500000000000001E-2</v>
      </c>
      <c r="CO251" s="5">
        <v>11</v>
      </c>
      <c r="CP251" s="5">
        <v>754</v>
      </c>
      <c r="CQ251" s="7">
        <v>298373275.51999998</v>
      </c>
      <c r="CR251" s="23">
        <v>0.08</v>
      </c>
      <c r="CS251" s="7">
        <v>852.48</v>
      </c>
      <c r="CT251" s="7">
        <v>1457.16</v>
      </c>
      <c r="CU251" s="7">
        <v>323565001.79000002</v>
      </c>
      <c r="CV251" s="23">
        <v>8.6900000000000005E-2</v>
      </c>
      <c r="CW251" s="7">
        <v>924.46</v>
      </c>
      <c r="CX251" s="7">
        <v>1580.19</v>
      </c>
      <c r="CY251" s="5">
        <v>204763</v>
      </c>
      <c r="CZ251" s="23">
        <v>0.58499999999999996</v>
      </c>
      <c r="DA251" s="5">
        <v>3697</v>
      </c>
      <c r="DB251" s="7">
        <v>11362609.85</v>
      </c>
      <c r="DC251" s="23">
        <v>3.0000000000000001E-3</v>
      </c>
      <c r="DD251" s="7">
        <v>32.46</v>
      </c>
      <c r="DE251" s="7">
        <v>315.58</v>
      </c>
      <c r="DF251" s="7">
        <v>12889417.02</v>
      </c>
      <c r="DG251" s="23">
        <v>3.5000000000000001E-3</v>
      </c>
      <c r="DH251" s="7">
        <v>36.83</v>
      </c>
      <c r="DI251" s="7">
        <v>357.98</v>
      </c>
      <c r="DJ251" s="5">
        <v>36006</v>
      </c>
      <c r="DK251" s="23">
        <v>0.10290000000000001</v>
      </c>
      <c r="DL251" s="5">
        <v>460</v>
      </c>
      <c r="DM251" s="7">
        <v>372546997.14999998</v>
      </c>
      <c r="DN251" s="23">
        <v>9.9900000000000003E-2</v>
      </c>
      <c r="DO251" s="7">
        <v>1064.4000000000001</v>
      </c>
      <c r="DP251" s="7">
        <v>21593.17</v>
      </c>
      <c r="DQ251" s="7">
        <v>382430668.33999997</v>
      </c>
      <c r="DR251" s="23">
        <v>0.1027</v>
      </c>
      <c r="DS251" s="7">
        <v>1092.6400000000001</v>
      </c>
      <c r="DT251" s="7">
        <v>22166.04</v>
      </c>
      <c r="DU251" s="5">
        <v>17253</v>
      </c>
      <c r="DV251" s="23">
        <v>4.9299999999999997E-2</v>
      </c>
      <c r="DW251" s="5">
        <v>5324</v>
      </c>
      <c r="DX251" s="7">
        <v>15885093.18</v>
      </c>
      <c r="DY251" s="23">
        <v>4.3E-3</v>
      </c>
      <c r="DZ251" s="7">
        <v>45.39</v>
      </c>
      <c r="EA251" s="7">
        <v>738.46</v>
      </c>
      <c r="EB251" s="7">
        <v>18676707.859999999</v>
      </c>
      <c r="EC251" s="23">
        <v>5.0000000000000001E-3</v>
      </c>
      <c r="ED251" s="7">
        <v>53.36</v>
      </c>
      <c r="EE251" s="7">
        <v>868.24</v>
      </c>
      <c r="EF251" s="5">
        <v>21511</v>
      </c>
      <c r="EG251" s="23">
        <v>6.1499999999999999E-2</v>
      </c>
      <c r="EH251" s="5">
        <v>111</v>
      </c>
      <c r="EI251" s="7">
        <v>282566540.43000001</v>
      </c>
      <c r="EJ251" s="23">
        <v>7.5800000000000006E-2</v>
      </c>
      <c r="EK251" s="7">
        <v>807.32</v>
      </c>
      <c r="EL251" s="7">
        <v>986.99</v>
      </c>
      <c r="EM251" s="7">
        <v>308134948.55000001</v>
      </c>
      <c r="EN251" s="23">
        <v>8.2799999999999999E-2</v>
      </c>
      <c r="EO251" s="7">
        <v>880.37</v>
      </c>
      <c r="EP251" s="7">
        <v>1076.3</v>
      </c>
      <c r="EQ251" s="5">
        <v>286291</v>
      </c>
      <c r="ER251" s="23">
        <v>0.81799999999999995</v>
      </c>
      <c r="ES251" s="5">
        <v>14194</v>
      </c>
      <c r="ET251" s="7">
        <v>200166452.05000001</v>
      </c>
      <c r="EU251" s="23">
        <v>5.3699999999999998E-2</v>
      </c>
      <c r="EV251" s="7">
        <v>571.89</v>
      </c>
      <c r="EW251" s="7">
        <v>1170</v>
      </c>
      <c r="EX251" s="7">
        <v>214041811.69</v>
      </c>
      <c r="EY251" s="23">
        <v>5.7500000000000002E-2</v>
      </c>
      <c r="EZ251" s="7">
        <v>611.54</v>
      </c>
      <c r="FA251" s="7">
        <v>1251.0999999999999</v>
      </c>
      <c r="FB251" s="5">
        <v>171083</v>
      </c>
      <c r="FC251" s="23">
        <v>0.48880000000000001</v>
      </c>
      <c r="FD251" s="5">
        <v>3845</v>
      </c>
      <c r="FE251" s="7">
        <v>91873738.790000007</v>
      </c>
      <c r="FF251" s="23">
        <v>2.46E-2</v>
      </c>
      <c r="FG251" s="7">
        <v>262.49</v>
      </c>
      <c r="FH251" s="7">
        <v>436.25</v>
      </c>
      <c r="FI251" s="7">
        <v>103685342.41</v>
      </c>
      <c r="FJ251" s="23">
        <v>2.7799999999999998E-2</v>
      </c>
      <c r="FK251" s="7">
        <v>296.24</v>
      </c>
      <c r="FL251" s="7">
        <v>492.34</v>
      </c>
      <c r="FM251" s="5">
        <v>210598</v>
      </c>
      <c r="FN251" s="23">
        <v>0.60170000000000001</v>
      </c>
      <c r="FO251" s="5">
        <v>4174</v>
      </c>
      <c r="FP251" s="7">
        <v>149499226.09</v>
      </c>
      <c r="FQ251" s="23">
        <v>4.0099999999999997E-2</v>
      </c>
      <c r="FR251" s="7">
        <v>427.13</v>
      </c>
      <c r="FS251" s="7">
        <v>1385.39</v>
      </c>
      <c r="FT251" s="7">
        <v>150538167.05000001</v>
      </c>
      <c r="FU251" s="23">
        <v>4.0399999999999998E-2</v>
      </c>
      <c r="FV251" s="7">
        <v>430.1</v>
      </c>
      <c r="FW251" s="7">
        <v>1395.02</v>
      </c>
      <c r="FX251" s="5">
        <v>107911</v>
      </c>
      <c r="FY251" s="23">
        <v>0.30830000000000002</v>
      </c>
      <c r="FZ251" s="5">
        <v>2575</v>
      </c>
      <c r="GA251" s="7">
        <v>96219658.189999998</v>
      </c>
      <c r="GB251" s="23">
        <v>2.58E-2</v>
      </c>
      <c r="GC251" s="7">
        <v>274.91000000000003</v>
      </c>
      <c r="GD251" s="7">
        <v>409.61</v>
      </c>
      <c r="GE251" s="7">
        <v>101932965.23</v>
      </c>
      <c r="GF251" s="23">
        <v>2.7400000000000001E-2</v>
      </c>
      <c r="GG251" s="7">
        <v>291.23</v>
      </c>
      <c r="GH251" s="7">
        <v>433.93</v>
      </c>
      <c r="GI251" s="5">
        <v>234905</v>
      </c>
      <c r="GJ251" s="23">
        <v>0.67110000000000003</v>
      </c>
      <c r="GK251" s="5">
        <v>9579</v>
      </c>
      <c r="GL251" s="7">
        <v>95120367.390000001</v>
      </c>
      <c r="GM251" s="23">
        <v>2.5499999999999998E-2</v>
      </c>
      <c r="GN251" s="7">
        <v>271.77</v>
      </c>
      <c r="GO251" s="7">
        <v>2443.62</v>
      </c>
      <c r="GP251" s="7">
        <v>96748003.969999999</v>
      </c>
      <c r="GQ251" s="23">
        <v>2.5999999999999999E-2</v>
      </c>
      <c r="GR251" s="7">
        <v>276.42</v>
      </c>
      <c r="GS251" s="7">
        <v>2485.4299999999998</v>
      </c>
      <c r="GT251" s="5">
        <v>38926</v>
      </c>
      <c r="GU251" s="23">
        <v>0.11119999999999999</v>
      </c>
      <c r="GV251" s="8">
        <v>948</v>
      </c>
      <c r="GW251" s="7">
        <v>114829441.84</v>
      </c>
      <c r="GX251" s="23">
        <v>3.0800000000000001E-2</v>
      </c>
      <c r="GY251" s="7">
        <v>328.08</v>
      </c>
      <c r="GZ251" s="7">
        <v>922.47</v>
      </c>
      <c r="HA251" s="7">
        <v>114829441.84</v>
      </c>
      <c r="HB251" s="23">
        <v>3.0800000000000001E-2</v>
      </c>
      <c r="HC251" s="7">
        <v>328.08</v>
      </c>
      <c r="HD251" s="7">
        <v>922.47</v>
      </c>
      <c r="HE251" s="5">
        <v>124481</v>
      </c>
      <c r="HF251" s="23">
        <v>0.35570000000000002</v>
      </c>
      <c r="HG251" s="5">
        <v>347487</v>
      </c>
      <c r="HH251" s="5">
        <v>29063</v>
      </c>
      <c r="HI251" s="23">
        <v>0.22420000000000001</v>
      </c>
      <c r="HJ251" s="8">
        <v>993</v>
      </c>
      <c r="HK251" s="5">
        <v>1101</v>
      </c>
      <c r="HL251" s="5">
        <v>1426</v>
      </c>
      <c r="HM251" s="5">
        <v>216</v>
      </c>
      <c r="HN251" s="5">
        <v>1471</v>
      </c>
      <c r="HO251" s="5">
        <v>518</v>
      </c>
      <c r="HP251" s="5">
        <v>1063</v>
      </c>
      <c r="HQ251" s="5">
        <v>529</v>
      </c>
      <c r="HR251" s="5">
        <v>362</v>
      </c>
      <c r="HS251" s="5">
        <v>179</v>
      </c>
    </row>
    <row r="252" spans="1:227" x14ac:dyDescent="0.25">
      <c r="A252">
        <v>2007</v>
      </c>
      <c r="B252" s="3" t="s">
        <v>1049</v>
      </c>
      <c r="C252" s="4">
        <v>45</v>
      </c>
      <c r="D252" s="5">
        <v>136717</v>
      </c>
      <c r="E252" s="5">
        <v>117296</v>
      </c>
      <c r="F252" s="5">
        <v>19421</v>
      </c>
      <c r="G252" s="6" t="s">
        <v>1050</v>
      </c>
      <c r="H252" s="5">
        <v>51</v>
      </c>
      <c r="I252" s="6" t="s">
        <v>586</v>
      </c>
      <c r="J252" s="6" t="s">
        <v>1051</v>
      </c>
      <c r="K252" s="6" t="s">
        <v>1052</v>
      </c>
      <c r="L252" s="6" t="s">
        <v>1053</v>
      </c>
      <c r="M252" s="6" t="s">
        <v>1054</v>
      </c>
      <c r="N252" s="6" t="s">
        <v>629</v>
      </c>
      <c r="O252" s="6" t="s">
        <v>229</v>
      </c>
      <c r="P252" s="6">
        <v>1.0900000000000001</v>
      </c>
      <c r="Q252" s="7">
        <v>935308707.70000005</v>
      </c>
      <c r="R252" s="7">
        <v>936934365.54999995</v>
      </c>
      <c r="S252" s="7">
        <v>892755049.41999996</v>
      </c>
      <c r="T252" s="7">
        <v>7973.92</v>
      </c>
      <c r="U252" s="7">
        <v>7987.78</v>
      </c>
      <c r="V252" s="7">
        <v>7611.13</v>
      </c>
      <c r="W252" s="7">
        <v>371024264.98000002</v>
      </c>
      <c r="X252" s="23">
        <v>0.3967</v>
      </c>
      <c r="Y252" s="7">
        <v>3163.15</v>
      </c>
      <c r="Z252" s="7">
        <v>16057.49</v>
      </c>
      <c r="AA252" s="7">
        <v>326126044.64999998</v>
      </c>
      <c r="AB252" s="23">
        <v>0.34810000000000002</v>
      </c>
      <c r="AC252" s="7">
        <v>2780.37</v>
      </c>
      <c r="AD252" s="7">
        <v>14114.34</v>
      </c>
      <c r="AE252" s="5">
        <v>23106</v>
      </c>
      <c r="AF252" s="23">
        <v>0.19700000000000001</v>
      </c>
      <c r="AG252" s="5">
        <v>349</v>
      </c>
      <c r="AH252" s="5">
        <v>2256</v>
      </c>
      <c r="AI252" s="7">
        <v>13968666.77</v>
      </c>
      <c r="AJ252" s="23">
        <v>1.49E-2</v>
      </c>
      <c r="AK252" s="7">
        <v>119.09</v>
      </c>
      <c r="AL252" s="7">
        <v>41573.410000000003</v>
      </c>
      <c r="AM252" s="7">
        <v>14671759.720000001</v>
      </c>
      <c r="AN252" s="23">
        <v>1.5699999999999999E-2</v>
      </c>
      <c r="AO252" s="7">
        <v>125.08</v>
      </c>
      <c r="AP252" s="7">
        <v>43665.95</v>
      </c>
      <c r="AQ252" s="5">
        <v>336</v>
      </c>
      <c r="AR252" s="23">
        <v>2.8999999999999998E-3</v>
      </c>
      <c r="AS252" s="5">
        <v>3</v>
      </c>
      <c r="AT252" s="5">
        <v>97</v>
      </c>
      <c r="AU252" s="7">
        <v>14645856.130000001</v>
      </c>
      <c r="AV252" s="23">
        <v>1.5699999999999999E-2</v>
      </c>
      <c r="AW252" s="7">
        <v>124.86</v>
      </c>
      <c r="AX252" s="7">
        <v>17477.16</v>
      </c>
      <c r="AY252" s="7">
        <v>14663258.029999999</v>
      </c>
      <c r="AZ252" s="23">
        <v>1.5699999999999999E-2</v>
      </c>
      <c r="BA252" s="7">
        <v>125.01</v>
      </c>
      <c r="BB252" s="7">
        <v>17497.919999999998</v>
      </c>
      <c r="BC252" s="5">
        <v>838</v>
      </c>
      <c r="BD252" s="23">
        <v>7.1000000000000004E-3</v>
      </c>
      <c r="BE252" s="5">
        <v>8</v>
      </c>
      <c r="BF252" s="5">
        <v>112</v>
      </c>
      <c r="BG252" s="7">
        <v>18306684.719999999</v>
      </c>
      <c r="BH252" s="23">
        <v>1.9599999999999999E-2</v>
      </c>
      <c r="BI252" s="7">
        <v>156.07</v>
      </c>
      <c r="BJ252" s="7">
        <v>11008.23</v>
      </c>
      <c r="BK252" s="7">
        <v>20270863.43</v>
      </c>
      <c r="BL252" s="23">
        <v>2.1600000000000001E-2</v>
      </c>
      <c r="BM252" s="7">
        <v>172.82</v>
      </c>
      <c r="BN252" s="7">
        <v>12189.33</v>
      </c>
      <c r="BO252" s="5">
        <v>1663</v>
      </c>
      <c r="BP252" s="23">
        <v>1.4200000000000001E-2</v>
      </c>
      <c r="BQ252" s="5">
        <v>19</v>
      </c>
      <c r="BR252" s="5">
        <v>544</v>
      </c>
      <c r="BS252" s="7">
        <v>24730320.649999999</v>
      </c>
      <c r="BT252" s="23">
        <v>2.64E-2</v>
      </c>
      <c r="BU252" s="7">
        <v>210.84</v>
      </c>
      <c r="BV252" s="7">
        <v>4176.71</v>
      </c>
      <c r="BW252" s="7">
        <v>27153852.23</v>
      </c>
      <c r="BX252" s="23">
        <v>2.9000000000000001E-2</v>
      </c>
      <c r="BY252" s="7">
        <v>231.5</v>
      </c>
      <c r="BZ252" s="7">
        <v>4586.0200000000004</v>
      </c>
      <c r="CA252" s="5">
        <v>5921</v>
      </c>
      <c r="CB252" s="23">
        <v>5.0500000000000003E-2</v>
      </c>
      <c r="CC252" s="5">
        <v>90</v>
      </c>
      <c r="CD252" s="5">
        <v>1262</v>
      </c>
      <c r="CE252" s="7">
        <v>11865575.130000001</v>
      </c>
      <c r="CF252" s="23">
        <v>1.2699999999999999E-2</v>
      </c>
      <c r="CG252" s="7">
        <v>101.16</v>
      </c>
      <c r="CH252" s="7">
        <v>11058.32</v>
      </c>
      <c r="CI252" s="7">
        <v>12216191.460000001</v>
      </c>
      <c r="CJ252" s="23">
        <v>1.2999999999999999E-2</v>
      </c>
      <c r="CK252" s="7">
        <v>104.15</v>
      </c>
      <c r="CL252" s="7">
        <v>11385.08</v>
      </c>
      <c r="CM252" s="5">
        <v>1073</v>
      </c>
      <c r="CN252" s="23">
        <v>9.1000000000000004E-3</v>
      </c>
      <c r="CO252" s="5">
        <v>11</v>
      </c>
      <c r="CP252" s="5">
        <v>722</v>
      </c>
      <c r="CQ252" s="7">
        <v>95601738.590000004</v>
      </c>
      <c r="CR252" s="23">
        <v>0.1022</v>
      </c>
      <c r="CS252" s="7">
        <v>815.05</v>
      </c>
      <c r="CT252" s="7">
        <v>1242.5</v>
      </c>
      <c r="CU252" s="7">
        <v>105041286.12</v>
      </c>
      <c r="CV252" s="23">
        <v>0.11210000000000001</v>
      </c>
      <c r="CW252" s="7">
        <v>895.52</v>
      </c>
      <c r="CX252" s="7">
        <v>1365.18</v>
      </c>
      <c r="CY252" s="5">
        <v>76943</v>
      </c>
      <c r="CZ252" s="23">
        <v>0.65600000000000003</v>
      </c>
      <c r="DA252" s="5">
        <v>3841</v>
      </c>
      <c r="DB252" s="7">
        <v>5911084.9900000002</v>
      </c>
      <c r="DC252" s="23">
        <v>6.3E-3</v>
      </c>
      <c r="DD252" s="7">
        <v>50.39</v>
      </c>
      <c r="DE252" s="7">
        <v>303.76</v>
      </c>
      <c r="DF252" s="7">
        <v>6455268.2800000003</v>
      </c>
      <c r="DG252" s="23">
        <v>6.8999999999999999E-3</v>
      </c>
      <c r="DH252" s="7">
        <v>55.03</v>
      </c>
      <c r="DI252" s="7">
        <v>331.72</v>
      </c>
      <c r="DJ252" s="5">
        <v>19460</v>
      </c>
      <c r="DK252" s="23">
        <v>0.16589999999999999</v>
      </c>
      <c r="DL252" s="5">
        <v>751</v>
      </c>
      <c r="DM252" s="7">
        <v>89077708.230000004</v>
      </c>
      <c r="DN252" s="23">
        <v>9.5200000000000007E-2</v>
      </c>
      <c r="DO252" s="7">
        <v>759.43</v>
      </c>
      <c r="DP252" s="7">
        <v>22905.040000000001</v>
      </c>
      <c r="DQ252" s="7">
        <v>91869161.329999998</v>
      </c>
      <c r="DR252" s="23">
        <v>9.8100000000000007E-2</v>
      </c>
      <c r="DS252" s="7">
        <v>783.23</v>
      </c>
      <c r="DT252" s="7">
        <v>23622.82</v>
      </c>
      <c r="DU252" s="5">
        <v>3889</v>
      </c>
      <c r="DV252" s="23">
        <v>3.32E-2</v>
      </c>
      <c r="DW252" s="5">
        <v>3563</v>
      </c>
      <c r="DX252" s="7">
        <v>4270627.7</v>
      </c>
      <c r="DY252" s="23">
        <v>4.5999999999999999E-3</v>
      </c>
      <c r="DZ252" s="7">
        <v>36.409999999999997</v>
      </c>
      <c r="EA252" s="7">
        <v>583.1</v>
      </c>
      <c r="EB252" s="7">
        <v>4977019.2699999996</v>
      </c>
      <c r="EC252" s="23">
        <v>5.3E-3</v>
      </c>
      <c r="ED252" s="7">
        <v>42.43</v>
      </c>
      <c r="EE252" s="7">
        <v>679.55</v>
      </c>
      <c r="EF252" s="5">
        <v>7324</v>
      </c>
      <c r="EG252" s="23">
        <v>6.2399999999999997E-2</v>
      </c>
      <c r="EH252" s="5">
        <v>102</v>
      </c>
      <c r="EI252" s="7">
        <v>71510030.379999995</v>
      </c>
      <c r="EJ252" s="23">
        <v>7.6499999999999999E-2</v>
      </c>
      <c r="EK252" s="7">
        <v>609.65</v>
      </c>
      <c r="EL252" s="7">
        <v>712.84</v>
      </c>
      <c r="EM252" s="7">
        <v>81473085.239999995</v>
      </c>
      <c r="EN252" s="23">
        <v>8.6999999999999994E-2</v>
      </c>
      <c r="EO252" s="7">
        <v>694.59</v>
      </c>
      <c r="EP252" s="7">
        <v>812.16</v>
      </c>
      <c r="EQ252" s="5">
        <v>100316</v>
      </c>
      <c r="ER252" s="23">
        <v>0.85519999999999996</v>
      </c>
      <c r="ES252" s="5">
        <v>11795</v>
      </c>
      <c r="ET252" s="7">
        <v>52162342.469999999</v>
      </c>
      <c r="EU252" s="23">
        <v>5.5800000000000002E-2</v>
      </c>
      <c r="EV252" s="7">
        <v>444.71</v>
      </c>
      <c r="EW252" s="7">
        <v>877.46</v>
      </c>
      <c r="EX252" s="7">
        <v>59353476.149999999</v>
      </c>
      <c r="EY252" s="23">
        <v>6.3299999999999995E-2</v>
      </c>
      <c r="EZ252" s="7">
        <v>506.01</v>
      </c>
      <c r="FA252" s="7">
        <v>998.43</v>
      </c>
      <c r="FB252" s="5">
        <v>59447</v>
      </c>
      <c r="FC252" s="23">
        <v>0.50680000000000003</v>
      </c>
      <c r="FD252" s="5">
        <v>3370</v>
      </c>
      <c r="FE252" s="7">
        <v>23820804.239999998</v>
      </c>
      <c r="FF252" s="23">
        <v>2.5499999999999998E-2</v>
      </c>
      <c r="FG252" s="7">
        <v>203.08</v>
      </c>
      <c r="FH252" s="7">
        <v>317.57</v>
      </c>
      <c r="FI252" s="7">
        <v>28920252.859999999</v>
      </c>
      <c r="FJ252" s="23">
        <v>3.09E-2</v>
      </c>
      <c r="FK252" s="7">
        <v>246.56</v>
      </c>
      <c r="FL252" s="7">
        <v>385.56</v>
      </c>
      <c r="FM252" s="5">
        <v>75009</v>
      </c>
      <c r="FN252" s="23">
        <v>0.63949999999999996</v>
      </c>
      <c r="FO252" s="5">
        <v>3747</v>
      </c>
      <c r="FP252" s="7">
        <v>44863514.479999997</v>
      </c>
      <c r="FQ252" s="23">
        <v>4.8000000000000001E-2</v>
      </c>
      <c r="FR252" s="7">
        <v>382.48</v>
      </c>
      <c r="FS252" s="7">
        <v>1193.31</v>
      </c>
      <c r="FT252" s="7">
        <v>45193843.420000002</v>
      </c>
      <c r="FU252" s="23">
        <v>4.82E-2</v>
      </c>
      <c r="FV252" s="7">
        <v>385.3</v>
      </c>
      <c r="FW252" s="7">
        <v>1202.0899999999999</v>
      </c>
      <c r="FX252" s="5">
        <v>37596</v>
      </c>
      <c r="FY252" s="23">
        <v>0.32050000000000001</v>
      </c>
      <c r="FZ252" s="5">
        <v>2518</v>
      </c>
      <c r="GA252" s="7">
        <v>23853300.920000002</v>
      </c>
      <c r="GB252" s="23">
        <v>2.5499999999999998E-2</v>
      </c>
      <c r="GC252" s="7">
        <v>203.36</v>
      </c>
      <c r="GD252" s="7">
        <v>283.02</v>
      </c>
      <c r="GE252" s="7">
        <v>26308048.390000001</v>
      </c>
      <c r="GF252" s="23">
        <v>2.81E-2</v>
      </c>
      <c r="GG252" s="7">
        <v>224.29</v>
      </c>
      <c r="GH252" s="7">
        <v>312.14</v>
      </c>
      <c r="GI252" s="5">
        <v>84281</v>
      </c>
      <c r="GJ252" s="23">
        <v>0.71850000000000003</v>
      </c>
      <c r="GK252" s="5">
        <v>8097</v>
      </c>
      <c r="GL252" s="7">
        <v>25339472.09</v>
      </c>
      <c r="GM252" s="23">
        <v>2.7099999999999999E-2</v>
      </c>
      <c r="GN252" s="7">
        <v>216.03</v>
      </c>
      <c r="GO252" s="7">
        <v>1680.67</v>
      </c>
      <c r="GP252" s="7">
        <v>27352002.039999999</v>
      </c>
      <c r="GQ252" s="23">
        <v>2.92E-2</v>
      </c>
      <c r="GR252" s="7">
        <v>233.19</v>
      </c>
      <c r="GS252" s="7">
        <v>1814.15</v>
      </c>
      <c r="GT252" s="5">
        <v>15077</v>
      </c>
      <c r="GU252" s="23">
        <v>0.1285</v>
      </c>
      <c r="GV252" s="8">
        <v>857</v>
      </c>
      <c r="GW252" s="7">
        <v>37388197.280000001</v>
      </c>
      <c r="GX252" s="23">
        <v>0.04</v>
      </c>
      <c r="GY252" s="7">
        <v>318.75</v>
      </c>
      <c r="GZ252" s="7">
        <v>841.92</v>
      </c>
      <c r="HA252" s="7">
        <v>37388197.280000001</v>
      </c>
      <c r="HB252" s="23">
        <v>3.9899999999999998E-2</v>
      </c>
      <c r="HC252" s="7">
        <v>318.75</v>
      </c>
      <c r="HD252" s="7">
        <v>841.92</v>
      </c>
      <c r="HE252" s="5">
        <v>44408</v>
      </c>
      <c r="HF252" s="23">
        <v>0.37859999999999999</v>
      </c>
      <c r="HG252" s="5">
        <v>122026</v>
      </c>
      <c r="HH252" s="5">
        <v>7907</v>
      </c>
      <c r="HI252" s="23">
        <v>0.20549999999999999</v>
      </c>
      <c r="HJ252" s="8">
        <v>1040</v>
      </c>
      <c r="HK252" s="5">
        <v>872</v>
      </c>
      <c r="HL252" s="5">
        <v>1423</v>
      </c>
      <c r="HM252" s="5">
        <v>182</v>
      </c>
      <c r="HN252" s="5">
        <v>1217</v>
      </c>
      <c r="HO252" s="5">
        <v>598</v>
      </c>
      <c r="HP252" s="5">
        <v>874</v>
      </c>
      <c r="HQ252" s="5">
        <v>365</v>
      </c>
      <c r="HR252" s="5">
        <v>378</v>
      </c>
      <c r="HS252" s="5">
        <v>147</v>
      </c>
    </row>
    <row r="253" spans="1:227" x14ac:dyDescent="0.25">
      <c r="A253">
        <v>2013</v>
      </c>
      <c r="B253" s="3" t="s">
        <v>877</v>
      </c>
      <c r="C253" s="4">
        <v>31</v>
      </c>
      <c r="D253" s="5">
        <v>39310</v>
      </c>
      <c r="E253" s="5">
        <v>33497</v>
      </c>
      <c r="F253" s="5">
        <v>5813</v>
      </c>
      <c r="G253" s="6" t="s">
        <v>1293</v>
      </c>
      <c r="H253" s="5">
        <v>50</v>
      </c>
      <c r="I253" s="6" t="s">
        <v>506</v>
      </c>
      <c r="J253" s="6" t="s">
        <v>505</v>
      </c>
      <c r="K253" s="6" t="s">
        <v>2560</v>
      </c>
      <c r="L253" s="6" t="s">
        <v>1118</v>
      </c>
      <c r="M253" s="6" t="s">
        <v>1181</v>
      </c>
      <c r="N253" s="6" t="s">
        <v>361</v>
      </c>
      <c r="O253" s="6" t="s">
        <v>2561</v>
      </c>
      <c r="P253" s="6">
        <v>1.08</v>
      </c>
      <c r="Q253" s="7">
        <v>305918495.48000002</v>
      </c>
      <c r="R253" s="7">
        <v>302398947.80000001</v>
      </c>
      <c r="S253" s="7">
        <v>288110365.52999997</v>
      </c>
      <c r="T253" s="7">
        <v>9132.7099999999991</v>
      </c>
      <c r="U253" s="7">
        <v>9027.64</v>
      </c>
      <c r="V253" s="7">
        <v>8601.08</v>
      </c>
      <c r="W253" s="7">
        <v>111673833.93000001</v>
      </c>
      <c r="X253" s="23">
        <v>0.36499999999999999</v>
      </c>
      <c r="Y253" s="7">
        <v>3333.85</v>
      </c>
      <c r="Z253" s="7">
        <v>19014.79</v>
      </c>
      <c r="AA253" s="7">
        <v>99661595.200000003</v>
      </c>
      <c r="AB253" s="23">
        <v>0.3296</v>
      </c>
      <c r="AC253" s="7">
        <v>2975.24</v>
      </c>
      <c r="AD253" s="7">
        <v>16969.45</v>
      </c>
      <c r="AE253" s="5">
        <v>5873</v>
      </c>
      <c r="AF253" s="23">
        <v>0.17530000000000001</v>
      </c>
      <c r="AG253" s="5">
        <v>328</v>
      </c>
      <c r="AH253" s="5">
        <v>1747</v>
      </c>
      <c r="AI253" s="7">
        <v>5479332.2300000004</v>
      </c>
      <c r="AJ253" s="23">
        <v>1.7899999999999999E-2</v>
      </c>
      <c r="AK253" s="7">
        <v>163.58000000000001</v>
      </c>
      <c r="AL253" s="7">
        <v>42475.44</v>
      </c>
      <c r="AM253" s="7">
        <v>6648421.04</v>
      </c>
      <c r="AN253" s="23">
        <v>2.1999999999999999E-2</v>
      </c>
      <c r="AO253" s="7">
        <v>198.48</v>
      </c>
      <c r="AP253" s="7">
        <v>51538.15</v>
      </c>
      <c r="AQ253" s="5">
        <v>129</v>
      </c>
      <c r="AR253" s="23">
        <v>3.8999999999999998E-3</v>
      </c>
      <c r="AS253" s="5">
        <v>4</v>
      </c>
      <c r="AT253" s="5">
        <v>123</v>
      </c>
      <c r="AU253" s="7">
        <v>3120716.77</v>
      </c>
      <c r="AV253" s="23">
        <v>1.0200000000000001E-2</v>
      </c>
      <c r="AW253" s="7">
        <v>93.16</v>
      </c>
      <c r="AX253" s="7">
        <v>20531.03</v>
      </c>
      <c r="AY253" s="7">
        <v>3187213.28</v>
      </c>
      <c r="AZ253" s="23">
        <v>1.0500000000000001E-2</v>
      </c>
      <c r="BA253" s="7">
        <v>95.15</v>
      </c>
      <c r="BB253" s="7">
        <v>20968.509999999998</v>
      </c>
      <c r="BC253" s="5">
        <v>152</v>
      </c>
      <c r="BD253" s="23">
        <v>4.4999999999999997E-3</v>
      </c>
      <c r="BE253" s="5">
        <v>5</v>
      </c>
      <c r="BF253" s="5">
        <v>66</v>
      </c>
      <c r="BG253" s="7">
        <v>15532952.140000001</v>
      </c>
      <c r="BH253" s="23">
        <v>5.0799999999999998E-2</v>
      </c>
      <c r="BI253" s="7">
        <v>463.71</v>
      </c>
      <c r="BJ253" s="7">
        <v>14639.92</v>
      </c>
      <c r="BK253" s="7">
        <v>16816361.690000001</v>
      </c>
      <c r="BL253" s="23">
        <v>5.5599999999999997E-2</v>
      </c>
      <c r="BM253" s="7">
        <v>502.03</v>
      </c>
      <c r="BN253" s="7">
        <v>15849.54</v>
      </c>
      <c r="BO253" s="5">
        <v>1061</v>
      </c>
      <c r="BP253" s="23">
        <v>3.1699999999999999E-2</v>
      </c>
      <c r="BQ253" s="5">
        <v>45</v>
      </c>
      <c r="BR253" s="5">
        <v>1136</v>
      </c>
      <c r="BS253" s="7">
        <v>5884065.75</v>
      </c>
      <c r="BT253" s="23">
        <v>1.9199999999999998E-2</v>
      </c>
      <c r="BU253" s="7">
        <v>175.66</v>
      </c>
      <c r="BV253" s="7">
        <v>4100.3900000000003</v>
      </c>
      <c r="BW253" s="7">
        <v>6181610.6200000001</v>
      </c>
      <c r="BX253" s="23">
        <v>2.0400000000000001E-2</v>
      </c>
      <c r="BY253" s="7">
        <v>184.54</v>
      </c>
      <c r="BZ253" s="7">
        <v>4307.74</v>
      </c>
      <c r="CA253" s="5">
        <v>1435</v>
      </c>
      <c r="CB253" s="23">
        <v>4.2799999999999998E-2</v>
      </c>
      <c r="CC253" s="5">
        <v>73</v>
      </c>
      <c r="CD253" s="5">
        <v>1134</v>
      </c>
      <c r="CE253" s="7">
        <v>2586503.9900000002</v>
      </c>
      <c r="CF253" s="23">
        <v>8.5000000000000006E-3</v>
      </c>
      <c r="CG253" s="7">
        <v>77.22</v>
      </c>
      <c r="CH253" s="7">
        <v>9172</v>
      </c>
      <c r="CI253" s="7">
        <v>2690326.93</v>
      </c>
      <c r="CJ253" s="23">
        <v>8.8999999999999999E-3</v>
      </c>
      <c r="CK253" s="7">
        <v>80.319999999999993</v>
      </c>
      <c r="CL253" s="7">
        <v>9540.17</v>
      </c>
      <c r="CM253" s="5">
        <v>282</v>
      </c>
      <c r="CN253" s="23">
        <v>8.3999999999999995E-3</v>
      </c>
      <c r="CO253" s="5">
        <v>9</v>
      </c>
      <c r="CP253" s="5">
        <v>502</v>
      </c>
      <c r="CQ253" s="7">
        <v>57203300.259999998</v>
      </c>
      <c r="CR253" s="23">
        <v>0.187</v>
      </c>
      <c r="CS253" s="7">
        <v>1707.71</v>
      </c>
      <c r="CT253" s="7">
        <v>2616.44</v>
      </c>
      <c r="CU253" s="7">
        <v>53799928.090000004</v>
      </c>
      <c r="CV253" s="23">
        <v>0.1779</v>
      </c>
      <c r="CW253" s="7">
        <v>1606.11</v>
      </c>
      <c r="CX253" s="7">
        <v>2460.7800000000002</v>
      </c>
      <c r="CY253" s="5">
        <v>21863</v>
      </c>
      <c r="CZ253" s="23">
        <v>0.65269999999999995</v>
      </c>
      <c r="DA253" s="5">
        <v>5298</v>
      </c>
      <c r="DB253" s="7">
        <v>3122083.34</v>
      </c>
      <c r="DC253" s="23">
        <v>1.0200000000000001E-2</v>
      </c>
      <c r="DD253" s="7">
        <v>93.2</v>
      </c>
      <c r="DE253" s="7">
        <v>487.9</v>
      </c>
      <c r="DF253" s="7">
        <v>3411765.13</v>
      </c>
      <c r="DG253" s="23">
        <v>1.1299999999999999E-2</v>
      </c>
      <c r="DH253" s="7">
        <v>101.85</v>
      </c>
      <c r="DI253" s="7">
        <v>533.16999999999996</v>
      </c>
      <c r="DJ253" s="5">
        <v>6399</v>
      </c>
      <c r="DK253" s="23">
        <v>0.191</v>
      </c>
      <c r="DL253" s="5">
        <v>1001</v>
      </c>
      <c r="DM253" s="7">
        <v>18064443.350000001</v>
      </c>
      <c r="DN253" s="23">
        <v>5.8999999999999997E-2</v>
      </c>
      <c r="DO253" s="7">
        <v>539.29</v>
      </c>
      <c r="DP253" s="7">
        <v>25089.5</v>
      </c>
      <c r="DQ253" s="7">
        <v>18158805.379999999</v>
      </c>
      <c r="DR253" s="23">
        <v>0.06</v>
      </c>
      <c r="DS253" s="7">
        <v>542.1</v>
      </c>
      <c r="DT253" s="7">
        <v>25220.560000000001</v>
      </c>
      <c r="DU253" s="5">
        <v>720</v>
      </c>
      <c r="DV253" s="23">
        <v>2.1499999999999998E-2</v>
      </c>
      <c r="DW253" s="5">
        <v>3065</v>
      </c>
      <c r="DX253" s="7">
        <v>1711057.37</v>
      </c>
      <c r="DY253" s="23">
        <v>5.5999999999999999E-3</v>
      </c>
      <c r="DZ253" s="7">
        <v>51.08</v>
      </c>
      <c r="EA253" s="7">
        <v>801.43</v>
      </c>
      <c r="EB253" s="7">
        <v>1856382.28</v>
      </c>
      <c r="EC253" s="23">
        <v>6.1000000000000004E-3</v>
      </c>
      <c r="ED253" s="7">
        <v>55.42</v>
      </c>
      <c r="EE253" s="7">
        <v>869.5</v>
      </c>
      <c r="EF253" s="5">
        <v>2135</v>
      </c>
      <c r="EG253" s="23">
        <v>6.3700000000000007E-2</v>
      </c>
      <c r="EH253" s="5">
        <v>104</v>
      </c>
      <c r="EI253" s="7">
        <v>24662887.140000001</v>
      </c>
      <c r="EJ253" s="23">
        <v>8.0600000000000005E-2</v>
      </c>
      <c r="EK253" s="7">
        <v>736.27</v>
      </c>
      <c r="EL253" s="7">
        <v>887.57</v>
      </c>
      <c r="EM253" s="7">
        <v>29563717.969999999</v>
      </c>
      <c r="EN253" s="23">
        <v>9.7799999999999998E-2</v>
      </c>
      <c r="EO253" s="7">
        <v>882.58</v>
      </c>
      <c r="EP253" s="7">
        <v>1063.94</v>
      </c>
      <c r="EQ253" s="5">
        <v>27787</v>
      </c>
      <c r="ER253" s="23">
        <v>0.82950000000000002</v>
      </c>
      <c r="ES253" s="5">
        <v>13286</v>
      </c>
      <c r="ET253" s="7">
        <v>14492522.82</v>
      </c>
      <c r="EU253" s="23">
        <v>4.7399999999999998E-2</v>
      </c>
      <c r="EV253" s="7">
        <v>432.65</v>
      </c>
      <c r="EW253" s="7">
        <v>845.69</v>
      </c>
      <c r="EX253" s="7">
        <v>16566422.029999999</v>
      </c>
      <c r="EY253" s="23">
        <v>5.4800000000000001E-2</v>
      </c>
      <c r="EZ253" s="7">
        <v>494.56</v>
      </c>
      <c r="FA253" s="7">
        <v>966.7</v>
      </c>
      <c r="FB253" s="5">
        <v>17137</v>
      </c>
      <c r="FC253" s="23">
        <v>0.51160000000000005</v>
      </c>
      <c r="FD253" s="5">
        <v>4084</v>
      </c>
      <c r="FE253" s="7">
        <v>4109481.15</v>
      </c>
      <c r="FF253" s="23">
        <v>1.34E-2</v>
      </c>
      <c r="FG253" s="7">
        <v>122.68</v>
      </c>
      <c r="FH253" s="7">
        <v>207.83</v>
      </c>
      <c r="FI253" s="7">
        <v>4586467.8</v>
      </c>
      <c r="FJ253" s="23">
        <v>1.52E-2</v>
      </c>
      <c r="FK253" s="7">
        <v>136.91999999999999</v>
      </c>
      <c r="FL253" s="7">
        <v>231.96</v>
      </c>
      <c r="FM253" s="5">
        <v>19773</v>
      </c>
      <c r="FN253" s="23">
        <v>0.59030000000000005</v>
      </c>
      <c r="FO253" s="5">
        <v>3489</v>
      </c>
      <c r="FP253" s="7">
        <v>12111984.18</v>
      </c>
      <c r="FQ253" s="23">
        <v>3.9600000000000003E-2</v>
      </c>
      <c r="FR253" s="7">
        <v>361.58</v>
      </c>
      <c r="FS253" s="7">
        <v>1164.6099999999999</v>
      </c>
      <c r="FT253" s="7">
        <v>12740911.699999999</v>
      </c>
      <c r="FU253" s="23">
        <v>4.2099999999999999E-2</v>
      </c>
      <c r="FV253" s="7">
        <v>380.36</v>
      </c>
      <c r="FW253" s="7">
        <v>1225.0899999999999</v>
      </c>
      <c r="FX253" s="5">
        <v>10400</v>
      </c>
      <c r="FY253" s="23">
        <v>0.3105</v>
      </c>
      <c r="FZ253" s="5">
        <v>2547</v>
      </c>
      <c r="GA253" s="7">
        <v>4952243.3899999997</v>
      </c>
      <c r="GB253" s="23">
        <v>1.6199999999999999E-2</v>
      </c>
      <c r="GC253" s="7">
        <v>147.84</v>
      </c>
      <c r="GD253" s="7">
        <v>217.6</v>
      </c>
      <c r="GE253" s="7">
        <v>5380642</v>
      </c>
      <c r="GF253" s="23">
        <v>1.78E-2</v>
      </c>
      <c r="GG253" s="7">
        <v>160.63</v>
      </c>
      <c r="GH253" s="7">
        <v>236.43</v>
      </c>
      <c r="GI253" s="5">
        <v>22758</v>
      </c>
      <c r="GJ253" s="23">
        <v>0.6794</v>
      </c>
      <c r="GK253" s="5">
        <v>6772</v>
      </c>
      <c r="GL253" s="7">
        <v>3744622.97</v>
      </c>
      <c r="GM253" s="23">
        <v>1.2200000000000001E-2</v>
      </c>
      <c r="GN253" s="7">
        <v>111.79</v>
      </c>
      <c r="GO253" s="7">
        <v>985.99</v>
      </c>
      <c r="GP253" s="7">
        <v>3364402.6</v>
      </c>
      <c r="GQ253" s="23">
        <v>1.11E-2</v>
      </c>
      <c r="GR253" s="7">
        <v>100.44</v>
      </c>
      <c r="GS253" s="7">
        <v>885.87</v>
      </c>
      <c r="GT253" s="5">
        <v>3798</v>
      </c>
      <c r="GU253" s="23">
        <v>0.1134</v>
      </c>
      <c r="GV253" s="8">
        <v>269</v>
      </c>
      <c r="GW253" s="7">
        <v>13643942.810000001</v>
      </c>
      <c r="GX253" s="23">
        <v>4.4600000000000001E-2</v>
      </c>
      <c r="GY253" s="7">
        <v>407.32</v>
      </c>
      <c r="GZ253" s="7">
        <v>957.54</v>
      </c>
      <c r="HA253" s="7">
        <v>13697674.970000001</v>
      </c>
      <c r="HB253" s="23">
        <v>4.53E-2</v>
      </c>
      <c r="HC253" s="7">
        <v>408.92</v>
      </c>
      <c r="HD253" s="7">
        <v>961.31</v>
      </c>
      <c r="HE253" s="5">
        <v>14249</v>
      </c>
      <c r="HF253" s="23">
        <v>0.4254</v>
      </c>
      <c r="HG253" s="5">
        <v>34241</v>
      </c>
      <c r="HH253" s="5">
        <v>2346</v>
      </c>
      <c r="HI253" s="23">
        <v>0.2238</v>
      </c>
      <c r="HJ253" s="8">
        <v>1022</v>
      </c>
      <c r="HK253" s="5">
        <v>490</v>
      </c>
      <c r="HL253" s="5">
        <v>1423</v>
      </c>
      <c r="HM253" s="5">
        <v>104</v>
      </c>
      <c r="HN253" s="5">
        <v>642</v>
      </c>
      <c r="HO253" s="5">
        <v>340</v>
      </c>
      <c r="HP253" s="5">
        <v>785</v>
      </c>
      <c r="HQ253" s="5">
        <v>388</v>
      </c>
      <c r="HR253" s="5">
        <v>250</v>
      </c>
      <c r="HS253" s="5">
        <v>93</v>
      </c>
    </row>
    <row r="254" spans="1:227" x14ac:dyDescent="0.25">
      <c r="A254">
        <v>2008</v>
      </c>
      <c r="B254" s="3" t="s">
        <v>332</v>
      </c>
      <c r="C254" s="4">
        <v>5</v>
      </c>
      <c r="D254" s="5">
        <v>111007</v>
      </c>
      <c r="E254" s="5">
        <v>93116</v>
      </c>
      <c r="F254" s="5">
        <v>17891</v>
      </c>
      <c r="G254" s="6" t="s">
        <v>1208</v>
      </c>
      <c r="H254" s="5">
        <v>51</v>
      </c>
      <c r="I254" s="6" t="s">
        <v>592</v>
      </c>
      <c r="J254" s="6" t="s">
        <v>593</v>
      </c>
      <c r="K254" s="6" t="s">
        <v>1209</v>
      </c>
      <c r="L254" s="6" t="s">
        <v>1210</v>
      </c>
      <c r="M254" s="6" t="s">
        <v>239</v>
      </c>
      <c r="N254" s="6" t="s">
        <v>308</v>
      </c>
      <c r="O254" s="6" t="s">
        <v>1211</v>
      </c>
      <c r="P254" s="6">
        <v>0.93</v>
      </c>
      <c r="Q254" s="7">
        <v>625874775.25999999</v>
      </c>
      <c r="R254" s="7">
        <v>662022222.87</v>
      </c>
      <c r="S254" s="7">
        <v>735914971.17999995</v>
      </c>
      <c r="T254" s="7">
        <v>6721.45</v>
      </c>
      <c r="U254" s="7">
        <v>7109.65</v>
      </c>
      <c r="V254" s="7">
        <v>7903.21</v>
      </c>
      <c r="W254" s="7">
        <v>250217170.63</v>
      </c>
      <c r="X254" s="23">
        <v>0.39979999999999999</v>
      </c>
      <c r="Y254" s="7">
        <v>2687.16</v>
      </c>
      <c r="Z254" s="7">
        <v>14356.37</v>
      </c>
      <c r="AA254" s="7">
        <v>243895353.11000001</v>
      </c>
      <c r="AB254" s="23">
        <v>0.36840000000000001</v>
      </c>
      <c r="AC254" s="7">
        <v>2619.2600000000002</v>
      </c>
      <c r="AD254" s="7">
        <v>13993.65</v>
      </c>
      <c r="AE254" s="5">
        <v>17429</v>
      </c>
      <c r="AF254" s="23">
        <v>0.18720000000000001</v>
      </c>
      <c r="AG254" s="5">
        <v>331</v>
      </c>
      <c r="AH254" s="5">
        <v>1851</v>
      </c>
      <c r="AI254" s="7">
        <v>14290629.779999999</v>
      </c>
      <c r="AJ254" s="23">
        <v>2.2800000000000001E-2</v>
      </c>
      <c r="AK254" s="7">
        <v>153.47</v>
      </c>
      <c r="AL254" s="7">
        <v>36831.519999999997</v>
      </c>
      <c r="AM254" s="7">
        <v>16211170.65</v>
      </c>
      <c r="AN254" s="23">
        <v>2.4500000000000001E-2</v>
      </c>
      <c r="AO254" s="7">
        <v>174.1</v>
      </c>
      <c r="AP254" s="7">
        <v>41781.370000000003</v>
      </c>
      <c r="AQ254" s="5">
        <v>388</v>
      </c>
      <c r="AR254" s="23">
        <v>4.1999999999999997E-3</v>
      </c>
      <c r="AS254" s="5">
        <v>5</v>
      </c>
      <c r="AT254" s="5">
        <v>131</v>
      </c>
      <c r="AU254" s="7">
        <v>14218590.619999999</v>
      </c>
      <c r="AV254" s="23">
        <v>2.2700000000000001E-2</v>
      </c>
      <c r="AW254" s="7">
        <v>152.69999999999999</v>
      </c>
      <c r="AX254" s="7">
        <v>15833.62</v>
      </c>
      <c r="AY254" s="7">
        <v>15373931.310000001</v>
      </c>
      <c r="AZ254" s="23">
        <v>2.3199999999999998E-2</v>
      </c>
      <c r="BA254" s="7">
        <v>165.11</v>
      </c>
      <c r="BB254" s="7">
        <v>17120.189999999999</v>
      </c>
      <c r="BC254" s="5">
        <v>898</v>
      </c>
      <c r="BD254" s="23">
        <v>9.5999999999999992E-3</v>
      </c>
      <c r="BE254" s="5">
        <v>11</v>
      </c>
      <c r="BF254" s="5">
        <v>129</v>
      </c>
      <c r="BG254" s="7">
        <v>13964965.74</v>
      </c>
      <c r="BH254" s="23">
        <v>2.23E-2</v>
      </c>
      <c r="BI254" s="7">
        <v>149.97</v>
      </c>
      <c r="BJ254" s="7">
        <v>9391.3700000000008</v>
      </c>
      <c r="BK254" s="7">
        <v>16862200.52</v>
      </c>
      <c r="BL254" s="23">
        <v>2.5499999999999998E-2</v>
      </c>
      <c r="BM254" s="7">
        <v>181.09</v>
      </c>
      <c r="BN254" s="7">
        <v>11339.74</v>
      </c>
      <c r="BO254" s="5">
        <v>1487</v>
      </c>
      <c r="BP254" s="23">
        <v>1.6E-2</v>
      </c>
      <c r="BQ254" s="5">
        <v>24</v>
      </c>
      <c r="BR254" s="5">
        <v>531</v>
      </c>
      <c r="BS254" s="7">
        <v>17499132.539999999</v>
      </c>
      <c r="BT254" s="23">
        <v>2.8000000000000001E-2</v>
      </c>
      <c r="BU254" s="7">
        <v>187.93</v>
      </c>
      <c r="BV254" s="7">
        <v>4382.45</v>
      </c>
      <c r="BW254" s="7">
        <v>20417920.629999999</v>
      </c>
      <c r="BX254" s="23">
        <v>3.0800000000000001E-2</v>
      </c>
      <c r="BY254" s="7">
        <v>219.27</v>
      </c>
      <c r="BZ254" s="7">
        <v>5113.43</v>
      </c>
      <c r="CA254" s="5">
        <v>3993</v>
      </c>
      <c r="CB254" s="23">
        <v>4.2900000000000001E-2</v>
      </c>
      <c r="CC254" s="5">
        <v>85</v>
      </c>
      <c r="CD254" s="5">
        <v>1555</v>
      </c>
      <c r="CE254" s="7">
        <v>6094753.2400000002</v>
      </c>
      <c r="CF254" s="23">
        <v>9.7000000000000003E-3</v>
      </c>
      <c r="CG254" s="7">
        <v>65.45</v>
      </c>
      <c r="CH254" s="7">
        <v>9814.42</v>
      </c>
      <c r="CI254" s="7">
        <v>6779050.1500000004</v>
      </c>
      <c r="CJ254" s="23">
        <v>1.0200000000000001E-2</v>
      </c>
      <c r="CK254" s="7">
        <v>72.8</v>
      </c>
      <c r="CL254" s="7">
        <v>10916.34</v>
      </c>
      <c r="CM254" s="5">
        <v>621</v>
      </c>
      <c r="CN254" s="23">
        <v>6.7000000000000002E-3</v>
      </c>
      <c r="CO254" s="5">
        <v>7</v>
      </c>
      <c r="CP254" s="5">
        <v>469</v>
      </c>
      <c r="CQ254" s="7">
        <v>74098223.969999999</v>
      </c>
      <c r="CR254" s="23">
        <v>0.11840000000000001</v>
      </c>
      <c r="CS254" s="7">
        <v>795.76</v>
      </c>
      <c r="CT254" s="7">
        <v>1332.97</v>
      </c>
      <c r="CU254" s="7">
        <v>82878040.790000007</v>
      </c>
      <c r="CV254" s="23">
        <v>0.12520000000000001</v>
      </c>
      <c r="CW254" s="7">
        <v>890.05</v>
      </c>
      <c r="CX254" s="7">
        <v>1490.91</v>
      </c>
      <c r="CY254" s="5">
        <v>55589</v>
      </c>
      <c r="CZ254" s="23">
        <v>0.59699999999999998</v>
      </c>
      <c r="DA254" s="5">
        <v>3409</v>
      </c>
      <c r="DB254" s="7">
        <v>3772833.22</v>
      </c>
      <c r="DC254" s="23">
        <v>6.0000000000000001E-3</v>
      </c>
      <c r="DD254" s="7">
        <v>40.520000000000003</v>
      </c>
      <c r="DE254" s="7">
        <v>315.22000000000003</v>
      </c>
      <c r="DF254" s="7">
        <v>3535348.14</v>
      </c>
      <c r="DG254" s="23">
        <v>5.3E-3</v>
      </c>
      <c r="DH254" s="7">
        <v>37.97</v>
      </c>
      <c r="DI254" s="7">
        <v>295.38</v>
      </c>
      <c r="DJ254" s="5">
        <v>11969</v>
      </c>
      <c r="DK254" s="23">
        <v>0.1285</v>
      </c>
      <c r="DL254" s="5">
        <v>602</v>
      </c>
      <c r="DM254" s="7">
        <v>33915583.700000003</v>
      </c>
      <c r="DN254" s="23">
        <v>5.4199999999999998E-2</v>
      </c>
      <c r="DO254" s="7">
        <v>364.23</v>
      </c>
      <c r="DP254" s="7">
        <v>20554.900000000001</v>
      </c>
      <c r="DQ254" s="7">
        <v>36471163.759999998</v>
      </c>
      <c r="DR254" s="23">
        <v>5.5100000000000003E-2</v>
      </c>
      <c r="DS254" s="7">
        <v>391.67</v>
      </c>
      <c r="DT254" s="7">
        <v>22103.74</v>
      </c>
      <c r="DU254" s="5">
        <v>1650</v>
      </c>
      <c r="DV254" s="23">
        <v>1.77E-2</v>
      </c>
      <c r="DW254" s="5">
        <v>2427</v>
      </c>
      <c r="DX254" s="7">
        <v>4183099.87</v>
      </c>
      <c r="DY254" s="23">
        <v>6.7000000000000002E-3</v>
      </c>
      <c r="DZ254" s="7">
        <v>44.92</v>
      </c>
      <c r="EA254" s="7">
        <v>623.88</v>
      </c>
      <c r="EB254" s="7">
        <v>5395640.5499999998</v>
      </c>
      <c r="EC254" s="23">
        <v>8.2000000000000007E-3</v>
      </c>
      <c r="ED254" s="7">
        <v>57.95</v>
      </c>
      <c r="EE254" s="7">
        <v>804.72</v>
      </c>
      <c r="EF254" s="5">
        <v>6705</v>
      </c>
      <c r="EG254" s="23">
        <v>7.1999999999999995E-2</v>
      </c>
      <c r="EH254" s="5">
        <v>128</v>
      </c>
      <c r="EI254" s="7">
        <v>49314716.380000003</v>
      </c>
      <c r="EJ254" s="23">
        <v>7.8799999999999995E-2</v>
      </c>
      <c r="EK254" s="7">
        <v>529.61</v>
      </c>
      <c r="EL254" s="7">
        <v>642.54999999999995</v>
      </c>
      <c r="EM254" s="7">
        <v>57625705.210000001</v>
      </c>
      <c r="EN254" s="23">
        <v>8.6999999999999994E-2</v>
      </c>
      <c r="EO254" s="7">
        <v>618.86</v>
      </c>
      <c r="EP254" s="7">
        <v>750.83</v>
      </c>
      <c r="EQ254" s="5">
        <v>76749</v>
      </c>
      <c r="ER254" s="23">
        <v>0.82420000000000004</v>
      </c>
      <c r="ES254" s="5">
        <v>10878</v>
      </c>
      <c r="ET254" s="7">
        <v>37324534.689999998</v>
      </c>
      <c r="EU254" s="23">
        <v>5.96E-2</v>
      </c>
      <c r="EV254" s="7">
        <v>400.84</v>
      </c>
      <c r="EW254" s="7">
        <v>844.64</v>
      </c>
      <c r="EX254" s="7">
        <v>43507809.609999999</v>
      </c>
      <c r="EY254" s="23">
        <v>6.5699999999999995E-2</v>
      </c>
      <c r="EZ254" s="7">
        <v>467.24</v>
      </c>
      <c r="FA254" s="7">
        <v>984.56</v>
      </c>
      <c r="FB254" s="5">
        <v>44190</v>
      </c>
      <c r="FC254" s="23">
        <v>0.47460000000000002</v>
      </c>
      <c r="FD254" s="5">
        <v>2916</v>
      </c>
      <c r="FE254" s="7">
        <v>17154848.989999998</v>
      </c>
      <c r="FF254" s="23">
        <v>2.7400000000000001E-2</v>
      </c>
      <c r="FG254" s="7">
        <v>184.23</v>
      </c>
      <c r="FH254" s="7">
        <v>303.18</v>
      </c>
      <c r="FI254" s="7">
        <v>20357716.030000001</v>
      </c>
      <c r="FJ254" s="23">
        <v>3.0800000000000001E-2</v>
      </c>
      <c r="FK254" s="7">
        <v>218.63</v>
      </c>
      <c r="FL254" s="7">
        <v>359.79</v>
      </c>
      <c r="FM254" s="5">
        <v>56583</v>
      </c>
      <c r="FN254" s="23">
        <v>0.60770000000000002</v>
      </c>
      <c r="FO254" s="5">
        <v>3572</v>
      </c>
      <c r="FP254" s="7">
        <v>34698441.869999997</v>
      </c>
      <c r="FQ254" s="23">
        <v>5.5399999999999998E-2</v>
      </c>
      <c r="FR254" s="7">
        <v>372.64</v>
      </c>
      <c r="FS254" s="7">
        <v>1271.42</v>
      </c>
      <c r="FT254" s="7">
        <v>34865884.979999997</v>
      </c>
      <c r="FU254" s="23">
        <v>5.2699999999999997E-2</v>
      </c>
      <c r="FV254" s="7">
        <v>374.43</v>
      </c>
      <c r="FW254" s="7">
        <v>1277.56</v>
      </c>
      <c r="FX254" s="5">
        <v>27291</v>
      </c>
      <c r="FY254" s="23">
        <v>0.29310000000000003</v>
      </c>
      <c r="FZ254" s="5">
        <v>2503</v>
      </c>
      <c r="GA254" s="7">
        <v>17216222.390000001</v>
      </c>
      <c r="GB254" s="23">
        <v>2.75E-2</v>
      </c>
      <c r="GC254" s="7">
        <v>184.89</v>
      </c>
      <c r="GD254" s="7">
        <v>274.04000000000002</v>
      </c>
      <c r="GE254" s="7">
        <v>19034299.18</v>
      </c>
      <c r="GF254" s="23">
        <v>2.8799999999999999E-2</v>
      </c>
      <c r="GG254" s="7">
        <v>204.41</v>
      </c>
      <c r="GH254" s="7">
        <v>302.98</v>
      </c>
      <c r="GI254" s="5">
        <v>62823</v>
      </c>
      <c r="GJ254" s="23">
        <v>0.67469999999999997</v>
      </c>
      <c r="GK254" s="5">
        <v>7320</v>
      </c>
      <c r="GL254" s="7">
        <v>9752870.1999999993</v>
      </c>
      <c r="GM254" s="23">
        <v>1.5599999999999999E-2</v>
      </c>
      <c r="GN254" s="7">
        <v>104.74</v>
      </c>
      <c r="GO254" s="7">
        <v>1021.69</v>
      </c>
      <c r="GP254" s="7">
        <v>10244658.15</v>
      </c>
      <c r="GQ254" s="23">
        <v>1.55E-2</v>
      </c>
      <c r="GR254" s="7">
        <v>110.02</v>
      </c>
      <c r="GS254" s="7">
        <v>1073.21</v>
      </c>
      <c r="GT254" s="5">
        <v>9546</v>
      </c>
      <c r="GU254" s="23">
        <v>0.10249999999999999</v>
      </c>
      <c r="GV254" s="8">
        <v>269</v>
      </c>
      <c r="GW254" s="7">
        <v>23895751.120000001</v>
      </c>
      <c r="GX254" s="23">
        <v>3.8199999999999998E-2</v>
      </c>
      <c r="GY254" s="7">
        <v>256.62</v>
      </c>
      <c r="GZ254" s="7">
        <v>693.09</v>
      </c>
      <c r="HA254" s="7">
        <v>23895751.120000001</v>
      </c>
      <c r="HB254" s="23">
        <v>3.61E-2</v>
      </c>
      <c r="HC254" s="7">
        <v>256.62</v>
      </c>
      <c r="HD254" s="7">
        <v>693.09</v>
      </c>
      <c r="HE254" s="5">
        <v>34477</v>
      </c>
      <c r="HF254" s="23">
        <v>0.37030000000000002</v>
      </c>
      <c r="HG254" s="5">
        <v>85361</v>
      </c>
      <c r="HH254" s="5">
        <v>5730</v>
      </c>
      <c r="HI254" s="23">
        <v>0.1986</v>
      </c>
      <c r="HJ254" s="8">
        <v>917</v>
      </c>
      <c r="HK254" s="5">
        <v>660</v>
      </c>
      <c r="HL254" s="5">
        <v>1422</v>
      </c>
      <c r="HM254" s="5">
        <v>180</v>
      </c>
      <c r="HN254" s="5">
        <v>950</v>
      </c>
      <c r="HO254" s="5">
        <v>397</v>
      </c>
      <c r="HP254" s="5">
        <v>1150</v>
      </c>
      <c r="HQ254" s="5">
        <v>405</v>
      </c>
      <c r="HR254" s="5">
        <v>345</v>
      </c>
      <c r="HS254" s="5">
        <v>101</v>
      </c>
    </row>
    <row r="255" spans="1:227" x14ac:dyDescent="0.25">
      <c r="A255">
        <v>2007</v>
      </c>
      <c r="B255" s="3" t="s">
        <v>710</v>
      </c>
      <c r="C255" s="4">
        <v>22</v>
      </c>
      <c r="D255" s="5">
        <v>125895</v>
      </c>
      <c r="E255" s="5">
        <v>110097</v>
      </c>
      <c r="F255" s="5">
        <v>15798</v>
      </c>
      <c r="G255" s="6" t="s">
        <v>711</v>
      </c>
      <c r="H255" s="5">
        <v>50</v>
      </c>
      <c r="I255" s="6" t="s">
        <v>712</v>
      </c>
      <c r="J255" s="6" t="s">
        <v>713</v>
      </c>
      <c r="K255" s="6" t="s">
        <v>714</v>
      </c>
      <c r="L255" s="6" t="s">
        <v>715</v>
      </c>
      <c r="M255" s="6" t="s">
        <v>606</v>
      </c>
      <c r="N255" s="6" t="s">
        <v>352</v>
      </c>
      <c r="O255" s="6" t="s">
        <v>716</v>
      </c>
      <c r="P255" s="6">
        <v>1.1000000000000001</v>
      </c>
      <c r="Q255" s="7">
        <v>1014666838.05</v>
      </c>
      <c r="R255" s="7">
        <v>1063230459.91</v>
      </c>
      <c r="S255" s="7">
        <v>1016856561.87</v>
      </c>
      <c r="T255" s="7">
        <v>9216.1200000000008</v>
      </c>
      <c r="U255" s="7">
        <v>9657.2199999999993</v>
      </c>
      <c r="V255" s="7">
        <v>9236.01</v>
      </c>
      <c r="W255" s="7">
        <v>361579936.43000001</v>
      </c>
      <c r="X255" s="23">
        <v>0.35639999999999999</v>
      </c>
      <c r="Y255" s="7">
        <v>3284.19</v>
      </c>
      <c r="Z255" s="7">
        <v>15250.1</v>
      </c>
      <c r="AA255" s="7">
        <v>344190082.36000001</v>
      </c>
      <c r="AB255" s="23">
        <v>0.32369999999999999</v>
      </c>
      <c r="AC255" s="7">
        <v>3126.24</v>
      </c>
      <c r="AD255" s="7">
        <v>14516.66</v>
      </c>
      <c r="AE255" s="5">
        <v>23710</v>
      </c>
      <c r="AF255" s="23">
        <v>0.21540000000000001</v>
      </c>
      <c r="AG255" s="5">
        <v>409</v>
      </c>
      <c r="AH255" s="5">
        <v>2621</v>
      </c>
      <c r="AI255" s="7">
        <v>60917966.780000001</v>
      </c>
      <c r="AJ255" s="23">
        <v>0.06</v>
      </c>
      <c r="AK255" s="7">
        <v>553.30999999999995</v>
      </c>
      <c r="AL255" s="7">
        <v>32282.97</v>
      </c>
      <c r="AM255" s="7">
        <v>69381160</v>
      </c>
      <c r="AN255" s="23">
        <v>6.5299999999999997E-2</v>
      </c>
      <c r="AO255" s="7">
        <v>630.17999999999995</v>
      </c>
      <c r="AP255" s="7">
        <v>36767.97</v>
      </c>
      <c r="AQ255" s="5">
        <v>1887</v>
      </c>
      <c r="AR255" s="23">
        <v>1.7100000000000001E-2</v>
      </c>
      <c r="AS255" s="5">
        <v>21</v>
      </c>
      <c r="AT255" s="5">
        <v>571</v>
      </c>
      <c r="AU255" s="7">
        <v>19635041.32</v>
      </c>
      <c r="AV255" s="23">
        <v>1.9400000000000001E-2</v>
      </c>
      <c r="AW255" s="7">
        <v>178.34</v>
      </c>
      <c r="AX255" s="7">
        <v>18367.669999999998</v>
      </c>
      <c r="AY255" s="7">
        <v>20073418.260000002</v>
      </c>
      <c r="AZ255" s="23">
        <v>1.89E-2</v>
      </c>
      <c r="BA255" s="7">
        <v>182.32</v>
      </c>
      <c r="BB255" s="7">
        <v>18777.75</v>
      </c>
      <c r="BC255" s="5">
        <v>1069</v>
      </c>
      <c r="BD255" s="23">
        <v>9.7000000000000003E-3</v>
      </c>
      <c r="BE255" s="5">
        <v>11</v>
      </c>
      <c r="BF255" s="5">
        <v>145</v>
      </c>
      <c r="BG255" s="7">
        <v>22618745.77</v>
      </c>
      <c r="BH255" s="23">
        <v>2.23E-2</v>
      </c>
      <c r="BI255" s="7">
        <v>205.44</v>
      </c>
      <c r="BJ255" s="7">
        <v>10370.81</v>
      </c>
      <c r="BK255" s="7">
        <v>27880144.649999999</v>
      </c>
      <c r="BL255" s="23">
        <v>2.6200000000000001E-2</v>
      </c>
      <c r="BM255" s="7">
        <v>253.23</v>
      </c>
      <c r="BN255" s="7">
        <v>12783.19</v>
      </c>
      <c r="BO255" s="5">
        <v>2181</v>
      </c>
      <c r="BP255" s="23">
        <v>1.9800000000000002E-2</v>
      </c>
      <c r="BQ255" s="5">
        <v>31</v>
      </c>
      <c r="BR255" s="5">
        <v>814</v>
      </c>
      <c r="BS255" s="7">
        <v>60574731.880000003</v>
      </c>
      <c r="BT255" s="23">
        <v>5.9700000000000003E-2</v>
      </c>
      <c r="BU255" s="7">
        <v>550.19000000000005</v>
      </c>
      <c r="BV255" s="7">
        <v>6400.54</v>
      </c>
      <c r="BW255" s="7">
        <v>71579423.930000007</v>
      </c>
      <c r="BX255" s="23">
        <v>6.7299999999999999E-2</v>
      </c>
      <c r="BY255" s="7">
        <v>650.15</v>
      </c>
      <c r="BZ255" s="7">
        <v>7563.34</v>
      </c>
      <c r="CA255" s="5">
        <v>9464</v>
      </c>
      <c r="CB255" s="23">
        <v>8.5999999999999993E-2</v>
      </c>
      <c r="CC255" s="5">
        <v>250</v>
      </c>
      <c r="CD255" s="5">
        <v>4229</v>
      </c>
      <c r="CE255" s="7">
        <v>8524504.6099999994</v>
      </c>
      <c r="CF255" s="23">
        <v>8.3999999999999995E-3</v>
      </c>
      <c r="CG255" s="7">
        <v>77.430000000000007</v>
      </c>
      <c r="CH255" s="7">
        <v>9731.17</v>
      </c>
      <c r="CI255" s="7">
        <v>9448330.4600000009</v>
      </c>
      <c r="CJ255" s="23">
        <v>8.8999999999999999E-3</v>
      </c>
      <c r="CK255" s="7">
        <v>85.82</v>
      </c>
      <c r="CL255" s="7">
        <v>10785.77</v>
      </c>
      <c r="CM255" s="5">
        <v>876</v>
      </c>
      <c r="CN255" s="23">
        <v>8.0000000000000002E-3</v>
      </c>
      <c r="CO255" s="5">
        <v>9</v>
      </c>
      <c r="CP255" s="5">
        <v>617</v>
      </c>
      <c r="CQ255" s="7">
        <v>101114591.31</v>
      </c>
      <c r="CR255" s="23">
        <v>9.9699999999999997E-2</v>
      </c>
      <c r="CS255" s="7">
        <v>918.41</v>
      </c>
      <c r="CT255" s="7">
        <v>1385.25</v>
      </c>
      <c r="CU255" s="7">
        <v>113388671.3</v>
      </c>
      <c r="CV255" s="23">
        <v>0.1066</v>
      </c>
      <c r="CW255" s="7">
        <v>1029.9000000000001</v>
      </c>
      <c r="CX255" s="7">
        <v>1553.4</v>
      </c>
      <c r="CY255" s="5">
        <v>72994</v>
      </c>
      <c r="CZ255" s="23">
        <v>0.66300000000000003</v>
      </c>
      <c r="DA255" s="5">
        <v>4759</v>
      </c>
      <c r="DB255" s="7">
        <v>2950769.34</v>
      </c>
      <c r="DC255" s="23">
        <v>2.8999999999999998E-3</v>
      </c>
      <c r="DD255" s="7">
        <v>26.8</v>
      </c>
      <c r="DE255" s="7">
        <v>289.89</v>
      </c>
      <c r="DF255" s="7">
        <v>3045340.19</v>
      </c>
      <c r="DG255" s="23">
        <v>2.8999999999999998E-3</v>
      </c>
      <c r="DH255" s="7">
        <v>27.66</v>
      </c>
      <c r="DI255" s="7">
        <v>299.18</v>
      </c>
      <c r="DJ255" s="5">
        <v>10179</v>
      </c>
      <c r="DK255" s="23">
        <v>9.2499999999999999E-2</v>
      </c>
      <c r="DL255" s="5">
        <v>383</v>
      </c>
      <c r="DM255" s="7">
        <v>87528205.459999993</v>
      </c>
      <c r="DN255" s="23">
        <v>8.6300000000000002E-2</v>
      </c>
      <c r="DO255" s="7">
        <v>795.01</v>
      </c>
      <c r="DP255" s="7">
        <v>22294.5</v>
      </c>
      <c r="DQ255" s="7">
        <v>93324280.959999993</v>
      </c>
      <c r="DR255" s="23">
        <v>8.7800000000000003E-2</v>
      </c>
      <c r="DS255" s="7">
        <v>847.66</v>
      </c>
      <c r="DT255" s="7">
        <v>23770.83</v>
      </c>
      <c r="DU255" s="5">
        <v>3926</v>
      </c>
      <c r="DV255" s="23">
        <v>3.5700000000000003E-2</v>
      </c>
      <c r="DW255" s="5">
        <v>3566</v>
      </c>
      <c r="DX255" s="7">
        <v>4913845.3099999996</v>
      </c>
      <c r="DY255" s="23">
        <v>4.7999999999999996E-3</v>
      </c>
      <c r="DZ255" s="7">
        <v>44.63</v>
      </c>
      <c r="EA255" s="7">
        <v>734.29</v>
      </c>
      <c r="EB255" s="7">
        <v>5773092.7000000002</v>
      </c>
      <c r="EC255" s="23">
        <v>5.4000000000000003E-3</v>
      </c>
      <c r="ED255" s="7">
        <v>52.44</v>
      </c>
      <c r="EE255" s="7">
        <v>862.69</v>
      </c>
      <c r="EF255" s="5">
        <v>6692</v>
      </c>
      <c r="EG255" s="23">
        <v>6.08E-2</v>
      </c>
      <c r="EH255" s="5">
        <v>121</v>
      </c>
      <c r="EI255" s="7">
        <v>71622444.590000004</v>
      </c>
      <c r="EJ255" s="23">
        <v>7.0599999999999996E-2</v>
      </c>
      <c r="EK255" s="7">
        <v>650.54</v>
      </c>
      <c r="EL255" s="7">
        <v>784.53</v>
      </c>
      <c r="EM255" s="7">
        <v>78999618.75</v>
      </c>
      <c r="EN255" s="23">
        <v>7.4300000000000005E-2</v>
      </c>
      <c r="EO255" s="7">
        <v>717.55</v>
      </c>
      <c r="EP255" s="7">
        <v>865.33</v>
      </c>
      <c r="EQ255" s="5">
        <v>91294</v>
      </c>
      <c r="ER255" s="23">
        <v>0.82920000000000005</v>
      </c>
      <c r="ES255" s="5">
        <v>12172</v>
      </c>
      <c r="ET255" s="7">
        <v>49050589.539999999</v>
      </c>
      <c r="EU255" s="23">
        <v>4.8300000000000003E-2</v>
      </c>
      <c r="EV255" s="7">
        <v>445.52</v>
      </c>
      <c r="EW255" s="7">
        <v>970.2</v>
      </c>
      <c r="EX255" s="7">
        <v>53567248.439999998</v>
      </c>
      <c r="EY255" s="23">
        <v>5.04E-2</v>
      </c>
      <c r="EZ255" s="7">
        <v>486.55</v>
      </c>
      <c r="FA255" s="7">
        <v>1059.54</v>
      </c>
      <c r="FB255" s="5">
        <v>50557</v>
      </c>
      <c r="FC255" s="23">
        <v>0.4592</v>
      </c>
      <c r="FD255" s="5">
        <v>3273</v>
      </c>
      <c r="FE255" s="7">
        <v>24393131.539999999</v>
      </c>
      <c r="FF255" s="23">
        <v>2.4E-2</v>
      </c>
      <c r="FG255" s="7">
        <v>221.56</v>
      </c>
      <c r="FH255" s="7">
        <v>362.98</v>
      </c>
      <c r="FI255" s="7">
        <v>29246253.940000001</v>
      </c>
      <c r="FJ255" s="23">
        <v>2.75E-2</v>
      </c>
      <c r="FK255" s="7">
        <v>265.64</v>
      </c>
      <c r="FL255" s="7">
        <v>435.19</v>
      </c>
      <c r="FM255" s="5">
        <v>67203</v>
      </c>
      <c r="FN255" s="23">
        <v>0.61040000000000005</v>
      </c>
      <c r="FO255" s="5">
        <v>3743</v>
      </c>
      <c r="FP255" s="7">
        <v>39943845.350000001</v>
      </c>
      <c r="FQ255" s="23">
        <v>3.9399999999999998E-2</v>
      </c>
      <c r="FR255" s="7">
        <v>362.81</v>
      </c>
      <c r="FS255" s="7">
        <v>1284.24</v>
      </c>
      <c r="FT255" s="7">
        <v>40151939.119999997</v>
      </c>
      <c r="FU255" s="23">
        <v>3.78E-2</v>
      </c>
      <c r="FV255" s="7">
        <v>364.7</v>
      </c>
      <c r="FW255" s="7">
        <v>1290.93</v>
      </c>
      <c r="FX255" s="5">
        <v>31103</v>
      </c>
      <c r="FY255" s="23">
        <v>0.28249999999999997</v>
      </c>
      <c r="FZ255" s="5">
        <v>2171</v>
      </c>
      <c r="GA255" s="7">
        <v>20671445.16</v>
      </c>
      <c r="GB255" s="23">
        <v>2.0400000000000001E-2</v>
      </c>
      <c r="GC255" s="7">
        <v>187.76</v>
      </c>
      <c r="GD255" s="7">
        <v>299.16000000000003</v>
      </c>
      <c r="GE255" s="7">
        <v>22494585.850000001</v>
      </c>
      <c r="GF255" s="23">
        <v>2.12E-2</v>
      </c>
      <c r="GG255" s="7">
        <v>204.32</v>
      </c>
      <c r="GH255" s="7">
        <v>325.55</v>
      </c>
      <c r="GI255" s="5">
        <v>69097</v>
      </c>
      <c r="GJ255" s="23">
        <v>0.62760000000000005</v>
      </c>
      <c r="GK255" s="5">
        <v>6589</v>
      </c>
      <c r="GL255" s="7">
        <v>13093917.18</v>
      </c>
      <c r="GM255" s="23">
        <v>1.29E-2</v>
      </c>
      <c r="GN255" s="7">
        <v>118.93</v>
      </c>
      <c r="GO255" s="7">
        <v>1069.8399999999999</v>
      </c>
      <c r="GP255" s="7">
        <v>13985235.58</v>
      </c>
      <c r="GQ255" s="23">
        <v>1.32E-2</v>
      </c>
      <c r="GR255" s="7">
        <v>127.03</v>
      </c>
      <c r="GS255" s="7">
        <v>1142.67</v>
      </c>
      <c r="GT255" s="5">
        <v>12239</v>
      </c>
      <c r="GU255" s="23">
        <v>0.11119999999999999</v>
      </c>
      <c r="GV255" s="8">
        <v>390</v>
      </c>
      <c r="GW255" s="7">
        <v>24666508.469999999</v>
      </c>
      <c r="GX255" s="23">
        <v>2.4299999999999999E-2</v>
      </c>
      <c r="GY255" s="7">
        <v>224.04</v>
      </c>
      <c r="GZ255" s="7">
        <v>677.48</v>
      </c>
      <c r="HA255" s="7">
        <v>24666508.469999999</v>
      </c>
      <c r="HB255" s="23">
        <v>2.3199999999999998E-2</v>
      </c>
      <c r="HC255" s="7">
        <v>224.04</v>
      </c>
      <c r="HD255" s="7">
        <v>677.48</v>
      </c>
      <c r="HE255" s="5">
        <v>36409</v>
      </c>
      <c r="HF255" s="23">
        <v>0.33069999999999999</v>
      </c>
      <c r="HG255" s="5">
        <v>113760</v>
      </c>
      <c r="HH255" s="5">
        <v>8207</v>
      </c>
      <c r="HI255" s="23">
        <v>0.2135</v>
      </c>
      <c r="HJ255" s="8">
        <v>1033</v>
      </c>
      <c r="HK255" s="5">
        <v>807</v>
      </c>
      <c r="HL255" s="5">
        <v>1421</v>
      </c>
      <c r="HM255" s="5">
        <v>238</v>
      </c>
      <c r="HN255" s="5">
        <v>1713</v>
      </c>
      <c r="HO255" s="5">
        <v>589</v>
      </c>
      <c r="HP255" s="5">
        <v>1134</v>
      </c>
      <c r="HQ255" s="5">
        <v>585</v>
      </c>
      <c r="HR255" s="5">
        <v>280</v>
      </c>
      <c r="HS255" s="5">
        <v>122</v>
      </c>
    </row>
    <row r="256" spans="1:227" x14ac:dyDescent="0.25">
      <c r="A256">
        <v>2015</v>
      </c>
      <c r="B256" s="3" t="s">
        <v>226</v>
      </c>
      <c r="C256" s="4" t="s">
        <v>227</v>
      </c>
      <c r="D256" s="5">
        <v>8576164</v>
      </c>
      <c r="E256" s="5">
        <v>5904665</v>
      </c>
      <c r="F256" s="5">
        <v>2671499</v>
      </c>
      <c r="G256" s="6" t="s">
        <v>2714</v>
      </c>
      <c r="H256" s="5">
        <v>51</v>
      </c>
      <c r="I256" s="6" t="s">
        <v>2370</v>
      </c>
      <c r="J256" s="6" t="s">
        <v>2371</v>
      </c>
      <c r="K256" s="6" t="s">
        <v>1700</v>
      </c>
      <c r="L256" s="6" t="s">
        <v>2715</v>
      </c>
      <c r="M256" s="6" t="s">
        <v>2012</v>
      </c>
      <c r="N256" s="6" t="s">
        <v>1445</v>
      </c>
      <c r="O256" s="6" t="s">
        <v>1380</v>
      </c>
      <c r="P256" s="6">
        <v>1.1499999999999999</v>
      </c>
      <c r="Q256" s="7">
        <v>61364790494.019997</v>
      </c>
      <c r="R256" s="7">
        <v>58280544566.25</v>
      </c>
      <c r="S256" s="7">
        <v>52510441334.629997</v>
      </c>
      <c r="T256" s="7">
        <v>10392.59</v>
      </c>
      <c r="U256" s="7">
        <v>9870.25</v>
      </c>
      <c r="V256" s="7">
        <v>8893.0400000000009</v>
      </c>
      <c r="W256" s="7">
        <v>22747017194.439999</v>
      </c>
      <c r="X256" s="23">
        <v>0.37069999999999997</v>
      </c>
      <c r="Y256" s="7">
        <v>3852.38</v>
      </c>
      <c r="Z256" s="7">
        <v>22324.07</v>
      </c>
      <c r="AA256" s="7">
        <v>18737112409.689999</v>
      </c>
      <c r="AB256" s="24">
        <v>0.32150000000000001</v>
      </c>
      <c r="AC256" s="7">
        <v>3173.27</v>
      </c>
      <c r="AD256" s="7">
        <v>18388.72</v>
      </c>
      <c r="AE256" s="5">
        <v>1018946</v>
      </c>
      <c r="AF256" s="23">
        <v>0.1726</v>
      </c>
      <c r="AG256" s="5">
        <v>322</v>
      </c>
      <c r="AH256" s="5">
        <v>1970</v>
      </c>
      <c r="AI256" s="7">
        <v>1253650415.9400001</v>
      </c>
      <c r="AJ256" s="23">
        <v>2.0400000000000001E-2</v>
      </c>
      <c r="AK256" s="7">
        <v>212.32</v>
      </c>
      <c r="AL256" s="7">
        <v>46005.52</v>
      </c>
      <c r="AM256" s="7">
        <v>1313469446.3499999</v>
      </c>
      <c r="AN256" s="24">
        <v>2.2499999999999999E-2</v>
      </c>
      <c r="AO256" s="7">
        <v>222.45</v>
      </c>
      <c r="AP256" s="7">
        <v>48200.71</v>
      </c>
      <c r="AQ256" s="5">
        <v>27250</v>
      </c>
      <c r="AR256" s="23">
        <v>4.5999999999999999E-3</v>
      </c>
      <c r="AS256" s="5">
        <v>5</v>
      </c>
      <c r="AT256" s="5">
        <v>150</v>
      </c>
      <c r="AU256" s="7">
        <v>829241811.99000001</v>
      </c>
      <c r="AV256" s="23">
        <v>1.35E-2</v>
      </c>
      <c r="AW256" s="7">
        <v>140.44</v>
      </c>
      <c r="AX256" s="7">
        <v>21705.06</v>
      </c>
      <c r="AY256" s="7">
        <v>838762281.09000003</v>
      </c>
      <c r="AZ256" s="24">
        <v>1.44E-2</v>
      </c>
      <c r="BA256" s="7">
        <v>142.05000000000001</v>
      </c>
      <c r="BB256" s="7">
        <v>21954.25</v>
      </c>
      <c r="BC256" s="5">
        <v>38205</v>
      </c>
      <c r="BD256" s="23">
        <v>6.4999999999999997E-3</v>
      </c>
      <c r="BE256" s="5">
        <v>7</v>
      </c>
      <c r="BF256" s="5">
        <v>91</v>
      </c>
      <c r="BG256" s="7">
        <v>2353384249.2199998</v>
      </c>
      <c r="BH256" s="23">
        <v>3.8399999999999997E-2</v>
      </c>
      <c r="BI256" s="7">
        <v>398.56</v>
      </c>
      <c r="BJ256" s="7">
        <v>15804.5</v>
      </c>
      <c r="BK256" s="7">
        <v>2438811482.9299998</v>
      </c>
      <c r="BL256" s="24">
        <v>4.1799999999999997E-2</v>
      </c>
      <c r="BM256" s="7">
        <v>413.03</v>
      </c>
      <c r="BN256" s="7">
        <v>16378.19</v>
      </c>
      <c r="BO256" s="5">
        <v>148906</v>
      </c>
      <c r="BP256" s="23">
        <v>2.52E-2</v>
      </c>
      <c r="BQ256" s="5">
        <v>37</v>
      </c>
      <c r="BR256" s="5">
        <v>952</v>
      </c>
      <c r="BS256" s="7">
        <v>2002315855.04</v>
      </c>
      <c r="BT256" s="23">
        <v>3.2599999999999997E-2</v>
      </c>
      <c r="BU256" s="7">
        <v>339.11</v>
      </c>
      <c r="BV256" s="7">
        <v>5264.28</v>
      </c>
      <c r="BW256" s="7">
        <v>2120525386.49</v>
      </c>
      <c r="BX256" s="24">
        <v>3.6400000000000002E-2</v>
      </c>
      <c r="BY256" s="7">
        <v>359.13</v>
      </c>
      <c r="BZ256" s="7">
        <v>5575.06</v>
      </c>
      <c r="CA256" s="5">
        <v>380359</v>
      </c>
      <c r="CB256" s="23">
        <v>6.4399999999999999E-2</v>
      </c>
      <c r="CC256" s="5">
        <v>136</v>
      </c>
      <c r="CD256" s="5">
        <v>2077</v>
      </c>
      <c r="CE256" s="7">
        <v>526439082.25999999</v>
      </c>
      <c r="CF256" s="23">
        <v>8.6E-3</v>
      </c>
      <c r="CG256" s="7">
        <v>89.16</v>
      </c>
      <c r="CH256" s="7">
        <v>10313.030000000001</v>
      </c>
      <c r="CI256" s="7">
        <v>553958210.78999996</v>
      </c>
      <c r="CJ256" s="24">
        <v>9.4999999999999998E-3</v>
      </c>
      <c r="CK256" s="7">
        <v>93.82</v>
      </c>
      <c r="CL256" s="7">
        <v>10852.14</v>
      </c>
      <c r="CM256" s="5">
        <v>51046</v>
      </c>
      <c r="CN256" s="23">
        <v>8.6E-3</v>
      </c>
      <c r="CO256" s="5">
        <v>9</v>
      </c>
      <c r="CP256" s="5">
        <v>533</v>
      </c>
      <c r="CQ256" s="7">
        <v>9467796701.9899998</v>
      </c>
      <c r="CR256" s="23">
        <v>0.15429999999999999</v>
      </c>
      <c r="CS256" s="7">
        <v>1603.44</v>
      </c>
      <c r="CT256" s="7">
        <v>2484.35</v>
      </c>
      <c r="CU256" s="7">
        <v>9399459315.6299992</v>
      </c>
      <c r="CV256" s="24">
        <v>0.1613</v>
      </c>
      <c r="CW256" s="7">
        <v>1591.87</v>
      </c>
      <c r="CX256" s="7">
        <v>2466.42</v>
      </c>
      <c r="CY256" s="5">
        <v>3810971</v>
      </c>
      <c r="CZ256" s="23">
        <v>0.64539999999999997</v>
      </c>
      <c r="DA256" s="5">
        <v>5029</v>
      </c>
      <c r="DB256" s="7">
        <v>455277358.56</v>
      </c>
      <c r="DC256" s="23">
        <v>7.4000000000000003E-3</v>
      </c>
      <c r="DD256" s="7">
        <v>77.099999999999994</v>
      </c>
      <c r="DE256" s="7">
        <v>501.12</v>
      </c>
      <c r="DF256" s="7">
        <v>484301232.93000001</v>
      </c>
      <c r="DG256" s="24">
        <v>8.3000000000000001E-3</v>
      </c>
      <c r="DH256" s="7">
        <v>82.02</v>
      </c>
      <c r="DI256" s="7">
        <v>533.07000000000005</v>
      </c>
      <c r="DJ256" s="5">
        <v>908515</v>
      </c>
      <c r="DK256" s="23">
        <v>0.15390000000000001</v>
      </c>
      <c r="DL256" s="5">
        <v>738</v>
      </c>
      <c r="DM256" s="7">
        <v>4402470080.3299999</v>
      </c>
      <c r="DN256" s="23">
        <v>7.17E-2</v>
      </c>
      <c r="DO256" s="7">
        <v>745.59</v>
      </c>
      <c r="DP256" s="7">
        <v>24526.71</v>
      </c>
      <c r="DQ256" s="7">
        <v>4455482383.3699999</v>
      </c>
      <c r="DR256" s="24">
        <v>7.6399999999999996E-2</v>
      </c>
      <c r="DS256" s="7">
        <v>754.57</v>
      </c>
      <c r="DT256" s="7">
        <v>24822.04</v>
      </c>
      <c r="DU256" s="5">
        <v>179497</v>
      </c>
      <c r="DV256" s="23">
        <v>3.04E-2</v>
      </c>
      <c r="DW256" s="5">
        <v>4239</v>
      </c>
      <c r="DX256" s="7">
        <v>351181419.60000002</v>
      </c>
      <c r="DY256" s="23">
        <v>5.7000000000000002E-3</v>
      </c>
      <c r="DZ256" s="7">
        <v>59.48</v>
      </c>
      <c r="EA256" s="7">
        <v>1002.5</v>
      </c>
      <c r="EB256" s="7">
        <v>366104703.95999998</v>
      </c>
      <c r="EC256" s="24">
        <v>6.3E-3</v>
      </c>
      <c r="ED256" s="7">
        <v>62</v>
      </c>
      <c r="EE256" s="7">
        <v>1045.1099999999999</v>
      </c>
      <c r="EF256" s="5">
        <v>350304</v>
      </c>
      <c r="EG256" s="23">
        <v>5.9299999999999999E-2</v>
      </c>
      <c r="EH256" s="5">
        <v>105</v>
      </c>
      <c r="EI256" s="7">
        <v>5685238432.6700001</v>
      </c>
      <c r="EJ256" s="23">
        <v>9.2600000000000002E-2</v>
      </c>
      <c r="EK256" s="7">
        <v>962.84</v>
      </c>
      <c r="EL256" s="7">
        <v>1178.31</v>
      </c>
      <c r="EM256" s="7">
        <v>5980842540.4099998</v>
      </c>
      <c r="EN256" s="24">
        <v>0.1026</v>
      </c>
      <c r="EO256" s="7">
        <v>1012.9</v>
      </c>
      <c r="EP256" s="7">
        <v>1239.57</v>
      </c>
      <c r="EQ256" s="5">
        <v>4824918</v>
      </c>
      <c r="ER256" s="23">
        <v>0.81710000000000005</v>
      </c>
      <c r="ES256" s="5">
        <v>13980</v>
      </c>
      <c r="ET256" s="7">
        <v>3161145971.1199999</v>
      </c>
      <c r="EU256" s="23">
        <v>5.1499999999999997E-2</v>
      </c>
      <c r="EV256" s="7">
        <v>535.36</v>
      </c>
      <c r="EW256" s="7">
        <v>1078.44</v>
      </c>
      <c r="EX256" s="7">
        <v>3232025767.3099999</v>
      </c>
      <c r="EY256" s="24">
        <v>5.5500000000000001E-2</v>
      </c>
      <c r="EZ256" s="7">
        <v>547.37</v>
      </c>
      <c r="FA256" s="7">
        <v>1102.6199999999999</v>
      </c>
      <c r="FB256" s="5">
        <v>2931227</v>
      </c>
      <c r="FC256" s="23">
        <v>0.49640000000000001</v>
      </c>
      <c r="FD256" s="5">
        <v>3828</v>
      </c>
      <c r="FE256" s="7">
        <v>962096539.51999998</v>
      </c>
      <c r="FF256" s="23">
        <v>1.5699999999999999E-2</v>
      </c>
      <c r="FG256" s="7">
        <v>162.94</v>
      </c>
      <c r="FH256" s="7">
        <v>272.39999999999998</v>
      </c>
      <c r="FI256" s="7">
        <v>989788599.94000006</v>
      </c>
      <c r="FJ256" s="24">
        <v>1.7000000000000001E-2</v>
      </c>
      <c r="FK256" s="7">
        <v>167.63</v>
      </c>
      <c r="FL256" s="7">
        <v>280.24</v>
      </c>
      <c r="FM256" s="5">
        <v>3531945</v>
      </c>
      <c r="FN256" s="23">
        <v>0.59819999999999995</v>
      </c>
      <c r="FO256" s="5">
        <v>3684</v>
      </c>
      <c r="FP256" s="7">
        <v>1681585730.54</v>
      </c>
      <c r="FQ256" s="23">
        <v>2.7400000000000001E-2</v>
      </c>
      <c r="FR256" s="7">
        <v>284.79000000000002</v>
      </c>
      <c r="FS256" s="7">
        <v>1074.4000000000001</v>
      </c>
      <c r="FT256" s="7">
        <v>1835088999.79</v>
      </c>
      <c r="FU256" s="24">
        <v>3.15E-2</v>
      </c>
      <c r="FV256" s="7">
        <v>310.79000000000002</v>
      </c>
      <c r="FW256" s="7">
        <v>1172.48</v>
      </c>
      <c r="FX256" s="5">
        <v>1565135</v>
      </c>
      <c r="FY256" s="23">
        <v>0.2651</v>
      </c>
      <c r="FZ256" s="5">
        <v>1823</v>
      </c>
      <c r="GA256" s="7">
        <v>1823663620.1900001</v>
      </c>
      <c r="GB256" s="23">
        <v>2.9700000000000001E-2</v>
      </c>
      <c r="GC256" s="7">
        <v>308.85000000000002</v>
      </c>
      <c r="GD256" s="7">
        <v>461.12</v>
      </c>
      <c r="GE256" s="7">
        <v>1832113746.1199999</v>
      </c>
      <c r="GF256" s="24">
        <v>3.1399999999999997E-2</v>
      </c>
      <c r="GG256" s="7">
        <v>310.27999999999997</v>
      </c>
      <c r="GH256" s="7">
        <v>463.26</v>
      </c>
      <c r="GI256" s="5">
        <v>3954831</v>
      </c>
      <c r="GJ256" s="23">
        <v>0.66979999999999995</v>
      </c>
      <c r="GK256" s="5">
        <v>7362</v>
      </c>
      <c r="GL256" s="7">
        <v>1043605409.55</v>
      </c>
      <c r="GM256" s="23">
        <v>1.7000000000000001E-2</v>
      </c>
      <c r="GN256" s="7">
        <v>176.74</v>
      </c>
      <c r="GO256" s="7">
        <v>1386.62</v>
      </c>
      <c r="GP256" s="7">
        <v>1070702384.17</v>
      </c>
      <c r="GQ256" s="24">
        <v>1.84E-2</v>
      </c>
      <c r="GR256" s="7">
        <v>181.33</v>
      </c>
      <c r="GS256" s="7">
        <v>1422.62</v>
      </c>
      <c r="GT256" s="5">
        <v>752627</v>
      </c>
      <c r="GU256" s="23">
        <v>0.1275</v>
      </c>
      <c r="GV256" s="8">
        <v>512</v>
      </c>
      <c r="GW256" s="7">
        <v>2032102560.8800001</v>
      </c>
      <c r="GX256" s="23">
        <v>3.3099999999999997E-2</v>
      </c>
      <c r="GY256" s="7">
        <v>344.15</v>
      </c>
      <c r="GZ256" s="7">
        <v>965.66</v>
      </c>
      <c r="HA256" s="7">
        <v>2039880552.3399999</v>
      </c>
      <c r="HB256" s="24">
        <v>3.5000000000000003E-2</v>
      </c>
      <c r="HC256" s="7">
        <v>345.47</v>
      </c>
      <c r="HD256" s="7">
        <v>969.36</v>
      </c>
      <c r="HE256" s="5">
        <v>2104357</v>
      </c>
      <c r="HF256" s="23">
        <v>0.35639999999999999</v>
      </c>
      <c r="HG256" s="5">
        <v>6700733</v>
      </c>
      <c r="HH256" s="5">
        <v>393150</v>
      </c>
      <c r="HI256" s="23">
        <v>0.22489999999999999</v>
      </c>
      <c r="HJ256" s="8">
        <v>1135</v>
      </c>
      <c r="HK256" s="5">
        <v>648</v>
      </c>
      <c r="HL256" s="5">
        <v>1417</v>
      </c>
      <c r="HM256" s="5">
        <v>117</v>
      </c>
      <c r="HN256" s="5">
        <v>1018</v>
      </c>
      <c r="HO256" s="5">
        <v>306</v>
      </c>
      <c r="HP256" s="5">
        <v>601</v>
      </c>
      <c r="HQ256" s="5">
        <v>316</v>
      </c>
      <c r="HR256" s="5">
        <v>224</v>
      </c>
      <c r="HS256" s="5">
        <v>148</v>
      </c>
    </row>
    <row r="257" spans="1:227" x14ac:dyDescent="0.25">
      <c r="A257">
        <v>2014</v>
      </c>
      <c r="B257" s="3" t="s">
        <v>935</v>
      </c>
      <c r="C257" s="4">
        <v>32</v>
      </c>
      <c r="D257" s="5">
        <v>57869</v>
      </c>
      <c r="E257" s="5">
        <v>41282</v>
      </c>
      <c r="F257" s="5">
        <v>16587</v>
      </c>
      <c r="G257" s="6" t="s">
        <v>2676</v>
      </c>
      <c r="H257" s="5">
        <v>51</v>
      </c>
      <c r="I257" s="6" t="s">
        <v>2677</v>
      </c>
      <c r="J257" s="6" t="s">
        <v>2061</v>
      </c>
      <c r="K257" s="6" t="s">
        <v>1601</v>
      </c>
      <c r="L257" s="6" t="s">
        <v>1757</v>
      </c>
      <c r="M257" s="6" t="s">
        <v>518</v>
      </c>
      <c r="N257" s="6" t="s">
        <v>1910</v>
      </c>
      <c r="O257" s="6" t="s">
        <v>2447</v>
      </c>
      <c r="P257" s="6">
        <v>1.1599999999999999</v>
      </c>
      <c r="Q257" s="7">
        <v>486328317.86000001</v>
      </c>
      <c r="R257" s="7">
        <v>439625151.64999998</v>
      </c>
      <c r="S257" s="7">
        <v>408784756.52999997</v>
      </c>
      <c r="T257" s="7">
        <v>11780.64</v>
      </c>
      <c r="U257" s="7">
        <v>10649.32</v>
      </c>
      <c r="V257" s="7">
        <v>9902.25</v>
      </c>
      <c r="W257" s="7">
        <v>177803059.63999999</v>
      </c>
      <c r="X257" s="23">
        <v>0.36559999999999998</v>
      </c>
      <c r="Y257" s="7">
        <v>4307.04</v>
      </c>
      <c r="Z257" s="7">
        <v>23780</v>
      </c>
      <c r="AA257" s="7">
        <v>143219226.81</v>
      </c>
      <c r="AB257" s="23">
        <v>0.32579999999999998</v>
      </c>
      <c r="AC257" s="7">
        <v>3469.29</v>
      </c>
      <c r="AD257" s="7">
        <v>19154.64</v>
      </c>
      <c r="AE257" s="5">
        <v>7477</v>
      </c>
      <c r="AF257" s="23">
        <v>0.18110000000000001</v>
      </c>
      <c r="AG257" s="5">
        <v>351</v>
      </c>
      <c r="AH257" s="5">
        <v>2317</v>
      </c>
      <c r="AI257" s="7">
        <v>18467092.02</v>
      </c>
      <c r="AJ257" s="23">
        <v>3.7999999999999999E-2</v>
      </c>
      <c r="AK257" s="7">
        <v>447.34</v>
      </c>
      <c r="AL257" s="7">
        <v>48470.06</v>
      </c>
      <c r="AM257" s="7">
        <v>17050365.960000001</v>
      </c>
      <c r="AN257" s="23">
        <v>3.8800000000000001E-2</v>
      </c>
      <c r="AO257" s="7">
        <v>413.02</v>
      </c>
      <c r="AP257" s="7">
        <v>44751.62</v>
      </c>
      <c r="AQ257" s="5">
        <v>381</v>
      </c>
      <c r="AR257" s="23">
        <v>9.1999999999999998E-3</v>
      </c>
      <c r="AS257" s="5">
        <v>11</v>
      </c>
      <c r="AT257" s="5">
        <v>314</v>
      </c>
      <c r="AU257" s="7">
        <v>15894649.17</v>
      </c>
      <c r="AV257" s="23">
        <v>3.27E-2</v>
      </c>
      <c r="AW257" s="7">
        <v>385.03</v>
      </c>
      <c r="AX257" s="7">
        <v>23723.360000000001</v>
      </c>
      <c r="AY257" s="7">
        <v>14569997.41</v>
      </c>
      <c r="AZ257" s="23">
        <v>3.3099999999999997E-2</v>
      </c>
      <c r="BA257" s="7">
        <v>352.94</v>
      </c>
      <c r="BB257" s="7">
        <v>21746.26</v>
      </c>
      <c r="BC257" s="5">
        <v>670</v>
      </c>
      <c r="BD257" s="23">
        <v>1.6199999999999999E-2</v>
      </c>
      <c r="BE257" s="5">
        <v>20</v>
      </c>
      <c r="BF257" s="5">
        <v>229</v>
      </c>
      <c r="BG257" s="7">
        <v>15872809.52</v>
      </c>
      <c r="BH257" s="23">
        <v>3.2599999999999997E-2</v>
      </c>
      <c r="BI257" s="7">
        <v>384.5</v>
      </c>
      <c r="BJ257" s="7">
        <v>16551.419999999998</v>
      </c>
      <c r="BK257" s="7">
        <v>14687312.689999999</v>
      </c>
      <c r="BL257" s="23">
        <v>3.3399999999999999E-2</v>
      </c>
      <c r="BM257" s="7">
        <v>355.78</v>
      </c>
      <c r="BN257" s="7">
        <v>15315.24</v>
      </c>
      <c r="BO257" s="5">
        <v>959</v>
      </c>
      <c r="BP257" s="23">
        <v>2.3199999999999998E-2</v>
      </c>
      <c r="BQ257" s="5">
        <v>33</v>
      </c>
      <c r="BR257" s="5">
        <v>849</v>
      </c>
      <c r="BS257" s="7">
        <v>24867976.34</v>
      </c>
      <c r="BT257" s="23">
        <v>5.11E-2</v>
      </c>
      <c r="BU257" s="7">
        <v>602.39</v>
      </c>
      <c r="BV257" s="7">
        <v>6432.48</v>
      </c>
      <c r="BW257" s="7">
        <v>22752844.640000001</v>
      </c>
      <c r="BX257" s="23">
        <v>5.1799999999999999E-2</v>
      </c>
      <c r="BY257" s="7">
        <v>551.16</v>
      </c>
      <c r="BZ257" s="7">
        <v>5885.37</v>
      </c>
      <c r="CA257" s="5">
        <v>3866</v>
      </c>
      <c r="CB257" s="23">
        <v>9.3600000000000003E-2</v>
      </c>
      <c r="CC257" s="5">
        <v>209</v>
      </c>
      <c r="CD257" s="5">
        <v>3481</v>
      </c>
      <c r="CE257" s="7">
        <v>4190778.13</v>
      </c>
      <c r="CF257" s="23">
        <v>8.6E-3</v>
      </c>
      <c r="CG257" s="7">
        <v>101.52</v>
      </c>
      <c r="CH257" s="7">
        <v>11608.8</v>
      </c>
      <c r="CI257" s="7">
        <v>3846890.69</v>
      </c>
      <c r="CJ257" s="23">
        <v>8.8000000000000005E-3</v>
      </c>
      <c r="CK257" s="7">
        <v>93.19</v>
      </c>
      <c r="CL257" s="7">
        <v>10656.21</v>
      </c>
      <c r="CM257" s="5">
        <v>361</v>
      </c>
      <c r="CN257" s="23">
        <v>8.6999999999999994E-3</v>
      </c>
      <c r="CO257" s="5">
        <v>10</v>
      </c>
      <c r="CP257" s="5">
        <v>521</v>
      </c>
      <c r="CQ257" s="7">
        <v>46324060.57</v>
      </c>
      <c r="CR257" s="23">
        <v>9.5299999999999996E-2</v>
      </c>
      <c r="CS257" s="7">
        <v>1122.1400000000001</v>
      </c>
      <c r="CT257" s="7">
        <v>2211.6999999999998</v>
      </c>
      <c r="CU257" s="7">
        <v>42815178.880000003</v>
      </c>
      <c r="CV257" s="23">
        <v>9.74E-2</v>
      </c>
      <c r="CW257" s="7">
        <v>1037.1400000000001</v>
      </c>
      <c r="CX257" s="7">
        <v>2044.17</v>
      </c>
      <c r="CY257" s="5">
        <v>20945</v>
      </c>
      <c r="CZ257" s="23">
        <v>0.50739999999999996</v>
      </c>
      <c r="DA257" s="5">
        <v>3012</v>
      </c>
      <c r="DB257" s="7">
        <v>1463623.46</v>
      </c>
      <c r="DC257" s="23">
        <v>3.0000000000000001E-3</v>
      </c>
      <c r="DD257" s="7">
        <v>35.450000000000003</v>
      </c>
      <c r="DE257" s="7">
        <v>469.41</v>
      </c>
      <c r="DF257" s="7">
        <v>1316556.3500000001</v>
      </c>
      <c r="DG257" s="23">
        <v>3.0000000000000001E-3</v>
      </c>
      <c r="DH257" s="7">
        <v>31.89</v>
      </c>
      <c r="DI257" s="7">
        <v>422.24</v>
      </c>
      <c r="DJ257" s="5">
        <v>3118</v>
      </c>
      <c r="DK257" s="23">
        <v>7.5499999999999998E-2</v>
      </c>
      <c r="DL257" s="5">
        <v>304</v>
      </c>
      <c r="DM257" s="7">
        <v>36485504.439999998</v>
      </c>
      <c r="DN257" s="23">
        <v>7.4999999999999997E-2</v>
      </c>
      <c r="DO257" s="7">
        <v>883.81</v>
      </c>
      <c r="DP257" s="7">
        <v>25354.76</v>
      </c>
      <c r="DQ257" s="7">
        <v>34798742.299999997</v>
      </c>
      <c r="DR257" s="23">
        <v>7.9200000000000007E-2</v>
      </c>
      <c r="DS257" s="7">
        <v>842.95</v>
      </c>
      <c r="DT257" s="7">
        <v>24182.59</v>
      </c>
      <c r="DU257" s="5">
        <v>1439</v>
      </c>
      <c r="DV257" s="23">
        <v>3.49E-2</v>
      </c>
      <c r="DW257" s="5">
        <v>4859</v>
      </c>
      <c r="DX257" s="7">
        <v>5512906.4800000004</v>
      </c>
      <c r="DY257" s="23">
        <v>1.1299999999999999E-2</v>
      </c>
      <c r="DZ257" s="7">
        <v>133.54</v>
      </c>
      <c r="EA257" s="7">
        <v>1466.2</v>
      </c>
      <c r="EB257" s="7">
        <v>5355192.8099999996</v>
      </c>
      <c r="EC257" s="23">
        <v>1.2200000000000001E-2</v>
      </c>
      <c r="ED257" s="7">
        <v>129.72</v>
      </c>
      <c r="EE257" s="7">
        <v>1424.25</v>
      </c>
      <c r="EF257" s="5">
        <v>3760</v>
      </c>
      <c r="EG257" s="23">
        <v>9.11E-2</v>
      </c>
      <c r="EH257" s="5">
        <v>214</v>
      </c>
      <c r="EI257" s="7">
        <v>49326026.780000001</v>
      </c>
      <c r="EJ257" s="23">
        <v>0.1014</v>
      </c>
      <c r="EK257" s="7">
        <v>1194.8599999999999</v>
      </c>
      <c r="EL257" s="7">
        <v>1498.31</v>
      </c>
      <c r="EM257" s="7">
        <v>50144372.770000003</v>
      </c>
      <c r="EN257" s="23">
        <v>0.11409999999999999</v>
      </c>
      <c r="EO257" s="7">
        <v>1214.68</v>
      </c>
      <c r="EP257" s="7">
        <v>1523.17</v>
      </c>
      <c r="EQ257" s="5">
        <v>32921</v>
      </c>
      <c r="ER257" s="23">
        <v>0.79749999999999999</v>
      </c>
      <c r="ES257" s="5">
        <v>16093</v>
      </c>
      <c r="ET257" s="7">
        <v>26233268.719999999</v>
      </c>
      <c r="EU257" s="23">
        <v>5.3900000000000003E-2</v>
      </c>
      <c r="EV257" s="7">
        <v>635.47</v>
      </c>
      <c r="EW257" s="7">
        <v>1347.51</v>
      </c>
      <c r="EX257" s="7">
        <v>25432815.829999998</v>
      </c>
      <c r="EY257" s="23">
        <v>5.79E-2</v>
      </c>
      <c r="EZ257" s="7">
        <v>616.08000000000004</v>
      </c>
      <c r="FA257" s="7">
        <v>1306.3900000000001</v>
      </c>
      <c r="FB257" s="5">
        <v>19468</v>
      </c>
      <c r="FC257" s="23">
        <v>0.47160000000000002</v>
      </c>
      <c r="FD257" s="5">
        <v>4175</v>
      </c>
      <c r="FE257" s="7">
        <v>10311398.34</v>
      </c>
      <c r="FF257" s="23">
        <v>2.12E-2</v>
      </c>
      <c r="FG257" s="7">
        <v>249.78</v>
      </c>
      <c r="FH257" s="7">
        <v>432.11</v>
      </c>
      <c r="FI257" s="7">
        <v>10427601.939999999</v>
      </c>
      <c r="FJ257" s="23">
        <v>2.3699999999999999E-2</v>
      </c>
      <c r="FK257" s="7">
        <v>252.59</v>
      </c>
      <c r="FL257" s="7">
        <v>436.98</v>
      </c>
      <c r="FM257" s="5">
        <v>23863</v>
      </c>
      <c r="FN257" s="23">
        <v>0.57799999999999996</v>
      </c>
      <c r="FO257" s="5">
        <v>4023</v>
      </c>
      <c r="FP257" s="7">
        <v>11076034.98</v>
      </c>
      <c r="FQ257" s="23">
        <v>2.2800000000000001E-2</v>
      </c>
      <c r="FR257" s="7">
        <v>268.3</v>
      </c>
      <c r="FS257" s="7">
        <v>1123.22</v>
      </c>
      <c r="FT257" s="7">
        <v>11874262.51</v>
      </c>
      <c r="FU257" s="23">
        <v>2.7E-2</v>
      </c>
      <c r="FV257" s="7">
        <v>287.64</v>
      </c>
      <c r="FW257" s="7">
        <v>1204.1600000000001</v>
      </c>
      <c r="FX257" s="5">
        <v>9861</v>
      </c>
      <c r="FY257" s="23">
        <v>0.2389</v>
      </c>
      <c r="FZ257" s="5">
        <v>1651</v>
      </c>
      <c r="GA257" s="7">
        <v>16107314.720000001</v>
      </c>
      <c r="GB257" s="23">
        <v>3.3099999999999997E-2</v>
      </c>
      <c r="GC257" s="7">
        <v>390.18</v>
      </c>
      <c r="GD257" s="7">
        <v>604.54</v>
      </c>
      <c r="GE257" s="7">
        <v>14874257.35</v>
      </c>
      <c r="GF257" s="23">
        <v>3.3799999999999997E-2</v>
      </c>
      <c r="GG257" s="7">
        <v>360.31</v>
      </c>
      <c r="GH257" s="7">
        <v>558.26</v>
      </c>
      <c r="GI257" s="5">
        <v>26644</v>
      </c>
      <c r="GJ257" s="23">
        <v>0.64539999999999997</v>
      </c>
      <c r="GK257" s="5">
        <v>8122</v>
      </c>
      <c r="GL257" s="7">
        <v>7861780.75</v>
      </c>
      <c r="GM257" s="23">
        <v>1.6199999999999999E-2</v>
      </c>
      <c r="GN257" s="7">
        <v>190.44</v>
      </c>
      <c r="GO257" s="7">
        <v>1260.3399999999999</v>
      </c>
      <c r="GP257" s="7">
        <v>7951574.4299999997</v>
      </c>
      <c r="GQ257" s="23">
        <v>1.8100000000000002E-2</v>
      </c>
      <c r="GR257" s="7">
        <v>192.62</v>
      </c>
      <c r="GS257" s="7">
        <v>1274.73</v>
      </c>
      <c r="GT257" s="5">
        <v>6238</v>
      </c>
      <c r="GU257" s="23">
        <v>0.15110000000000001</v>
      </c>
      <c r="GV257" s="8">
        <v>453</v>
      </c>
      <c r="GW257" s="7">
        <v>13830718.470000001</v>
      </c>
      <c r="GX257" s="23">
        <v>2.8400000000000002E-2</v>
      </c>
      <c r="GY257" s="7">
        <v>335.03</v>
      </c>
      <c r="GZ257" s="7">
        <v>1001.28</v>
      </c>
      <c r="HA257" s="7">
        <v>13863907.220000001</v>
      </c>
      <c r="HB257" s="23">
        <v>3.15E-2</v>
      </c>
      <c r="HC257" s="7">
        <v>335.83</v>
      </c>
      <c r="HD257" s="7">
        <v>1003.69</v>
      </c>
      <c r="HE257" s="5">
        <v>13813</v>
      </c>
      <c r="HF257" s="23">
        <v>0.33460000000000001</v>
      </c>
      <c r="HG257" s="5">
        <v>45792</v>
      </c>
      <c r="HH257" s="5">
        <v>2788</v>
      </c>
      <c r="HI257" s="23">
        <v>0.22500000000000001</v>
      </c>
      <c r="HJ257" s="8">
        <v>1109</v>
      </c>
      <c r="HK257" s="5">
        <v>729</v>
      </c>
      <c r="HL257" s="5">
        <v>1417</v>
      </c>
      <c r="HM257" s="5">
        <v>128</v>
      </c>
      <c r="HN257" s="5">
        <v>1124</v>
      </c>
      <c r="HO257" s="5">
        <v>213</v>
      </c>
      <c r="HP257" s="5">
        <v>693</v>
      </c>
      <c r="HQ257" s="5">
        <v>378</v>
      </c>
      <c r="HR257" s="5">
        <v>205</v>
      </c>
      <c r="HS257" s="5">
        <v>131</v>
      </c>
    </row>
    <row r="258" spans="1:227" x14ac:dyDescent="0.25">
      <c r="A258">
        <v>2010</v>
      </c>
      <c r="B258" s="3" t="s">
        <v>332</v>
      </c>
      <c r="C258" s="4">
        <v>5</v>
      </c>
      <c r="D258" s="5">
        <v>120493</v>
      </c>
      <c r="E258" s="5">
        <v>97964</v>
      </c>
      <c r="F258" s="5">
        <v>22529</v>
      </c>
      <c r="G258" s="6" t="s">
        <v>1925</v>
      </c>
      <c r="H258" s="5">
        <v>51</v>
      </c>
      <c r="I258" s="6" t="s">
        <v>1926</v>
      </c>
      <c r="J258" s="6" t="s">
        <v>1927</v>
      </c>
      <c r="K258" s="6" t="s">
        <v>1928</v>
      </c>
      <c r="L258" s="6" t="s">
        <v>1302</v>
      </c>
      <c r="M258" s="6" t="s">
        <v>702</v>
      </c>
      <c r="N258" s="6" t="s">
        <v>308</v>
      </c>
      <c r="O258" s="6" t="s">
        <v>1620</v>
      </c>
      <c r="P258" s="6">
        <v>0.92</v>
      </c>
      <c r="Q258" s="7">
        <v>695512576.07000005</v>
      </c>
      <c r="R258" s="7">
        <v>735342416.80999994</v>
      </c>
      <c r="S258" s="7">
        <v>825735704.96000004</v>
      </c>
      <c r="T258" s="7">
        <v>7099.68</v>
      </c>
      <c r="U258" s="7">
        <v>7506.25</v>
      </c>
      <c r="V258" s="7">
        <v>8428.9699999999993</v>
      </c>
      <c r="W258" s="7">
        <v>259410155.55000001</v>
      </c>
      <c r="X258" s="23">
        <v>0.373</v>
      </c>
      <c r="Y258" s="7">
        <v>2648.02</v>
      </c>
      <c r="Z258" s="7">
        <v>14987.01</v>
      </c>
      <c r="AA258" s="7">
        <v>252096112.36000001</v>
      </c>
      <c r="AB258" s="23">
        <v>0.34279999999999999</v>
      </c>
      <c r="AC258" s="7">
        <v>2573.35</v>
      </c>
      <c r="AD258" s="7">
        <v>14564.45</v>
      </c>
      <c r="AE258" s="5">
        <v>17309</v>
      </c>
      <c r="AF258" s="23">
        <v>0.1767</v>
      </c>
      <c r="AG258" s="5">
        <v>316</v>
      </c>
      <c r="AH258" s="5">
        <v>1710</v>
      </c>
      <c r="AI258" s="7">
        <v>17870292.989999998</v>
      </c>
      <c r="AJ258" s="23">
        <v>2.5700000000000001E-2</v>
      </c>
      <c r="AK258" s="7">
        <v>182.42</v>
      </c>
      <c r="AL258" s="7">
        <v>40157.96</v>
      </c>
      <c r="AM258" s="7">
        <v>20584409.98</v>
      </c>
      <c r="AN258" s="23">
        <v>2.8000000000000001E-2</v>
      </c>
      <c r="AO258" s="7">
        <v>210.12</v>
      </c>
      <c r="AP258" s="7">
        <v>46257.1</v>
      </c>
      <c r="AQ258" s="5">
        <v>445</v>
      </c>
      <c r="AR258" s="23">
        <v>4.4999999999999997E-3</v>
      </c>
      <c r="AS258" s="5">
        <v>5</v>
      </c>
      <c r="AT258" s="5">
        <v>146</v>
      </c>
      <c r="AU258" s="7">
        <v>14788878.380000001</v>
      </c>
      <c r="AV258" s="23">
        <v>2.1299999999999999E-2</v>
      </c>
      <c r="AW258" s="7">
        <v>150.96</v>
      </c>
      <c r="AX258" s="7">
        <v>16786.47</v>
      </c>
      <c r="AY258" s="7">
        <v>16584610.41</v>
      </c>
      <c r="AZ258" s="23">
        <v>2.2599999999999999E-2</v>
      </c>
      <c r="BA258" s="7">
        <v>169.29</v>
      </c>
      <c r="BB258" s="7">
        <v>18824.759999999998</v>
      </c>
      <c r="BC258" s="5">
        <v>881</v>
      </c>
      <c r="BD258" s="23">
        <v>8.9999999999999993E-3</v>
      </c>
      <c r="BE258" s="5">
        <v>10</v>
      </c>
      <c r="BF258" s="5">
        <v>115</v>
      </c>
      <c r="BG258" s="7">
        <v>16533787.710000001</v>
      </c>
      <c r="BH258" s="23">
        <v>2.3800000000000002E-2</v>
      </c>
      <c r="BI258" s="7">
        <v>168.77</v>
      </c>
      <c r="BJ258" s="7">
        <v>10863.2</v>
      </c>
      <c r="BK258" s="7">
        <v>20077982.469999999</v>
      </c>
      <c r="BL258" s="23">
        <v>2.7300000000000001E-2</v>
      </c>
      <c r="BM258" s="7">
        <v>204.95</v>
      </c>
      <c r="BN258" s="7">
        <v>13191.84</v>
      </c>
      <c r="BO258" s="5">
        <v>1522</v>
      </c>
      <c r="BP258" s="23">
        <v>1.55E-2</v>
      </c>
      <c r="BQ258" s="5">
        <v>23</v>
      </c>
      <c r="BR258" s="5">
        <v>542</v>
      </c>
      <c r="BS258" s="7">
        <v>20832189.710000001</v>
      </c>
      <c r="BT258" s="23">
        <v>0.03</v>
      </c>
      <c r="BU258" s="7">
        <v>212.65</v>
      </c>
      <c r="BV258" s="7">
        <v>4605.83</v>
      </c>
      <c r="BW258" s="7">
        <v>24712532.579999998</v>
      </c>
      <c r="BX258" s="23">
        <v>3.3599999999999998E-2</v>
      </c>
      <c r="BY258" s="7">
        <v>252.26</v>
      </c>
      <c r="BZ258" s="7">
        <v>5463.75</v>
      </c>
      <c r="CA258" s="5">
        <v>4523</v>
      </c>
      <c r="CB258" s="23">
        <v>4.6199999999999998E-2</v>
      </c>
      <c r="CC258" s="5">
        <v>93</v>
      </c>
      <c r="CD258" s="5">
        <v>1621</v>
      </c>
      <c r="CE258" s="7">
        <v>6877693.0599999996</v>
      </c>
      <c r="CF258" s="23">
        <v>9.9000000000000008E-3</v>
      </c>
      <c r="CG258" s="7">
        <v>70.209999999999994</v>
      </c>
      <c r="CH258" s="7">
        <v>9395.76</v>
      </c>
      <c r="CI258" s="7">
        <v>7671453.3099999996</v>
      </c>
      <c r="CJ258" s="23">
        <v>1.04E-2</v>
      </c>
      <c r="CK258" s="7">
        <v>78.31</v>
      </c>
      <c r="CL258" s="7">
        <v>10480.129999999999</v>
      </c>
      <c r="CM258" s="5">
        <v>732</v>
      </c>
      <c r="CN258" s="23">
        <v>7.4999999999999997E-3</v>
      </c>
      <c r="CO258" s="5">
        <v>8</v>
      </c>
      <c r="CP258" s="5">
        <v>477</v>
      </c>
      <c r="CQ258" s="7">
        <v>93781130.510000005</v>
      </c>
      <c r="CR258" s="23">
        <v>0.1348</v>
      </c>
      <c r="CS258" s="7">
        <v>957.3</v>
      </c>
      <c r="CT258" s="7">
        <v>1578.36</v>
      </c>
      <c r="CU258" s="7">
        <v>105854600.34</v>
      </c>
      <c r="CV258" s="23">
        <v>0.14399999999999999</v>
      </c>
      <c r="CW258" s="7">
        <v>1080.55</v>
      </c>
      <c r="CX258" s="7">
        <v>1781.55</v>
      </c>
      <c r="CY258" s="5">
        <v>59417</v>
      </c>
      <c r="CZ258" s="23">
        <v>0.60650000000000004</v>
      </c>
      <c r="DA258" s="5">
        <v>3534</v>
      </c>
      <c r="DB258" s="7">
        <v>4346442.01</v>
      </c>
      <c r="DC258" s="23">
        <v>6.1999999999999998E-3</v>
      </c>
      <c r="DD258" s="7">
        <v>44.37</v>
      </c>
      <c r="DE258" s="7">
        <v>304.56</v>
      </c>
      <c r="DF258" s="7">
        <v>4052523.05</v>
      </c>
      <c r="DG258" s="23">
        <v>5.4999999999999997E-3</v>
      </c>
      <c r="DH258" s="7">
        <v>41.37</v>
      </c>
      <c r="DI258" s="7">
        <v>283.97000000000003</v>
      </c>
      <c r="DJ258" s="5">
        <v>14271</v>
      </c>
      <c r="DK258" s="23">
        <v>0.1457</v>
      </c>
      <c r="DL258" s="5">
        <v>631</v>
      </c>
      <c r="DM258" s="7">
        <v>37708621.390000001</v>
      </c>
      <c r="DN258" s="23">
        <v>5.4199999999999998E-2</v>
      </c>
      <c r="DO258" s="7">
        <v>384.92</v>
      </c>
      <c r="DP258" s="7">
        <v>20719.02</v>
      </c>
      <c r="DQ258" s="7">
        <v>40601434.950000003</v>
      </c>
      <c r="DR258" s="23">
        <v>5.5199999999999999E-2</v>
      </c>
      <c r="DS258" s="7">
        <v>414.45</v>
      </c>
      <c r="DT258" s="7">
        <v>22308.48</v>
      </c>
      <c r="DU258" s="5">
        <v>1820</v>
      </c>
      <c r="DV258" s="23">
        <v>1.8599999999999998E-2</v>
      </c>
      <c r="DW258" s="5">
        <v>2564</v>
      </c>
      <c r="DX258" s="7">
        <v>4449804.7300000004</v>
      </c>
      <c r="DY258" s="23">
        <v>6.4000000000000003E-3</v>
      </c>
      <c r="DZ258" s="7">
        <v>45.42</v>
      </c>
      <c r="EA258" s="7">
        <v>630.82000000000005</v>
      </c>
      <c r="EB258" s="7">
        <v>5339081.24</v>
      </c>
      <c r="EC258" s="23">
        <v>7.3000000000000001E-3</v>
      </c>
      <c r="ED258" s="7">
        <v>54.5</v>
      </c>
      <c r="EE258" s="7">
        <v>756.89</v>
      </c>
      <c r="EF258" s="5">
        <v>7054</v>
      </c>
      <c r="EG258" s="23">
        <v>7.1999999999999995E-2</v>
      </c>
      <c r="EH258" s="5">
        <v>130</v>
      </c>
      <c r="EI258" s="7">
        <v>57623207.289999999</v>
      </c>
      <c r="EJ258" s="23">
        <v>8.2799999999999999E-2</v>
      </c>
      <c r="EK258" s="7">
        <v>588.21</v>
      </c>
      <c r="EL258" s="7">
        <v>715.47</v>
      </c>
      <c r="EM258" s="7">
        <v>65961330.759999998</v>
      </c>
      <c r="EN258" s="23">
        <v>8.9700000000000002E-2</v>
      </c>
      <c r="EO258" s="7">
        <v>673.32</v>
      </c>
      <c r="EP258" s="7">
        <v>819</v>
      </c>
      <c r="EQ258" s="5">
        <v>80539</v>
      </c>
      <c r="ER258" s="23">
        <v>0.82210000000000005</v>
      </c>
      <c r="ES258" s="5">
        <v>10784</v>
      </c>
      <c r="ET258" s="7">
        <v>42013949.07</v>
      </c>
      <c r="EU258" s="23">
        <v>6.0400000000000002E-2</v>
      </c>
      <c r="EV258" s="7">
        <v>428.87</v>
      </c>
      <c r="EW258" s="7">
        <v>906.9</v>
      </c>
      <c r="EX258" s="7">
        <v>47846784.350000001</v>
      </c>
      <c r="EY258" s="23">
        <v>6.5100000000000005E-2</v>
      </c>
      <c r="EZ258" s="7">
        <v>488.41</v>
      </c>
      <c r="FA258" s="7">
        <v>1032.81</v>
      </c>
      <c r="FB258" s="5">
        <v>46327</v>
      </c>
      <c r="FC258" s="23">
        <v>0.47289999999999999</v>
      </c>
      <c r="FD258" s="5">
        <v>2982</v>
      </c>
      <c r="FE258" s="7">
        <v>16965004.920000002</v>
      </c>
      <c r="FF258" s="23">
        <v>2.4400000000000002E-2</v>
      </c>
      <c r="FG258" s="7">
        <v>173.18</v>
      </c>
      <c r="FH258" s="7">
        <v>285.76</v>
      </c>
      <c r="FI258" s="7">
        <v>19034497.059999999</v>
      </c>
      <c r="FJ258" s="23">
        <v>2.5899999999999999E-2</v>
      </c>
      <c r="FK258" s="7">
        <v>194.3</v>
      </c>
      <c r="FL258" s="7">
        <v>320.62</v>
      </c>
      <c r="FM258" s="5">
        <v>59367</v>
      </c>
      <c r="FN258" s="23">
        <v>0.60599999999999998</v>
      </c>
      <c r="FO258" s="5">
        <v>3557</v>
      </c>
      <c r="FP258" s="7">
        <v>35583529.270000003</v>
      </c>
      <c r="FQ258" s="23">
        <v>5.1200000000000002E-2</v>
      </c>
      <c r="FR258" s="7">
        <v>363.23</v>
      </c>
      <c r="FS258" s="7">
        <v>1219.4100000000001</v>
      </c>
      <c r="FT258" s="7">
        <v>35716813.579999998</v>
      </c>
      <c r="FU258" s="23">
        <v>4.8599999999999997E-2</v>
      </c>
      <c r="FV258" s="7">
        <v>364.59</v>
      </c>
      <c r="FW258" s="7">
        <v>1223.97</v>
      </c>
      <c r="FX258" s="5">
        <v>29181</v>
      </c>
      <c r="FY258" s="23">
        <v>0.2979</v>
      </c>
      <c r="FZ258" s="5">
        <v>2500</v>
      </c>
      <c r="GA258" s="7">
        <v>22900124.32</v>
      </c>
      <c r="GB258" s="23">
        <v>3.2899999999999999E-2</v>
      </c>
      <c r="GC258" s="7">
        <v>233.76</v>
      </c>
      <c r="GD258" s="7">
        <v>342.21</v>
      </c>
      <c r="GE258" s="7">
        <v>24546734.32</v>
      </c>
      <c r="GF258" s="23">
        <v>3.3399999999999999E-2</v>
      </c>
      <c r="GG258" s="7">
        <v>250.57</v>
      </c>
      <c r="GH258" s="7">
        <v>366.81</v>
      </c>
      <c r="GI258" s="5">
        <v>66918</v>
      </c>
      <c r="GJ258" s="23">
        <v>0.68310000000000004</v>
      </c>
      <c r="GK258" s="5">
        <v>7693</v>
      </c>
      <c r="GL258" s="7">
        <v>11800040.720000001</v>
      </c>
      <c r="GM258" s="23">
        <v>1.7000000000000001E-2</v>
      </c>
      <c r="GN258" s="7">
        <v>120.45</v>
      </c>
      <c r="GO258" s="7">
        <v>1124.22</v>
      </c>
      <c r="GP258" s="7">
        <v>12229050.939999999</v>
      </c>
      <c r="GQ258" s="23">
        <v>1.66E-2</v>
      </c>
      <c r="GR258" s="7">
        <v>124.83</v>
      </c>
      <c r="GS258" s="7">
        <v>1165.0999999999999</v>
      </c>
      <c r="GT258" s="5">
        <v>10496</v>
      </c>
      <c r="GU258" s="23">
        <v>0.1071</v>
      </c>
      <c r="GV258" s="8">
        <v>292</v>
      </c>
      <c r="GW258" s="7">
        <v>27201073.359999999</v>
      </c>
      <c r="GX258" s="23">
        <v>3.9100000000000003E-2</v>
      </c>
      <c r="GY258" s="7">
        <v>277.66000000000003</v>
      </c>
      <c r="GZ258" s="7">
        <v>691.15</v>
      </c>
      <c r="HA258" s="7">
        <v>27201073.359999999</v>
      </c>
      <c r="HB258" s="23">
        <v>3.6999999999999998E-2</v>
      </c>
      <c r="HC258" s="7">
        <v>277.66000000000003</v>
      </c>
      <c r="HD258" s="7">
        <v>691.15</v>
      </c>
      <c r="HE258" s="5">
        <v>39356</v>
      </c>
      <c r="HF258" s="23">
        <v>0.4017</v>
      </c>
      <c r="HG258" s="5">
        <v>95053</v>
      </c>
      <c r="HH258" s="5">
        <v>5995</v>
      </c>
      <c r="HI258" s="23">
        <v>0.20330000000000001</v>
      </c>
      <c r="HJ258" s="8">
        <v>970</v>
      </c>
      <c r="HK258" s="5">
        <v>643</v>
      </c>
      <c r="HL258" s="5">
        <v>1417</v>
      </c>
      <c r="HM258" s="5">
        <v>170</v>
      </c>
      <c r="HN258" s="5">
        <v>878</v>
      </c>
      <c r="HO258" s="5">
        <v>311</v>
      </c>
      <c r="HP258" s="5">
        <v>920</v>
      </c>
      <c r="HQ258" s="5">
        <v>432</v>
      </c>
      <c r="HR258" s="5">
        <v>341</v>
      </c>
      <c r="HS258" s="5">
        <v>102</v>
      </c>
    </row>
    <row r="259" spans="1:227" x14ac:dyDescent="0.25">
      <c r="A259">
        <v>2011</v>
      </c>
      <c r="B259" s="3" t="s">
        <v>676</v>
      </c>
      <c r="C259" s="4">
        <v>20</v>
      </c>
      <c r="D259" s="5">
        <v>65761</v>
      </c>
      <c r="E259" s="5">
        <v>59847</v>
      </c>
      <c r="F259" s="5">
        <v>5914</v>
      </c>
      <c r="G259" s="6" t="s">
        <v>369</v>
      </c>
      <c r="H259" s="5">
        <v>51</v>
      </c>
      <c r="I259" s="6" t="s">
        <v>1945</v>
      </c>
      <c r="J259" s="6" t="s">
        <v>2214</v>
      </c>
      <c r="K259" s="6" t="s">
        <v>2215</v>
      </c>
      <c r="L259" s="6" t="s">
        <v>2216</v>
      </c>
      <c r="M259" s="6" t="s">
        <v>1343</v>
      </c>
      <c r="N259" s="6" t="s">
        <v>264</v>
      </c>
      <c r="O259" s="6" t="s">
        <v>593</v>
      </c>
      <c r="P259" s="6">
        <v>1.03</v>
      </c>
      <c r="Q259" s="7">
        <v>516401626.82999998</v>
      </c>
      <c r="R259" s="7">
        <v>528406078.98000002</v>
      </c>
      <c r="S259" s="7">
        <v>540053910.64999998</v>
      </c>
      <c r="T259" s="7">
        <v>8628.7000000000007</v>
      </c>
      <c r="U259" s="7">
        <v>8829.2800000000007</v>
      </c>
      <c r="V259" s="7">
        <v>9023.91</v>
      </c>
      <c r="W259" s="7">
        <v>185764366.55000001</v>
      </c>
      <c r="X259" s="23">
        <v>0.35970000000000002</v>
      </c>
      <c r="Y259" s="7">
        <v>3103.99</v>
      </c>
      <c r="Z259" s="7">
        <v>16580.18</v>
      </c>
      <c r="AA259" s="7">
        <v>179644705.36000001</v>
      </c>
      <c r="AB259" s="23">
        <v>0.34</v>
      </c>
      <c r="AC259" s="7">
        <v>3001.73</v>
      </c>
      <c r="AD259" s="7">
        <v>16033.98</v>
      </c>
      <c r="AE259" s="5">
        <v>11204</v>
      </c>
      <c r="AF259" s="23">
        <v>0.18720000000000001</v>
      </c>
      <c r="AG259" s="5">
        <v>334</v>
      </c>
      <c r="AH259" s="5">
        <v>1902</v>
      </c>
      <c r="AI259" s="7">
        <v>14379636.85</v>
      </c>
      <c r="AJ259" s="23">
        <v>2.7799999999999998E-2</v>
      </c>
      <c r="AK259" s="7">
        <v>240.27</v>
      </c>
      <c r="AL259" s="7">
        <v>43182.09</v>
      </c>
      <c r="AM259" s="7">
        <v>15944141.98</v>
      </c>
      <c r="AN259" s="23">
        <v>3.0200000000000001E-2</v>
      </c>
      <c r="AO259" s="7">
        <v>266.42</v>
      </c>
      <c r="AP259" s="7">
        <v>47880.31</v>
      </c>
      <c r="AQ259" s="5">
        <v>333</v>
      </c>
      <c r="AR259" s="23">
        <v>5.5999999999999999E-3</v>
      </c>
      <c r="AS259" s="5">
        <v>6</v>
      </c>
      <c r="AT259" s="5">
        <v>180</v>
      </c>
      <c r="AU259" s="7">
        <v>7940168.1600000001</v>
      </c>
      <c r="AV259" s="23">
        <v>1.54E-2</v>
      </c>
      <c r="AW259" s="7">
        <v>132.66999999999999</v>
      </c>
      <c r="AX259" s="7">
        <v>17112.43</v>
      </c>
      <c r="AY259" s="7">
        <v>8288429.0999999996</v>
      </c>
      <c r="AZ259" s="23">
        <v>1.5699999999999999E-2</v>
      </c>
      <c r="BA259" s="7">
        <v>138.49</v>
      </c>
      <c r="BB259" s="7">
        <v>17862.990000000002</v>
      </c>
      <c r="BC259" s="5">
        <v>464</v>
      </c>
      <c r="BD259" s="23">
        <v>7.7999999999999996E-3</v>
      </c>
      <c r="BE259" s="5">
        <v>9</v>
      </c>
      <c r="BF259" s="5">
        <v>100</v>
      </c>
      <c r="BG259" s="7">
        <v>22936761.27</v>
      </c>
      <c r="BH259" s="23">
        <v>4.4400000000000002E-2</v>
      </c>
      <c r="BI259" s="7">
        <v>383.26</v>
      </c>
      <c r="BJ259" s="7">
        <v>13800.7</v>
      </c>
      <c r="BK259" s="7">
        <v>25913487.309999999</v>
      </c>
      <c r="BL259" s="23">
        <v>4.9000000000000002E-2</v>
      </c>
      <c r="BM259" s="7">
        <v>433</v>
      </c>
      <c r="BN259" s="7">
        <v>15591.75</v>
      </c>
      <c r="BO259" s="5">
        <v>1662</v>
      </c>
      <c r="BP259" s="23">
        <v>2.7799999999999998E-2</v>
      </c>
      <c r="BQ259" s="5">
        <v>40</v>
      </c>
      <c r="BR259" s="5">
        <v>936</v>
      </c>
      <c r="BS259" s="7">
        <v>11740475.82</v>
      </c>
      <c r="BT259" s="23">
        <v>2.2700000000000001E-2</v>
      </c>
      <c r="BU259" s="7">
        <v>196.17</v>
      </c>
      <c r="BV259" s="7">
        <v>4382.41</v>
      </c>
      <c r="BW259" s="7">
        <v>12968885.029999999</v>
      </c>
      <c r="BX259" s="23">
        <v>2.4500000000000001E-2</v>
      </c>
      <c r="BY259" s="7">
        <v>216.7</v>
      </c>
      <c r="BZ259" s="7">
        <v>4840.9399999999996</v>
      </c>
      <c r="CA259" s="5">
        <v>2679</v>
      </c>
      <c r="CB259" s="23">
        <v>4.48E-2</v>
      </c>
      <c r="CC259" s="5">
        <v>81</v>
      </c>
      <c r="CD259" s="5">
        <v>1425</v>
      </c>
      <c r="CE259" s="7">
        <v>6092562.96</v>
      </c>
      <c r="CF259" s="23">
        <v>1.18E-2</v>
      </c>
      <c r="CG259" s="7">
        <v>101.8</v>
      </c>
      <c r="CH259" s="7">
        <v>10239.6</v>
      </c>
      <c r="CI259" s="7">
        <v>6594609.46</v>
      </c>
      <c r="CJ259" s="23">
        <v>1.2500000000000001E-2</v>
      </c>
      <c r="CK259" s="7">
        <v>110.19</v>
      </c>
      <c r="CL259" s="7">
        <v>11083.38</v>
      </c>
      <c r="CM259" s="5">
        <v>595</v>
      </c>
      <c r="CN259" s="23">
        <v>9.9000000000000008E-3</v>
      </c>
      <c r="CO259" s="5">
        <v>11</v>
      </c>
      <c r="CP259" s="5">
        <v>683</v>
      </c>
      <c r="CQ259" s="7">
        <v>78751745.049999997</v>
      </c>
      <c r="CR259" s="23">
        <v>0.1525</v>
      </c>
      <c r="CS259" s="7">
        <v>1315.88</v>
      </c>
      <c r="CT259" s="7">
        <v>2046.3</v>
      </c>
      <c r="CU259" s="7">
        <v>78293295.400000006</v>
      </c>
      <c r="CV259" s="23">
        <v>0.1482</v>
      </c>
      <c r="CW259" s="7">
        <v>1308.22</v>
      </c>
      <c r="CX259" s="7">
        <v>2034.38</v>
      </c>
      <c r="CY259" s="5">
        <v>38485</v>
      </c>
      <c r="CZ259" s="23">
        <v>0.6431</v>
      </c>
      <c r="DA259" s="5">
        <v>5033</v>
      </c>
      <c r="DB259" s="7">
        <v>5840417.5999999996</v>
      </c>
      <c r="DC259" s="23">
        <v>1.1299999999999999E-2</v>
      </c>
      <c r="DD259" s="7">
        <v>97.59</v>
      </c>
      <c r="DE259" s="7">
        <v>386.6</v>
      </c>
      <c r="DF259" s="7">
        <v>6589293.7999999998</v>
      </c>
      <c r="DG259" s="23">
        <v>1.2500000000000001E-2</v>
      </c>
      <c r="DH259" s="7">
        <v>110.1</v>
      </c>
      <c r="DI259" s="7">
        <v>436.17</v>
      </c>
      <c r="DJ259" s="5">
        <v>15107</v>
      </c>
      <c r="DK259" s="23">
        <v>0.25240000000000001</v>
      </c>
      <c r="DL259" s="5">
        <v>1300</v>
      </c>
      <c r="DM259" s="7">
        <v>29061592.050000001</v>
      </c>
      <c r="DN259" s="23">
        <v>5.6300000000000003E-2</v>
      </c>
      <c r="DO259" s="7">
        <v>485.6</v>
      </c>
      <c r="DP259" s="7">
        <v>23249.27</v>
      </c>
      <c r="DQ259" s="7">
        <v>30345238.100000001</v>
      </c>
      <c r="DR259" s="23">
        <v>5.74E-2</v>
      </c>
      <c r="DS259" s="7">
        <v>507.05</v>
      </c>
      <c r="DT259" s="7">
        <v>24276.19</v>
      </c>
      <c r="DU259" s="5">
        <v>1250</v>
      </c>
      <c r="DV259" s="23">
        <v>2.0899999999999998E-2</v>
      </c>
      <c r="DW259" s="5">
        <v>2910</v>
      </c>
      <c r="DX259" s="7">
        <v>2866238.4</v>
      </c>
      <c r="DY259" s="23">
        <v>5.5999999999999999E-3</v>
      </c>
      <c r="DZ259" s="7">
        <v>47.89</v>
      </c>
      <c r="EA259" s="7">
        <v>755.86</v>
      </c>
      <c r="EB259" s="7">
        <v>3160953.89</v>
      </c>
      <c r="EC259" s="23">
        <v>6.0000000000000001E-3</v>
      </c>
      <c r="ED259" s="7">
        <v>52.82</v>
      </c>
      <c r="EE259" s="7">
        <v>833.58</v>
      </c>
      <c r="EF259" s="5">
        <v>3792</v>
      </c>
      <c r="EG259" s="23">
        <v>6.3399999999999998E-2</v>
      </c>
      <c r="EH259" s="5">
        <v>105</v>
      </c>
      <c r="EI259" s="7">
        <v>42285148.340000004</v>
      </c>
      <c r="EJ259" s="23">
        <v>8.1900000000000001E-2</v>
      </c>
      <c r="EK259" s="7">
        <v>706.55</v>
      </c>
      <c r="EL259" s="7">
        <v>848.96</v>
      </c>
      <c r="EM259" s="7">
        <v>48651667.259999998</v>
      </c>
      <c r="EN259" s="23">
        <v>9.2100000000000001E-2</v>
      </c>
      <c r="EO259" s="7">
        <v>812.93</v>
      </c>
      <c r="EP259" s="7">
        <v>976.78</v>
      </c>
      <c r="EQ259" s="5">
        <v>49808</v>
      </c>
      <c r="ER259" s="23">
        <v>0.83230000000000004</v>
      </c>
      <c r="ES259" s="5">
        <v>12485</v>
      </c>
      <c r="ET259" s="7">
        <v>28424137.079999998</v>
      </c>
      <c r="EU259" s="23">
        <v>5.5E-2</v>
      </c>
      <c r="EV259" s="7">
        <v>474.95</v>
      </c>
      <c r="EW259" s="7">
        <v>950.64</v>
      </c>
      <c r="EX259" s="7">
        <v>30502329.52</v>
      </c>
      <c r="EY259" s="23">
        <v>5.7700000000000001E-2</v>
      </c>
      <c r="EZ259" s="7">
        <v>509.67</v>
      </c>
      <c r="FA259" s="7">
        <v>1020.14</v>
      </c>
      <c r="FB259" s="5">
        <v>29900</v>
      </c>
      <c r="FC259" s="23">
        <v>0.49959999999999999</v>
      </c>
      <c r="FD259" s="5">
        <v>3529</v>
      </c>
      <c r="FE259" s="7">
        <v>9955531.0199999996</v>
      </c>
      <c r="FF259" s="23">
        <v>1.9300000000000001E-2</v>
      </c>
      <c r="FG259" s="7">
        <v>166.35</v>
      </c>
      <c r="FH259" s="7">
        <v>275.52</v>
      </c>
      <c r="FI259" s="7">
        <v>10642722.609999999</v>
      </c>
      <c r="FJ259" s="23">
        <v>2.01E-2</v>
      </c>
      <c r="FK259" s="7">
        <v>177.83</v>
      </c>
      <c r="FL259" s="7">
        <v>294.54000000000002</v>
      </c>
      <c r="FM259" s="5">
        <v>36133</v>
      </c>
      <c r="FN259" s="23">
        <v>0.6038</v>
      </c>
      <c r="FO259" s="5">
        <v>3659</v>
      </c>
      <c r="FP259" s="7">
        <v>22226702.629999999</v>
      </c>
      <c r="FQ259" s="23">
        <v>4.2999999999999997E-2</v>
      </c>
      <c r="FR259" s="7">
        <v>371.39</v>
      </c>
      <c r="FS259" s="7">
        <v>1189.99</v>
      </c>
      <c r="FT259" s="7">
        <v>22838887.969999999</v>
      </c>
      <c r="FU259" s="23">
        <v>4.3200000000000002E-2</v>
      </c>
      <c r="FV259" s="7">
        <v>381.62</v>
      </c>
      <c r="FW259" s="7">
        <v>1222.77</v>
      </c>
      <c r="FX259" s="5">
        <v>18678</v>
      </c>
      <c r="FY259" s="23">
        <v>0.31209999999999999</v>
      </c>
      <c r="FZ259" s="5">
        <v>2707</v>
      </c>
      <c r="GA259" s="7">
        <v>11233353.779999999</v>
      </c>
      <c r="GB259" s="23">
        <v>2.18E-2</v>
      </c>
      <c r="GC259" s="7">
        <v>187.7</v>
      </c>
      <c r="GD259" s="7">
        <v>281.64</v>
      </c>
      <c r="GE259" s="7">
        <v>11984267.789999999</v>
      </c>
      <c r="GF259" s="23">
        <v>2.2700000000000001E-2</v>
      </c>
      <c r="GG259" s="7">
        <v>200.25</v>
      </c>
      <c r="GH259" s="7">
        <v>300.45999999999998</v>
      </c>
      <c r="GI259" s="5">
        <v>39886</v>
      </c>
      <c r="GJ259" s="23">
        <v>0.66649999999999998</v>
      </c>
      <c r="GK259" s="5">
        <v>7593</v>
      </c>
      <c r="GL259" s="7">
        <v>7182166.6799999997</v>
      </c>
      <c r="GM259" s="23">
        <v>1.3899999999999999E-2</v>
      </c>
      <c r="GN259" s="7">
        <v>120.01</v>
      </c>
      <c r="GO259" s="7">
        <v>1065.8</v>
      </c>
      <c r="GP259" s="7">
        <v>6059954.4800000004</v>
      </c>
      <c r="GQ259" s="23">
        <v>1.15E-2</v>
      </c>
      <c r="GR259" s="7">
        <v>101.26</v>
      </c>
      <c r="GS259" s="7">
        <v>899.27</v>
      </c>
      <c r="GT259" s="5">
        <v>6739</v>
      </c>
      <c r="GU259" s="23">
        <v>0.11260000000000001</v>
      </c>
      <c r="GV259" s="8">
        <v>276</v>
      </c>
      <c r="GW259" s="7">
        <v>24540690.530000001</v>
      </c>
      <c r="GX259" s="23">
        <v>4.7500000000000001E-2</v>
      </c>
      <c r="GY259" s="7">
        <v>410.06</v>
      </c>
      <c r="GZ259" s="7">
        <v>1040.48</v>
      </c>
      <c r="HA259" s="7">
        <v>24612646.57</v>
      </c>
      <c r="HB259" s="23">
        <v>4.6600000000000003E-2</v>
      </c>
      <c r="HC259" s="7">
        <v>411.26</v>
      </c>
      <c r="HD259" s="7">
        <v>1043.53</v>
      </c>
      <c r="HE259" s="5">
        <v>23586</v>
      </c>
      <c r="HF259" s="23">
        <v>0.39410000000000001</v>
      </c>
      <c r="HG259" s="5">
        <v>64567</v>
      </c>
      <c r="HH259" s="5">
        <v>3857</v>
      </c>
      <c r="HI259" s="23">
        <v>0.20119999999999999</v>
      </c>
      <c r="HJ259" s="8">
        <v>1079</v>
      </c>
      <c r="HK259" s="5">
        <v>645</v>
      </c>
      <c r="HL259" s="5">
        <v>1414</v>
      </c>
      <c r="HM259" s="5">
        <v>137</v>
      </c>
      <c r="HN259" s="5">
        <v>648</v>
      </c>
      <c r="HO259" s="5">
        <v>411</v>
      </c>
      <c r="HP259" s="5">
        <v>1018</v>
      </c>
      <c r="HQ259" s="5">
        <v>379</v>
      </c>
      <c r="HR259" s="5">
        <v>370</v>
      </c>
      <c r="HS259" s="5">
        <v>135</v>
      </c>
    </row>
    <row r="260" spans="1:227" x14ac:dyDescent="0.25">
      <c r="A260">
        <v>2013</v>
      </c>
      <c r="B260" s="3" t="s">
        <v>676</v>
      </c>
      <c r="C260" s="4">
        <v>20</v>
      </c>
      <c r="D260" s="5">
        <v>69893</v>
      </c>
      <c r="E260" s="5">
        <v>62134</v>
      </c>
      <c r="F260" s="5">
        <v>7759</v>
      </c>
      <c r="G260" s="6" t="s">
        <v>1712</v>
      </c>
      <c r="H260" s="5">
        <v>51</v>
      </c>
      <c r="I260" s="6" t="s">
        <v>1915</v>
      </c>
      <c r="J260" s="6" t="s">
        <v>2530</v>
      </c>
      <c r="K260" s="6" t="s">
        <v>2531</v>
      </c>
      <c r="L260" s="6" t="s">
        <v>1497</v>
      </c>
      <c r="M260" s="6" t="s">
        <v>595</v>
      </c>
      <c r="N260" s="6" t="s">
        <v>265</v>
      </c>
      <c r="O260" s="6" t="s">
        <v>1637</v>
      </c>
      <c r="P260" s="6">
        <v>1.07</v>
      </c>
      <c r="Q260" s="7">
        <v>557980937.47000003</v>
      </c>
      <c r="R260" s="7">
        <v>574796305.28999996</v>
      </c>
      <c r="S260" s="7">
        <v>547389162.53999996</v>
      </c>
      <c r="T260" s="7">
        <v>8980.2800000000007</v>
      </c>
      <c r="U260" s="7">
        <v>9250.91</v>
      </c>
      <c r="V260" s="7">
        <v>8809.82</v>
      </c>
      <c r="W260" s="7">
        <v>196195610.66999999</v>
      </c>
      <c r="X260" s="23">
        <v>0.35160000000000002</v>
      </c>
      <c r="Y260" s="7">
        <v>3157.62</v>
      </c>
      <c r="Z260" s="7">
        <v>17407.12</v>
      </c>
      <c r="AA260" s="7">
        <v>189383675.43000001</v>
      </c>
      <c r="AB260" s="23">
        <v>0.32950000000000002</v>
      </c>
      <c r="AC260" s="7">
        <v>3047.99</v>
      </c>
      <c r="AD260" s="7">
        <v>16802.740000000002</v>
      </c>
      <c r="AE260" s="5">
        <v>11271</v>
      </c>
      <c r="AF260" s="23">
        <v>0.18140000000000001</v>
      </c>
      <c r="AG260" s="5">
        <v>326</v>
      </c>
      <c r="AH260" s="5">
        <v>1796</v>
      </c>
      <c r="AI260" s="7">
        <v>15836249.529999999</v>
      </c>
      <c r="AJ260" s="23">
        <v>2.8400000000000002E-2</v>
      </c>
      <c r="AK260" s="7">
        <v>254.87</v>
      </c>
      <c r="AL260" s="7">
        <v>42342.91</v>
      </c>
      <c r="AM260" s="7">
        <v>17316726.190000001</v>
      </c>
      <c r="AN260" s="23">
        <v>3.0099999999999998E-2</v>
      </c>
      <c r="AO260" s="7">
        <v>278.7</v>
      </c>
      <c r="AP260" s="7">
        <v>46301.41</v>
      </c>
      <c r="AQ260" s="5">
        <v>374</v>
      </c>
      <c r="AR260" s="23">
        <v>6.0000000000000001E-3</v>
      </c>
      <c r="AS260" s="5">
        <v>7</v>
      </c>
      <c r="AT260" s="5">
        <v>193</v>
      </c>
      <c r="AU260" s="7">
        <v>10219917.6</v>
      </c>
      <c r="AV260" s="23">
        <v>1.83E-2</v>
      </c>
      <c r="AW260" s="7">
        <v>164.48</v>
      </c>
      <c r="AX260" s="7">
        <v>18890.79</v>
      </c>
      <c r="AY260" s="7">
        <v>10711182.91</v>
      </c>
      <c r="AZ260" s="23">
        <v>1.8599999999999998E-2</v>
      </c>
      <c r="BA260" s="7">
        <v>172.39</v>
      </c>
      <c r="BB260" s="7">
        <v>19798.86</v>
      </c>
      <c r="BC260" s="5">
        <v>541</v>
      </c>
      <c r="BD260" s="23">
        <v>8.6999999999999994E-3</v>
      </c>
      <c r="BE260" s="5">
        <v>10</v>
      </c>
      <c r="BF260" s="5">
        <v>120</v>
      </c>
      <c r="BG260" s="7">
        <v>25016079.079999998</v>
      </c>
      <c r="BH260" s="23">
        <v>4.48E-2</v>
      </c>
      <c r="BI260" s="7">
        <v>402.61</v>
      </c>
      <c r="BJ260" s="7">
        <v>13967.66</v>
      </c>
      <c r="BK260" s="7">
        <v>28678703.920000002</v>
      </c>
      <c r="BL260" s="23">
        <v>4.99E-2</v>
      </c>
      <c r="BM260" s="7">
        <v>461.56</v>
      </c>
      <c r="BN260" s="7">
        <v>16012.68</v>
      </c>
      <c r="BO260" s="5">
        <v>1791</v>
      </c>
      <c r="BP260" s="23">
        <v>2.8799999999999999E-2</v>
      </c>
      <c r="BQ260" s="5">
        <v>42</v>
      </c>
      <c r="BR260" s="5">
        <v>974</v>
      </c>
      <c r="BS260" s="7">
        <v>13401444.42</v>
      </c>
      <c r="BT260" s="23">
        <v>2.4E-2</v>
      </c>
      <c r="BU260" s="7">
        <v>215.69</v>
      </c>
      <c r="BV260" s="7">
        <v>4710.53</v>
      </c>
      <c r="BW260" s="7">
        <v>14944429.800000001</v>
      </c>
      <c r="BX260" s="23">
        <v>2.5999999999999999E-2</v>
      </c>
      <c r="BY260" s="7">
        <v>240.52</v>
      </c>
      <c r="BZ260" s="7">
        <v>5252.88</v>
      </c>
      <c r="CA260" s="5">
        <v>2845</v>
      </c>
      <c r="CB260" s="23">
        <v>4.58E-2</v>
      </c>
      <c r="CC260" s="5">
        <v>90</v>
      </c>
      <c r="CD260" s="5">
        <v>1592</v>
      </c>
      <c r="CE260" s="7">
        <v>5741953.3899999997</v>
      </c>
      <c r="CF260" s="23">
        <v>1.03E-2</v>
      </c>
      <c r="CG260" s="7">
        <v>92.41</v>
      </c>
      <c r="CH260" s="7">
        <v>9490.83</v>
      </c>
      <c r="CI260" s="7">
        <v>6202093.4500000002</v>
      </c>
      <c r="CJ260" s="23">
        <v>1.0800000000000001E-2</v>
      </c>
      <c r="CK260" s="7">
        <v>99.82</v>
      </c>
      <c r="CL260" s="7">
        <v>10251.39</v>
      </c>
      <c r="CM260" s="5">
        <v>605</v>
      </c>
      <c r="CN260" s="23">
        <v>9.7000000000000003E-3</v>
      </c>
      <c r="CO260" s="5">
        <v>10</v>
      </c>
      <c r="CP260" s="5">
        <v>604</v>
      </c>
      <c r="CQ260" s="7">
        <v>94619522.659999996</v>
      </c>
      <c r="CR260" s="23">
        <v>0.1696</v>
      </c>
      <c r="CS260" s="7">
        <v>1522.83</v>
      </c>
      <c r="CT260" s="7">
        <v>2363.1799999999998</v>
      </c>
      <c r="CU260" s="7">
        <v>95571854.290000007</v>
      </c>
      <c r="CV260" s="23">
        <v>0.1663</v>
      </c>
      <c r="CW260" s="7">
        <v>1538.16</v>
      </c>
      <c r="CX260" s="7">
        <v>2386.9699999999998</v>
      </c>
      <c r="CY260" s="5">
        <v>40039</v>
      </c>
      <c r="CZ260" s="23">
        <v>0.64439999999999997</v>
      </c>
      <c r="DA260" s="5">
        <v>5095</v>
      </c>
      <c r="DB260" s="7">
        <v>6919999.6799999997</v>
      </c>
      <c r="DC260" s="23">
        <v>1.24E-2</v>
      </c>
      <c r="DD260" s="7">
        <v>111.37</v>
      </c>
      <c r="DE260" s="7">
        <v>422.67</v>
      </c>
      <c r="DF260" s="7">
        <v>7807539.9199999999</v>
      </c>
      <c r="DG260" s="23">
        <v>1.3599999999999999E-2</v>
      </c>
      <c r="DH260" s="7">
        <v>125.66</v>
      </c>
      <c r="DI260" s="7">
        <v>476.88</v>
      </c>
      <c r="DJ260" s="5">
        <v>16372</v>
      </c>
      <c r="DK260" s="23">
        <v>0.26350000000000001</v>
      </c>
      <c r="DL260" s="5">
        <v>1350</v>
      </c>
      <c r="DM260" s="7">
        <v>31647376.59</v>
      </c>
      <c r="DN260" s="23">
        <v>5.67E-2</v>
      </c>
      <c r="DO260" s="7">
        <v>509.34</v>
      </c>
      <c r="DP260" s="7">
        <v>24306.74</v>
      </c>
      <c r="DQ260" s="7">
        <v>33103269.609999999</v>
      </c>
      <c r="DR260" s="23">
        <v>5.7599999999999998E-2</v>
      </c>
      <c r="DS260" s="7">
        <v>532.77</v>
      </c>
      <c r="DT260" s="7">
        <v>25424.94</v>
      </c>
      <c r="DU260" s="5">
        <v>1302</v>
      </c>
      <c r="DV260" s="23">
        <v>2.1000000000000001E-2</v>
      </c>
      <c r="DW260" s="5">
        <v>2969</v>
      </c>
      <c r="DX260" s="7">
        <v>3185417.01</v>
      </c>
      <c r="DY260" s="23">
        <v>5.7000000000000002E-3</v>
      </c>
      <c r="DZ260" s="7">
        <v>51.27</v>
      </c>
      <c r="EA260" s="7">
        <v>840.48</v>
      </c>
      <c r="EB260" s="7">
        <v>3586531.44</v>
      </c>
      <c r="EC260" s="23">
        <v>6.1999999999999998E-3</v>
      </c>
      <c r="ED260" s="7">
        <v>57.72</v>
      </c>
      <c r="EE260" s="7">
        <v>946.31</v>
      </c>
      <c r="EF260" s="5">
        <v>3790</v>
      </c>
      <c r="EG260" s="23">
        <v>6.0999999999999999E-2</v>
      </c>
      <c r="EH260" s="5">
        <v>101</v>
      </c>
      <c r="EI260" s="7">
        <v>47256572.5</v>
      </c>
      <c r="EJ260" s="23">
        <v>8.4699999999999998E-2</v>
      </c>
      <c r="EK260" s="7">
        <v>760.56</v>
      </c>
      <c r="EL260" s="7">
        <v>922.15</v>
      </c>
      <c r="EM260" s="7">
        <v>54555225.670000002</v>
      </c>
      <c r="EN260" s="23">
        <v>9.4899999999999998E-2</v>
      </c>
      <c r="EO260" s="7">
        <v>878.03</v>
      </c>
      <c r="EP260" s="7">
        <v>1064.58</v>
      </c>
      <c r="EQ260" s="5">
        <v>51246</v>
      </c>
      <c r="ER260" s="23">
        <v>0.82479999999999998</v>
      </c>
      <c r="ES260" s="5">
        <v>12647</v>
      </c>
      <c r="ET260" s="7">
        <v>28539785.52</v>
      </c>
      <c r="EU260" s="23">
        <v>5.11E-2</v>
      </c>
      <c r="EV260" s="7">
        <v>459.33</v>
      </c>
      <c r="EW260" s="7">
        <v>940.32</v>
      </c>
      <c r="EX260" s="7">
        <v>31208320.050000001</v>
      </c>
      <c r="EY260" s="23">
        <v>5.4300000000000001E-2</v>
      </c>
      <c r="EZ260" s="7">
        <v>502.27</v>
      </c>
      <c r="FA260" s="7">
        <v>1028.25</v>
      </c>
      <c r="FB260" s="5">
        <v>30351</v>
      </c>
      <c r="FC260" s="23">
        <v>0.48849999999999999</v>
      </c>
      <c r="FD260" s="5">
        <v>3481</v>
      </c>
      <c r="FE260" s="7">
        <v>9168659.1500000004</v>
      </c>
      <c r="FF260" s="23">
        <v>1.6400000000000001E-2</v>
      </c>
      <c r="FG260" s="7">
        <v>147.56</v>
      </c>
      <c r="FH260" s="7">
        <v>246.01</v>
      </c>
      <c r="FI260" s="7">
        <v>10106508.119999999</v>
      </c>
      <c r="FJ260" s="23">
        <v>1.7600000000000001E-2</v>
      </c>
      <c r="FK260" s="7">
        <v>162.66</v>
      </c>
      <c r="FL260" s="7">
        <v>271.18</v>
      </c>
      <c r="FM260" s="5">
        <v>37269</v>
      </c>
      <c r="FN260" s="23">
        <v>0.5998</v>
      </c>
      <c r="FO260" s="5">
        <v>3604</v>
      </c>
      <c r="FP260" s="7">
        <v>20991140.579999998</v>
      </c>
      <c r="FQ260" s="23">
        <v>3.7600000000000001E-2</v>
      </c>
      <c r="FR260" s="7">
        <v>337.84</v>
      </c>
      <c r="FS260" s="7">
        <v>1131.05</v>
      </c>
      <c r="FT260" s="7">
        <v>22224672.43</v>
      </c>
      <c r="FU260" s="23">
        <v>3.8699999999999998E-2</v>
      </c>
      <c r="FV260" s="7">
        <v>357.69</v>
      </c>
      <c r="FW260" s="7">
        <v>1197.51</v>
      </c>
      <c r="FX260" s="5">
        <v>18559</v>
      </c>
      <c r="FY260" s="23">
        <v>0.29870000000000002</v>
      </c>
      <c r="FZ260" s="5">
        <v>2405</v>
      </c>
      <c r="GA260" s="7">
        <v>11409368.6</v>
      </c>
      <c r="GB260" s="23">
        <v>2.0400000000000001E-2</v>
      </c>
      <c r="GC260" s="7">
        <v>183.63</v>
      </c>
      <c r="GD260" s="7">
        <v>275.07</v>
      </c>
      <c r="GE260" s="7">
        <v>12225218.720000001</v>
      </c>
      <c r="GF260" s="23">
        <v>2.1299999999999999E-2</v>
      </c>
      <c r="GG260" s="7">
        <v>196.76</v>
      </c>
      <c r="GH260" s="7">
        <v>294.74</v>
      </c>
      <c r="GI260" s="5">
        <v>41478</v>
      </c>
      <c r="GJ260" s="23">
        <v>0.66759999999999997</v>
      </c>
      <c r="GK260" s="5">
        <v>7344</v>
      </c>
      <c r="GL260" s="7">
        <v>8046822.79</v>
      </c>
      <c r="GM260" s="23">
        <v>1.44E-2</v>
      </c>
      <c r="GN260" s="7">
        <v>129.51</v>
      </c>
      <c r="GO260" s="7">
        <v>1103.51</v>
      </c>
      <c r="GP260" s="7">
        <v>6998243.8099999996</v>
      </c>
      <c r="GQ260" s="23">
        <v>1.2200000000000001E-2</v>
      </c>
      <c r="GR260" s="7">
        <v>112.63</v>
      </c>
      <c r="GS260" s="7">
        <v>959.72</v>
      </c>
      <c r="GT260" s="5">
        <v>7292</v>
      </c>
      <c r="GU260" s="23">
        <v>0.1174</v>
      </c>
      <c r="GV260" s="8">
        <v>298</v>
      </c>
      <c r="GW260" s="7">
        <v>24521420.239999998</v>
      </c>
      <c r="GX260" s="23">
        <v>4.3900000000000002E-2</v>
      </c>
      <c r="GY260" s="7">
        <v>394.65</v>
      </c>
      <c r="GZ260" s="7">
        <v>1056.9100000000001</v>
      </c>
      <c r="HA260" s="7">
        <v>24615870.350000001</v>
      </c>
      <c r="HB260" s="23">
        <v>4.2799999999999998E-2</v>
      </c>
      <c r="HC260" s="7">
        <v>396.17</v>
      </c>
      <c r="HD260" s="7">
        <v>1060.98</v>
      </c>
      <c r="HE260" s="5">
        <v>23201</v>
      </c>
      <c r="HF260" s="23">
        <v>0.37340000000000001</v>
      </c>
      <c r="HG260" s="5">
        <v>71345</v>
      </c>
      <c r="HH260" s="5">
        <v>3837</v>
      </c>
      <c r="HI260" s="23">
        <v>0.20050000000000001</v>
      </c>
      <c r="HJ260" s="8">
        <v>1148</v>
      </c>
      <c r="HK260" s="5">
        <v>546</v>
      </c>
      <c r="HL260" s="5">
        <v>1413</v>
      </c>
      <c r="HM260" s="5">
        <v>135</v>
      </c>
      <c r="HN260" s="5">
        <v>858</v>
      </c>
      <c r="HO260" s="5">
        <v>398</v>
      </c>
      <c r="HP260" s="5">
        <v>954</v>
      </c>
      <c r="HQ260" s="5">
        <v>370</v>
      </c>
      <c r="HR260" s="5">
        <v>218</v>
      </c>
      <c r="HS260" s="5">
        <v>117</v>
      </c>
    </row>
    <row r="261" spans="1:227" x14ac:dyDescent="0.25">
      <c r="A261">
        <v>2013</v>
      </c>
      <c r="B261" s="3" t="s">
        <v>1086</v>
      </c>
      <c r="C261" s="4">
        <v>48</v>
      </c>
      <c r="D261" s="5">
        <v>546211</v>
      </c>
      <c r="E261" s="5">
        <v>390011</v>
      </c>
      <c r="F261" s="5">
        <v>156200</v>
      </c>
      <c r="G261" s="6" t="s">
        <v>2437</v>
      </c>
      <c r="H261" s="5">
        <v>51</v>
      </c>
      <c r="I261" s="6" t="s">
        <v>1738</v>
      </c>
      <c r="J261" s="6" t="s">
        <v>1860</v>
      </c>
      <c r="K261" s="6" t="s">
        <v>2586</v>
      </c>
      <c r="L261" s="6" t="s">
        <v>2252</v>
      </c>
      <c r="M261" s="6" t="s">
        <v>2289</v>
      </c>
      <c r="N261" s="6" t="s">
        <v>344</v>
      </c>
      <c r="O261" s="6" t="s">
        <v>2501</v>
      </c>
      <c r="P261" s="6">
        <v>1.34</v>
      </c>
      <c r="Q261" s="7">
        <v>4822575167.3400002</v>
      </c>
      <c r="R261" s="7">
        <v>4819407676.8500004</v>
      </c>
      <c r="S261" s="7">
        <v>3769316923.1500001</v>
      </c>
      <c r="T261" s="7">
        <v>12365.23</v>
      </c>
      <c r="U261" s="7">
        <v>12357.11</v>
      </c>
      <c r="V261" s="7">
        <v>9664.64</v>
      </c>
      <c r="W261" s="7">
        <v>1612274912.95</v>
      </c>
      <c r="X261" s="23">
        <v>0.33429999999999999</v>
      </c>
      <c r="Y261" s="7">
        <v>4133.92</v>
      </c>
      <c r="Z261" s="7">
        <v>21457.8</v>
      </c>
      <c r="AA261" s="7">
        <v>1413506552.48</v>
      </c>
      <c r="AB261" s="23">
        <v>0.29330000000000001</v>
      </c>
      <c r="AC261" s="7">
        <v>3624.27</v>
      </c>
      <c r="AD261" s="7">
        <v>18812.39</v>
      </c>
      <c r="AE261" s="5">
        <v>75137</v>
      </c>
      <c r="AF261" s="23">
        <v>0.19270000000000001</v>
      </c>
      <c r="AG261" s="5">
        <v>367</v>
      </c>
      <c r="AH261" s="5">
        <v>2242</v>
      </c>
      <c r="AI261" s="7">
        <v>250028662.41999999</v>
      </c>
      <c r="AJ261" s="23">
        <v>5.1799999999999999E-2</v>
      </c>
      <c r="AK261" s="7">
        <v>641.08000000000004</v>
      </c>
      <c r="AL261" s="7">
        <v>44584.28</v>
      </c>
      <c r="AM261" s="7">
        <v>267589486.40000001</v>
      </c>
      <c r="AN261" s="23">
        <v>5.5500000000000001E-2</v>
      </c>
      <c r="AO261" s="7">
        <v>686.11</v>
      </c>
      <c r="AP261" s="7">
        <v>47715.67</v>
      </c>
      <c r="AQ261" s="5">
        <v>5608</v>
      </c>
      <c r="AR261" s="23">
        <v>1.44E-2</v>
      </c>
      <c r="AS261" s="5">
        <v>18</v>
      </c>
      <c r="AT261" s="5">
        <v>475</v>
      </c>
      <c r="AU261" s="7">
        <v>94773596.819999993</v>
      </c>
      <c r="AV261" s="23">
        <v>1.9699999999999999E-2</v>
      </c>
      <c r="AW261" s="7">
        <v>243</v>
      </c>
      <c r="AX261" s="7">
        <v>20087.66</v>
      </c>
      <c r="AY261" s="7">
        <v>99203544.900000006</v>
      </c>
      <c r="AZ261" s="23">
        <v>2.06E-2</v>
      </c>
      <c r="BA261" s="7">
        <v>254.36</v>
      </c>
      <c r="BB261" s="7">
        <v>21026.61</v>
      </c>
      <c r="BC261" s="5">
        <v>4718</v>
      </c>
      <c r="BD261" s="23">
        <v>1.21E-2</v>
      </c>
      <c r="BE261" s="5">
        <v>14</v>
      </c>
      <c r="BF261" s="5">
        <v>171</v>
      </c>
      <c r="BG261" s="7">
        <v>151110495.61000001</v>
      </c>
      <c r="BH261" s="23">
        <v>3.1300000000000001E-2</v>
      </c>
      <c r="BI261" s="7">
        <v>387.45</v>
      </c>
      <c r="BJ261" s="7">
        <v>15419.44</v>
      </c>
      <c r="BK261" s="7">
        <v>166066330.81</v>
      </c>
      <c r="BL261" s="23">
        <v>3.4500000000000003E-2</v>
      </c>
      <c r="BM261" s="7">
        <v>425.8</v>
      </c>
      <c r="BN261" s="7">
        <v>16945.54</v>
      </c>
      <c r="BO261" s="5">
        <v>9800</v>
      </c>
      <c r="BP261" s="23">
        <v>2.5100000000000001E-2</v>
      </c>
      <c r="BQ261" s="5">
        <v>37</v>
      </c>
      <c r="BR261" s="5">
        <v>1061</v>
      </c>
      <c r="BS261" s="7">
        <v>370037698.07999998</v>
      </c>
      <c r="BT261" s="23">
        <v>7.6700000000000004E-2</v>
      </c>
      <c r="BU261" s="7">
        <v>948.79</v>
      </c>
      <c r="BV261" s="7">
        <v>7754.68</v>
      </c>
      <c r="BW261" s="7">
        <v>400969912.38999999</v>
      </c>
      <c r="BX261" s="23">
        <v>8.3199999999999996E-2</v>
      </c>
      <c r="BY261" s="7">
        <v>1028.0999999999999</v>
      </c>
      <c r="BZ261" s="7">
        <v>8402.91</v>
      </c>
      <c r="CA261" s="5">
        <v>47718</v>
      </c>
      <c r="CB261" s="23">
        <v>0.12239999999999999</v>
      </c>
      <c r="CC261" s="5">
        <v>398</v>
      </c>
      <c r="CD261" s="5">
        <v>6109</v>
      </c>
      <c r="CE261" s="7">
        <v>52991225.280000001</v>
      </c>
      <c r="CF261" s="23">
        <v>1.0999999999999999E-2</v>
      </c>
      <c r="CG261" s="7">
        <v>135.87</v>
      </c>
      <c r="CH261" s="7">
        <v>11482.39</v>
      </c>
      <c r="CI261" s="7">
        <v>56695795.140000001</v>
      </c>
      <c r="CJ261" s="23">
        <v>1.18E-2</v>
      </c>
      <c r="CK261" s="7">
        <v>145.37</v>
      </c>
      <c r="CL261" s="7">
        <v>12285.11</v>
      </c>
      <c r="CM261" s="5">
        <v>4615</v>
      </c>
      <c r="CN261" s="23">
        <v>1.18E-2</v>
      </c>
      <c r="CO261" s="5">
        <v>13</v>
      </c>
      <c r="CP261" s="5">
        <v>865</v>
      </c>
      <c r="CQ261" s="7">
        <v>499004993.75999999</v>
      </c>
      <c r="CR261" s="23">
        <v>0.10349999999999999</v>
      </c>
      <c r="CS261" s="7">
        <v>1279.46</v>
      </c>
      <c r="CT261" s="7">
        <v>2125.1</v>
      </c>
      <c r="CU261" s="7">
        <v>522378427.38999999</v>
      </c>
      <c r="CV261" s="23">
        <v>0.1084</v>
      </c>
      <c r="CW261" s="7">
        <v>1339.39</v>
      </c>
      <c r="CX261" s="7">
        <v>2224.64</v>
      </c>
      <c r="CY261" s="5">
        <v>234815</v>
      </c>
      <c r="CZ261" s="23">
        <v>0.60209999999999997</v>
      </c>
      <c r="DA261" s="5">
        <v>4304</v>
      </c>
      <c r="DB261" s="7">
        <v>18390258.699999999</v>
      </c>
      <c r="DC261" s="23">
        <v>3.8E-3</v>
      </c>
      <c r="DD261" s="7">
        <v>47.15</v>
      </c>
      <c r="DE261" s="7">
        <v>381.46</v>
      </c>
      <c r="DF261" s="7">
        <v>20644451.460000001</v>
      </c>
      <c r="DG261" s="23">
        <v>4.3E-3</v>
      </c>
      <c r="DH261" s="7">
        <v>52.93</v>
      </c>
      <c r="DI261" s="7">
        <v>428.22</v>
      </c>
      <c r="DJ261" s="5">
        <v>48210</v>
      </c>
      <c r="DK261" s="23">
        <v>0.1236</v>
      </c>
      <c r="DL261" s="5">
        <v>535</v>
      </c>
      <c r="DM261" s="7">
        <v>508675441.56999999</v>
      </c>
      <c r="DN261" s="23">
        <v>0.1055</v>
      </c>
      <c r="DO261" s="7">
        <v>1304.26</v>
      </c>
      <c r="DP261" s="7">
        <v>24203.05</v>
      </c>
      <c r="DQ261" s="7">
        <v>522711843.92000002</v>
      </c>
      <c r="DR261" s="23">
        <v>0.1085</v>
      </c>
      <c r="DS261" s="7">
        <v>1340.25</v>
      </c>
      <c r="DT261" s="7">
        <v>24870.91</v>
      </c>
      <c r="DU261" s="5">
        <v>21017</v>
      </c>
      <c r="DV261" s="23">
        <v>5.3900000000000003E-2</v>
      </c>
      <c r="DW261" s="5">
        <v>7434</v>
      </c>
      <c r="DX261" s="7">
        <v>21684438.559999999</v>
      </c>
      <c r="DY261" s="23">
        <v>4.4999999999999997E-3</v>
      </c>
      <c r="DZ261" s="7">
        <v>55.6</v>
      </c>
      <c r="EA261" s="7">
        <v>878.77</v>
      </c>
      <c r="EB261" s="7">
        <v>23914617.710000001</v>
      </c>
      <c r="EC261" s="23">
        <v>5.0000000000000001E-3</v>
      </c>
      <c r="ED261" s="7">
        <v>61.32</v>
      </c>
      <c r="EE261" s="7">
        <v>969.14</v>
      </c>
      <c r="EF261" s="5">
        <v>24676</v>
      </c>
      <c r="EG261" s="23">
        <v>6.3299999999999995E-2</v>
      </c>
      <c r="EH261" s="5">
        <v>115</v>
      </c>
      <c r="EI261" s="7">
        <v>389013994.17000002</v>
      </c>
      <c r="EJ261" s="23">
        <v>8.0699999999999994E-2</v>
      </c>
      <c r="EK261" s="7">
        <v>997.44</v>
      </c>
      <c r="EL261" s="7">
        <v>1222.8599999999999</v>
      </c>
      <c r="EM261" s="7">
        <v>430035129.41000003</v>
      </c>
      <c r="EN261" s="23">
        <v>8.9200000000000002E-2</v>
      </c>
      <c r="EO261" s="7">
        <v>1102.6199999999999</v>
      </c>
      <c r="EP261" s="7">
        <v>1351.81</v>
      </c>
      <c r="EQ261" s="5">
        <v>318119</v>
      </c>
      <c r="ER261" s="23">
        <v>0.81569999999999998</v>
      </c>
      <c r="ES261" s="5">
        <v>15250</v>
      </c>
      <c r="ET261" s="7">
        <v>257991067.63999999</v>
      </c>
      <c r="EU261" s="23">
        <v>5.3499999999999999E-2</v>
      </c>
      <c r="EV261" s="7">
        <v>661.5</v>
      </c>
      <c r="EW261" s="7">
        <v>1324.99</v>
      </c>
      <c r="EX261" s="7">
        <v>276629462.35000002</v>
      </c>
      <c r="EY261" s="23">
        <v>5.74E-2</v>
      </c>
      <c r="EZ261" s="7">
        <v>709.29</v>
      </c>
      <c r="FA261" s="7">
        <v>1420.71</v>
      </c>
      <c r="FB261" s="5">
        <v>194712</v>
      </c>
      <c r="FC261" s="23">
        <v>0.49919999999999998</v>
      </c>
      <c r="FD261" s="5">
        <v>4039</v>
      </c>
      <c r="FE261" s="7">
        <v>82894581.140000001</v>
      </c>
      <c r="FF261" s="23">
        <v>1.72E-2</v>
      </c>
      <c r="FG261" s="7">
        <v>212.54</v>
      </c>
      <c r="FH261" s="7">
        <v>351.31</v>
      </c>
      <c r="FI261" s="7">
        <v>88733738.069999993</v>
      </c>
      <c r="FJ261" s="23">
        <v>1.84E-2</v>
      </c>
      <c r="FK261" s="7">
        <v>227.52</v>
      </c>
      <c r="FL261" s="7">
        <v>376.06</v>
      </c>
      <c r="FM261" s="5">
        <v>235958</v>
      </c>
      <c r="FN261" s="23">
        <v>0.60499999999999998</v>
      </c>
      <c r="FO261" s="5">
        <v>4254</v>
      </c>
      <c r="FP261" s="7">
        <v>130102479.83</v>
      </c>
      <c r="FQ261" s="23">
        <v>2.7E-2</v>
      </c>
      <c r="FR261" s="7">
        <v>333.59</v>
      </c>
      <c r="FS261" s="7">
        <v>1190.25</v>
      </c>
      <c r="FT261" s="7">
        <v>137070466.78</v>
      </c>
      <c r="FU261" s="23">
        <v>2.8400000000000002E-2</v>
      </c>
      <c r="FV261" s="7">
        <v>351.45</v>
      </c>
      <c r="FW261" s="7">
        <v>1254</v>
      </c>
      <c r="FX261" s="5">
        <v>109307</v>
      </c>
      <c r="FY261" s="23">
        <v>0.28029999999999999</v>
      </c>
      <c r="FZ261" s="5">
        <v>2017</v>
      </c>
      <c r="GA261" s="7">
        <v>132964893.53</v>
      </c>
      <c r="GB261" s="23">
        <v>2.76E-2</v>
      </c>
      <c r="GC261" s="7">
        <v>340.93</v>
      </c>
      <c r="GD261" s="7">
        <v>494.78</v>
      </c>
      <c r="GE261" s="7">
        <v>139897204.34</v>
      </c>
      <c r="GF261" s="23">
        <v>2.9000000000000001E-2</v>
      </c>
      <c r="GG261" s="7">
        <v>358.7</v>
      </c>
      <c r="GH261" s="7">
        <v>520.57000000000005</v>
      </c>
      <c r="GI261" s="5">
        <v>268737</v>
      </c>
      <c r="GJ261" s="23">
        <v>0.68899999999999995</v>
      </c>
      <c r="GK261" s="5">
        <v>9353</v>
      </c>
      <c r="GL261" s="7">
        <v>74617745.780000001</v>
      </c>
      <c r="GM261" s="23">
        <v>1.55E-2</v>
      </c>
      <c r="GN261" s="7">
        <v>191.32</v>
      </c>
      <c r="GO261" s="7">
        <v>1567.21</v>
      </c>
      <c r="GP261" s="7">
        <v>75345520.390000001</v>
      </c>
      <c r="GQ261" s="23">
        <v>1.5599999999999999E-2</v>
      </c>
      <c r="GR261" s="7">
        <v>193.19</v>
      </c>
      <c r="GS261" s="7">
        <v>1582.49</v>
      </c>
      <c r="GT261" s="5">
        <v>47612</v>
      </c>
      <c r="GU261" s="23">
        <v>0.1221</v>
      </c>
      <c r="GV261" s="8">
        <v>563</v>
      </c>
      <c r="GW261" s="7">
        <v>134410773.77000001</v>
      </c>
      <c r="GX261" s="23">
        <v>2.7900000000000001E-2</v>
      </c>
      <c r="GY261" s="7">
        <v>344.63</v>
      </c>
      <c r="GZ261" s="7">
        <v>931.24</v>
      </c>
      <c r="HA261" s="7">
        <v>134885501.99000001</v>
      </c>
      <c r="HB261" s="23">
        <v>2.8000000000000001E-2</v>
      </c>
      <c r="HC261" s="7">
        <v>345.85</v>
      </c>
      <c r="HD261" s="7">
        <v>934.53</v>
      </c>
      <c r="HE261" s="5">
        <v>144335</v>
      </c>
      <c r="HF261" s="23">
        <v>0.37009999999999998</v>
      </c>
      <c r="HG261" s="5">
        <v>444544</v>
      </c>
      <c r="HH261" s="5">
        <v>29023</v>
      </c>
      <c r="HI261" s="23">
        <v>0.22259999999999999</v>
      </c>
      <c r="HJ261" s="8">
        <v>1140</v>
      </c>
      <c r="HK261" s="5">
        <v>1026</v>
      </c>
      <c r="HL261" s="5">
        <v>1412</v>
      </c>
      <c r="HM261" s="5">
        <v>184</v>
      </c>
      <c r="HN261" s="5">
        <v>1197</v>
      </c>
      <c r="HO261" s="5">
        <v>321</v>
      </c>
      <c r="HP261" s="5">
        <v>706</v>
      </c>
      <c r="HQ261" s="5">
        <v>464</v>
      </c>
      <c r="HR261" s="5">
        <v>292</v>
      </c>
      <c r="HS261" s="5">
        <v>217</v>
      </c>
    </row>
    <row r="262" spans="1:227" x14ac:dyDescent="0.25">
      <c r="A262">
        <v>2015</v>
      </c>
      <c r="B262" s="3" t="s">
        <v>892</v>
      </c>
      <c r="C262" s="4">
        <v>33</v>
      </c>
      <c r="D262" s="5">
        <v>43331</v>
      </c>
      <c r="E262" s="5">
        <v>40876</v>
      </c>
      <c r="F262" s="5">
        <v>2455</v>
      </c>
      <c r="G262" s="6" t="s">
        <v>668</v>
      </c>
      <c r="H262" s="5">
        <v>50</v>
      </c>
      <c r="I262" s="6" t="s">
        <v>1360</v>
      </c>
      <c r="J262" s="6" t="s">
        <v>1359</v>
      </c>
      <c r="K262" s="6" t="s">
        <v>2766</v>
      </c>
      <c r="L262" s="6" t="s">
        <v>380</v>
      </c>
      <c r="M262" s="6" t="s">
        <v>642</v>
      </c>
      <c r="N262" s="6" t="s">
        <v>542</v>
      </c>
      <c r="O262" s="6" t="s">
        <v>2681</v>
      </c>
      <c r="P262" s="6">
        <v>0.92</v>
      </c>
      <c r="Q262" s="7">
        <v>337637752.81999999</v>
      </c>
      <c r="R262" s="7">
        <v>304548449.88999999</v>
      </c>
      <c r="S262" s="7">
        <v>342987121.94999999</v>
      </c>
      <c r="T262" s="7">
        <v>8260.0499999999993</v>
      </c>
      <c r="U262" s="7">
        <v>7450.54</v>
      </c>
      <c r="V262" s="7">
        <v>8390.92</v>
      </c>
      <c r="W262" s="7">
        <v>122768589.61</v>
      </c>
      <c r="X262" s="23">
        <v>0.36359999999999998</v>
      </c>
      <c r="Y262" s="7">
        <v>3003.44</v>
      </c>
      <c r="Z262" s="7">
        <v>20671.59</v>
      </c>
      <c r="AA262" s="7">
        <v>95935271.409999996</v>
      </c>
      <c r="AB262" s="24">
        <v>0.315</v>
      </c>
      <c r="AC262" s="7">
        <v>2346.98</v>
      </c>
      <c r="AD262" s="7">
        <v>16153.44</v>
      </c>
      <c r="AE262" s="5">
        <v>5939</v>
      </c>
      <c r="AF262" s="23">
        <v>0.14530000000000001</v>
      </c>
      <c r="AG262" s="5">
        <v>256</v>
      </c>
      <c r="AH262" s="5">
        <v>1557</v>
      </c>
      <c r="AI262" s="7">
        <v>2343365.3199999998</v>
      </c>
      <c r="AJ262" s="23">
        <v>6.8999999999999999E-3</v>
      </c>
      <c r="AK262" s="7">
        <v>57.33</v>
      </c>
      <c r="AL262" s="7">
        <v>45064.72</v>
      </c>
      <c r="AM262" s="7">
        <v>2216754.1800000002</v>
      </c>
      <c r="AN262" s="24">
        <v>7.3000000000000001E-3</v>
      </c>
      <c r="AO262" s="7">
        <v>54.23</v>
      </c>
      <c r="AP262" s="7">
        <v>42629.89</v>
      </c>
      <c r="AQ262" s="5">
        <v>52</v>
      </c>
      <c r="AR262" s="23">
        <v>1.2999999999999999E-3</v>
      </c>
      <c r="AS262" s="5">
        <v>1</v>
      </c>
      <c r="AT262" s="5">
        <v>46</v>
      </c>
      <c r="AU262" s="7">
        <v>6295023.5499999998</v>
      </c>
      <c r="AV262" s="23">
        <v>1.8599999999999998E-2</v>
      </c>
      <c r="AW262" s="7">
        <v>154</v>
      </c>
      <c r="AX262" s="7">
        <v>21933.88</v>
      </c>
      <c r="AY262" s="7">
        <v>6003616.0599999996</v>
      </c>
      <c r="AZ262" s="24">
        <v>1.9699999999999999E-2</v>
      </c>
      <c r="BA262" s="7">
        <v>146.87</v>
      </c>
      <c r="BB262" s="7">
        <v>20918.52</v>
      </c>
      <c r="BC262" s="5">
        <v>287</v>
      </c>
      <c r="BD262" s="23">
        <v>7.0000000000000001E-3</v>
      </c>
      <c r="BE262" s="5">
        <v>8</v>
      </c>
      <c r="BF262" s="5">
        <v>93</v>
      </c>
      <c r="BG262" s="7">
        <v>13360719.77</v>
      </c>
      <c r="BH262" s="23">
        <v>3.9600000000000003E-2</v>
      </c>
      <c r="BI262" s="7">
        <v>326.86</v>
      </c>
      <c r="BJ262" s="7">
        <v>15700.02</v>
      </c>
      <c r="BK262" s="7">
        <v>13212136.439999999</v>
      </c>
      <c r="BL262" s="24">
        <v>4.3400000000000001E-2</v>
      </c>
      <c r="BM262" s="7">
        <v>323.22000000000003</v>
      </c>
      <c r="BN262" s="7">
        <v>15525.42</v>
      </c>
      <c r="BO262" s="5">
        <v>851</v>
      </c>
      <c r="BP262" s="23">
        <v>2.0799999999999999E-2</v>
      </c>
      <c r="BQ262" s="5">
        <v>29</v>
      </c>
      <c r="BR262" s="5">
        <v>700</v>
      </c>
      <c r="BS262" s="7">
        <v>11103405.109999999</v>
      </c>
      <c r="BT262" s="23">
        <v>3.2899999999999999E-2</v>
      </c>
      <c r="BU262" s="7">
        <v>271.64</v>
      </c>
      <c r="BV262" s="7">
        <v>4645.78</v>
      </c>
      <c r="BW262" s="7">
        <v>10964443.699999999</v>
      </c>
      <c r="BX262" s="24">
        <v>3.5999999999999997E-2</v>
      </c>
      <c r="BY262" s="7">
        <v>268.24</v>
      </c>
      <c r="BZ262" s="7">
        <v>4587.63</v>
      </c>
      <c r="CA262" s="5">
        <v>2390</v>
      </c>
      <c r="CB262" s="23">
        <v>5.8500000000000003E-2</v>
      </c>
      <c r="CC262" s="5">
        <v>105</v>
      </c>
      <c r="CD262" s="5">
        <v>1763</v>
      </c>
      <c r="CE262" s="7">
        <v>2744498.34</v>
      </c>
      <c r="CF262" s="23">
        <v>8.0999999999999996E-3</v>
      </c>
      <c r="CG262" s="7">
        <v>67.14</v>
      </c>
      <c r="CH262" s="7">
        <v>10678.98</v>
      </c>
      <c r="CI262" s="7">
        <v>2699136.03</v>
      </c>
      <c r="CJ262" s="24">
        <v>8.8999999999999999E-3</v>
      </c>
      <c r="CK262" s="7">
        <v>66.03</v>
      </c>
      <c r="CL262" s="7">
        <v>10502.47</v>
      </c>
      <c r="CM262" s="5">
        <v>257</v>
      </c>
      <c r="CN262" s="23">
        <v>6.3E-3</v>
      </c>
      <c r="CO262" s="5">
        <v>7</v>
      </c>
      <c r="CP262" s="5">
        <v>357</v>
      </c>
      <c r="CQ262" s="7">
        <v>82468255.359999999</v>
      </c>
      <c r="CR262" s="23">
        <v>0.24429999999999999</v>
      </c>
      <c r="CS262" s="7">
        <v>2017.52</v>
      </c>
      <c r="CT262" s="7">
        <v>2726.76</v>
      </c>
      <c r="CU262" s="7">
        <v>75127760.640000001</v>
      </c>
      <c r="CV262" s="24">
        <v>0.2467</v>
      </c>
      <c r="CW262" s="7">
        <v>1837.94</v>
      </c>
      <c r="CX262" s="7">
        <v>2484.06</v>
      </c>
      <c r="CY262" s="5">
        <v>30244</v>
      </c>
      <c r="CZ262" s="23">
        <v>0.7399</v>
      </c>
      <c r="DA262" s="5">
        <v>7240</v>
      </c>
      <c r="DB262" s="7">
        <v>4034536.2</v>
      </c>
      <c r="DC262" s="23">
        <v>1.1900000000000001E-2</v>
      </c>
      <c r="DD262" s="7">
        <v>98.7</v>
      </c>
      <c r="DE262" s="7">
        <v>611.02</v>
      </c>
      <c r="DF262" s="7">
        <v>3895287.83</v>
      </c>
      <c r="DG262" s="24">
        <v>1.2800000000000001E-2</v>
      </c>
      <c r="DH262" s="7">
        <v>95.3</v>
      </c>
      <c r="DI262" s="7">
        <v>589.92999999999995</v>
      </c>
      <c r="DJ262" s="5">
        <v>6603</v>
      </c>
      <c r="DK262" s="23">
        <v>0.1615</v>
      </c>
      <c r="DL262" s="5">
        <v>818</v>
      </c>
      <c r="DM262" s="7">
        <v>7896478.8600000003</v>
      </c>
      <c r="DN262" s="23">
        <v>2.3400000000000001E-2</v>
      </c>
      <c r="DO262" s="7">
        <v>193.18</v>
      </c>
      <c r="DP262" s="7">
        <v>24371.85</v>
      </c>
      <c r="DQ262" s="7">
        <v>7817413.5700000003</v>
      </c>
      <c r="DR262" s="24">
        <v>2.5700000000000001E-2</v>
      </c>
      <c r="DS262" s="7">
        <v>191.25</v>
      </c>
      <c r="DT262" s="7">
        <v>24127.82</v>
      </c>
      <c r="DU262" s="5">
        <v>324</v>
      </c>
      <c r="DV262" s="23">
        <v>7.9000000000000008E-3</v>
      </c>
      <c r="DW262" s="5">
        <v>1055</v>
      </c>
      <c r="DX262" s="7">
        <v>1660653.55</v>
      </c>
      <c r="DY262" s="23">
        <v>4.8999999999999998E-3</v>
      </c>
      <c r="DZ262" s="7">
        <v>40.630000000000003</v>
      </c>
      <c r="EA262" s="7">
        <v>920.03</v>
      </c>
      <c r="EB262" s="7">
        <v>1694491.64</v>
      </c>
      <c r="EC262" s="24">
        <v>5.5999999999999999E-3</v>
      </c>
      <c r="ED262" s="7">
        <v>41.45</v>
      </c>
      <c r="EE262" s="7">
        <v>938.78</v>
      </c>
      <c r="EF262" s="5">
        <v>1805</v>
      </c>
      <c r="EG262" s="23">
        <v>4.4200000000000003E-2</v>
      </c>
      <c r="EH262" s="5">
        <v>75</v>
      </c>
      <c r="EI262" s="7">
        <v>33288916.379999999</v>
      </c>
      <c r="EJ262" s="23">
        <v>9.8599999999999993E-2</v>
      </c>
      <c r="EK262" s="7">
        <v>814.39</v>
      </c>
      <c r="EL262" s="7">
        <v>1037.33</v>
      </c>
      <c r="EM262" s="7">
        <v>34928051.380000003</v>
      </c>
      <c r="EN262" s="24">
        <v>0.1147</v>
      </c>
      <c r="EO262" s="7">
        <v>854.49</v>
      </c>
      <c r="EP262" s="7">
        <v>1088.4100000000001</v>
      </c>
      <c r="EQ262" s="5">
        <v>32091</v>
      </c>
      <c r="ER262" s="23">
        <v>0.78510000000000002</v>
      </c>
      <c r="ES262" s="5">
        <v>12440</v>
      </c>
      <c r="ET262" s="7">
        <v>14290489.470000001</v>
      </c>
      <c r="EU262" s="23">
        <v>4.2299999999999997E-2</v>
      </c>
      <c r="EV262" s="7">
        <v>349.61</v>
      </c>
      <c r="EW262" s="7">
        <v>809.16</v>
      </c>
      <c r="EX262" s="7">
        <v>14241536.140000001</v>
      </c>
      <c r="EY262" s="24">
        <v>4.6800000000000001E-2</v>
      </c>
      <c r="EZ262" s="7">
        <v>348.41</v>
      </c>
      <c r="FA262" s="7">
        <v>806.38</v>
      </c>
      <c r="FB262" s="5">
        <v>17661</v>
      </c>
      <c r="FC262" s="23">
        <v>0.43209999999999998</v>
      </c>
      <c r="FD262" s="5">
        <v>2779</v>
      </c>
      <c r="FE262" s="7">
        <v>4545254.22</v>
      </c>
      <c r="FF262" s="23">
        <v>1.35E-2</v>
      </c>
      <c r="FG262" s="7">
        <v>111.2</v>
      </c>
      <c r="FH262" s="7">
        <v>201.31</v>
      </c>
      <c r="FI262" s="7">
        <v>4483173.24</v>
      </c>
      <c r="FJ262" s="24">
        <v>1.47E-2</v>
      </c>
      <c r="FK262" s="7">
        <v>109.68</v>
      </c>
      <c r="FL262" s="7">
        <v>198.56</v>
      </c>
      <c r="FM262" s="5">
        <v>22578</v>
      </c>
      <c r="FN262" s="23">
        <v>0.5524</v>
      </c>
      <c r="FO262" s="5">
        <v>2920</v>
      </c>
      <c r="FP262" s="7">
        <v>9308097.3100000005</v>
      </c>
      <c r="FQ262" s="23">
        <v>2.76E-2</v>
      </c>
      <c r="FR262" s="7">
        <v>227.72</v>
      </c>
      <c r="FS262" s="7">
        <v>906.69</v>
      </c>
      <c r="FT262" s="7">
        <v>10010350.289999999</v>
      </c>
      <c r="FU262" s="24">
        <v>3.2899999999999999E-2</v>
      </c>
      <c r="FV262" s="7">
        <v>244.9</v>
      </c>
      <c r="FW262" s="7">
        <v>975.1</v>
      </c>
      <c r="FX262" s="5">
        <v>10266</v>
      </c>
      <c r="FY262" s="23">
        <v>0.25109999999999999</v>
      </c>
      <c r="FZ262" s="5">
        <v>1694</v>
      </c>
      <c r="GA262" s="7">
        <v>7024006.4000000004</v>
      </c>
      <c r="GB262" s="23">
        <v>2.0799999999999999E-2</v>
      </c>
      <c r="GC262" s="7">
        <v>171.84</v>
      </c>
      <c r="GD262" s="7">
        <v>326.70999999999998</v>
      </c>
      <c r="GE262" s="7">
        <v>6930959.5700000003</v>
      </c>
      <c r="GF262" s="24">
        <v>2.2800000000000001E-2</v>
      </c>
      <c r="GG262" s="7">
        <v>169.56</v>
      </c>
      <c r="GH262" s="7">
        <v>322.39</v>
      </c>
      <c r="GI262" s="5">
        <v>21499</v>
      </c>
      <c r="GJ262" s="23">
        <v>0.52600000000000002</v>
      </c>
      <c r="GK262" s="5">
        <v>3385</v>
      </c>
      <c r="GL262" s="7">
        <v>5613140.2800000003</v>
      </c>
      <c r="GM262" s="23">
        <v>1.66E-2</v>
      </c>
      <c r="GN262" s="7">
        <v>137.32</v>
      </c>
      <c r="GO262" s="7">
        <v>1091.05</v>
      </c>
      <c r="GP262" s="7">
        <v>5417770.1100000003</v>
      </c>
      <c r="GQ262" s="24">
        <v>1.78E-2</v>
      </c>
      <c r="GR262" s="7">
        <v>132.54</v>
      </c>
      <c r="GS262" s="7">
        <v>1053.07</v>
      </c>
      <c r="GT262" s="5">
        <v>5145</v>
      </c>
      <c r="GU262" s="23">
        <v>0.12590000000000001</v>
      </c>
      <c r="GV262" s="8">
        <v>371</v>
      </c>
      <c r="GW262" s="7">
        <v>5760347.0899999999</v>
      </c>
      <c r="GX262" s="23">
        <v>1.7100000000000001E-2</v>
      </c>
      <c r="GY262" s="7">
        <v>140.91999999999999</v>
      </c>
      <c r="GZ262" s="7">
        <v>531.74</v>
      </c>
      <c r="HA262" s="7">
        <v>5795593.8399999999</v>
      </c>
      <c r="HB262" s="24">
        <v>1.9E-2</v>
      </c>
      <c r="HC262" s="7">
        <v>141.78</v>
      </c>
      <c r="HD262" s="7">
        <v>534.99</v>
      </c>
      <c r="HE262" s="5">
        <v>10833</v>
      </c>
      <c r="HF262" s="23">
        <v>0.26500000000000001</v>
      </c>
      <c r="HG262" s="5">
        <v>44190</v>
      </c>
      <c r="HH262" s="5">
        <v>1866</v>
      </c>
      <c r="HI262" s="23">
        <v>0.20430000000000001</v>
      </c>
      <c r="HJ262" s="8">
        <v>1081</v>
      </c>
      <c r="HK262" s="5">
        <v>384</v>
      </c>
      <c r="HL262" s="5">
        <v>1411</v>
      </c>
      <c r="HM262" s="5">
        <v>61</v>
      </c>
      <c r="HN262" s="5">
        <v>641</v>
      </c>
      <c r="HO262" s="5">
        <v>284</v>
      </c>
      <c r="HP262" s="5">
        <v>533</v>
      </c>
      <c r="HQ262" s="5">
        <v>250</v>
      </c>
      <c r="HR262" s="5">
        <v>136</v>
      </c>
      <c r="HS262" s="5">
        <v>66</v>
      </c>
    </row>
    <row r="263" spans="1:227" x14ac:dyDescent="0.25">
      <c r="A263">
        <v>2011</v>
      </c>
      <c r="B263" s="3" t="s">
        <v>1086</v>
      </c>
      <c r="C263" s="4">
        <v>48</v>
      </c>
      <c r="D263" s="5">
        <v>510074</v>
      </c>
      <c r="E263" s="5">
        <v>398964</v>
      </c>
      <c r="F263" s="5">
        <v>111110</v>
      </c>
      <c r="G263" s="6" t="s">
        <v>2310</v>
      </c>
      <c r="H263" s="5">
        <v>51</v>
      </c>
      <c r="I263" s="6" t="s">
        <v>824</v>
      </c>
      <c r="J263" s="6" t="s">
        <v>825</v>
      </c>
      <c r="K263" s="6" t="s">
        <v>913</v>
      </c>
      <c r="L263" s="6" t="s">
        <v>2252</v>
      </c>
      <c r="M263" s="6" t="s">
        <v>2311</v>
      </c>
      <c r="N263" s="6" t="s">
        <v>286</v>
      </c>
      <c r="O263" s="6" t="s">
        <v>2312</v>
      </c>
      <c r="P263" s="6">
        <v>1.29</v>
      </c>
      <c r="Q263" s="7">
        <v>4904997102.3299999</v>
      </c>
      <c r="R263" s="7">
        <v>4863234052.6499996</v>
      </c>
      <c r="S263" s="7">
        <v>3935151978.1100001</v>
      </c>
      <c r="T263" s="7">
        <v>12294.34</v>
      </c>
      <c r="U263" s="7">
        <v>12189.66</v>
      </c>
      <c r="V263" s="7">
        <v>9863.43</v>
      </c>
      <c r="W263" s="7">
        <v>1621068112.3099999</v>
      </c>
      <c r="X263" s="23">
        <v>0.33050000000000002</v>
      </c>
      <c r="Y263" s="7">
        <v>4063.19</v>
      </c>
      <c r="Z263" s="7">
        <v>20338.349999999999</v>
      </c>
      <c r="AA263" s="7">
        <v>1413367592.2</v>
      </c>
      <c r="AB263" s="23">
        <v>0.29060000000000002</v>
      </c>
      <c r="AC263" s="7">
        <v>3542.59</v>
      </c>
      <c r="AD263" s="7">
        <v>17732.48</v>
      </c>
      <c r="AE263" s="5">
        <v>79705</v>
      </c>
      <c r="AF263" s="23">
        <v>0.19980000000000001</v>
      </c>
      <c r="AG263" s="5">
        <v>386</v>
      </c>
      <c r="AH263" s="5">
        <v>2315</v>
      </c>
      <c r="AI263" s="7">
        <v>250241956.97</v>
      </c>
      <c r="AJ263" s="23">
        <v>5.0999999999999997E-2</v>
      </c>
      <c r="AK263" s="7">
        <v>627.23</v>
      </c>
      <c r="AL263" s="7">
        <v>43925.22</v>
      </c>
      <c r="AM263" s="7">
        <v>267021778.31</v>
      </c>
      <c r="AN263" s="23">
        <v>5.4899999999999997E-2</v>
      </c>
      <c r="AO263" s="7">
        <v>669.29</v>
      </c>
      <c r="AP263" s="7">
        <v>46870.59</v>
      </c>
      <c r="AQ263" s="5">
        <v>5697</v>
      </c>
      <c r="AR263" s="23">
        <v>1.43E-2</v>
      </c>
      <c r="AS263" s="5">
        <v>17</v>
      </c>
      <c r="AT263" s="5">
        <v>474</v>
      </c>
      <c r="AU263" s="7">
        <v>80205548.730000004</v>
      </c>
      <c r="AV263" s="23">
        <v>1.6400000000000001E-2</v>
      </c>
      <c r="AW263" s="7">
        <v>201.03</v>
      </c>
      <c r="AX263" s="7">
        <v>18433.82</v>
      </c>
      <c r="AY263" s="7">
        <v>83940762.439999998</v>
      </c>
      <c r="AZ263" s="23">
        <v>1.7299999999999999E-2</v>
      </c>
      <c r="BA263" s="7">
        <v>210.4</v>
      </c>
      <c r="BB263" s="7">
        <v>19292.29</v>
      </c>
      <c r="BC263" s="5">
        <v>4351</v>
      </c>
      <c r="BD263" s="23">
        <v>1.09E-2</v>
      </c>
      <c r="BE263" s="5">
        <v>12</v>
      </c>
      <c r="BF263" s="5">
        <v>154</v>
      </c>
      <c r="BG263" s="7">
        <v>158734141.02000001</v>
      </c>
      <c r="BH263" s="23">
        <v>3.2399999999999998E-2</v>
      </c>
      <c r="BI263" s="7">
        <v>397.87</v>
      </c>
      <c r="BJ263" s="7">
        <v>15999.81</v>
      </c>
      <c r="BK263" s="7">
        <v>174410996.18000001</v>
      </c>
      <c r="BL263" s="23">
        <v>3.5900000000000001E-2</v>
      </c>
      <c r="BM263" s="7">
        <v>437.16</v>
      </c>
      <c r="BN263" s="7">
        <v>17579.98</v>
      </c>
      <c r="BO263" s="5">
        <v>9921</v>
      </c>
      <c r="BP263" s="23">
        <v>2.4899999999999999E-2</v>
      </c>
      <c r="BQ263" s="5">
        <v>38</v>
      </c>
      <c r="BR263" s="5">
        <v>1054</v>
      </c>
      <c r="BS263" s="7">
        <v>426893510.91000003</v>
      </c>
      <c r="BT263" s="23">
        <v>8.6999999999999994E-2</v>
      </c>
      <c r="BU263" s="7">
        <v>1070.01</v>
      </c>
      <c r="BV263" s="7">
        <v>7978.42</v>
      </c>
      <c r="BW263" s="7">
        <v>461798105.88999999</v>
      </c>
      <c r="BX263" s="23">
        <v>9.5000000000000001E-2</v>
      </c>
      <c r="BY263" s="7">
        <v>1157.49</v>
      </c>
      <c r="BZ263" s="7">
        <v>8630.77</v>
      </c>
      <c r="CA263" s="5">
        <v>53506</v>
      </c>
      <c r="CB263" s="23">
        <v>0.1341</v>
      </c>
      <c r="CC263" s="5">
        <v>440</v>
      </c>
      <c r="CD263" s="5">
        <v>7198</v>
      </c>
      <c r="CE263" s="7">
        <v>51183385.049999997</v>
      </c>
      <c r="CF263" s="23">
        <v>1.04E-2</v>
      </c>
      <c r="CG263" s="7">
        <v>128.29</v>
      </c>
      <c r="CH263" s="7">
        <v>11548.6</v>
      </c>
      <c r="CI263" s="7">
        <v>53959714.140000001</v>
      </c>
      <c r="CJ263" s="23">
        <v>1.11E-2</v>
      </c>
      <c r="CK263" s="7">
        <v>135.25</v>
      </c>
      <c r="CL263" s="7">
        <v>12175.03</v>
      </c>
      <c r="CM263" s="5">
        <v>4432</v>
      </c>
      <c r="CN263" s="23">
        <v>1.11E-2</v>
      </c>
      <c r="CO263" s="5">
        <v>12</v>
      </c>
      <c r="CP263" s="5">
        <v>819</v>
      </c>
      <c r="CQ263" s="7">
        <v>480268787.14999998</v>
      </c>
      <c r="CR263" s="23">
        <v>9.7900000000000001E-2</v>
      </c>
      <c r="CS263" s="7">
        <v>1203.79</v>
      </c>
      <c r="CT263" s="7">
        <v>2008.14</v>
      </c>
      <c r="CU263" s="7">
        <v>497469933.13999999</v>
      </c>
      <c r="CV263" s="23">
        <v>0.1023</v>
      </c>
      <c r="CW263" s="7">
        <v>1246.9000000000001</v>
      </c>
      <c r="CX263" s="7">
        <v>2080.06</v>
      </c>
      <c r="CY263" s="5">
        <v>239161</v>
      </c>
      <c r="CZ263" s="23">
        <v>0.59950000000000003</v>
      </c>
      <c r="DA263" s="5">
        <v>4294</v>
      </c>
      <c r="DB263" s="7">
        <v>16184696.609999999</v>
      </c>
      <c r="DC263" s="23">
        <v>3.3E-3</v>
      </c>
      <c r="DD263" s="7">
        <v>40.57</v>
      </c>
      <c r="DE263" s="7">
        <v>353.29</v>
      </c>
      <c r="DF263" s="7">
        <v>18110029.469999999</v>
      </c>
      <c r="DG263" s="23">
        <v>3.7000000000000002E-3</v>
      </c>
      <c r="DH263" s="7">
        <v>45.39</v>
      </c>
      <c r="DI263" s="7">
        <v>395.31</v>
      </c>
      <c r="DJ263" s="5">
        <v>45812</v>
      </c>
      <c r="DK263" s="23">
        <v>0.1148</v>
      </c>
      <c r="DL263" s="5">
        <v>512</v>
      </c>
      <c r="DM263" s="7">
        <v>469274111.93000001</v>
      </c>
      <c r="DN263" s="23">
        <v>9.5699999999999993E-2</v>
      </c>
      <c r="DO263" s="7">
        <v>1176.23</v>
      </c>
      <c r="DP263" s="7">
        <v>22983.35</v>
      </c>
      <c r="DQ263" s="7">
        <v>487123163.83999997</v>
      </c>
      <c r="DR263" s="23">
        <v>0.1002</v>
      </c>
      <c r="DS263" s="7">
        <v>1220.97</v>
      </c>
      <c r="DT263" s="7">
        <v>23857.54</v>
      </c>
      <c r="DU263" s="5">
        <v>20418</v>
      </c>
      <c r="DV263" s="23">
        <v>5.1200000000000002E-2</v>
      </c>
      <c r="DW263" s="5">
        <v>6885</v>
      </c>
      <c r="DX263" s="7">
        <v>21459194.699999999</v>
      </c>
      <c r="DY263" s="23">
        <v>4.4000000000000003E-3</v>
      </c>
      <c r="DZ263" s="7">
        <v>53.79</v>
      </c>
      <c r="EA263" s="7">
        <v>843.62</v>
      </c>
      <c r="EB263" s="7">
        <v>23039212.210000001</v>
      </c>
      <c r="EC263" s="23">
        <v>4.7000000000000002E-3</v>
      </c>
      <c r="ED263" s="7">
        <v>57.75</v>
      </c>
      <c r="EE263" s="7">
        <v>905.74</v>
      </c>
      <c r="EF263" s="5">
        <v>25437</v>
      </c>
      <c r="EG263" s="23">
        <v>6.3799999999999996E-2</v>
      </c>
      <c r="EH263" s="5">
        <v>115</v>
      </c>
      <c r="EI263" s="7">
        <v>387378802.91000003</v>
      </c>
      <c r="EJ263" s="23">
        <v>7.9000000000000001E-2</v>
      </c>
      <c r="EK263" s="7">
        <v>970.96</v>
      </c>
      <c r="EL263" s="7">
        <v>1187.58</v>
      </c>
      <c r="EM263" s="7">
        <v>417125856.47000003</v>
      </c>
      <c r="EN263" s="23">
        <v>8.5800000000000001E-2</v>
      </c>
      <c r="EO263" s="7">
        <v>1045.52</v>
      </c>
      <c r="EP263" s="7">
        <v>1278.77</v>
      </c>
      <c r="EQ263" s="5">
        <v>326193</v>
      </c>
      <c r="ER263" s="23">
        <v>0.81759999999999999</v>
      </c>
      <c r="ES263" s="5">
        <v>14993</v>
      </c>
      <c r="ET263" s="7">
        <v>263756021.69999999</v>
      </c>
      <c r="EU263" s="23">
        <v>5.3800000000000001E-2</v>
      </c>
      <c r="EV263" s="7">
        <v>661.1</v>
      </c>
      <c r="EW263" s="7">
        <v>1324.92</v>
      </c>
      <c r="EX263" s="7">
        <v>274284505.64999998</v>
      </c>
      <c r="EY263" s="23">
        <v>5.6399999999999999E-2</v>
      </c>
      <c r="EZ263" s="7">
        <v>687.49</v>
      </c>
      <c r="FA263" s="7">
        <v>1377.81</v>
      </c>
      <c r="FB263" s="5">
        <v>199073</v>
      </c>
      <c r="FC263" s="23">
        <v>0.499</v>
      </c>
      <c r="FD263" s="5">
        <v>3994</v>
      </c>
      <c r="FE263" s="7">
        <v>96506319.290000007</v>
      </c>
      <c r="FF263" s="23">
        <v>1.9699999999999999E-2</v>
      </c>
      <c r="FG263" s="7">
        <v>241.89</v>
      </c>
      <c r="FH263" s="7">
        <v>398.96</v>
      </c>
      <c r="FI263" s="7">
        <v>100518555.15000001</v>
      </c>
      <c r="FJ263" s="23">
        <v>2.07E-2</v>
      </c>
      <c r="FK263" s="7">
        <v>251.95</v>
      </c>
      <c r="FL263" s="7">
        <v>415.54</v>
      </c>
      <c r="FM263" s="5">
        <v>241897</v>
      </c>
      <c r="FN263" s="23">
        <v>0.60629999999999995</v>
      </c>
      <c r="FO263" s="5">
        <v>4335</v>
      </c>
      <c r="FP263" s="7">
        <v>152590376.25999999</v>
      </c>
      <c r="FQ263" s="23">
        <v>3.1099999999999999E-2</v>
      </c>
      <c r="FR263" s="7">
        <v>382.47</v>
      </c>
      <c r="FS263" s="7">
        <v>1268.03</v>
      </c>
      <c r="FT263" s="7">
        <v>155519609.72</v>
      </c>
      <c r="FU263" s="23">
        <v>3.2000000000000001E-2</v>
      </c>
      <c r="FV263" s="7">
        <v>389.81</v>
      </c>
      <c r="FW263" s="7">
        <v>1292.3699999999999</v>
      </c>
      <c r="FX263" s="5">
        <v>120337</v>
      </c>
      <c r="FY263" s="23">
        <v>0.30159999999999998</v>
      </c>
      <c r="FZ263" s="5">
        <v>2364</v>
      </c>
      <c r="GA263" s="7">
        <v>118190386.27</v>
      </c>
      <c r="GB263" s="23">
        <v>2.41E-2</v>
      </c>
      <c r="GC263" s="7">
        <v>296.24</v>
      </c>
      <c r="GD263" s="7">
        <v>432.35</v>
      </c>
      <c r="GE263" s="7">
        <v>122492293.91</v>
      </c>
      <c r="GF263" s="23">
        <v>2.52E-2</v>
      </c>
      <c r="GG263" s="7">
        <v>307.02999999999997</v>
      </c>
      <c r="GH263" s="7">
        <v>448.08</v>
      </c>
      <c r="GI263" s="5">
        <v>273370</v>
      </c>
      <c r="GJ263" s="23">
        <v>0.68520000000000003</v>
      </c>
      <c r="GK263" s="5">
        <v>9248</v>
      </c>
      <c r="GL263" s="7">
        <v>100971115.63</v>
      </c>
      <c r="GM263" s="23">
        <v>2.06E-2</v>
      </c>
      <c r="GN263" s="7">
        <v>253.08</v>
      </c>
      <c r="GO263" s="7">
        <v>2137.62</v>
      </c>
      <c r="GP263" s="7">
        <v>101136028.23999999</v>
      </c>
      <c r="GQ263" s="23">
        <v>2.0799999999999999E-2</v>
      </c>
      <c r="GR263" s="7">
        <v>253.5</v>
      </c>
      <c r="GS263" s="7">
        <v>2141.11</v>
      </c>
      <c r="GT263" s="5">
        <v>47235</v>
      </c>
      <c r="GU263" s="23">
        <v>0.11840000000000001</v>
      </c>
      <c r="GV263" s="8">
        <v>713</v>
      </c>
      <c r="GW263" s="7">
        <v>141700625.75</v>
      </c>
      <c r="GX263" s="23">
        <v>2.8899999999999999E-2</v>
      </c>
      <c r="GY263" s="7">
        <v>355.17</v>
      </c>
      <c r="GZ263" s="7">
        <v>946.51</v>
      </c>
      <c r="HA263" s="7">
        <v>142029032.97</v>
      </c>
      <c r="HB263" s="23">
        <v>2.92E-2</v>
      </c>
      <c r="HC263" s="7">
        <v>355.99</v>
      </c>
      <c r="HD263" s="7">
        <v>948.71</v>
      </c>
      <c r="HE263" s="5">
        <v>149708</v>
      </c>
      <c r="HF263" s="23">
        <v>0.37519999999999998</v>
      </c>
      <c r="HG263" s="5">
        <v>440773</v>
      </c>
      <c r="HH263" s="5">
        <v>32817</v>
      </c>
      <c r="HI263" s="23">
        <v>0.2324</v>
      </c>
      <c r="HJ263" s="8">
        <v>1105</v>
      </c>
      <c r="HK263" s="5">
        <v>1109</v>
      </c>
      <c r="HL263" s="5">
        <v>1403</v>
      </c>
      <c r="HM263" s="5">
        <v>220</v>
      </c>
      <c r="HN263" s="5">
        <v>1133</v>
      </c>
      <c r="HO263" s="5">
        <v>380</v>
      </c>
      <c r="HP263" s="5">
        <v>784</v>
      </c>
      <c r="HQ263" s="5">
        <v>520</v>
      </c>
      <c r="HR263" s="5">
        <v>291</v>
      </c>
      <c r="HS263" s="5">
        <v>183</v>
      </c>
    </row>
    <row r="264" spans="1:227" x14ac:dyDescent="0.25">
      <c r="A264">
        <v>2015</v>
      </c>
      <c r="B264" s="3" t="s">
        <v>332</v>
      </c>
      <c r="C264" s="4">
        <v>5</v>
      </c>
      <c r="D264" s="5">
        <v>132959</v>
      </c>
      <c r="E264" s="5">
        <v>95686</v>
      </c>
      <c r="F264" s="5">
        <v>37273</v>
      </c>
      <c r="G264" s="6" t="s">
        <v>1947</v>
      </c>
      <c r="H264" s="5">
        <v>51</v>
      </c>
      <c r="I264" s="6" t="s">
        <v>2720</v>
      </c>
      <c r="J264" s="6" t="s">
        <v>2721</v>
      </c>
      <c r="K264" s="6" t="s">
        <v>2722</v>
      </c>
      <c r="L264" s="6" t="s">
        <v>1314</v>
      </c>
      <c r="M264" s="6" t="s">
        <v>238</v>
      </c>
      <c r="N264" s="6" t="s">
        <v>999</v>
      </c>
      <c r="O264" s="6" t="s">
        <v>1262</v>
      </c>
      <c r="P264" s="6">
        <v>0.99</v>
      </c>
      <c r="Q264" s="7">
        <v>748115205.87</v>
      </c>
      <c r="R264" s="7">
        <v>793323236.03999996</v>
      </c>
      <c r="S264" s="7">
        <v>848988834.23000002</v>
      </c>
      <c r="T264" s="7">
        <v>7818.44</v>
      </c>
      <c r="U264" s="7">
        <v>8290.9</v>
      </c>
      <c r="V264" s="7">
        <v>8872.65</v>
      </c>
      <c r="W264" s="7">
        <v>258233185.61000001</v>
      </c>
      <c r="X264" s="23">
        <v>0.34520000000000001</v>
      </c>
      <c r="Y264" s="7">
        <v>2698.76</v>
      </c>
      <c r="Z264" s="7">
        <v>16680.650000000001</v>
      </c>
      <c r="AA264" s="7">
        <v>254788631.37</v>
      </c>
      <c r="AB264" s="24">
        <v>0.32119999999999999</v>
      </c>
      <c r="AC264" s="7">
        <v>2662.76</v>
      </c>
      <c r="AD264" s="7">
        <v>16458.150000000001</v>
      </c>
      <c r="AE264" s="5">
        <v>15481</v>
      </c>
      <c r="AF264" s="23">
        <v>0.1618</v>
      </c>
      <c r="AG264" s="5">
        <v>289</v>
      </c>
      <c r="AH264" s="5">
        <v>1631</v>
      </c>
      <c r="AI264" s="7">
        <v>15639511.85</v>
      </c>
      <c r="AJ264" s="23">
        <v>2.0899999999999998E-2</v>
      </c>
      <c r="AK264" s="7">
        <v>163.44999999999999</v>
      </c>
      <c r="AL264" s="7">
        <v>40727.9</v>
      </c>
      <c r="AM264" s="7">
        <v>18097861.57</v>
      </c>
      <c r="AN264" s="24">
        <v>2.2800000000000001E-2</v>
      </c>
      <c r="AO264" s="7">
        <v>189.14</v>
      </c>
      <c r="AP264" s="7">
        <v>47129.85</v>
      </c>
      <c r="AQ264" s="5">
        <v>384</v>
      </c>
      <c r="AR264" s="23">
        <v>4.0000000000000001E-3</v>
      </c>
      <c r="AS264" s="5">
        <v>4</v>
      </c>
      <c r="AT264" s="5">
        <v>122</v>
      </c>
      <c r="AU264" s="7">
        <v>17595093.539999999</v>
      </c>
      <c r="AV264" s="23">
        <v>2.35E-2</v>
      </c>
      <c r="AW264" s="7">
        <v>183.88</v>
      </c>
      <c r="AX264" s="7">
        <v>18101.95</v>
      </c>
      <c r="AY264" s="7">
        <v>19477028.23</v>
      </c>
      <c r="AZ264" s="24">
        <v>2.46E-2</v>
      </c>
      <c r="BA264" s="7">
        <v>203.55</v>
      </c>
      <c r="BB264" s="7">
        <v>20038.09</v>
      </c>
      <c r="BC264" s="5">
        <v>972</v>
      </c>
      <c r="BD264" s="23">
        <v>1.0200000000000001E-2</v>
      </c>
      <c r="BE264" s="5">
        <v>11</v>
      </c>
      <c r="BF264" s="5">
        <v>129</v>
      </c>
      <c r="BG264" s="7">
        <v>23102251.16</v>
      </c>
      <c r="BH264" s="23">
        <v>3.09E-2</v>
      </c>
      <c r="BI264" s="7">
        <v>241.44</v>
      </c>
      <c r="BJ264" s="7">
        <v>14331.42</v>
      </c>
      <c r="BK264" s="7">
        <v>28432857.690000001</v>
      </c>
      <c r="BL264" s="24">
        <v>3.5799999999999998E-2</v>
      </c>
      <c r="BM264" s="7">
        <v>297.14999999999998</v>
      </c>
      <c r="BN264" s="7">
        <v>17638.25</v>
      </c>
      <c r="BO264" s="5">
        <v>1612</v>
      </c>
      <c r="BP264" s="23">
        <v>1.6799999999999999E-2</v>
      </c>
      <c r="BQ264" s="5">
        <v>26</v>
      </c>
      <c r="BR264" s="5">
        <v>629</v>
      </c>
      <c r="BS264" s="7">
        <v>19491076.5</v>
      </c>
      <c r="BT264" s="23">
        <v>2.6100000000000002E-2</v>
      </c>
      <c r="BU264" s="7">
        <v>203.7</v>
      </c>
      <c r="BV264" s="7">
        <v>4393.84</v>
      </c>
      <c r="BW264" s="7">
        <v>23452824.469999999</v>
      </c>
      <c r="BX264" s="24">
        <v>2.9600000000000001E-2</v>
      </c>
      <c r="BY264" s="7">
        <v>245.1</v>
      </c>
      <c r="BZ264" s="7">
        <v>5286.93</v>
      </c>
      <c r="CA264" s="5">
        <v>4436</v>
      </c>
      <c r="CB264" s="23">
        <v>4.6399999999999997E-2</v>
      </c>
      <c r="CC264" s="5">
        <v>93</v>
      </c>
      <c r="CD264" s="5">
        <v>1463</v>
      </c>
      <c r="CE264" s="7">
        <v>7975036.2000000002</v>
      </c>
      <c r="CF264" s="23">
        <v>1.0699999999999999E-2</v>
      </c>
      <c r="CG264" s="7">
        <v>83.35</v>
      </c>
      <c r="CH264" s="7">
        <v>9437.91</v>
      </c>
      <c r="CI264" s="7">
        <v>9058715.3499999996</v>
      </c>
      <c r="CJ264" s="24">
        <v>1.14E-2</v>
      </c>
      <c r="CK264" s="7">
        <v>94.67</v>
      </c>
      <c r="CL264" s="7">
        <v>10720.37</v>
      </c>
      <c r="CM264" s="5">
        <v>845</v>
      </c>
      <c r="CN264" s="23">
        <v>8.8000000000000005E-3</v>
      </c>
      <c r="CO264" s="5">
        <v>9</v>
      </c>
      <c r="CP264" s="5">
        <v>530</v>
      </c>
      <c r="CQ264" s="7">
        <v>124283804.84999999</v>
      </c>
      <c r="CR264" s="23">
        <v>0.1661</v>
      </c>
      <c r="CS264" s="7">
        <v>1298.8699999999999</v>
      </c>
      <c r="CT264" s="7">
        <v>2096.2399999999998</v>
      </c>
      <c r="CU264" s="7">
        <v>133321872.51000001</v>
      </c>
      <c r="CV264" s="24">
        <v>0.1681</v>
      </c>
      <c r="CW264" s="7">
        <v>1393.33</v>
      </c>
      <c r="CX264" s="7">
        <v>2248.6799999999998</v>
      </c>
      <c r="CY264" s="5">
        <v>59289</v>
      </c>
      <c r="CZ264" s="23">
        <v>0.61960000000000004</v>
      </c>
      <c r="DA264" s="5">
        <v>3768</v>
      </c>
      <c r="DB264" s="7">
        <v>6284501.2800000003</v>
      </c>
      <c r="DC264" s="23">
        <v>8.3999999999999995E-3</v>
      </c>
      <c r="DD264" s="7">
        <v>65.680000000000007</v>
      </c>
      <c r="DE264" s="7">
        <v>408.08</v>
      </c>
      <c r="DF264" s="7">
        <v>7572356.5099999998</v>
      </c>
      <c r="DG264" s="24">
        <v>9.4999999999999998E-3</v>
      </c>
      <c r="DH264" s="7">
        <v>79.14</v>
      </c>
      <c r="DI264" s="7">
        <v>491.71</v>
      </c>
      <c r="DJ264" s="5">
        <v>15400</v>
      </c>
      <c r="DK264" s="23">
        <v>0.16089999999999999</v>
      </c>
      <c r="DL264" s="5">
        <v>721</v>
      </c>
      <c r="DM264" s="7">
        <v>44943486.140000001</v>
      </c>
      <c r="DN264" s="23">
        <v>6.0100000000000001E-2</v>
      </c>
      <c r="DO264" s="7">
        <v>469.7</v>
      </c>
      <c r="DP264" s="7">
        <v>22641.55</v>
      </c>
      <c r="DQ264" s="7">
        <v>49336207.619999997</v>
      </c>
      <c r="DR264" s="24">
        <v>6.2199999999999998E-2</v>
      </c>
      <c r="DS264" s="7">
        <v>515.61</v>
      </c>
      <c r="DT264" s="7">
        <v>24854.51</v>
      </c>
      <c r="DU264" s="5">
        <v>1985</v>
      </c>
      <c r="DV264" s="23">
        <v>2.07E-2</v>
      </c>
      <c r="DW264" s="5">
        <v>3074</v>
      </c>
      <c r="DX264" s="7">
        <v>4684187.99</v>
      </c>
      <c r="DY264" s="23">
        <v>6.3E-3</v>
      </c>
      <c r="DZ264" s="7">
        <v>48.95</v>
      </c>
      <c r="EA264" s="7">
        <v>741.05</v>
      </c>
      <c r="EB264" s="7">
        <v>5459052.4900000002</v>
      </c>
      <c r="EC264" s="24">
        <v>6.8999999999999999E-3</v>
      </c>
      <c r="ED264" s="7">
        <v>57.05</v>
      </c>
      <c r="EE264" s="7">
        <v>863.64</v>
      </c>
      <c r="EF264" s="5">
        <v>6321</v>
      </c>
      <c r="EG264" s="23">
        <v>6.6100000000000006E-2</v>
      </c>
      <c r="EH264" s="5">
        <v>112</v>
      </c>
      <c r="EI264" s="7">
        <v>66015303.759999998</v>
      </c>
      <c r="EJ264" s="23">
        <v>8.8200000000000001E-2</v>
      </c>
      <c r="EK264" s="7">
        <v>689.92</v>
      </c>
      <c r="EL264" s="7">
        <v>851.96</v>
      </c>
      <c r="EM264" s="7">
        <v>74806556.459999993</v>
      </c>
      <c r="EN264" s="24">
        <v>9.4299999999999995E-2</v>
      </c>
      <c r="EO264" s="7">
        <v>781.79</v>
      </c>
      <c r="EP264" s="7">
        <v>965.42</v>
      </c>
      <c r="EQ264" s="5">
        <v>77486</v>
      </c>
      <c r="ER264" s="23">
        <v>0.80979999999999996</v>
      </c>
      <c r="ES264" s="5">
        <v>11216</v>
      </c>
      <c r="ET264" s="7">
        <v>40482145.840000004</v>
      </c>
      <c r="EU264" s="23">
        <v>5.4100000000000002E-2</v>
      </c>
      <c r="EV264" s="7">
        <v>423.07</v>
      </c>
      <c r="EW264" s="7">
        <v>889.05</v>
      </c>
      <c r="EX264" s="7">
        <v>45419368.899999999</v>
      </c>
      <c r="EY264" s="24">
        <v>5.7299999999999997E-2</v>
      </c>
      <c r="EZ264" s="7">
        <v>474.67</v>
      </c>
      <c r="FA264" s="7">
        <v>997.48</v>
      </c>
      <c r="FB264" s="5">
        <v>45534</v>
      </c>
      <c r="FC264" s="23">
        <v>0.47589999999999999</v>
      </c>
      <c r="FD264" s="5">
        <v>3083</v>
      </c>
      <c r="FE264" s="7">
        <v>12069972.560000001</v>
      </c>
      <c r="FF264" s="23">
        <v>1.61E-2</v>
      </c>
      <c r="FG264" s="7">
        <v>126.14</v>
      </c>
      <c r="FH264" s="7">
        <v>209.96</v>
      </c>
      <c r="FI264" s="7">
        <v>13513923.310000001</v>
      </c>
      <c r="FJ264" s="24">
        <v>1.7000000000000001E-2</v>
      </c>
      <c r="FK264" s="7">
        <v>141.22999999999999</v>
      </c>
      <c r="FL264" s="7">
        <v>235.08</v>
      </c>
      <c r="FM264" s="5">
        <v>57486</v>
      </c>
      <c r="FN264" s="23">
        <v>0.6008</v>
      </c>
      <c r="FO264" s="5">
        <v>3472</v>
      </c>
      <c r="FP264" s="7">
        <v>30356296.43</v>
      </c>
      <c r="FQ264" s="23">
        <v>4.0599999999999997E-2</v>
      </c>
      <c r="FR264" s="7">
        <v>317.25</v>
      </c>
      <c r="FS264" s="7">
        <v>1197.53</v>
      </c>
      <c r="FT264" s="7">
        <v>32558016.77</v>
      </c>
      <c r="FU264" s="24">
        <v>4.1000000000000002E-2</v>
      </c>
      <c r="FV264" s="7">
        <v>340.26</v>
      </c>
      <c r="FW264" s="7">
        <v>1284.3900000000001</v>
      </c>
      <c r="FX264" s="5">
        <v>25349</v>
      </c>
      <c r="FY264" s="23">
        <v>0.26490000000000002</v>
      </c>
      <c r="FZ264" s="5">
        <v>1981</v>
      </c>
      <c r="GA264" s="7">
        <v>27826157.32</v>
      </c>
      <c r="GB264" s="23">
        <v>3.7199999999999997E-2</v>
      </c>
      <c r="GC264" s="7">
        <v>290.81</v>
      </c>
      <c r="GD264" s="7">
        <v>418.12</v>
      </c>
      <c r="GE264" s="7">
        <v>28400863.620000001</v>
      </c>
      <c r="GF264" s="24">
        <v>3.5799999999999998E-2</v>
      </c>
      <c r="GG264" s="7">
        <v>296.81</v>
      </c>
      <c r="GH264" s="7">
        <v>426.76</v>
      </c>
      <c r="GI264" s="5">
        <v>66549</v>
      </c>
      <c r="GJ264" s="23">
        <v>0.69550000000000001</v>
      </c>
      <c r="GK264" s="5">
        <v>7540</v>
      </c>
      <c r="GL264" s="7">
        <v>13666361.869999999</v>
      </c>
      <c r="GM264" s="23">
        <v>1.83E-2</v>
      </c>
      <c r="GN264" s="7">
        <v>142.83000000000001</v>
      </c>
      <c r="GO264" s="7">
        <v>1270.6600000000001</v>
      </c>
      <c r="GP264" s="7">
        <v>13818957.560000001</v>
      </c>
      <c r="GQ264" s="24">
        <v>1.7399999999999999E-2</v>
      </c>
      <c r="GR264" s="7">
        <v>144.41999999999999</v>
      </c>
      <c r="GS264" s="7">
        <v>1284.8499999999999</v>
      </c>
      <c r="GT264" s="5">
        <v>10755</v>
      </c>
      <c r="GU264" s="23">
        <v>0.1124</v>
      </c>
      <c r="GV264" s="8">
        <v>329</v>
      </c>
      <c r="GW264" s="7">
        <v>30006333.190000001</v>
      </c>
      <c r="GX264" s="23">
        <v>4.0099999999999997E-2</v>
      </c>
      <c r="GY264" s="7">
        <v>313.58999999999997</v>
      </c>
      <c r="GZ264" s="7">
        <v>849.56</v>
      </c>
      <c r="HA264" s="7">
        <v>30147022.84</v>
      </c>
      <c r="HB264" s="24">
        <v>3.7999999999999999E-2</v>
      </c>
      <c r="HC264" s="7">
        <v>315.06</v>
      </c>
      <c r="HD264" s="7">
        <v>853.54</v>
      </c>
      <c r="HE264" s="5">
        <v>35320</v>
      </c>
      <c r="HF264" s="23">
        <v>0.36909999999999998</v>
      </c>
      <c r="HG264" s="5">
        <v>97755</v>
      </c>
      <c r="HH264" s="5">
        <v>5479</v>
      </c>
      <c r="HI264" s="23">
        <v>0.21110000000000001</v>
      </c>
      <c r="HJ264" s="8">
        <v>1022</v>
      </c>
      <c r="HK264" s="5">
        <v>538</v>
      </c>
      <c r="HL264" s="5">
        <v>1400</v>
      </c>
      <c r="HM264" s="5">
        <v>140</v>
      </c>
      <c r="HN264" s="5">
        <v>903</v>
      </c>
      <c r="HO264" s="5">
        <v>262</v>
      </c>
      <c r="HP264" s="5">
        <v>706</v>
      </c>
      <c r="HQ264" s="5">
        <v>295</v>
      </c>
      <c r="HR264" s="5">
        <v>108</v>
      </c>
      <c r="HS264" s="5">
        <v>136</v>
      </c>
    </row>
    <row r="265" spans="1:227" x14ac:dyDescent="0.25">
      <c r="A265">
        <v>2013</v>
      </c>
      <c r="B265" s="3" t="s">
        <v>935</v>
      </c>
      <c r="C265" s="4">
        <v>32</v>
      </c>
      <c r="D265" s="5">
        <v>55708</v>
      </c>
      <c r="E265" s="5">
        <v>40638</v>
      </c>
      <c r="F265" s="5">
        <v>15070</v>
      </c>
      <c r="G265" s="6" t="s">
        <v>475</v>
      </c>
      <c r="H265" s="5">
        <v>51</v>
      </c>
      <c r="I265" s="6" t="s">
        <v>2280</v>
      </c>
      <c r="J265" s="6" t="s">
        <v>2432</v>
      </c>
      <c r="K265" s="6" t="s">
        <v>1957</v>
      </c>
      <c r="L265" s="6" t="s">
        <v>1573</v>
      </c>
      <c r="M265" s="6" t="s">
        <v>1327</v>
      </c>
      <c r="N265" s="6" t="s">
        <v>1016</v>
      </c>
      <c r="O265" s="6" t="s">
        <v>2454</v>
      </c>
      <c r="P265" s="6">
        <v>1.1499999999999999</v>
      </c>
      <c r="Q265" s="7">
        <v>457046849.82999998</v>
      </c>
      <c r="R265" s="7">
        <v>418593949.26999998</v>
      </c>
      <c r="S265" s="7">
        <v>394811086.93000001</v>
      </c>
      <c r="T265" s="7">
        <v>11246.79</v>
      </c>
      <c r="U265" s="7">
        <v>10300.549999999999</v>
      </c>
      <c r="V265" s="7">
        <v>9715.32</v>
      </c>
      <c r="W265" s="7">
        <v>165805696.84999999</v>
      </c>
      <c r="X265" s="23">
        <v>0.36280000000000001</v>
      </c>
      <c r="Y265" s="7">
        <v>4080.07</v>
      </c>
      <c r="Z265" s="7">
        <v>22623.24</v>
      </c>
      <c r="AA265" s="7">
        <v>137351479.80000001</v>
      </c>
      <c r="AB265" s="23">
        <v>0.3281</v>
      </c>
      <c r="AC265" s="7">
        <v>3379.88</v>
      </c>
      <c r="AD265" s="7">
        <v>18740.82</v>
      </c>
      <c r="AE265" s="5">
        <v>7329</v>
      </c>
      <c r="AF265" s="23">
        <v>0.18029999999999999</v>
      </c>
      <c r="AG265" s="5">
        <v>351</v>
      </c>
      <c r="AH265" s="5">
        <v>2270</v>
      </c>
      <c r="AI265" s="7">
        <v>16084763.92</v>
      </c>
      <c r="AJ265" s="23">
        <v>3.5200000000000002E-2</v>
      </c>
      <c r="AK265" s="7">
        <v>395.81</v>
      </c>
      <c r="AL265" s="7">
        <v>47729.27</v>
      </c>
      <c r="AM265" s="7">
        <v>14924283.82</v>
      </c>
      <c r="AN265" s="23">
        <v>3.5700000000000003E-2</v>
      </c>
      <c r="AO265" s="7">
        <v>367.25</v>
      </c>
      <c r="AP265" s="7">
        <v>44285.71</v>
      </c>
      <c r="AQ265" s="5">
        <v>337</v>
      </c>
      <c r="AR265" s="23">
        <v>8.3000000000000001E-3</v>
      </c>
      <c r="AS265" s="5">
        <v>9</v>
      </c>
      <c r="AT265" s="5">
        <v>277</v>
      </c>
      <c r="AU265" s="7">
        <v>16901349.579999998</v>
      </c>
      <c r="AV265" s="23">
        <v>3.6999999999999998E-2</v>
      </c>
      <c r="AW265" s="7">
        <v>415.9</v>
      </c>
      <c r="AX265" s="7">
        <v>24459.26</v>
      </c>
      <c r="AY265" s="7">
        <v>14855089.869999999</v>
      </c>
      <c r="AZ265" s="23">
        <v>3.5499999999999997E-2</v>
      </c>
      <c r="BA265" s="7">
        <v>365.55</v>
      </c>
      <c r="BB265" s="7">
        <v>21497.96</v>
      </c>
      <c r="BC265" s="5">
        <v>691</v>
      </c>
      <c r="BD265" s="23">
        <v>1.7000000000000001E-2</v>
      </c>
      <c r="BE265" s="5">
        <v>20</v>
      </c>
      <c r="BF265" s="5">
        <v>244</v>
      </c>
      <c r="BG265" s="7">
        <v>16662011.4</v>
      </c>
      <c r="BH265" s="23">
        <v>3.6499999999999998E-2</v>
      </c>
      <c r="BI265" s="7">
        <v>410.01</v>
      </c>
      <c r="BJ265" s="7">
        <v>17177.330000000002</v>
      </c>
      <c r="BK265" s="7">
        <v>15191683.460000001</v>
      </c>
      <c r="BL265" s="23">
        <v>3.6299999999999999E-2</v>
      </c>
      <c r="BM265" s="7">
        <v>373.83</v>
      </c>
      <c r="BN265" s="7">
        <v>15661.53</v>
      </c>
      <c r="BO265" s="5">
        <v>970</v>
      </c>
      <c r="BP265" s="23">
        <v>2.3900000000000001E-2</v>
      </c>
      <c r="BQ265" s="5">
        <v>34</v>
      </c>
      <c r="BR265" s="5">
        <v>901</v>
      </c>
      <c r="BS265" s="7">
        <v>23223321.32</v>
      </c>
      <c r="BT265" s="23">
        <v>5.0799999999999998E-2</v>
      </c>
      <c r="BU265" s="7">
        <v>571.47</v>
      </c>
      <c r="BV265" s="7">
        <v>6338.24</v>
      </c>
      <c r="BW265" s="7">
        <v>20678158.77</v>
      </c>
      <c r="BX265" s="23">
        <v>4.9399999999999999E-2</v>
      </c>
      <c r="BY265" s="7">
        <v>508.84</v>
      </c>
      <c r="BZ265" s="7">
        <v>5643.6</v>
      </c>
      <c r="CA265" s="5">
        <v>3664</v>
      </c>
      <c r="CB265" s="23">
        <v>9.0200000000000002E-2</v>
      </c>
      <c r="CC265" s="5">
        <v>192</v>
      </c>
      <c r="CD265" s="5">
        <v>3169</v>
      </c>
      <c r="CE265" s="7">
        <v>4614330.22</v>
      </c>
      <c r="CF265" s="23">
        <v>1.01E-2</v>
      </c>
      <c r="CG265" s="7">
        <v>113.55</v>
      </c>
      <c r="CH265" s="7">
        <v>12538.94</v>
      </c>
      <c r="CI265" s="7">
        <v>4204741.8499999996</v>
      </c>
      <c r="CJ265" s="23">
        <v>0.01</v>
      </c>
      <c r="CK265" s="7">
        <v>103.47</v>
      </c>
      <c r="CL265" s="7">
        <v>11425.93</v>
      </c>
      <c r="CM265" s="5">
        <v>368</v>
      </c>
      <c r="CN265" s="23">
        <v>9.1000000000000004E-3</v>
      </c>
      <c r="CO265" s="5">
        <v>10</v>
      </c>
      <c r="CP265" s="5">
        <v>603</v>
      </c>
      <c r="CQ265" s="7">
        <v>41835384.990000002</v>
      </c>
      <c r="CR265" s="23">
        <v>9.1499999999999998E-2</v>
      </c>
      <c r="CS265" s="7">
        <v>1029.46</v>
      </c>
      <c r="CT265" s="7">
        <v>1949.82</v>
      </c>
      <c r="CU265" s="7">
        <v>38860055.939999998</v>
      </c>
      <c r="CV265" s="23">
        <v>9.2799999999999994E-2</v>
      </c>
      <c r="CW265" s="7">
        <v>956.25</v>
      </c>
      <c r="CX265" s="7">
        <v>1811.15</v>
      </c>
      <c r="CY265" s="5">
        <v>21456</v>
      </c>
      <c r="CZ265" s="23">
        <v>0.52800000000000002</v>
      </c>
      <c r="DA265" s="5">
        <v>3294</v>
      </c>
      <c r="DB265" s="7">
        <v>1249844.3400000001</v>
      </c>
      <c r="DC265" s="23">
        <v>2.7000000000000001E-3</v>
      </c>
      <c r="DD265" s="7">
        <v>30.76</v>
      </c>
      <c r="DE265" s="7">
        <v>459.84</v>
      </c>
      <c r="DF265" s="7">
        <v>1144419.17</v>
      </c>
      <c r="DG265" s="23">
        <v>2.7000000000000001E-3</v>
      </c>
      <c r="DH265" s="7">
        <v>28.16</v>
      </c>
      <c r="DI265" s="7">
        <v>421.05</v>
      </c>
      <c r="DJ265" s="5">
        <v>2718</v>
      </c>
      <c r="DK265" s="23">
        <v>6.6900000000000001E-2</v>
      </c>
      <c r="DL265" s="5">
        <v>281</v>
      </c>
      <c r="DM265" s="7">
        <v>36513766.32</v>
      </c>
      <c r="DN265" s="23">
        <v>7.9899999999999999E-2</v>
      </c>
      <c r="DO265" s="7">
        <v>898.51</v>
      </c>
      <c r="DP265" s="7">
        <v>27167.98</v>
      </c>
      <c r="DQ265" s="7">
        <v>34037374.969999999</v>
      </c>
      <c r="DR265" s="23">
        <v>8.1299999999999997E-2</v>
      </c>
      <c r="DS265" s="7">
        <v>837.58</v>
      </c>
      <c r="DT265" s="7">
        <v>25325.43</v>
      </c>
      <c r="DU265" s="5">
        <v>1344</v>
      </c>
      <c r="DV265" s="23">
        <v>3.3099999999999997E-2</v>
      </c>
      <c r="DW265" s="5">
        <v>4574</v>
      </c>
      <c r="DX265" s="7">
        <v>4897288.8</v>
      </c>
      <c r="DY265" s="23">
        <v>1.0699999999999999E-2</v>
      </c>
      <c r="DZ265" s="7">
        <v>120.51</v>
      </c>
      <c r="EA265" s="7">
        <v>1326.1</v>
      </c>
      <c r="EB265" s="7">
        <v>4847869.88</v>
      </c>
      <c r="EC265" s="23">
        <v>1.1599999999999999E-2</v>
      </c>
      <c r="ED265" s="7">
        <v>119.29</v>
      </c>
      <c r="EE265" s="7">
        <v>1312.72</v>
      </c>
      <c r="EF265" s="5">
        <v>3693</v>
      </c>
      <c r="EG265" s="23">
        <v>9.0899999999999995E-2</v>
      </c>
      <c r="EH265" s="5">
        <v>213</v>
      </c>
      <c r="EI265" s="7">
        <v>45200085.380000003</v>
      </c>
      <c r="EJ265" s="23">
        <v>9.8900000000000002E-2</v>
      </c>
      <c r="EK265" s="7">
        <v>1112.26</v>
      </c>
      <c r="EL265" s="7">
        <v>1399.69</v>
      </c>
      <c r="EM265" s="7">
        <v>47291609.450000003</v>
      </c>
      <c r="EN265" s="23">
        <v>0.113</v>
      </c>
      <c r="EO265" s="7">
        <v>1163.73</v>
      </c>
      <c r="EP265" s="7">
        <v>1464.45</v>
      </c>
      <c r="EQ265" s="5">
        <v>32293</v>
      </c>
      <c r="ER265" s="23">
        <v>0.79469999999999996</v>
      </c>
      <c r="ES265" s="5">
        <v>15613</v>
      </c>
      <c r="ET265" s="7">
        <v>25512745.16</v>
      </c>
      <c r="EU265" s="23">
        <v>5.5800000000000002E-2</v>
      </c>
      <c r="EV265" s="7">
        <v>627.80999999999995</v>
      </c>
      <c r="EW265" s="7">
        <v>1332.95</v>
      </c>
      <c r="EX265" s="7">
        <v>26024473.440000001</v>
      </c>
      <c r="EY265" s="23">
        <v>6.2199999999999998E-2</v>
      </c>
      <c r="EZ265" s="7">
        <v>640.4</v>
      </c>
      <c r="FA265" s="7">
        <v>1359.69</v>
      </c>
      <c r="FB265" s="5">
        <v>19140</v>
      </c>
      <c r="FC265" s="23">
        <v>0.47099999999999997</v>
      </c>
      <c r="FD265" s="5">
        <v>4096</v>
      </c>
      <c r="FE265" s="7">
        <v>10530824.84</v>
      </c>
      <c r="FF265" s="23">
        <v>2.3E-2</v>
      </c>
      <c r="FG265" s="7">
        <v>259.14</v>
      </c>
      <c r="FH265" s="7">
        <v>448.79</v>
      </c>
      <c r="FI265" s="7">
        <v>10804159.59</v>
      </c>
      <c r="FJ265" s="23">
        <v>2.58E-2</v>
      </c>
      <c r="FK265" s="7">
        <v>265.86</v>
      </c>
      <c r="FL265" s="7">
        <v>460.44</v>
      </c>
      <c r="FM265" s="5">
        <v>23465</v>
      </c>
      <c r="FN265" s="23">
        <v>0.57740000000000002</v>
      </c>
      <c r="FO265" s="5">
        <v>3989</v>
      </c>
      <c r="FP265" s="7">
        <v>12344855.15</v>
      </c>
      <c r="FQ265" s="23">
        <v>2.7E-2</v>
      </c>
      <c r="FR265" s="7">
        <v>303.77999999999997</v>
      </c>
      <c r="FS265" s="7">
        <v>1202.5</v>
      </c>
      <c r="FT265" s="7">
        <v>12815364.35</v>
      </c>
      <c r="FU265" s="23">
        <v>3.0599999999999999E-2</v>
      </c>
      <c r="FV265" s="7">
        <v>315.35000000000002</v>
      </c>
      <c r="FW265" s="7">
        <v>1248.33</v>
      </c>
      <c r="FX265" s="5">
        <v>10266</v>
      </c>
      <c r="FY265" s="23">
        <v>0.25259999999999999</v>
      </c>
      <c r="FZ265" s="5">
        <v>1829</v>
      </c>
      <c r="GA265" s="7">
        <v>13247910.789999999</v>
      </c>
      <c r="GB265" s="23">
        <v>2.9000000000000001E-2</v>
      </c>
      <c r="GC265" s="7">
        <v>326</v>
      </c>
      <c r="GD265" s="7">
        <v>513.09</v>
      </c>
      <c r="GE265" s="7">
        <v>13598982</v>
      </c>
      <c r="GF265" s="23">
        <v>3.2500000000000001E-2</v>
      </c>
      <c r="GG265" s="7">
        <v>334.64</v>
      </c>
      <c r="GH265" s="7">
        <v>526.67999999999995</v>
      </c>
      <c r="GI265" s="5">
        <v>25820</v>
      </c>
      <c r="GJ265" s="23">
        <v>0.63539999999999996</v>
      </c>
      <c r="GK265" s="5">
        <v>7688</v>
      </c>
      <c r="GL265" s="7">
        <v>7214255.7300000004</v>
      </c>
      <c r="GM265" s="23">
        <v>1.5800000000000002E-2</v>
      </c>
      <c r="GN265" s="7">
        <v>177.52</v>
      </c>
      <c r="GO265" s="7">
        <v>1170.54</v>
      </c>
      <c r="GP265" s="7">
        <v>6762405.29</v>
      </c>
      <c r="GQ265" s="23">
        <v>1.6199999999999999E-2</v>
      </c>
      <c r="GR265" s="7">
        <v>166.41</v>
      </c>
      <c r="GS265" s="7">
        <v>1097.23</v>
      </c>
      <c r="GT265" s="5">
        <v>6163</v>
      </c>
      <c r="GU265" s="23">
        <v>0.1517</v>
      </c>
      <c r="GV265" s="8">
        <v>425</v>
      </c>
      <c r="GW265" s="7">
        <v>12214419.689999999</v>
      </c>
      <c r="GX265" s="23">
        <v>2.6700000000000002E-2</v>
      </c>
      <c r="GY265" s="7">
        <v>300.57</v>
      </c>
      <c r="GZ265" s="7">
        <v>897.26</v>
      </c>
      <c r="HA265" s="7">
        <v>12257537.029999999</v>
      </c>
      <c r="HB265" s="23">
        <v>2.93E-2</v>
      </c>
      <c r="HC265" s="7">
        <v>301.63</v>
      </c>
      <c r="HD265" s="7">
        <v>900.43</v>
      </c>
      <c r="HE265" s="5">
        <v>13613</v>
      </c>
      <c r="HF265" s="23">
        <v>0.33500000000000002</v>
      </c>
      <c r="HG265" s="5">
        <v>42637</v>
      </c>
      <c r="HH265" s="5">
        <v>2767</v>
      </c>
      <c r="HI265" s="23">
        <v>0.22439999999999999</v>
      </c>
      <c r="HJ265" s="8">
        <v>1049</v>
      </c>
      <c r="HK265" s="5">
        <v>664</v>
      </c>
      <c r="HL265" s="5">
        <v>1399</v>
      </c>
      <c r="HM265" s="5">
        <v>165</v>
      </c>
      <c r="HN265" s="5">
        <v>1112</v>
      </c>
      <c r="HO265" s="5">
        <v>251</v>
      </c>
      <c r="HP265" s="5">
        <v>687</v>
      </c>
      <c r="HQ265" s="5">
        <v>433</v>
      </c>
      <c r="HR265" s="5">
        <v>210</v>
      </c>
      <c r="HS265" s="5">
        <v>91</v>
      </c>
    </row>
    <row r="266" spans="1:227" x14ac:dyDescent="0.25">
      <c r="A266">
        <v>2011</v>
      </c>
      <c r="B266" s="3" t="s">
        <v>455</v>
      </c>
      <c r="C266" s="4">
        <v>9</v>
      </c>
      <c r="D266" s="5">
        <v>73840</v>
      </c>
      <c r="E266" s="5">
        <v>64093</v>
      </c>
      <c r="F266" s="5">
        <v>9747</v>
      </c>
      <c r="G266" s="6" t="s">
        <v>804</v>
      </c>
      <c r="H266" s="5">
        <v>50</v>
      </c>
      <c r="I266" s="6" t="s">
        <v>299</v>
      </c>
      <c r="J266" s="6" t="s">
        <v>300</v>
      </c>
      <c r="K266" s="6" t="s">
        <v>2180</v>
      </c>
      <c r="L266" s="6" t="s">
        <v>2130</v>
      </c>
      <c r="M266" s="6" t="s">
        <v>1327</v>
      </c>
      <c r="N266" s="6" t="s">
        <v>681</v>
      </c>
      <c r="O266" s="6" t="s">
        <v>2181</v>
      </c>
      <c r="P266" s="6">
        <v>1.1100000000000001</v>
      </c>
      <c r="Q266" s="7">
        <v>706386564.42999995</v>
      </c>
      <c r="R266" s="7">
        <v>601766818.53999996</v>
      </c>
      <c r="S266" s="7">
        <v>549488444.11000001</v>
      </c>
      <c r="T266" s="7">
        <v>11021.27</v>
      </c>
      <c r="U266" s="7">
        <v>9388.9599999999991</v>
      </c>
      <c r="V266" s="7">
        <v>8573.2999999999993</v>
      </c>
      <c r="W266" s="7">
        <v>299900958.57999998</v>
      </c>
      <c r="X266" s="23">
        <v>0.42459999999999998</v>
      </c>
      <c r="Y266" s="7">
        <v>4679.1499999999996</v>
      </c>
      <c r="Z266" s="7">
        <v>24018.98</v>
      </c>
      <c r="AA266" s="7">
        <v>212470867.44999999</v>
      </c>
      <c r="AB266" s="23">
        <v>0.35310000000000002</v>
      </c>
      <c r="AC266" s="7">
        <v>3315.04</v>
      </c>
      <c r="AD266" s="7">
        <v>17016.73</v>
      </c>
      <c r="AE266" s="5">
        <v>12486</v>
      </c>
      <c r="AF266" s="23">
        <v>0.1948</v>
      </c>
      <c r="AG266" s="5">
        <v>378</v>
      </c>
      <c r="AH266" s="5">
        <v>2597</v>
      </c>
      <c r="AI266" s="7">
        <v>7317376.3300000001</v>
      </c>
      <c r="AJ266" s="23">
        <v>1.04E-2</v>
      </c>
      <c r="AK266" s="7">
        <v>114.17</v>
      </c>
      <c r="AL266" s="7">
        <v>39768.35</v>
      </c>
      <c r="AM266" s="7">
        <v>7003665.3399999999</v>
      </c>
      <c r="AN266" s="23">
        <v>1.1599999999999999E-2</v>
      </c>
      <c r="AO266" s="7">
        <v>109.27</v>
      </c>
      <c r="AP266" s="7">
        <v>38063.4</v>
      </c>
      <c r="AQ266" s="5">
        <v>184</v>
      </c>
      <c r="AR266" s="23">
        <v>2.8999999999999998E-3</v>
      </c>
      <c r="AS266" s="5">
        <v>3</v>
      </c>
      <c r="AT266" s="5">
        <v>92</v>
      </c>
      <c r="AU266" s="7">
        <v>3765533.95</v>
      </c>
      <c r="AV266" s="23">
        <v>5.3E-3</v>
      </c>
      <c r="AW266" s="7">
        <v>58.75</v>
      </c>
      <c r="AX266" s="7">
        <v>21395.08</v>
      </c>
      <c r="AY266" s="7">
        <v>3281494.41</v>
      </c>
      <c r="AZ266" s="23">
        <v>5.4999999999999997E-3</v>
      </c>
      <c r="BA266" s="7">
        <v>51.2</v>
      </c>
      <c r="BB266" s="7">
        <v>18644.849999999999</v>
      </c>
      <c r="BC266" s="5">
        <v>176</v>
      </c>
      <c r="BD266" s="23">
        <v>2.7000000000000001E-3</v>
      </c>
      <c r="BE266" s="5">
        <v>3</v>
      </c>
      <c r="BF266" s="5">
        <v>40</v>
      </c>
      <c r="BG266" s="7">
        <v>38451575.32</v>
      </c>
      <c r="BH266" s="23">
        <v>5.4399999999999997E-2</v>
      </c>
      <c r="BI266" s="7">
        <v>599.92999999999995</v>
      </c>
      <c r="BJ266" s="7">
        <v>16313.78</v>
      </c>
      <c r="BK266" s="7">
        <v>34952911.82</v>
      </c>
      <c r="BL266" s="23">
        <v>5.8099999999999999E-2</v>
      </c>
      <c r="BM266" s="7">
        <v>545.35</v>
      </c>
      <c r="BN266" s="7">
        <v>14829.41</v>
      </c>
      <c r="BO266" s="5">
        <v>2357</v>
      </c>
      <c r="BP266" s="23">
        <v>3.6799999999999999E-2</v>
      </c>
      <c r="BQ266" s="5">
        <v>55</v>
      </c>
      <c r="BR266" s="5">
        <v>1369</v>
      </c>
      <c r="BS266" s="7">
        <v>21245993.390000001</v>
      </c>
      <c r="BT266" s="23">
        <v>3.0099999999999998E-2</v>
      </c>
      <c r="BU266" s="7">
        <v>331.49</v>
      </c>
      <c r="BV266" s="7">
        <v>5149.3</v>
      </c>
      <c r="BW266" s="7">
        <v>19536309.23</v>
      </c>
      <c r="BX266" s="23">
        <v>3.2500000000000001E-2</v>
      </c>
      <c r="BY266" s="7">
        <v>304.81</v>
      </c>
      <c r="BZ266" s="7">
        <v>4734.93</v>
      </c>
      <c r="CA266" s="5">
        <v>4126</v>
      </c>
      <c r="CB266" s="23">
        <v>6.4399999999999999E-2</v>
      </c>
      <c r="CC266" s="5">
        <v>117</v>
      </c>
      <c r="CD266" s="5">
        <v>2557</v>
      </c>
      <c r="CE266" s="7">
        <v>4484661.57</v>
      </c>
      <c r="CF266" s="23">
        <v>6.3E-3</v>
      </c>
      <c r="CG266" s="7">
        <v>69.97</v>
      </c>
      <c r="CH266" s="7">
        <v>11128.19</v>
      </c>
      <c r="CI266" s="7">
        <v>3975398.23</v>
      </c>
      <c r="CJ266" s="23">
        <v>6.6E-3</v>
      </c>
      <c r="CK266" s="7">
        <v>62.03</v>
      </c>
      <c r="CL266" s="7">
        <v>9864.51</v>
      </c>
      <c r="CM266" s="5">
        <v>403</v>
      </c>
      <c r="CN266" s="23">
        <v>6.3E-3</v>
      </c>
      <c r="CO266" s="5">
        <v>7</v>
      </c>
      <c r="CP266" s="5">
        <v>317</v>
      </c>
      <c r="CQ266" s="7">
        <v>89493665.650000006</v>
      </c>
      <c r="CR266" s="23">
        <v>0.12670000000000001</v>
      </c>
      <c r="CS266" s="7">
        <v>1396.31</v>
      </c>
      <c r="CT266" s="7">
        <v>2009.24</v>
      </c>
      <c r="CU266" s="7">
        <v>81226839.200000003</v>
      </c>
      <c r="CV266" s="23">
        <v>0.13500000000000001</v>
      </c>
      <c r="CW266" s="7">
        <v>1267.33</v>
      </c>
      <c r="CX266" s="7">
        <v>1823.64</v>
      </c>
      <c r="CY266" s="5">
        <v>44541</v>
      </c>
      <c r="CZ266" s="23">
        <v>0.69489999999999996</v>
      </c>
      <c r="DA266" s="5">
        <v>6125</v>
      </c>
      <c r="DB266" s="7">
        <v>4658313.97</v>
      </c>
      <c r="DC266" s="23">
        <v>6.6E-3</v>
      </c>
      <c r="DD266" s="7">
        <v>72.680000000000007</v>
      </c>
      <c r="DE266" s="7">
        <v>479.3</v>
      </c>
      <c r="DF266" s="7">
        <v>4798961.7300000004</v>
      </c>
      <c r="DG266" s="23">
        <v>8.0000000000000002E-3</v>
      </c>
      <c r="DH266" s="7">
        <v>74.87</v>
      </c>
      <c r="DI266" s="7">
        <v>493.77</v>
      </c>
      <c r="DJ266" s="5">
        <v>9719</v>
      </c>
      <c r="DK266" s="23">
        <v>0.15160000000000001</v>
      </c>
      <c r="DL266" s="5">
        <v>951</v>
      </c>
      <c r="DM266" s="7">
        <v>38271648.189999998</v>
      </c>
      <c r="DN266" s="23">
        <v>5.4199999999999998E-2</v>
      </c>
      <c r="DO266" s="7">
        <v>597.13</v>
      </c>
      <c r="DP266" s="7">
        <v>25582.65</v>
      </c>
      <c r="DQ266" s="7">
        <v>36031275.329999998</v>
      </c>
      <c r="DR266" s="23">
        <v>5.9900000000000002E-2</v>
      </c>
      <c r="DS266" s="7">
        <v>562.16999999999996</v>
      </c>
      <c r="DT266" s="7">
        <v>24085.08</v>
      </c>
      <c r="DU266" s="5">
        <v>1496</v>
      </c>
      <c r="DV266" s="23">
        <v>2.3300000000000001E-2</v>
      </c>
      <c r="DW266" s="5">
        <v>3449</v>
      </c>
      <c r="DX266" s="7">
        <v>2730884.32</v>
      </c>
      <c r="DY266" s="23">
        <v>3.8999999999999998E-3</v>
      </c>
      <c r="DZ266" s="7">
        <v>42.61</v>
      </c>
      <c r="EA266" s="7">
        <v>993.41</v>
      </c>
      <c r="EB266" s="7">
        <v>2610159.73</v>
      </c>
      <c r="EC266" s="23">
        <v>4.3E-3</v>
      </c>
      <c r="ED266" s="7">
        <v>40.72</v>
      </c>
      <c r="EE266" s="7">
        <v>949.49</v>
      </c>
      <c r="EF266" s="5">
        <v>2749</v>
      </c>
      <c r="EG266" s="23">
        <v>4.2900000000000001E-2</v>
      </c>
      <c r="EH266" s="5">
        <v>66</v>
      </c>
      <c r="EI266" s="7">
        <v>68361021.280000001</v>
      </c>
      <c r="EJ266" s="23">
        <v>9.6799999999999997E-2</v>
      </c>
      <c r="EK266" s="7">
        <v>1066.5899999999999</v>
      </c>
      <c r="EL266" s="7">
        <v>1251.69</v>
      </c>
      <c r="EM266" s="7">
        <v>70225962.5</v>
      </c>
      <c r="EN266" s="23">
        <v>0.1167</v>
      </c>
      <c r="EO266" s="7">
        <v>1095.69</v>
      </c>
      <c r="EP266" s="7">
        <v>1285.8399999999999</v>
      </c>
      <c r="EQ266" s="5">
        <v>54615</v>
      </c>
      <c r="ER266" s="23">
        <v>0.85209999999999997</v>
      </c>
      <c r="ES266" s="5">
        <v>16741</v>
      </c>
      <c r="ET266" s="7">
        <v>34036100.210000001</v>
      </c>
      <c r="EU266" s="23">
        <v>4.82E-2</v>
      </c>
      <c r="EV266" s="7">
        <v>531.04</v>
      </c>
      <c r="EW266" s="7">
        <v>1082.1600000000001</v>
      </c>
      <c r="EX266" s="7">
        <v>31558603.23</v>
      </c>
      <c r="EY266" s="23">
        <v>5.2400000000000002E-2</v>
      </c>
      <c r="EZ266" s="7">
        <v>492.39</v>
      </c>
      <c r="FA266" s="7">
        <v>1003.39</v>
      </c>
      <c r="FB266" s="5">
        <v>31452</v>
      </c>
      <c r="FC266" s="23">
        <v>0.49070000000000003</v>
      </c>
      <c r="FD266" s="5">
        <v>3635</v>
      </c>
      <c r="FE266" s="7">
        <v>13157815.050000001</v>
      </c>
      <c r="FF266" s="23">
        <v>1.8599999999999998E-2</v>
      </c>
      <c r="FG266" s="7">
        <v>205.29</v>
      </c>
      <c r="FH266" s="7">
        <v>339.98</v>
      </c>
      <c r="FI266" s="7">
        <v>12091026.439999999</v>
      </c>
      <c r="FJ266" s="23">
        <v>2.01E-2</v>
      </c>
      <c r="FK266" s="7">
        <v>188.65</v>
      </c>
      <c r="FL266" s="7">
        <v>312.41000000000003</v>
      </c>
      <c r="FM266" s="5">
        <v>38702</v>
      </c>
      <c r="FN266" s="23">
        <v>0.6038</v>
      </c>
      <c r="FO266" s="5">
        <v>3652</v>
      </c>
      <c r="FP266" s="7">
        <v>19816725.84</v>
      </c>
      <c r="FQ266" s="23">
        <v>2.81E-2</v>
      </c>
      <c r="FR266" s="7">
        <v>309.19</v>
      </c>
      <c r="FS266" s="7">
        <v>1100.81</v>
      </c>
      <c r="FT266" s="7">
        <v>19850085.390000001</v>
      </c>
      <c r="FU266" s="23">
        <v>3.3000000000000002E-2</v>
      </c>
      <c r="FV266" s="7">
        <v>309.70999999999998</v>
      </c>
      <c r="FW266" s="7">
        <v>1102.6600000000001</v>
      </c>
      <c r="FX266" s="5">
        <v>18002</v>
      </c>
      <c r="FY266" s="23">
        <v>0.28089999999999998</v>
      </c>
      <c r="FZ266" s="5">
        <v>2188</v>
      </c>
      <c r="GA266" s="7">
        <v>16087679.109999999</v>
      </c>
      <c r="GB266" s="23">
        <v>2.2800000000000001E-2</v>
      </c>
      <c r="GC266" s="7">
        <v>251.01</v>
      </c>
      <c r="GD266" s="7">
        <v>361.41</v>
      </c>
      <c r="GE266" s="7">
        <v>16907143.399999999</v>
      </c>
      <c r="GF266" s="23">
        <v>2.81E-2</v>
      </c>
      <c r="GG266" s="7">
        <v>263.79000000000002</v>
      </c>
      <c r="GH266" s="7">
        <v>379.82</v>
      </c>
      <c r="GI266" s="5">
        <v>44514</v>
      </c>
      <c r="GJ266" s="23">
        <v>0.69450000000000001</v>
      </c>
      <c r="GK266" s="5">
        <v>8263</v>
      </c>
      <c r="GL266" s="7">
        <v>15875712.869999999</v>
      </c>
      <c r="GM266" s="23">
        <v>2.2499999999999999E-2</v>
      </c>
      <c r="GN266" s="7">
        <v>247.7</v>
      </c>
      <c r="GO266" s="7">
        <v>1356.88</v>
      </c>
      <c r="GP266" s="7">
        <v>16865663.059999999</v>
      </c>
      <c r="GQ266" s="23">
        <v>2.8000000000000001E-2</v>
      </c>
      <c r="GR266" s="7">
        <v>263.14</v>
      </c>
      <c r="GS266" s="7">
        <v>1441.49</v>
      </c>
      <c r="GT266" s="5">
        <v>11700</v>
      </c>
      <c r="GU266" s="23">
        <v>0.1825</v>
      </c>
      <c r="GV266" s="8">
        <v>796</v>
      </c>
      <c r="GW266" s="7">
        <v>21134260.41</v>
      </c>
      <c r="GX266" s="23">
        <v>2.9899999999999999E-2</v>
      </c>
      <c r="GY266" s="7">
        <v>329.74</v>
      </c>
      <c r="GZ266" s="7">
        <v>915.5</v>
      </c>
      <c r="HA266" s="7">
        <v>21134533.469999999</v>
      </c>
      <c r="HB266" s="23">
        <v>3.5099999999999999E-2</v>
      </c>
      <c r="HC266" s="7">
        <v>329.75</v>
      </c>
      <c r="HD266" s="7">
        <v>915.51</v>
      </c>
      <c r="HE266" s="5">
        <v>23085</v>
      </c>
      <c r="HF266" s="23">
        <v>0.36020000000000002</v>
      </c>
      <c r="HG266" s="5">
        <v>84428</v>
      </c>
      <c r="HH266" s="5">
        <v>4905</v>
      </c>
      <c r="HI266" s="23">
        <v>0.24299999999999999</v>
      </c>
      <c r="HJ266" s="8">
        <v>1317</v>
      </c>
      <c r="HK266" s="5">
        <v>763</v>
      </c>
      <c r="HL266" s="5">
        <v>1396</v>
      </c>
      <c r="HM266" s="5">
        <v>81</v>
      </c>
      <c r="HN266" s="5">
        <v>835</v>
      </c>
      <c r="HO266" s="5">
        <v>342</v>
      </c>
      <c r="HP266" s="5">
        <v>761</v>
      </c>
      <c r="HQ266" s="5">
        <v>449</v>
      </c>
      <c r="HR266" s="5">
        <v>596</v>
      </c>
      <c r="HS266" s="5">
        <v>98</v>
      </c>
    </row>
    <row r="267" spans="1:227" x14ac:dyDescent="0.25">
      <c r="A267">
        <v>2014</v>
      </c>
      <c r="B267" s="3" t="s">
        <v>1110</v>
      </c>
      <c r="C267" s="4">
        <v>51</v>
      </c>
      <c r="D267" s="5">
        <v>199441</v>
      </c>
      <c r="E267" s="5">
        <v>136596</v>
      </c>
      <c r="F267" s="5">
        <v>62845</v>
      </c>
      <c r="G267" s="6" t="s">
        <v>2242</v>
      </c>
      <c r="H267" s="5">
        <v>52</v>
      </c>
      <c r="I267" s="6" t="s">
        <v>2703</v>
      </c>
      <c r="J267" s="6" t="s">
        <v>2704</v>
      </c>
      <c r="K267" s="6" t="s">
        <v>2235</v>
      </c>
      <c r="L267" s="6" t="s">
        <v>1702</v>
      </c>
      <c r="M267" s="6" t="s">
        <v>412</v>
      </c>
      <c r="N267" s="6" t="s">
        <v>287</v>
      </c>
      <c r="O267" s="6" t="s">
        <v>1044</v>
      </c>
      <c r="P267" s="6">
        <v>1.1399999999999999</v>
      </c>
      <c r="Q267" s="7">
        <v>1306331972.48</v>
      </c>
      <c r="R267" s="7">
        <v>1291419212.5999999</v>
      </c>
      <c r="S267" s="7">
        <v>1188504028.98</v>
      </c>
      <c r="T267" s="7">
        <v>9563.4699999999993</v>
      </c>
      <c r="U267" s="7">
        <v>9454.2999999999993</v>
      </c>
      <c r="V267" s="7">
        <v>8700.8700000000008</v>
      </c>
      <c r="W267" s="7">
        <v>498784620.94999999</v>
      </c>
      <c r="X267" s="23">
        <v>0.38179999999999997</v>
      </c>
      <c r="Y267" s="7">
        <v>3651.53</v>
      </c>
      <c r="Z267" s="7">
        <v>21281.02</v>
      </c>
      <c r="AA267" s="7">
        <v>447196752.22000003</v>
      </c>
      <c r="AB267" s="23">
        <v>0.3463</v>
      </c>
      <c r="AC267" s="7">
        <v>3273.86</v>
      </c>
      <c r="AD267" s="7">
        <v>19079.990000000002</v>
      </c>
      <c r="AE267" s="5">
        <v>23438</v>
      </c>
      <c r="AF267" s="23">
        <v>0.1716</v>
      </c>
      <c r="AG267" s="5">
        <v>324</v>
      </c>
      <c r="AH267" s="5">
        <v>1906</v>
      </c>
      <c r="AI267" s="7">
        <v>14456505.779999999</v>
      </c>
      <c r="AJ267" s="23">
        <v>1.11E-2</v>
      </c>
      <c r="AK267" s="7">
        <v>105.83</v>
      </c>
      <c r="AL267" s="7">
        <v>40045.72</v>
      </c>
      <c r="AM267" s="7">
        <v>15600859.57</v>
      </c>
      <c r="AN267" s="23">
        <v>1.21E-2</v>
      </c>
      <c r="AO267" s="7">
        <v>114.21</v>
      </c>
      <c r="AP267" s="7">
        <v>43215.68</v>
      </c>
      <c r="AQ267" s="5">
        <v>361</v>
      </c>
      <c r="AR267" s="23">
        <v>2.5999999999999999E-3</v>
      </c>
      <c r="AS267" s="5">
        <v>3</v>
      </c>
      <c r="AT267" s="5">
        <v>81</v>
      </c>
      <c r="AU267" s="7">
        <v>17485829.239999998</v>
      </c>
      <c r="AV267" s="23">
        <v>1.34E-2</v>
      </c>
      <c r="AW267" s="7">
        <v>128.01</v>
      </c>
      <c r="AX267" s="7">
        <v>21667.69</v>
      </c>
      <c r="AY267" s="7">
        <v>18176693.050000001</v>
      </c>
      <c r="AZ267" s="23">
        <v>1.41E-2</v>
      </c>
      <c r="BA267" s="7">
        <v>133.07</v>
      </c>
      <c r="BB267" s="7">
        <v>22523.78</v>
      </c>
      <c r="BC267" s="5">
        <v>807</v>
      </c>
      <c r="BD267" s="23">
        <v>5.8999999999999999E-3</v>
      </c>
      <c r="BE267" s="5">
        <v>7</v>
      </c>
      <c r="BF267" s="5">
        <v>84</v>
      </c>
      <c r="BG267" s="7">
        <v>41501904.200000003</v>
      </c>
      <c r="BH267" s="23">
        <v>3.1800000000000002E-2</v>
      </c>
      <c r="BI267" s="7">
        <v>303.83</v>
      </c>
      <c r="BJ267" s="7">
        <v>12715.04</v>
      </c>
      <c r="BK267" s="7">
        <v>46018918.399999999</v>
      </c>
      <c r="BL267" s="23">
        <v>3.56E-2</v>
      </c>
      <c r="BM267" s="7">
        <v>336.9</v>
      </c>
      <c r="BN267" s="7">
        <v>14098.93</v>
      </c>
      <c r="BO267" s="5">
        <v>3264</v>
      </c>
      <c r="BP267" s="23">
        <v>2.3900000000000001E-2</v>
      </c>
      <c r="BQ267" s="5">
        <v>34</v>
      </c>
      <c r="BR267" s="5">
        <v>844</v>
      </c>
      <c r="BS267" s="7">
        <v>37352286.719999999</v>
      </c>
      <c r="BT267" s="23">
        <v>2.86E-2</v>
      </c>
      <c r="BU267" s="7">
        <v>273.45</v>
      </c>
      <c r="BV267" s="7">
        <v>4320.18</v>
      </c>
      <c r="BW267" s="7">
        <v>41106948.060000002</v>
      </c>
      <c r="BX267" s="23">
        <v>3.1800000000000002E-2</v>
      </c>
      <c r="BY267" s="7">
        <v>300.94</v>
      </c>
      <c r="BZ267" s="7">
        <v>4754.45</v>
      </c>
      <c r="CA267" s="5">
        <v>8646</v>
      </c>
      <c r="CB267" s="23">
        <v>6.3299999999999995E-2</v>
      </c>
      <c r="CC267" s="5">
        <v>116</v>
      </c>
      <c r="CD267" s="5">
        <v>1688</v>
      </c>
      <c r="CE267" s="7">
        <v>11199364.24</v>
      </c>
      <c r="CF267" s="23">
        <v>8.6E-3</v>
      </c>
      <c r="CG267" s="7">
        <v>81.99</v>
      </c>
      <c r="CH267" s="7">
        <v>9747.0499999999993</v>
      </c>
      <c r="CI267" s="7">
        <v>11761066.060000001</v>
      </c>
      <c r="CJ267" s="23">
        <v>9.1000000000000004E-3</v>
      </c>
      <c r="CK267" s="7">
        <v>86.1</v>
      </c>
      <c r="CL267" s="7">
        <v>10235.91</v>
      </c>
      <c r="CM267" s="5">
        <v>1149</v>
      </c>
      <c r="CN267" s="23">
        <v>8.3999999999999995E-3</v>
      </c>
      <c r="CO267" s="5">
        <v>9</v>
      </c>
      <c r="CP267" s="5">
        <v>517</v>
      </c>
      <c r="CQ267" s="7">
        <v>191739806.75999999</v>
      </c>
      <c r="CR267" s="23">
        <v>0.14680000000000001</v>
      </c>
      <c r="CS267" s="7">
        <v>1403.7</v>
      </c>
      <c r="CT267" s="7">
        <v>2207.15</v>
      </c>
      <c r="CU267" s="7">
        <v>200039585.15000001</v>
      </c>
      <c r="CV267" s="23">
        <v>0.15490000000000001</v>
      </c>
      <c r="CW267" s="7">
        <v>1464.46</v>
      </c>
      <c r="CX267" s="7">
        <v>2302.69</v>
      </c>
      <c r="CY267" s="5">
        <v>86872</v>
      </c>
      <c r="CZ267" s="23">
        <v>0.63600000000000001</v>
      </c>
      <c r="DA267" s="5">
        <v>4292</v>
      </c>
      <c r="DB267" s="7">
        <v>5118695.9400000004</v>
      </c>
      <c r="DC267" s="23">
        <v>3.8999999999999998E-3</v>
      </c>
      <c r="DD267" s="7">
        <v>37.47</v>
      </c>
      <c r="DE267" s="7">
        <v>345.3</v>
      </c>
      <c r="DF267" s="7">
        <v>6022634.9400000004</v>
      </c>
      <c r="DG267" s="23">
        <v>4.7000000000000002E-3</v>
      </c>
      <c r="DH267" s="7">
        <v>44.09</v>
      </c>
      <c r="DI267" s="7">
        <v>406.28</v>
      </c>
      <c r="DJ267" s="5">
        <v>14824</v>
      </c>
      <c r="DK267" s="23">
        <v>0.1085</v>
      </c>
      <c r="DL267" s="5">
        <v>444</v>
      </c>
      <c r="DM267" s="7">
        <v>119776323.81999999</v>
      </c>
      <c r="DN267" s="23">
        <v>9.1700000000000004E-2</v>
      </c>
      <c r="DO267" s="7">
        <v>876.87</v>
      </c>
      <c r="DP267" s="7">
        <v>24829.25</v>
      </c>
      <c r="DQ267" s="7">
        <v>123658154.48999999</v>
      </c>
      <c r="DR267" s="23">
        <v>9.5799999999999996E-2</v>
      </c>
      <c r="DS267" s="7">
        <v>905.28</v>
      </c>
      <c r="DT267" s="7">
        <v>25633.95</v>
      </c>
      <c r="DU267" s="5">
        <v>4824</v>
      </c>
      <c r="DV267" s="23">
        <v>3.5299999999999998E-2</v>
      </c>
      <c r="DW267" s="5">
        <v>5000</v>
      </c>
      <c r="DX267" s="7">
        <v>4402431.0599999996</v>
      </c>
      <c r="DY267" s="23">
        <v>3.3999999999999998E-3</v>
      </c>
      <c r="DZ267" s="7">
        <v>32.229999999999997</v>
      </c>
      <c r="EA267" s="7">
        <v>940.69</v>
      </c>
      <c r="EB267" s="7">
        <v>4827566.8</v>
      </c>
      <c r="EC267" s="23">
        <v>3.7000000000000002E-3</v>
      </c>
      <c r="ED267" s="7">
        <v>35.340000000000003</v>
      </c>
      <c r="EE267" s="7">
        <v>1031.53</v>
      </c>
      <c r="EF267" s="5">
        <v>4680</v>
      </c>
      <c r="EG267" s="23">
        <v>3.4299999999999997E-2</v>
      </c>
      <c r="EH267" s="5">
        <v>54</v>
      </c>
      <c r="EI267" s="7">
        <v>120690969.87</v>
      </c>
      <c r="EJ267" s="23">
        <v>9.2399999999999996E-2</v>
      </c>
      <c r="EK267" s="7">
        <v>883.56</v>
      </c>
      <c r="EL267" s="7">
        <v>1063.83</v>
      </c>
      <c r="EM267" s="7">
        <v>127718497.09999999</v>
      </c>
      <c r="EN267" s="23">
        <v>9.8900000000000002E-2</v>
      </c>
      <c r="EO267" s="7">
        <v>935.01</v>
      </c>
      <c r="EP267" s="7">
        <v>1125.77</v>
      </c>
      <c r="EQ267" s="5">
        <v>113449</v>
      </c>
      <c r="ER267" s="23">
        <v>0.8306</v>
      </c>
      <c r="ES267" s="5">
        <v>13198</v>
      </c>
      <c r="ET267" s="7">
        <v>71522278.609999999</v>
      </c>
      <c r="EU267" s="23">
        <v>5.4800000000000001E-2</v>
      </c>
      <c r="EV267" s="7">
        <v>523.6</v>
      </c>
      <c r="EW267" s="7">
        <v>1067.8</v>
      </c>
      <c r="EX267" s="7">
        <v>72816713.060000002</v>
      </c>
      <c r="EY267" s="23">
        <v>5.6399999999999999E-2</v>
      </c>
      <c r="EZ267" s="7">
        <v>533.08000000000004</v>
      </c>
      <c r="FA267" s="7">
        <v>1087.1199999999999</v>
      </c>
      <c r="FB267" s="5">
        <v>66981</v>
      </c>
      <c r="FC267" s="23">
        <v>0.4904</v>
      </c>
      <c r="FD267" s="5">
        <v>3497</v>
      </c>
      <c r="FE267" s="7">
        <v>19656567.109999999</v>
      </c>
      <c r="FF267" s="23">
        <v>1.4999999999999999E-2</v>
      </c>
      <c r="FG267" s="7">
        <v>143.9</v>
      </c>
      <c r="FH267" s="7">
        <v>240.02</v>
      </c>
      <c r="FI267" s="7">
        <v>20455659.609999999</v>
      </c>
      <c r="FJ267" s="23">
        <v>1.5800000000000002E-2</v>
      </c>
      <c r="FK267" s="7">
        <v>149.75</v>
      </c>
      <c r="FL267" s="7">
        <v>249.78</v>
      </c>
      <c r="FM267" s="5">
        <v>81896</v>
      </c>
      <c r="FN267" s="23">
        <v>0.59950000000000003</v>
      </c>
      <c r="FO267" s="5">
        <v>3700</v>
      </c>
      <c r="FP267" s="7">
        <v>36143842.060000002</v>
      </c>
      <c r="FQ267" s="23">
        <v>2.7699999999999999E-2</v>
      </c>
      <c r="FR267" s="7">
        <v>264.60000000000002</v>
      </c>
      <c r="FS267" s="7">
        <v>969.55</v>
      </c>
      <c r="FT267" s="7">
        <v>40657466.280000001</v>
      </c>
      <c r="FU267" s="23">
        <v>3.15E-2</v>
      </c>
      <c r="FV267" s="7">
        <v>297.64999999999998</v>
      </c>
      <c r="FW267" s="7">
        <v>1090.6300000000001</v>
      </c>
      <c r="FX267" s="5">
        <v>37279</v>
      </c>
      <c r="FY267" s="23">
        <v>0.27289999999999998</v>
      </c>
      <c r="FZ267" s="5">
        <v>1981</v>
      </c>
      <c r="GA267" s="7">
        <v>34213951.530000001</v>
      </c>
      <c r="GB267" s="23">
        <v>2.6200000000000001E-2</v>
      </c>
      <c r="GC267" s="7">
        <v>250.48</v>
      </c>
      <c r="GD267" s="7">
        <v>356.08</v>
      </c>
      <c r="GE267" s="7">
        <v>32057433.84</v>
      </c>
      <c r="GF267" s="23">
        <v>2.4799999999999999E-2</v>
      </c>
      <c r="GG267" s="7">
        <v>234.69</v>
      </c>
      <c r="GH267" s="7">
        <v>333.64</v>
      </c>
      <c r="GI267" s="5">
        <v>96083</v>
      </c>
      <c r="GJ267" s="23">
        <v>0.70340000000000003</v>
      </c>
      <c r="GK267" s="5">
        <v>7617</v>
      </c>
      <c r="GL267" s="7">
        <v>29425148.050000001</v>
      </c>
      <c r="GM267" s="23">
        <v>2.2499999999999999E-2</v>
      </c>
      <c r="GN267" s="7">
        <v>215.42</v>
      </c>
      <c r="GO267" s="7">
        <v>1588.71</v>
      </c>
      <c r="GP267" s="7">
        <v>30212865.960000001</v>
      </c>
      <c r="GQ267" s="23">
        <v>2.3400000000000001E-2</v>
      </c>
      <c r="GR267" s="7">
        <v>221.18</v>
      </c>
      <c r="GS267" s="7">
        <v>1631.24</v>
      </c>
      <c r="GT267" s="5">
        <v>18521</v>
      </c>
      <c r="GU267" s="23">
        <v>0.1356</v>
      </c>
      <c r="GV267" s="8">
        <v>681</v>
      </c>
      <c r="GW267" s="7">
        <v>41252391.770000003</v>
      </c>
      <c r="GX267" s="23">
        <v>3.1600000000000003E-2</v>
      </c>
      <c r="GY267" s="7">
        <v>302</v>
      </c>
      <c r="GZ267" s="7">
        <v>789.22</v>
      </c>
      <c r="HA267" s="7">
        <v>41385757.549999997</v>
      </c>
      <c r="HB267" s="23">
        <v>3.2000000000000001E-2</v>
      </c>
      <c r="HC267" s="7">
        <v>302.98</v>
      </c>
      <c r="HD267" s="7">
        <v>791.77</v>
      </c>
      <c r="HE267" s="5">
        <v>52270</v>
      </c>
      <c r="HF267" s="23">
        <v>0.38269999999999998</v>
      </c>
      <c r="HG267" s="5">
        <v>162381</v>
      </c>
      <c r="HH267" s="5">
        <v>9671</v>
      </c>
      <c r="HI267" s="23">
        <v>0.23180000000000001</v>
      </c>
      <c r="HJ267" s="8">
        <v>1189</v>
      </c>
      <c r="HK267" s="5">
        <v>761</v>
      </c>
      <c r="HL267" s="5">
        <v>1395</v>
      </c>
      <c r="HM267" s="5">
        <v>142</v>
      </c>
      <c r="HN267" s="5">
        <v>1162</v>
      </c>
      <c r="HO267" s="5">
        <v>286</v>
      </c>
      <c r="HP267" s="5">
        <v>568</v>
      </c>
      <c r="HQ267" s="5">
        <v>337</v>
      </c>
      <c r="HR267" s="5">
        <v>226</v>
      </c>
      <c r="HS267" s="5">
        <v>169</v>
      </c>
    </row>
    <row r="268" spans="1:227" x14ac:dyDescent="0.25">
      <c r="A268">
        <v>2013</v>
      </c>
      <c r="B268" s="3" t="s">
        <v>1161</v>
      </c>
      <c r="C268" s="4">
        <v>56</v>
      </c>
      <c r="D268" s="5">
        <v>11831</v>
      </c>
      <c r="E268" s="5">
        <v>11308</v>
      </c>
      <c r="F268" s="5">
        <v>523</v>
      </c>
      <c r="G268" s="6" t="s">
        <v>329</v>
      </c>
      <c r="H268" s="5">
        <v>51</v>
      </c>
      <c r="I268" s="6" t="s">
        <v>334</v>
      </c>
      <c r="J268" s="6" t="s">
        <v>335</v>
      </c>
      <c r="K268" s="6" t="s">
        <v>2607</v>
      </c>
      <c r="L268" s="6" t="s">
        <v>501</v>
      </c>
      <c r="M268" s="6" t="s">
        <v>456</v>
      </c>
      <c r="N268" s="6" t="s">
        <v>890</v>
      </c>
      <c r="O268" s="6" t="s">
        <v>2608</v>
      </c>
      <c r="P268" s="6">
        <v>0.96</v>
      </c>
      <c r="Q268" s="7">
        <v>94832828.590000004</v>
      </c>
      <c r="R268" s="7">
        <v>86700265.090000004</v>
      </c>
      <c r="S268" s="7">
        <v>96644446.030000001</v>
      </c>
      <c r="T268" s="7">
        <v>8386.35</v>
      </c>
      <c r="U268" s="7">
        <v>7667.16</v>
      </c>
      <c r="V268" s="7">
        <v>8546.56</v>
      </c>
      <c r="W268" s="7">
        <v>37954562.020000003</v>
      </c>
      <c r="X268" s="23">
        <v>0.4002</v>
      </c>
      <c r="Y268" s="7">
        <v>3356.43</v>
      </c>
      <c r="Z268" s="7">
        <v>20515.98</v>
      </c>
      <c r="AA268" s="7">
        <v>30116021.129999999</v>
      </c>
      <c r="AB268" s="23">
        <v>0.34739999999999999</v>
      </c>
      <c r="AC268" s="7">
        <v>2663.25</v>
      </c>
      <c r="AD268" s="7">
        <v>16278.93</v>
      </c>
      <c r="AE268" s="5">
        <v>1850</v>
      </c>
      <c r="AF268" s="23">
        <v>0.1636</v>
      </c>
      <c r="AG268" s="5">
        <v>262</v>
      </c>
      <c r="AH268" s="5">
        <v>1458</v>
      </c>
      <c r="AI268" s="7">
        <v>1426764.59</v>
      </c>
      <c r="AJ268" s="23">
        <v>1.4999999999999999E-2</v>
      </c>
      <c r="AK268" s="7">
        <v>126.17</v>
      </c>
      <c r="AL268" s="7">
        <v>49198.78</v>
      </c>
      <c r="AM268" s="7">
        <v>1460879.06</v>
      </c>
      <c r="AN268" s="23">
        <v>1.6799999999999999E-2</v>
      </c>
      <c r="AO268" s="7">
        <v>129.19</v>
      </c>
      <c r="AP268" s="7">
        <v>50375.14</v>
      </c>
      <c r="AQ268" s="5">
        <v>29</v>
      </c>
      <c r="AR268" s="23">
        <v>2.5999999999999999E-3</v>
      </c>
      <c r="AS268" s="5">
        <v>3</v>
      </c>
      <c r="AT268" s="5">
        <v>78</v>
      </c>
      <c r="AU268" s="7">
        <v>1949726.34</v>
      </c>
      <c r="AV268" s="23">
        <v>2.06E-2</v>
      </c>
      <c r="AW268" s="7">
        <v>172.42</v>
      </c>
      <c r="AX268" s="7">
        <v>20523.439999999999</v>
      </c>
      <c r="AY268" s="7">
        <v>1970552.2</v>
      </c>
      <c r="AZ268" s="23">
        <v>2.2700000000000001E-2</v>
      </c>
      <c r="BA268" s="7">
        <v>174.26</v>
      </c>
      <c r="BB268" s="7">
        <v>20742.650000000001</v>
      </c>
      <c r="BC268" s="5">
        <v>95</v>
      </c>
      <c r="BD268" s="23">
        <v>8.3999999999999995E-3</v>
      </c>
      <c r="BE268" s="5">
        <v>9</v>
      </c>
      <c r="BF268" s="5">
        <v>113</v>
      </c>
      <c r="BG268" s="7">
        <v>3338810.83</v>
      </c>
      <c r="BH268" s="23">
        <v>3.5200000000000002E-2</v>
      </c>
      <c r="BI268" s="7">
        <v>295.26</v>
      </c>
      <c r="BJ268" s="7">
        <v>12991.48</v>
      </c>
      <c r="BK268" s="7">
        <v>3518185.3</v>
      </c>
      <c r="BL268" s="23">
        <v>4.0599999999999997E-2</v>
      </c>
      <c r="BM268" s="7">
        <v>311.12</v>
      </c>
      <c r="BN268" s="7">
        <v>13689.44</v>
      </c>
      <c r="BO268" s="5">
        <v>257</v>
      </c>
      <c r="BP268" s="23">
        <v>2.2700000000000001E-2</v>
      </c>
      <c r="BQ268" s="5">
        <v>31</v>
      </c>
      <c r="BR268" s="5">
        <v>736</v>
      </c>
      <c r="BS268" s="7">
        <v>1715632.35</v>
      </c>
      <c r="BT268" s="23">
        <v>1.8100000000000002E-2</v>
      </c>
      <c r="BU268" s="7">
        <v>151.72</v>
      </c>
      <c r="BV268" s="7">
        <v>5198.8900000000003</v>
      </c>
      <c r="BW268" s="7">
        <v>1783246.41</v>
      </c>
      <c r="BX268" s="23">
        <v>2.06E-2</v>
      </c>
      <c r="BY268" s="7">
        <v>157.69999999999999</v>
      </c>
      <c r="BZ268" s="7">
        <v>5403.78</v>
      </c>
      <c r="CA268" s="5">
        <v>330</v>
      </c>
      <c r="CB268" s="23">
        <v>2.92E-2</v>
      </c>
      <c r="CC268" s="5">
        <v>53</v>
      </c>
      <c r="CD268" s="5">
        <v>1335</v>
      </c>
      <c r="CE268" s="7">
        <v>622521.11</v>
      </c>
      <c r="CF268" s="23">
        <v>6.6E-3</v>
      </c>
      <c r="CG268" s="7">
        <v>55.05</v>
      </c>
      <c r="CH268" s="7">
        <v>9154.7199999999993</v>
      </c>
      <c r="CI268" s="7">
        <v>658136.09</v>
      </c>
      <c r="CJ268" s="23">
        <v>7.6E-3</v>
      </c>
      <c r="CK268" s="7">
        <v>58.2</v>
      </c>
      <c r="CL268" s="7">
        <v>9678.4699999999993</v>
      </c>
      <c r="CM268" s="5">
        <v>68</v>
      </c>
      <c r="CN268" s="23">
        <v>6.0000000000000001E-3</v>
      </c>
      <c r="CO268" s="5">
        <v>6</v>
      </c>
      <c r="CP268" s="5">
        <v>370</v>
      </c>
      <c r="CQ268" s="7">
        <v>16857835.539999999</v>
      </c>
      <c r="CR268" s="23">
        <v>0.17780000000000001</v>
      </c>
      <c r="CS268" s="7">
        <v>1490.79</v>
      </c>
      <c r="CT268" s="7">
        <v>2408.9499999999998</v>
      </c>
      <c r="CU268" s="7">
        <v>15261001.25</v>
      </c>
      <c r="CV268" s="23">
        <v>0.17599999999999999</v>
      </c>
      <c r="CW268" s="7">
        <v>1349.58</v>
      </c>
      <c r="CX268" s="7">
        <v>2180.77</v>
      </c>
      <c r="CY268" s="5">
        <v>6998</v>
      </c>
      <c r="CZ268" s="23">
        <v>0.61890000000000001</v>
      </c>
      <c r="DA268" s="5">
        <v>4454</v>
      </c>
      <c r="DB268" s="7">
        <v>629187.67000000004</v>
      </c>
      <c r="DC268" s="23">
        <v>6.6E-3</v>
      </c>
      <c r="DD268" s="7">
        <v>55.64</v>
      </c>
      <c r="DE268" s="7">
        <v>403.33</v>
      </c>
      <c r="DF268" s="7">
        <v>636244.31999999995</v>
      </c>
      <c r="DG268" s="23">
        <v>7.3000000000000001E-3</v>
      </c>
      <c r="DH268" s="7">
        <v>56.26</v>
      </c>
      <c r="DI268" s="7">
        <v>407.85</v>
      </c>
      <c r="DJ268" s="5">
        <v>1560</v>
      </c>
      <c r="DK268" s="23">
        <v>0.13800000000000001</v>
      </c>
      <c r="DL268" s="5">
        <v>599</v>
      </c>
      <c r="DM268" s="7">
        <v>3666963.62</v>
      </c>
      <c r="DN268" s="23">
        <v>3.8699999999999998E-2</v>
      </c>
      <c r="DO268" s="7">
        <v>324.27999999999997</v>
      </c>
      <c r="DP268" s="7">
        <v>23811.45</v>
      </c>
      <c r="DQ268" s="7">
        <v>3806130.93</v>
      </c>
      <c r="DR268" s="23">
        <v>4.3900000000000002E-2</v>
      </c>
      <c r="DS268" s="7">
        <v>336.59</v>
      </c>
      <c r="DT268" s="7">
        <v>24715.14</v>
      </c>
      <c r="DU268" s="5">
        <v>154</v>
      </c>
      <c r="DV268" s="23">
        <v>1.3599999999999999E-2</v>
      </c>
      <c r="DW268" s="5">
        <v>1914</v>
      </c>
      <c r="DX268" s="7">
        <v>702449.01</v>
      </c>
      <c r="DY268" s="23">
        <v>7.4000000000000003E-3</v>
      </c>
      <c r="DZ268" s="7">
        <v>62.12</v>
      </c>
      <c r="EA268" s="7">
        <v>777.91</v>
      </c>
      <c r="EB268" s="7">
        <v>741807.85</v>
      </c>
      <c r="EC268" s="23">
        <v>8.6E-3</v>
      </c>
      <c r="ED268" s="7">
        <v>65.599999999999994</v>
      </c>
      <c r="EE268" s="7">
        <v>821.49</v>
      </c>
      <c r="EF268" s="5">
        <v>903</v>
      </c>
      <c r="EG268" s="23">
        <v>7.9899999999999999E-2</v>
      </c>
      <c r="EH268" s="5">
        <v>132</v>
      </c>
      <c r="EI268" s="7">
        <v>8068557.1100000003</v>
      </c>
      <c r="EJ268" s="23">
        <v>8.5099999999999995E-2</v>
      </c>
      <c r="EK268" s="7">
        <v>713.53</v>
      </c>
      <c r="EL268" s="7">
        <v>898.7</v>
      </c>
      <c r="EM268" s="7">
        <v>8999491.3599999994</v>
      </c>
      <c r="EN268" s="23">
        <v>0.1038</v>
      </c>
      <c r="EO268" s="7">
        <v>795.85</v>
      </c>
      <c r="EP268" s="7">
        <v>1002.39</v>
      </c>
      <c r="EQ268" s="5">
        <v>8978</v>
      </c>
      <c r="ER268" s="23">
        <v>0.79400000000000004</v>
      </c>
      <c r="ES268" s="5">
        <v>11934</v>
      </c>
      <c r="ET268" s="7">
        <v>5452340.5700000003</v>
      </c>
      <c r="EU268" s="23">
        <v>5.7500000000000002E-2</v>
      </c>
      <c r="EV268" s="7">
        <v>482.17</v>
      </c>
      <c r="EW268" s="7">
        <v>1036.96</v>
      </c>
      <c r="EX268" s="7">
        <v>5602379.6799999997</v>
      </c>
      <c r="EY268" s="23">
        <v>6.4600000000000005E-2</v>
      </c>
      <c r="EZ268" s="7">
        <v>495.44</v>
      </c>
      <c r="FA268" s="7">
        <v>1065.5</v>
      </c>
      <c r="FB268" s="5">
        <v>5258</v>
      </c>
      <c r="FC268" s="23">
        <v>0.46500000000000002</v>
      </c>
      <c r="FD268" s="5">
        <v>3693</v>
      </c>
      <c r="FE268" s="7">
        <v>1619163.34</v>
      </c>
      <c r="FF268" s="23">
        <v>1.7100000000000001E-2</v>
      </c>
      <c r="FG268" s="7">
        <v>143.19</v>
      </c>
      <c r="FH268" s="7">
        <v>267.54000000000002</v>
      </c>
      <c r="FI268" s="7">
        <v>1674007.67</v>
      </c>
      <c r="FJ268" s="23">
        <v>1.9300000000000001E-2</v>
      </c>
      <c r="FK268" s="7">
        <v>148.04</v>
      </c>
      <c r="FL268" s="7">
        <v>276.60000000000002</v>
      </c>
      <c r="FM268" s="5">
        <v>6052</v>
      </c>
      <c r="FN268" s="23">
        <v>0.53520000000000001</v>
      </c>
      <c r="FO268" s="5">
        <v>3002</v>
      </c>
      <c r="FP268" s="7">
        <v>4335739.1100000003</v>
      </c>
      <c r="FQ268" s="23">
        <v>4.5699999999999998E-2</v>
      </c>
      <c r="FR268" s="7">
        <v>383.42</v>
      </c>
      <c r="FS268" s="7">
        <v>1288.0999999999999</v>
      </c>
      <c r="FT268" s="7">
        <v>4480065.8899999997</v>
      </c>
      <c r="FU268" s="23">
        <v>5.1700000000000003E-2</v>
      </c>
      <c r="FV268" s="7">
        <v>396.19</v>
      </c>
      <c r="FW268" s="7">
        <v>1330.98</v>
      </c>
      <c r="FX268" s="5">
        <v>3366</v>
      </c>
      <c r="FY268" s="23">
        <v>0.29770000000000002</v>
      </c>
      <c r="FZ268" s="5">
        <v>2816</v>
      </c>
      <c r="GA268" s="7">
        <v>1470221.26</v>
      </c>
      <c r="GB268" s="23">
        <v>1.55E-2</v>
      </c>
      <c r="GC268" s="7">
        <v>130.02000000000001</v>
      </c>
      <c r="GD268" s="7">
        <v>227.62</v>
      </c>
      <c r="GE268" s="7">
        <v>1530307.65</v>
      </c>
      <c r="GF268" s="23">
        <v>1.77E-2</v>
      </c>
      <c r="GG268" s="7">
        <v>135.33000000000001</v>
      </c>
      <c r="GH268" s="7">
        <v>236.93</v>
      </c>
      <c r="GI268" s="5">
        <v>6459</v>
      </c>
      <c r="GJ268" s="23">
        <v>0.57120000000000004</v>
      </c>
      <c r="GK268" s="5">
        <v>4225</v>
      </c>
      <c r="GL268" s="7">
        <v>1390056.38</v>
      </c>
      <c r="GM268" s="23">
        <v>1.47E-2</v>
      </c>
      <c r="GN268" s="7">
        <v>122.93</v>
      </c>
      <c r="GO268" s="7">
        <v>1522.79</v>
      </c>
      <c r="GP268" s="7">
        <v>775128.11</v>
      </c>
      <c r="GQ268" s="23">
        <v>8.8999999999999999E-3</v>
      </c>
      <c r="GR268" s="7">
        <v>68.55</v>
      </c>
      <c r="GS268" s="7">
        <v>849.15</v>
      </c>
      <c r="GT268" s="5">
        <v>913</v>
      </c>
      <c r="GU268" s="23">
        <v>8.0699999999999994E-2</v>
      </c>
      <c r="GV268" s="8">
        <v>186</v>
      </c>
      <c r="GW268" s="7">
        <v>2897759.56</v>
      </c>
      <c r="GX268" s="23">
        <v>3.0599999999999999E-2</v>
      </c>
      <c r="GY268" s="7">
        <v>256.26</v>
      </c>
      <c r="GZ268" s="7">
        <v>736.78</v>
      </c>
      <c r="HA268" s="7">
        <v>2921076.83</v>
      </c>
      <c r="HB268" s="23">
        <v>3.3700000000000001E-2</v>
      </c>
      <c r="HC268" s="7">
        <v>258.32</v>
      </c>
      <c r="HD268" s="7">
        <v>742.71</v>
      </c>
      <c r="HE268" s="5">
        <v>3933</v>
      </c>
      <c r="HF268" s="23">
        <v>0.3478</v>
      </c>
      <c r="HG268" s="5">
        <v>11500</v>
      </c>
      <c r="HH268" s="5">
        <v>476</v>
      </c>
      <c r="HI268" s="23">
        <v>0.17019999999999999</v>
      </c>
      <c r="HJ268" s="8">
        <v>1017</v>
      </c>
      <c r="HK268" s="5">
        <v>398</v>
      </c>
      <c r="HL268" s="5">
        <v>1388</v>
      </c>
      <c r="HM268" s="10" t="s">
        <v>275</v>
      </c>
      <c r="HN268" s="5">
        <v>345</v>
      </c>
      <c r="HO268" s="5">
        <v>274</v>
      </c>
      <c r="HP268" s="5">
        <v>902</v>
      </c>
      <c r="HQ268" s="5">
        <v>380</v>
      </c>
      <c r="HR268" s="10" t="s">
        <v>275</v>
      </c>
      <c r="HS268" s="5">
        <v>150</v>
      </c>
    </row>
    <row r="269" spans="1:227" x14ac:dyDescent="0.25">
      <c r="A269">
        <v>2009</v>
      </c>
      <c r="B269" s="3" t="s">
        <v>956</v>
      </c>
      <c r="C269" s="4">
        <v>36</v>
      </c>
      <c r="D269" s="5">
        <v>431772</v>
      </c>
      <c r="E269" s="5">
        <v>335559</v>
      </c>
      <c r="F269" s="5">
        <v>96213</v>
      </c>
      <c r="G269" s="6" t="s">
        <v>1813</v>
      </c>
      <c r="H269" s="5">
        <v>50</v>
      </c>
      <c r="I269" s="6" t="s">
        <v>1814</v>
      </c>
      <c r="J269" s="6" t="s">
        <v>1815</v>
      </c>
      <c r="K269" s="6" t="s">
        <v>1711</v>
      </c>
      <c r="L269" s="6" t="s">
        <v>1816</v>
      </c>
      <c r="M269" s="6" t="s">
        <v>1817</v>
      </c>
      <c r="N269" s="6" t="s">
        <v>1684</v>
      </c>
      <c r="O269" s="6" t="s">
        <v>533</v>
      </c>
      <c r="P269" s="6">
        <v>1.04</v>
      </c>
      <c r="Q269" s="7">
        <v>3300452527.0700002</v>
      </c>
      <c r="R269" s="7">
        <v>2727097729.6300001</v>
      </c>
      <c r="S269" s="7">
        <v>2674660080.7399998</v>
      </c>
      <c r="T269" s="7">
        <v>9835.68</v>
      </c>
      <c r="U269" s="7">
        <v>8127.03</v>
      </c>
      <c r="V269" s="7">
        <v>7970.76</v>
      </c>
      <c r="W269" s="7">
        <v>1559424725.98</v>
      </c>
      <c r="X269" s="23">
        <v>0.47249999999999998</v>
      </c>
      <c r="Y269" s="7">
        <v>4647.24</v>
      </c>
      <c r="Z269" s="7">
        <v>25569.37</v>
      </c>
      <c r="AA269" s="7">
        <v>1029585242.11</v>
      </c>
      <c r="AB269" s="23">
        <v>0.3775</v>
      </c>
      <c r="AC269" s="7">
        <v>3068.27</v>
      </c>
      <c r="AD269" s="7">
        <v>16881.77</v>
      </c>
      <c r="AE269" s="5">
        <v>60988</v>
      </c>
      <c r="AF269" s="23">
        <v>0.18179999999999999</v>
      </c>
      <c r="AG269" s="5">
        <v>346</v>
      </c>
      <c r="AH269" s="5">
        <v>2834</v>
      </c>
      <c r="AI269" s="7">
        <v>12188863.84</v>
      </c>
      <c r="AJ269" s="23">
        <v>3.7000000000000002E-3</v>
      </c>
      <c r="AK269" s="7">
        <v>36.32</v>
      </c>
      <c r="AL269" s="7">
        <v>31659.39</v>
      </c>
      <c r="AM269" s="7">
        <v>8273969.0899999999</v>
      </c>
      <c r="AN269" s="23">
        <v>3.0000000000000001E-3</v>
      </c>
      <c r="AO269" s="7">
        <v>24.66</v>
      </c>
      <c r="AP269" s="7">
        <v>21490.83</v>
      </c>
      <c r="AQ269" s="5">
        <v>385</v>
      </c>
      <c r="AR269" s="23">
        <v>1.1000000000000001E-3</v>
      </c>
      <c r="AS269" s="5">
        <v>1</v>
      </c>
      <c r="AT269" s="5">
        <v>39</v>
      </c>
      <c r="AU269" s="7">
        <v>37945554.859999999</v>
      </c>
      <c r="AV269" s="23">
        <v>1.15E-2</v>
      </c>
      <c r="AW269" s="7">
        <v>113.08</v>
      </c>
      <c r="AX269" s="7">
        <v>22281.59</v>
      </c>
      <c r="AY269" s="7">
        <v>29547005.190000001</v>
      </c>
      <c r="AZ269" s="23">
        <v>1.0800000000000001E-2</v>
      </c>
      <c r="BA269" s="7">
        <v>88.05</v>
      </c>
      <c r="BB269" s="7">
        <v>17349.97</v>
      </c>
      <c r="BC269" s="5">
        <v>1703</v>
      </c>
      <c r="BD269" s="23">
        <v>5.1000000000000004E-3</v>
      </c>
      <c r="BE269" s="5">
        <v>6</v>
      </c>
      <c r="BF269" s="5">
        <v>79</v>
      </c>
      <c r="BG269" s="7">
        <v>103023310.20999999</v>
      </c>
      <c r="BH269" s="23">
        <v>3.1199999999999999E-2</v>
      </c>
      <c r="BI269" s="7">
        <v>307.02</v>
      </c>
      <c r="BJ269" s="7">
        <v>14889.91</v>
      </c>
      <c r="BK269" s="7">
        <v>93145138.280000001</v>
      </c>
      <c r="BL269" s="23">
        <v>3.4200000000000001E-2</v>
      </c>
      <c r="BM269" s="7">
        <v>277.58</v>
      </c>
      <c r="BN269" s="7">
        <v>13462.23</v>
      </c>
      <c r="BO269" s="5">
        <v>6919</v>
      </c>
      <c r="BP269" s="23">
        <v>2.06E-2</v>
      </c>
      <c r="BQ269" s="5">
        <v>31</v>
      </c>
      <c r="BR269" s="5">
        <v>836</v>
      </c>
      <c r="BS269" s="7">
        <v>71478449.349999994</v>
      </c>
      <c r="BT269" s="23">
        <v>2.1700000000000001E-2</v>
      </c>
      <c r="BU269" s="7">
        <v>213.01</v>
      </c>
      <c r="BV269" s="7">
        <v>4784.37</v>
      </c>
      <c r="BW269" s="7">
        <v>66225219.780000001</v>
      </c>
      <c r="BX269" s="23">
        <v>2.4299999999999999E-2</v>
      </c>
      <c r="BY269" s="7">
        <v>197.36</v>
      </c>
      <c r="BZ269" s="7">
        <v>4432.75</v>
      </c>
      <c r="CA269" s="5">
        <v>14940</v>
      </c>
      <c r="CB269" s="23">
        <v>4.4499999999999998E-2</v>
      </c>
      <c r="CC269" s="5">
        <v>78</v>
      </c>
      <c r="CD269" s="5">
        <v>1842</v>
      </c>
      <c r="CE269" s="7">
        <v>13207705.49</v>
      </c>
      <c r="CF269" s="23">
        <v>4.0000000000000001E-3</v>
      </c>
      <c r="CG269" s="7">
        <v>39.36</v>
      </c>
      <c r="CH269" s="7">
        <v>9798</v>
      </c>
      <c r="CI269" s="7">
        <v>12306828.359999999</v>
      </c>
      <c r="CJ269" s="23">
        <v>4.4999999999999997E-3</v>
      </c>
      <c r="CK269" s="7">
        <v>36.68</v>
      </c>
      <c r="CL269" s="7">
        <v>9129.69</v>
      </c>
      <c r="CM269" s="5">
        <v>1348</v>
      </c>
      <c r="CN269" s="23">
        <v>4.0000000000000001E-3</v>
      </c>
      <c r="CO269" s="5">
        <v>4</v>
      </c>
      <c r="CP269" s="5">
        <v>216</v>
      </c>
      <c r="CQ269" s="7">
        <v>354568653.57999998</v>
      </c>
      <c r="CR269" s="23">
        <v>0.1074</v>
      </c>
      <c r="CS269" s="7">
        <v>1056.6500000000001</v>
      </c>
      <c r="CT269" s="7">
        <v>1685.75</v>
      </c>
      <c r="CU269" s="7">
        <v>351048561.22000003</v>
      </c>
      <c r="CV269" s="23">
        <v>0.12870000000000001</v>
      </c>
      <c r="CW269" s="7">
        <v>1046.1600000000001</v>
      </c>
      <c r="CX269" s="7">
        <v>1669.01</v>
      </c>
      <c r="CY269" s="5">
        <v>210333</v>
      </c>
      <c r="CZ269" s="23">
        <v>0.62680000000000002</v>
      </c>
      <c r="DA269" s="5">
        <v>6147</v>
      </c>
      <c r="DB269" s="7">
        <v>8144790.25</v>
      </c>
      <c r="DC269" s="23">
        <v>2.5000000000000001E-3</v>
      </c>
      <c r="DD269" s="7">
        <v>24.27</v>
      </c>
      <c r="DE269" s="7">
        <v>440.64</v>
      </c>
      <c r="DF269" s="7">
        <v>7727604.4500000002</v>
      </c>
      <c r="DG269" s="23">
        <v>2.8E-3</v>
      </c>
      <c r="DH269" s="7">
        <v>23.03</v>
      </c>
      <c r="DI269" s="7">
        <v>418.07</v>
      </c>
      <c r="DJ269" s="5">
        <v>18484</v>
      </c>
      <c r="DK269" s="23">
        <v>5.5100000000000003E-2</v>
      </c>
      <c r="DL269" s="5">
        <v>291</v>
      </c>
      <c r="DM269" s="7">
        <v>207833709.24000001</v>
      </c>
      <c r="DN269" s="23">
        <v>6.3E-2</v>
      </c>
      <c r="DO269" s="7">
        <v>619.37</v>
      </c>
      <c r="DP269" s="7">
        <v>23927.439999999999</v>
      </c>
      <c r="DQ269" s="7">
        <v>199415386.84999999</v>
      </c>
      <c r="DR269" s="23">
        <v>7.3099999999999998E-2</v>
      </c>
      <c r="DS269" s="7">
        <v>594.28</v>
      </c>
      <c r="DT269" s="7">
        <v>22958.25</v>
      </c>
      <c r="DU269" s="5">
        <v>8686</v>
      </c>
      <c r="DV269" s="23">
        <v>2.5899999999999999E-2</v>
      </c>
      <c r="DW269" s="5">
        <v>3346</v>
      </c>
      <c r="DX269" s="7">
        <v>6016890.7999999998</v>
      </c>
      <c r="DY269" s="23">
        <v>1.8E-3</v>
      </c>
      <c r="DZ269" s="7">
        <v>17.93</v>
      </c>
      <c r="EA269" s="7">
        <v>775.57</v>
      </c>
      <c r="EB269" s="7">
        <v>6169588.5499999998</v>
      </c>
      <c r="EC269" s="23">
        <v>2.3E-3</v>
      </c>
      <c r="ED269" s="7">
        <v>18.39</v>
      </c>
      <c r="EE269" s="7">
        <v>795.26</v>
      </c>
      <c r="EF269" s="5">
        <v>7758</v>
      </c>
      <c r="EG269" s="23">
        <v>2.3099999999999999E-2</v>
      </c>
      <c r="EH269" s="5">
        <v>39</v>
      </c>
      <c r="EI269" s="7">
        <v>303082029.23000002</v>
      </c>
      <c r="EJ269" s="23">
        <v>9.1800000000000007E-2</v>
      </c>
      <c r="EK269" s="7">
        <v>903.22</v>
      </c>
      <c r="EL269" s="7">
        <v>1113.8499999999999</v>
      </c>
      <c r="EM269" s="7">
        <v>312344703.68000001</v>
      </c>
      <c r="EN269" s="23">
        <v>0.1145</v>
      </c>
      <c r="EO269" s="7">
        <v>930.82</v>
      </c>
      <c r="EP269" s="7">
        <v>1147.8900000000001</v>
      </c>
      <c r="EQ269" s="5">
        <v>272104</v>
      </c>
      <c r="ER269" s="23">
        <v>0.81089999999999995</v>
      </c>
      <c r="ES269" s="5">
        <v>15236</v>
      </c>
      <c r="ET269" s="7">
        <v>185916242.99000001</v>
      </c>
      <c r="EU269" s="23">
        <v>5.6300000000000003E-2</v>
      </c>
      <c r="EV269" s="7">
        <v>554.04999999999995</v>
      </c>
      <c r="EW269" s="7">
        <v>1146.0999999999999</v>
      </c>
      <c r="EX269" s="7">
        <v>175723359.16999999</v>
      </c>
      <c r="EY269" s="23">
        <v>6.4399999999999999E-2</v>
      </c>
      <c r="EZ269" s="7">
        <v>523.66999999999996</v>
      </c>
      <c r="FA269" s="7">
        <v>1083.27</v>
      </c>
      <c r="FB269" s="5">
        <v>162216</v>
      </c>
      <c r="FC269" s="23">
        <v>0.4834</v>
      </c>
      <c r="FD269" s="5">
        <v>4480</v>
      </c>
      <c r="FE269" s="7">
        <v>94594126.390000001</v>
      </c>
      <c r="FF269" s="23">
        <v>2.87E-2</v>
      </c>
      <c r="FG269" s="7">
        <v>281.89999999999998</v>
      </c>
      <c r="FH269" s="7">
        <v>485.17</v>
      </c>
      <c r="FI269" s="7">
        <v>92694948.040000007</v>
      </c>
      <c r="FJ269" s="23">
        <v>3.4000000000000002E-2</v>
      </c>
      <c r="FK269" s="7">
        <v>276.24</v>
      </c>
      <c r="FL269" s="7">
        <v>475.42</v>
      </c>
      <c r="FM269" s="5">
        <v>194973</v>
      </c>
      <c r="FN269" s="23">
        <v>0.58099999999999996</v>
      </c>
      <c r="FO269" s="5">
        <v>3462</v>
      </c>
      <c r="FP269" s="7">
        <v>87057286.730000004</v>
      </c>
      <c r="FQ269" s="23">
        <v>2.64E-2</v>
      </c>
      <c r="FR269" s="7">
        <v>259.44</v>
      </c>
      <c r="FS269" s="7">
        <v>1088.28</v>
      </c>
      <c r="FT269" s="7">
        <v>87649764.790000007</v>
      </c>
      <c r="FU269" s="23">
        <v>3.2099999999999997E-2</v>
      </c>
      <c r="FV269" s="7">
        <v>261.20999999999998</v>
      </c>
      <c r="FW269" s="7">
        <v>1095.69</v>
      </c>
      <c r="FX269" s="5">
        <v>79995</v>
      </c>
      <c r="FY269" s="23">
        <v>0.2384</v>
      </c>
      <c r="FZ269" s="5">
        <v>1776</v>
      </c>
      <c r="GA269" s="7">
        <v>96074760.980000004</v>
      </c>
      <c r="GB269" s="23">
        <v>2.9100000000000001E-2</v>
      </c>
      <c r="GC269" s="7">
        <v>286.31</v>
      </c>
      <c r="GD269" s="7">
        <v>446.33</v>
      </c>
      <c r="GE269" s="7">
        <v>96113484.579999998</v>
      </c>
      <c r="GF269" s="23">
        <v>3.5200000000000002E-2</v>
      </c>
      <c r="GG269" s="7">
        <v>286.43</v>
      </c>
      <c r="GH269" s="7">
        <v>446.51</v>
      </c>
      <c r="GI269" s="5">
        <v>215256</v>
      </c>
      <c r="GJ269" s="23">
        <v>0.64149999999999996</v>
      </c>
      <c r="GK269" s="5">
        <v>8163</v>
      </c>
      <c r="GL269" s="7">
        <v>44801619.909999996</v>
      </c>
      <c r="GM269" s="23">
        <v>1.3599999999999999E-2</v>
      </c>
      <c r="GN269" s="7">
        <v>133.51</v>
      </c>
      <c r="GO269" s="7">
        <v>1087.17</v>
      </c>
      <c r="GP269" s="7">
        <v>42580388.210000001</v>
      </c>
      <c r="GQ269" s="23">
        <v>1.5599999999999999E-2</v>
      </c>
      <c r="GR269" s="7">
        <v>126.89</v>
      </c>
      <c r="GS269" s="7">
        <v>1033.27</v>
      </c>
      <c r="GT269" s="5">
        <v>41210</v>
      </c>
      <c r="GU269" s="23">
        <v>0.12280000000000001</v>
      </c>
      <c r="GV269" s="8">
        <v>413</v>
      </c>
      <c r="GW269" s="7">
        <v>90748064.709999993</v>
      </c>
      <c r="GX269" s="23">
        <v>2.75E-2</v>
      </c>
      <c r="GY269" s="7">
        <v>270.44</v>
      </c>
      <c r="GZ269" s="7">
        <v>860.68</v>
      </c>
      <c r="HA269" s="7">
        <v>90748064.709999993</v>
      </c>
      <c r="HB269" s="23">
        <v>3.3300000000000003E-2</v>
      </c>
      <c r="HC269" s="7">
        <v>270.44</v>
      </c>
      <c r="HD269" s="7">
        <v>860.68</v>
      </c>
      <c r="HE269" s="5">
        <v>105438</v>
      </c>
      <c r="HF269" s="23">
        <v>0.31419999999999998</v>
      </c>
      <c r="HG269" s="5">
        <v>283247</v>
      </c>
      <c r="HH269" s="5">
        <v>24426</v>
      </c>
      <c r="HI269" s="23">
        <v>0.24349999999999999</v>
      </c>
      <c r="HJ269" s="8">
        <v>844</v>
      </c>
      <c r="HK269" s="5">
        <v>726</v>
      </c>
      <c r="HL269" s="5">
        <v>1384</v>
      </c>
      <c r="HM269" s="5">
        <v>119</v>
      </c>
      <c r="HN269" s="5">
        <v>843</v>
      </c>
      <c r="HO269" s="5">
        <v>311</v>
      </c>
      <c r="HP269" s="5">
        <v>708</v>
      </c>
      <c r="HQ269" s="5">
        <v>375</v>
      </c>
      <c r="HR269" s="5">
        <v>447</v>
      </c>
      <c r="HS269" s="5">
        <v>80</v>
      </c>
    </row>
    <row r="270" spans="1:227" x14ac:dyDescent="0.25">
      <c r="A270">
        <v>2014</v>
      </c>
      <c r="B270" s="3" t="s">
        <v>710</v>
      </c>
      <c r="C270" s="4">
        <v>22</v>
      </c>
      <c r="D270" s="5">
        <v>161541</v>
      </c>
      <c r="E270" s="5">
        <v>121581</v>
      </c>
      <c r="F270" s="5">
        <v>39960</v>
      </c>
      <c r="G270" s="6" t="s">
        <v>2644</v>
      </c>
      <c r="H270" s="5">
        <v>51</v>
      </c>
      <c r="I270" s="6" t="s">
        <v>1012</v>
      </c>
      <c r="J270" s="6" t="s">
        <v>716</v>
      </c>
      <c r="K270" s="6" t="s">
        <v>2077</v>
      </c>
      <c r="L270" s="6" t="s">
        <v>2013</v>
      </c>
      <c r="M270" s="6" t="s">
        <v>718</v>
      </c>
      <c r="N270" s="6" t="s">
        <v>1119</v>
      </c>
      <c r="O270" s="6" t="s">
        <v>2074</v>
      </c>
      <c r="P270" s="6">
        <v>1.17</v>
      </c>
      <c r="Q270" s="7">
        <v>1334522969.6300001</v>
      </c>
      <c r="R270" s="7">
        <v>1368521244.3199999</v>
      </c>
      <c r="S270" s="7">
        <v>1225127408.54</v>
      </c>
      <c r="T270" s="7">
        <v>10976.41</v>
      </c>
      <c r="U270" s="7">
        <v>11256.05</v>
      </c>
      <c r="V270" s="7">
        <v>10076.64</v>
      </c>
      <c r="W270" s="7">
        <v>450857412.22000003</v>
      </c>
      <c r="X270" s="23">
        <v>0.33779999999999999</v>
      </c>
      <c r="Y270" s="7">
        <v>3708.29</v>
      </c>
      <c r="Z270" s="7">
        <v>19657.189999999999</v>
      </c>
      <c r="AA270" s="7">
        <v>407245533.17000002</v>
      </c>
      <c r="AB270" s="23">
        <v>0.29759999999999998</v>
      </c>
      <c r="AC270" s="7">
        <v>3349.58</v>
      </c>
      <c r="AD270" s="7">
        <v>17755.73</v>
      </c>
      <c r="AE270" s="5">
        <v>22936</v>
      </c>
      <c r="AF270" s="23">
        <v>0.18859999999999999</v>
      </c>
      <c r="AG270" s="5">
        <v>354</v>
      </c>
      <c r="AH270" s="5">
        <v>2270</v>
      </c>
      <c r="AI270" s="7">
        <v>79209151.25</v>
      </c>
      <c r="AJ270" s="23">
        <v>5.9400000000000001E-2</v>
      </c>
      <c r="AK270" s="7">
        <v>651.49</v>
      </c>
      <c r="AL270" s="7">
        <v>38117.97</v>
      </c>
      <c r="AM270" s="7">
        <v>91124239.120000005</v>
      </c>
      <c r="AN270" s="23">
        <v>6.6600000000000006E-2</v>
      </c>
      <c r="AO270" s="7">
        <v>749.49</v>
      </c>
      <c r="AP270" s="7">
        <v>43851.9</v>
      </c>
      <c r="AQ270" s="5">
        <v>2078</v>
      </c>
      <c r="AR270" s="23">
        <v>1.7100000000000001E-2</v>
      </c>
      <c r="AS270" s="5">
        <v>21</v>
      </c>
      <c r="AT270" s="5">
        <v>570</v>
      </c>
      <c r="AU270" s="7">
        <v>21481588.149999999</v>
      </c>
      <c r="AV270" s="23">
        <v>1.61E-2</v>
      </c>
      <c r="AW270" s="7">
        <v>176.69</v>
      </c>
      <c r="AX270" s="7">
        <v>18976.669999999998</v>
      </c>
      <c r="AY270" s="7">
        <v>23063657.969999999</v>
      </c>
      <c r="AZ270" s="23">
        <v>1.6899999999999998E-2</v>
      </c>
      <c r="BA270" s="7">
        <v>189.7</v>
      </c>
      <c r="BB270" s="7">
        <v>20374.259999999998</v>
      </c>
      <c r="BC270" s="5">
        <v>1132</v>
      </c>
      <c r="BD270" s="23">
        <v>9.2999999999999992E-3</v>
      </c>
      <c r="BE270" s="5">
        <v>10</v>
      </c>
      <c r="BF270" s="5">
        <v>133</v>
      </c>
      <c r="BG270" s="7">
        <v>38073452.07</v>
      </c>
      <c r="BH270" s="23">
        <v>2.8500000000000001E-2</v>
      </c>
      <c r="BI270" s="7">
        <v>313.14999999999998</v>
      </c>
      <c r="BJ270" s="7">
        <v>15284.4</v>
      </c>
      <c r="BK270" s="7">
        <v>46606846.469999999</v>
      </c>
      <c r="BL270" s="23">
        <v>3.4099999999999998E-2</v>
      </c>
      <c r="BM270" s="7">
        <v>383.34</v>
      </c>
      <c r="BN270" s="7">
        <v>18710.09</v>
      </c>
      <c r="BO270" s="5">
        <v>2491</v>
      </c>
      <c r="BP270" s="23">
        <v>2.0500000000000001E-2</v>
      </c>
      <c r="BQ270" s="5">
        <v>31</v>
      </c>
      <c r="BR270" s="5">
        <v>930</v>
      </c>
      <c r="BS270" s="7">
        <v>66405696.369999997</v>
      </c>
      <c r="BT270" s="23">
        <v>4.9799999999999997E-2</v>
      </c>
      <c r="BU270" s="7">
        <v>546.17999999999995</v>
      </c>
      <c r="BV270" s="7">
        <v>5935.44</v>
      </c>
      <c r="BW270" s="7">
        <v>79079705.859999999</v>
      </c>
      <c r="BX270" s="23">
        <v>5.7799999999999997E-2</v>
      </c>
      <c r="BY270" s="7">
        <v>650.42999999999995</v>
      </c>
      <c r="BZ270" s="7">
        <v>7068.26</v>
      </c>
      <c r="CA270" s="5">
        <v>11188</v>
      </c>
      <c r="CB270" s="23">
        <v>9.1999999999999998E-2</v>
      </c>
      <c r="CC270" s="5">
        <v>264</v>
      </c>
      <c r="CD270" s="5">
        <v>3662</v>
      </c>
      <c r="CE270" s="7">
        <v>13042272.630000001</v>
      </c>
      <c r="CF270" s="23">
        <v>9.7999999999999997E-3</v>
      </c>
      <c r="CG270" s="7">
        <v>107.27</v>
      </c>
      <c r="CH270" s="7">
        <v>10383.98</v>
      </c>
      <c r="CI270" s="7">
        <v>14843125.369999999</v>
      </c>
      <c r="CJ270" s="23">
        <v>1.0800000000000001E-2</v>
      </c>
      <c r="CK270" s="7">
        <v>122.08</v>
      </c>
      <c r="CL270" s="7">
        <v>11817.77</v>
      </c>
      <c r="CM270" s="5">
        <v>1256</v>
      </c>
      <c r="CN270" s="23">
        <v>1.03E-2</v>
      </c>
      <c r="CO270" s="5">
        <v>11</v>
      </c>
      <c r="CP270" s="5">
        <v>725</v>
      </c>
      <c r="CQ270" s="7">
        <v>220714146.22999999</v>
      </c>
      <c r="CR270" s="23">
        <v>0.16539999999999999</v>
      </c>
      <c r="CS270" s="7">
        <v>1815.37</v>
      </c>
      <c r="CT270" s="7">
        <v>2642.87</v>
      </c>
      <c r="CU270" s="7">
        <v>238166841.16</v>
      </c>
      <c r="CV270" s="23">
        <v>0.17399999999999999</v>
      </c>
      <c r="CW270" s="7">
        <v>1958.91</v>
      </c>
      <c r="CX270" s="7">
        <v>2851.85</v>
      </c>
      <c r="CY270" s="5">
        <v>83513</v>
      </c>
      <c r="CZ270" s="23">
        <v>0.68689999999999996</v>
      </c>
      <c r="DA270" s="5">
        <v>6855</v>
      </c>
      <c r="DB270" s="7">
        <v>6928996.7999999998</v>
      </c>
      <c r="DC270" s="23">
        <v>5.1999999999999998E-3</v>
      </c>
      <c r="DD270" s="7">
        <v>56.99</v>
      </c>
      <c r="DE270" s="7">
        <v>371.93</v>
      </c>
      <c r="DF270" s="7">
        <v>8086229.1600000001</v>
      </c>
      <c r="DG270" s="23">
        <v>5.8999999999999999E-3</v>
      </c>
      <c r="DH270" s="7">
        <v>66.510000000000005</v>
      </c>
      <c r="DI270" s="7">
        <v>434.04</v>
      </c>
      <c r="DJ270" s="5">
        <v>18630</v>
      </c>
      <c r="DK270" s="23">
        <v>0.1532</v>
      </c>
      <c r="DL270" s="5">
        <v>638</v>
      </c>
      <c r="DM270" s="7">
        <v>107826830.06</v>
      </c>
      <c r="DN270" s="23">
        <v>8.0799999999999997E-2</v>
      </c>
      <c r="DO270" s="7">
        <v>886.87</v>
      </c>
      <c r="DP270" s="7">
        <v>23089.26</v>
      </c>
      <c r="DQ270" s="7">
        <v>116377667.27</v>
      </c>
      <c r="DR270" s="23">
        <v>8.5000000000000006E-2</v>
      </c>
      <c r="DS270" s="7">
        <v>957.2</v>
      </c>
      <c r="DT270" s="7">
        <v>24920.27</v>
      </c>
      <c r="DU270" s="5">
        <v>4670</v>
      </c>
      <c r="DV270" s="23">
        <v>3.8399999999999997E-2</v>
      </c>
      <c r="DW270" s="5">
        <v>5170</v>
      </c>
      <c r="DX270" s="7">
        <v>6831260.4000000004</v>
      </c>
      <c r="DY270" s="23">
        <v>5.1000000000000004E-3</v>
      </c>
      <c r="DZ270" s="7">
        <v>56.19</v>
      </c>
      <c r="EA270" s="7">
        <v>874.23</v>
      </c>
      <c r="EB270" s="7">
        <v>7853534.5800000001</v>
      </c>
      <c r="EC270" s="23">
        <v>5.7000000000000002E-3</v>
      </c>
      <c r="ED270" s="7">
        <v>64.599999999999994</v>
      </c>
      <c r="EE270" s="7">
        <v>1005.06</v>
      </c>
      <c r="EF270" s="5">
        <v>7814</v>
      </c>
      <c r="EG270" s="23">
        <v>6.4299999999999996E-2</v>
      </c>
      <c r="EH270" s="5">
        <v>125</v>
      </c>
      <c r="EI270" s="7">
        <v>104676772.15000001</v>
      </c>
      <c r="EJ270" s="23">
        <v>7.8399999999999997E-2</v>
      </c>
      <c r="EK270" s="7">
        <v>860.96</v>
      </c>
      <c r="EL270" s="7">
        <v>1027.93</v>
      </c>
      <c r="EM270" s="7">
        <v>112722723.06</v>
      </c>
      <c r="EN270" s="23">
        <v>8.2400000000000001E-2</v>
      </c>
      <c r="EO270" s="7">
        <v>927.14</v>
      </c>
      <c r="EP270" s="7">
        <v>1106.94</v>
      </c>
      <c r="EQ270" s="5">
        <v>101832</v>
      </c>
      <c r="ER270" s="23">
        <v>0.83760000000000001</v>
      </c>
      <c r="ES270" s="5">
        <v>13375</v>
      </c>
      <c r="ET270" s="7">
        <v>63938143.020000003</v>
      </c>
      <c r="EU270" s="23">
        <v>4.7899999999999998E-2</v>
      </c>
      <c r="EV270" s="7">
        <v>525.89</v>
      </c>
      <c r="EW270" s="7">
        <v>1066.01</v>
      </c>
      <c r="EX270" s="7">
        <v>65698033.659999996</v>
      </c>
      <c r="EY270" s="23">
        <v>4.8000000000000001E-2</v>
      </c>
      <c r="EZ270" s="7">
        <v>540.36</v>
      </c>
      <c r="FA270" s="7">
        <v>1095.3499999999999</v>
      </c>
      <c r="FB270" s="5">
        <v>59979</v>
      </c>
      <c r="FC270" s="23">
        <v>0.49330000000000002</v>
      </c>
      <c r="FD270" s="5">
        <v>3673</v>
      </c>
      <c r="FE270" s="7">
        <v>19361753.16</v>
      </c>
      <c r="FF270" s="23">
        <v>1.4500000000000001E-2</v>
      </c>
      <c r="FG270" s="7">
        <v>159.25</v>
      </c>
      <c r="FH270" s="7">
        <v>254.3</v>
      </c>
      <c r="FI270" s="7">
        <v>20977625.030000001</v>
      </c>
      <c r="FJ270" s="23">
        <v>1.5299999999999999E-2</v>
      </c>
      <c r="FK270" s="7">
        <v>172.54</v>
      </c>
      <c r="FL270" s="7">
        <v>275.52</v>
      </c>
      <c r="FM270" s="5">
        <v>76138</v>
      </c>
      <c r="FN270" s="23">
        <v>0.62619999999999998</v>
      </c>
      <c r="FO270" s="5">
        <v>3929</v>
      </c>
      <c r="FP270" s="7">
        <v>34528179.979999997</v>
      </c>
      <c r="FQ270" s="23">
        <v>2.5899999999999999E-2</v>
      </c>
      <c r="FR270" s="7">
        <v>283.99</v>
      </c>
      <c r="FS270" s="7">
        <v>1131.03</v>
      </c>
      <c r="FT270" s="7">
        <v>37008094.479999997</v>
      </c>
      <c r="FU270" s="23">
        <v>2.7E-2</v>
      </c>
      <c r="FV270" s="7">
        <v>304.39</v>
      </c>
      <c r="FW270" s="7">
        <v>1212.27</v>
      </c>
      <c r="FX270" s="5">
        <v>30528</v>
      </c>
      <c r="FY270" s="23">
        <v>0.25109999999999999</v>
      </c>
      <c r="FZ270" s="5">
        <v>1696</v>
      </c>
      <c r="GA270" s="7">
        <v>37202035.560000002</v>
      </c>
      <c r="GB270" s="23">
        <v>2.7900000000000001E-2</v>
      </c>
      <c r="GC270" s="7">
        <v>305.99</v>
      </c>
      <c r="GD270" s="7">
        <v>460.89</v>
      </c>
      <c r="GE270" s="7">
        <v>34507137.229999997</v>
      </c>
      <c r="GF270" s="23">
        <v>2.52E-2</v>
      </c>
      <c r="GG270" s="7">
        <v>283.82</v>
      </c>
      <c r="GH270" s="7">
        <v>427.51</v>
      </c>
      <c r="GI270" s="5">
        <v>80716</v>
      </c>
      <c r="GJ270" s="23">
        <v>0.66390000000000005</v>
      </c>
      <c r="GK270" s="5">
        <v>6787</v>
      </c>
      <c r="GL270" s="7">
        <v>19675112.170000002</v>
      </c>
      <c r="GM270" s="23">
        <v>1.47E-2</v>
      </c>
      <c r="GN270" s="7">
        <v>161.83000000000001</v>
      </c>
      <c r="GO270" s="7">
        <v>1211.1099999999999</v>
      </c>
      <c r="GP270" s="7">
        <v>20779576.390000001</v>
      </c>
      <c r="GQ270" s="23">
        <v>1.52E-2</v>
      </c>
      <c r="GR270" s="7">
        <v>170.91</v>
      </c>
      <c r="GS270" s="7">
        <v>1279.0899999999999</v>
      </c>
      <c r="GT270" s="5">
        <v>16246</v>
      </c>
      <c r="GU270" s="23">
        <v>0.1336</v>
      </c>
      <c r="GV270" s="8">
        <v>464</v>
      </c>
      <c r="GW270" s="7">
        <v>30226908.940000001</v>
      </c>
      <c r="GX270" s="23">
        <v>2.2599999999999999E-2</v>
      </c>
      <c r="GY270" s="7">
        <v>248.62</v>
      </c>
      <c r="GZ270" s="7">
        <v>708.94</v>
      </c>
      <c r="HA270" s="7">
        <v>30329477.219999999</v>
      </c>
      <c r="HB270" s="23">
        <v>2.2200000000000001E-2</v>
      </c>
      <c r="HC270" s="7">
        <v>249.46</v>
      </c>
      <c r="HD270" s="7">
        <v>711.34</v>
      </c>
      <c r="HE270" s="5">
        <v>42637</v>
      </c>
      <c r="HF270" s="23">
        <v>0.35070000000000001</v>
      </c>
      <c r="HG270" s="5">
        <v>156180</v>
      </c>
      <c r="HH270" s="5">
        <v>7793</v>
      </c>
      <c r="HI270" s="23">
        <v>0.21870000000000001</v>
      </c>
      <c r="HJ270" s="8">
        <v>1285</v>
      </c>
      <c r="HK270" s="5">
        <v>709</v>
      </c>
      <c r="HL270" s="5">
        <v>1380</v>
      </c>
      <c r="HM270" s="5">
        <v>179</v>
      </c>
      <c r="HN270" s="5">
        <v>1455</v>
      </c>
      <c r="HO270" s="5">
        <v>357</v>
      </c>
      <c r="HP270" s="5">
        <v>747</v>
      </c>
      <c r="HQ270" s="5">
        <v>442</v>
      </c>
      <c r="HR270" s="5">
        <v>238</v>
      </c>
      <c r="HS270" s="5">
        <v>123</v>
      </c>
    </row>
    <row r="271" spans="1:227" x14ac:dyDescent="0.25">
      <c r="A271">
        <v>2011</v>
      </c>
      <c r="B271" s="3" t="s">
        <v>1049</v>
      </c>
      <c r="C271" s="4">
        <v>45</v>
      </c>
      <c r="D271" s="5">
        <v>158969</v>
      </c>
      <c r="E271" s="5">
        <v>126565</v>
      </c>
      <c r="F271" s="5">
        <v>32404</v>
      </c>
      <c r="G271" s="6" t="s">
        <v>1952</v>
      </c>
      <c r="H271" s="5">
        <v>52</v>
      </c>
      <c r="I271" s="6" t="s">
        <v>1886</v>
      </c>
      <c r="J271" s="6" t="s">
        <v>2294</v>
      </c>
      <c r="K271" s="6" t="s">
        <v>2295</v>
      </c>
      <c r="L271" s="6" t="s">
        <v>2296</v>
      </c>
      <c r="M271" s="6" t="s">
        <v>347</v>
      </c>
      <c r="N271" s="6" t="s">
        <v>727</v>
      </c>
      <c r="O271" s="6" t="s">
        <v>2297</v>
      </c>
      <c r="P271" s="6">
        <v>1.0900000000000001</v>
      </c>
      <c r="Q271" s="7">
        <v>1164850166.3</v>
      </c>
      <c r="R271" s="7">
        <v>1162614817.6199999</v>
      </c>
      <c r="S271" s="7">
        <v>1111897108.3599999</v>
      </c>
      <c r="T271" s="7">
        <v>9203.57</v>
      </c>
      <c r="U271" s="7">
        <v>9185.91</v>
      </c>
      <c r="V271" s="7">
        <v>8785.19</v>
      </c>
      <c r="W271" s="7">
        <v>438477656.79000002</v>
      </c>
      <c r="X271" s="23">
        <v>0.37640000000000001</v>
      </c>
      <c r="Y271" s="7">
        <v>3464.45</v>
      </c>
      <c r="Z271" s="7">
        <v>19057.62</v>
      </c>
      <c r="AA271" s="7">
        <v>387592115.48000002</v>
      </c>
      <c r="AB271" s="23">
        <v>0.33339999999999997</v>
      </c>
      <c r="AC271" s="7">
        <v>3062.4</v>
      </c>
      <c r="AD271" s="7">
        <v>16845.97</v>
      </c>
      <c r="AE271" s="5">
        <v>23008</v>
      </c>
      <c r="AF271" s="23">
        <v>0.18179999999999999</v>
      </c>
      <c r="AG271" s="5">
        <v>326</v>
      </c>
      <c r="AH271" s="5">
        <v>2033</v>
      </c>
      <c r="AI271" s="7">
        <v>18091534.460000001</v>
      </c>
      <c r="AJ271" s="23">
        <v>1.55E-2</v>
      </c>
      <c r="AK271" s="7">
        <v>142.94</v>
      </c>
      <c r="AL271" s="7">
        <v>44560.43</v>
      </c>
      <c r="AM271" s="7">
        <v>20292007.199999999</v>
      </c>
      <c r="AN271" s="23">
        <v>1.7500000000000002E-2</v>
      </c>
      <c r="AO271" s="7">
        <v>160.33000000000001</v>
      </c>
      <c r="AP271" s="7">
        <v>49980.31</v>
      </c>
      <c r="AQ271" s="5">
        <v>406</v>
      </c>
      <c r="AR271" s="23">
        <v>3.2000000000000002E-3</v>
      </c>
      <c r="AS271" s="5">
        <v>4</v>
      </c>
      <c r="AT271" s="5">
        <v>105</v>
      </c>
      <c r="AU271" s="7">
        <v>20643629.329999998</v>
      </c>
      <c r="AV271" s="23">
        <v>1.77E-2</v>
      </c>
      <c r="AW271" s="7">
        <v>163.11000000000001</v>
      </c>
      <c r="AX271" s="7">
        <v>18698.939999999999</v>
      </c>
      <c r="AY271" s="7">
        <v>21322795.68</v>
      </c>
      <c r="AZ271" s="23">
        <v>1.83E-2</v>
      </c>
      <c r="BA271" s="7">
        <v>168.47</v>
      </c>
      <c r="BB271" s="7">
        <v>19314.13</v>
      </c>
      <c r="BC271" s="5">
        <v>1104</v>
      </c>
      <c r="BD271" s="23">
        <v>8.6999999999999994E-3</v>
      </c>
      <c r="BE271" s="5">
        <v>10</v>
      </c>
      <c r="BF271" s="5">
        <v>126</v>
      </c>
      <c r="BG271" s="7">
        <v>29536576.440000001</v>
      </c>
      <c r="BH271" s="23">
        <v>2.5399999999999999E-2</v>
      </c>
      <c r="BI271" s="7">
        <v>233.37</v>
      </c>
      <c r="BJ271" s="7">
        <v>14629.31</v>
      </c>
      <c r="BK271" s="7">
        <v>32908411.379999999</v>
      </c>
      <c r="BL271" s="23">
        <v>2.8299999999999999E-2</v>
      </c>
      <c r="BM271" s="7">
        <v>260.01</v>
      </c>
      <c r="BN271" s="7">
        <v>16299.36</v>
      </c>
      <c r="BO271" s="5">
        <v>2019</v>
      </c>
      <c r="BP271" s="23">
        <v>1.6E-2</v>
      </c>
      <c r="BQ271" s="5">
        <v>23</v>
      </c>
      <c r="BR271" s="5">
        <v>619</v>
      </c>
      <c r="BS271" s="7">
        <v>30499028.760000002</v>
      </c>
      <c r="BT271" s="23">
        <v>2.6200000000000001E-2</v>
      </c>
      <c r="BU271" s="7">
        <v>240.98</v>
      </c>
      <c r="BV271" s="7">
        <v>4390.24</v>
      </c>
      <c r="BW271" s="7">
        <v>33772440.18</v>
      </c>
      <c r="BX271" s="23">
        <v>2.9000000000000001E-2</v>
      </c>
      <c r="BY271" s="7">
        <v>266.83999999999997</v>
      </c>
      <c r="BZ271" s="7">
        <v>4861.4399999999996</v>
      </c>
      <c r="CA271" s="5">
        <v>6947</v>
      </c>
      <c r="CB271" s="23">
        <v>5.4899999999999997E-2</v>
      </c>
      <c r="CC271" s="5">
        <v>97</v>
      </c>
      <c r="CD271" s="5">
        <v>1382</v>
      </c>
      <c r="CE271" s="7">
        <v>15235756.789999999</v>
      </c>
      <c r="CF271" s="23">
        <v>1.3100000000000001E-2</v>
      </c>
      <c r="CG271" s="7">
        <v>120.38</v>
      </c>
      <c r="CH271" s="7">
        <v>11550.99</v>
      </c>
      <c r="CI271" s="7">
        <v>16166414.689999999</v>
      </c>
      <c r="CJ271" s="23">
        <v>1.3899999999999999E-2</v>
      </c>
      <c r="CK271" s="7">
        <v>127.73</v>
      </c>
      <c r="CL271" s="7">
        <v>12256.57</v>
      </c>
      <c r="CM271" s="5">
        <v>1319</v>
      </c>
      <c r="CN271" s="23">
        <v>1.04E-2</v>
      </c>
      <c r="CO271" s="5">
        <v>12</v>
      </c>
      <c r="CP271" s="5">
        <v>768</v>
      </c>
      <c r="CQ271" s="7">
        <v>145428555.94999999</v>
      </c>
      <c r="CR271" s="23">
        <v>0.12479999999999999</v>
      </c>
      <c r="CS271" s="7">
        <v>1149.04</v>
      </c>
      <c r="CT271" s="7">
        <v>1731.31</v>
      </c>
      <c r="CU271" s="7">
        <v>152913982.12</v>
      </c>
      <c r="CV271" s="23">
        <v>0.13150000000000001</v>
      </c>
      <c r="CW271" s="7">
        <v>1208.19</v>
      </c>
      <c r="CX271" s="7">
        <v>1820.43</v>
      </c>
      <c r="CY271" s="5">
        <v>83999</v>
      </c>
      <c r="CZ271" s="23">
        <v>0.66369999999999996</v>
      </c>
      <c r="DA271" s="5">
        <v>4100</v>
      </c>
      <c r="DB271" s="7">
        <v>7599930.4199999999</v>
      </c>
      <c r="DC271" s="23">
        <v>6.4999999999999997E-3</v>
      </c>
      <c r="DD271" s="7">
        <v>60.05</v>
      </c>
      <c r="DE271" s="7">
        <v>315.81</v>
      </c>
      <c r="DF271" s="7">
        <v>8517898.3900000006</v>
      </c>
      <c r="DG271" s="23">
        <v>7.3000000000000001E-3</v>
      </c>
      <c r="DH271" s="7">
        <v>67.3</v>
      </c>
      <c r="DI271" s="7">
        <v>353.95</v>
      </c>
      <c r="DJ271" s="5">
        <v>24065</v>
      </c>
      <c r="DK271" s="23">
        <v>0.19009999999999999</v>
      </c>
      <c r="DL271" s="5">
        <v>813</v>
      </c>
      <c r="DM271" s="7">
        <v>101801167.06999999</v>
      </c>
      <c r="DN271" s="23">
        <v>8.7400000000000005E-2</v>
      </c>
      <c r="DO271" s="7">
        <v>804.34</v>
      </c>
      <c r="DP271" s="7">
        <v>23488.959999999999</v>
      </c>
      <c r="DQ271" s="7">
        <v>106847557.61</v>
      </c>
      <c r="DR271" s="23">
        <v>9.1899999999999996E-2</v>
      </c>
      <c r="DS271" s="7">
        <v>844.21</v>
      </c>
      <c r="DT271" s="7">
        <v>24653.34</v>
      </c>
      <c r="DU271" s="5">
        <v>4334</v>
      </c>
      <c r="DV271" s="23">
        <v>3.4200000000000001E-2</v>
      </c>
      <c r="DW271" s="5">
        <v>4771</v>
      </c>
      <c r="DX271" s="7">
        <v>6252315.8600000003</v>
      </c>
      <c r="DY271" s="23">
        <v>5.4000000000000003E-3</v>
      </c>
      <c r="DZ271" s="7">
        <v>49.4</v>
      </c>
      <c r="EA271" s="7">
        <v>711.54</v>
      </c>
      <c r="EB271" s="7">
        <v>6951655.4400000004</v>
      </c>
      <c r="EC271" s="23">
        <v>6.0000000000000001E-3</v>
      </c>
      <c r="ED271" s="7">
        <v>54.93</v>
      </c>
      <c r="EE271" s="7">
        <v>791.13</v>
      </c>
      <c r="EF271" s="5">
        <v>8787</v>
      </c>
      <c r="EG271" s="23">
        <v>6.9400000000000003E-2</v>
      </c>
      <c r="EH271" s="5">
        <v>114</v>
      </c>
      <c r="EI271" s="7">
        <v>91487107.159999996</v>
      </c>
      <c r="EJ271" s="23">
        <v>7.85E-2</v>
      </c>
      <c r="EK271" s="7">
        <v>722.85</v>
      </c>
      <c r="EL271" s="7">
        <v>854.05</v>
      </c>
      <c r="EM271" s="7">
        <v>103015579.28</v>
      </c>
      <c r="EN271" s="23">
        <v>8.8599999999999998E-2</v>
      </c>
      <c r="EO271" s="7">
        <v>813.93</v>
      </c>
      <c r="EP271" s="7">
        <v>961.67</v>
      </c>
      <c r="EQ271" s="5">
        <v>107121</v>
      </c>
      <c r="ER271" s="23">
        <v>0.84640000000000004</v>
      </c>
      <c r="ES271" s="5">
        <v>12179</v>
      </c>
      <c r="ET271" s="7">
        <v>67222365.510000005</v>
      </c>
      <c r="EU271" s="23">
        <v>5.7700000000000001E-2</v>
      </c>
      <c r="EV271" s="7">
        <v>531.13</v>
      </c>
      <c r="EW271" s="7">
        <v>1005.49</v>
      </c>
      <c r="EX271" s="7">
        <v>73474751.859999999</v>
      </c>
      <c r="EY271" s="23">
        <v>6.3200000000000006E-2</v>
      </c>
      <c r="EZ271" s="7">
        <v>580.53</v>
      </c>
      <c r="FA271" s="7">
        <v>1099.02</v>
      </c>
      <c r="FB271" s="5">
        <v>66855</v>
      </c>
      <c r="FC271" s="23">
        <v>0.5282</v>
      </c>
      <c r="FD271" s="5">
        <v>3874</v>
      </c>
      <c r="FE271" s="7">
        <v>25063322.609999999</v>
      </c>
      <c r="FF271" s="23">
        <v>2.1499999999999998E-2</v>
      </c>
      <c r="FG271" s="7">
        <v>198.03</v>
      </c>
      <c r="FH271" s="7">
        <v>311.76</v>
      </c>
      <c r="FI271" s="7">
        <v>26944788.98</v>
      </c>
      <c r="FJ271" s="23">
        <v>2.3199999999999998E-2</v>
      </c>
      <c r="FK271" s="7">
        <v>212.89</v>
      </c>
      <c r="FL271" s="7">
        <v>335.17</v>
      </c>
      <c r="FM271" s="5">
        <v>80392</v>
      </c>
      <c r="FN271" s="23">
        <v>0.63519999999999999</v>
      </c>
      <c r="FO271" s="5">
        <v>3917</v>
      </c>
      <c r="FP271" s="7">
        <v>47728332.380000003</v>
      </c>
      <c r="FQ271" s="23">
        <v>4.1000000000000002E-2</v>
      </c>
      <c r="FR271" s="7">
        <v>377.11</v>
      </c>
      <c r="FS271" s="7">
        <v>1207.79</v>
      </c>
      <c r="FT271" s="7">
        <v>48186452.420000002</v>
      </c>
      <c r="FU271" s="23">
        <v>4.1399999999999999E-2</v>
      </c>
      <c r="FV271" s="7">
        <v>380.72</v>
      </c>
      <c r="FW271" s="7">
        <v>1219.3900000000001</v>
      </c>
      <c r="FX271" s="5">
        <v>39517</v>
      </c>
      <c r="FY271" s="23">
        <v>0.31219999999999998</v>
      </c>
      <c r="FZ271" s="5">
        <v>2374</v>
      </c>
      <c r="GA271" s="7">
        <v>33016582.460000001</v>
      </c>
      <c r="GB271" s="23">
        <v>2.8299999999999999E-2</v>
      </c>
      <c r="GC271" s="7">
        <v>260.87</v>
      </c>
      <c r="GD271" s="7">
        <v>354.08</v>
      </c>
      <c r="GE271" s="7">
        <v>34933716.759999998</v>
      </c>
      <c r="GF271" s="23">
        <v>0.03</v>
      </c>
      <c r="GG271" s="7">
        <v>276.01</v>
      </c>
      <c r="GH271" s="7">
        <v>374.64</v>
      </c>
      <c r="GI271" s="5">
        <v>93246</v>
      </c>
      <c r="GJ271" s="23">
        <v>0.73680000000000001</v>
      </c>
      <c r="GK271" s="5">
        <v>8389</v>
      </c>
      <c r="GL271" s="7">
        <v>36762610.590000004</v>
      </c>
      <c r="GM271" s="23">
        <v>3.1600000000000003E-2</v>
      </c>
      <c r="GN271" s="7">
        <v>290.45999999999998</v>
      </c>
      <c r="GO271" s="7">
        <v>2105.87</v>
      </c>
      <c r="GP271" s="7">
        <v>38394238.299999997</v>
      </c>
      <c r="GQ271" s="23">
        <v>3.3000000000000002E-2</v>
      </c>
      <c r="GR271" s="7">
        <v>303.36</v>
      </c>
      <c r="GS271" s="7">
        <v>2199.34</v>
      </c>
      <c r="GT271" s="5">
        <v>17457</v>
      </c>
      <c r="GU271" s="23">
        <v>0.13789999999999999</v>
      </c>
      <c r="GV271" s="8">
        <v>1012</v>
      </c>
      <c r="GW271" s="7">
        <v>42024221.990000002</v>
      </c>
      <c r="GX271" s="23">
        <v>3.61E-2</v>
      </c>
      <c r="GY271" s="7">
        <v>332.04</v>
      </c>
      <c r="GZ271" s="7">
        <v>804.35</v>
      </c>
      <c r="HA271" s="7">
        <v>42144987.539999999</v>
      </c>
      <c r="HB271" s="23">
        <v>3.6299999999999999E-2</v>
      </c>
      <c r="HC271" s="7">
        <v>332.99</v>
      </c>
      <c r="HD271" s="7">
        <v>806.66</v>
      </c>
      <c r="HE271" s="5">
        <v>52246</v>
      </c>
      <c r="HF271" s="23">
        <v>0.4128</v>
      </c>
      <c r="HG271" s="5">
        <v>141136</v>
      </c>
      <c r="HH271" s="5">
        <v>8015</v>
      </c>
      <c r="HI271" s="23">
        <v>0.2054</v>
      </c>
      <c r="HJ271" s="8">
        <v>1115</v>
      </c>
      <c r="HK271" s="5">
        <v>740</v>
      </c>
      <c r="HL271" s="5">
        <v>1375</v>
      </c>
      <c r="HM271" s="5">
        <v>206</v>
      </c>
      <c r="HN271" s="5">
        <v>1048</v>
      </c>
      <c r="HO271" s="5">
        <v>370</v>
      </c>
      <c r="HP271" s="5">
        <v>686</v>
      </c>
      <c r="HQ271" s="5">
        <v>411</v>
      </c>
      <c r="HR271" s="5">
        <v>365</v>
      </c>
      <c r="HS271" s="5">
        <v>164</v>
      </c>
    </row>
    <row r="272" spans="1:227" x14ac:dyDescent="0.25">
      <c r="A272">
        <v>2011</v>
      </c>
      <c r="B272" s="3" t="s">
        <v>1161</v>
      </c>
      <c r="C272" s="4">
        <v>56</v>
      </c>
      <c r="D272" s="5">
        <v>11061</v>
      </c>
      <c r="E272" s="5">
        <v>10415</v>
      </c>
      <c r="F272" s="5">
        <v>646</v>
      </c>
      <c r="G272" s="6" t="s">
        <v>1664</v>
      </c>
      <c r="H272" s="5">
        <v>51</v>
      </c>
      <c r="I272" s="6" t="s">
        <v>1398</v>
      </c>
      <c r="J272" s="6" t="s">
        <v>1883</v>
      </c>
      <c r="K272" s="6" t="s">
        <v>1774</v>
      </c>
      <c r="L272" s="6" t="s">
        <v>759</v>
      </c>
      <c r="M272" s="6" t="s">
        <v>1002</v>
      </c>
      <c r="N272" s="6" t="s">
        <v>731</v>
      </c>
      <c r="O272" s="6" t="s">
        <v>1784</v>
      </c>
      <c r="P272" s="6">
        <v>0.92</v>
      </c>
      <c r="Q272" s="7">
        <v>85528581.969999999</v>
      </c>
      <c r="R272" s="7">
        <v>78214437.310000002</v>
      </c>
      <c r="S272" s="7">
        <v>90989569.219999999</v>
      </c>
      <c r="T272" s="7">
        <v>8212.06</v>
      </c>
      <c r="U272" s="7">
        <v>7509.79</v>
      </c>
      <c r="V272" s="7">
        <v>8736.4</v>
      </c>
      <c r="W272" s="7">
        <v>34470959.780000001</v>
      </c>
      <c r="X272" s="23">
        <v>0.40300000000000002</v>
      </c>
      <c r="Y272" s="7">
        <v>3309.74</v>
      </c>
      <c r="Z272" s="7">
        <v>20229.439999999999</v>
      </c>
      <c r="AA272" s="7">
        <v>27163439.91</v>
      </c>
      <c r="AB272" s="23">
        <v>0.3473</v>
      </c>
      <c r="AC272" s="7">
        <v>2608.11</v>
      </c>
      <c r="AD272" s="7">
        <v>15940.99</v>
      </c>
      <c r="AE272" s="5">
        <v>1704</v>
      </c>
      <c r="AF272" s="23">
        <v>0.1636</v>
      </c>
      <c r="AG272" s="5">
        <v>275</v>
      </c>
      <c r="AH272" s="5">
        <v>1497</v>
      </c>
      <c r="AI272" s="7">
        <v>1139365.8700000001</v>
      </c>
      <c r="AJ272" s="23">
        <v>1.3299999999999999E-2</v>
      </c>
      <c r="AK272" s="7">
        <v>109.4</v>
      </c>
      <c r="AL272" s="7">
        <v>49537.65</v>
      </c>
      <c r="AM272" s="7">
        <v>1144567.26</v>
      </c>
      <c r="AN272" s="23">
        <v>1.46E-2</v>
      </c>
      <c r="AO272" s="7">
        <v>109.9</v>
      </c>
      <c r="AP272" s="7">
        <v>49763.79</v>
      </c>
      <c r="AQ272" s="5">
        <v>23</v>
      </c>
      <c r="AR272" s="23">
        <v>2.2000000000000001E-3</v>
      </c>
      <c r="AS272" s="5">
        <v>2</v>
      </c>
      <c r="AT272" s="5">
        <v>56</v>
      </c>
      <c r="AU272" s="7">
        <v>1547423.89</v>
      </c>
      <c r="AV272" s="23">
        <v>1.8100000000000002E-2</v>
      </c>
      <c r="AW272" s="7">
        <v>148.58000000000001</v>
      </c>
      <c r="AX272" s="7">
        <v>18643.66</v>
      </c>
      <c r="AY272" s="7">
        <v>1507623.42</v>
      </c>
      <c r="AZ272" s="23">
        <v>1.9300000000000001E-2</v>
      </c>
      <c r="BA272" s="7">
        <v>144.76</v>
      </c>
      <c r="BB272" s="7">
        <v>18164.14</v>
      </c>
      <c r="BC272" s="5">
        <v>83</v>
      </c>
      <c r="BD272" s="23">
        <v>8.0000000000000002E-3</v>
      </c>
      <c r="BE272" s="5">
        <v>9</v>
      </c>
      <c r="BF272" s="5">
        <v>113</v>
      </c>
      <c r="BG272" s="7">
        <v>3178494.78</v>
      </c>
      <c r="BH272" s="23">
        <v>3.7199999999999997E-2</v>
      </c>
      <c r="BI272" s="7">
        <v>305.18</v>
      </c>
      <c r="BJ272" s="7">
        <v>13879.89</v>
      </c>
      <c r="BK272" s="7">
        <v>3359497.35</v>
      </c>
      <c r="BL272" s="23">
        <v>4.2999999999999997E-2</v>
      </c>
      <c r="BM272" s="7">
        <v>322.56</v>
      </c>
      <c r="BN272" s="7">
        <v>14670.29</v>
      </c>
      <c r="BO272" s="5">
        <v>229</v>
      </c>
      <c r="BP272" s="23">
        <v>2.1999999999999999E-2</v>
      </c>
      <c r="BQ272" s="5">
        <v>29</v>
      </c>
      <c r="BR272" s="5">
        <v>742</v>
      </c>
      <c r="BS272" s="7">
        <v>1725950.82</v>
      </c>
      <c r="BT272" s="23">
        <v>2.0199999999999999E-2</v>
      </c>
      <c r="BU272" s="7">
        <v>165.72</v>
      </c>
      <c r="BV272" s="7">
        <v>4781.03</v>
      </c>
      <c r="BW272" s="7">
        <v>1791506.21</v>
      </c>
      <c r="BX272" s="23">
        <v>2.29E-2</v>
      </c>
      <c r="BY272" s="7">
        <v>172.01</v>
      </c>
      <c r="BZ272" s="7">
        <v>4962.62</v>
      </c>
      <c r="CA272" s="5">
        <v>361</v>
      </c>
      <c r="CB272" s="23">
        <v>3.4700000000000002E-2</v>
      </c>
      <c r="CC272" s="5">
        <v>58</v>
      </c>
      <c r="CD272" s="5">
        <v>1276</v>
      </c>
      <c r="CE272" s="7">
        <v>583190.36</v>
      </c>
      <c r="CF272" s="23">
        <v>6.7999999999999996E-3</v>
      </c>
      <c r="CG272" s="7">
        <v>56</v>
      </c>
      <c r="CH272" s="7">
        <v>6861.06</v>
      </c>
      <c r="CI272" s="7">
        <v>588289.46</v>
      </c>
      <c r="CJ272" s="23">
        <v>7.4999999999999997E-3</v>
      </c>
      <c r="CK272" s="7">
        <v>56.48</v>
      </c>
      <c r="CL272" s="7">
        <v>6921.05</v>
      </c>
      <c r="CM272" s="5">
        <v>85</v>
      </c>
      <c r="CN272" s="23">
        <v>8.2000000000000007E-3</v>
      </c>
      <c r="CO272" s="5">
        <v>9</v>
      </c>
      <c r="CP272" s="5">
        <v>343</v>
      </c>
      <c r="CQ272" s="7">
        <v>14080180.77</v>
      </c>
      <c r="CR272" s="23">
        <v>0.1646</v>
      </c>
      <c r="CS272" s="7">
        <v>1351.91</v>
      </c>
      <c r="CT272" s="7">
        <v>2152.9299999999998</v>
      </c>
      <c r="CU272" s="7">
        <v>12665662.560000001</v>
      </c>
      <c r="CV272" s="23">
        <v>0.16189999999999999</v>
      </c>
      <c r="CW272" s="7">
        <v>1216.0999999999999</v>
      </c>
      <c r="CX272" s="7">
        <v>1936.65</v>
      </c>
      <c r="CY272" s="5">
        <v>6540</v>
      </c>
      <c r="CZ272" s="23">
        <v>0.62790000000000001</v>
      </c>
      <c r="DA272" s="5">
        <v>4476</v>
      </c>
      <c r="DB272" s="7">
        <v>523709.77</v>
      </c>
      <c r="DC272" s="23">
        <v>6.1000000000000004E-3</v>
      </c>
      <c r="DD272" s="7">
        <v>50.28</v>
      </c>
      <c r="DE272" s="7">
        <v>351.25</v>
      </c>
      <c r="DF272" s="7">
        <v>532462</v>
      </c>
      <c r="DG272" s="23">
        <v>6.7999999999999996E-3</v>
      </c>
      <c r="DH272" s="7">
        <v>51.12</v>
      </c>
      <c r="DI272" s="7">
        <v>357.12</v>
      </c>
      <c r="DJ272" s="5">
        <v>1491</v>
      </c>
      <c r="DK272" s="23">
        <v>0.14319999999999999</v>
      </c>
      <c r="DL272" s="5">
        <v>598</v>
      </c>
      <c r="DM272" s="7">
        <v>3110429.73</v>
      </c>
      <c r="DN272" s="23">
        <v>3.6400000000000002E-2</v>
      </c>
      <c r="DO272" s="7">
        <v>298.64999999999998</v>
      </c>
      <c r="DP272" s="7">
        <v>21600.21</v>
      </c>
      <c r="DQ272" s="7">
        <v>3244657.67</v>
      </c>
      <c r="DR272" s="23">
        <v>4.1500000000000002E-2</v>
      </c>
      <c r="DS272" s="7">
        <v>311.54000000000002</v>
      </c>
      <c r="DT272" s="7">
        <v>22532.34</v>
      </c>
      <c r="DU272" s="5">
        <v>144</v>
      </c>
      <c r="DV272" s="23">
        <v>1.38E-2</v>
      </c>
      <c r="DW272" s="5">
        <v>1778</v>
      </c>
      <c r="DX272" s="7">
        <v>671959.26</v>
      </c>
      <c r="DY272" s="23">
        <v>7.9000000000000008E-3</v>
      </c>
      <c r="DZ272" s="7">
        <v>64.52</v>
      </c>
      <c r="EA272" s="7">
        <v>859.28</v>
      </c>
      <c r="EB272" s="7">
        <v>699844.03</v>
      </c>
      <c r="EC272" s="23">
        <v>8.8999999999999999E-3</v>
      </c>
      <c r="ED272" s="7">
        <v>67.2</v>
      </c>
      <c r="EE272" s="7">
        <v>894.94</v>
      </c>
      <c r="EF272" s="5">
        <v>782</v>
      </c>
      <c r="EG272" s="23">
        <v>7.51E-2</v>
      </c>
      <c r="EH272" s="5">
        <v>129</v>
      </c>
      <c r="EI272" s="7">
        <v>6570264.9000000004</v>
      </c>
      <c r="EJ272" s="23">
        <v>7.6799999999999993E-2</v>
      </c>
      <c r="EK272" s="7">
        <v>630.85</v>
      </c>
      <c r="EL272" s="7">
        <v>806.76</v>
      </c>
      <c r="EM272" s="7">
        <v>7430095.2000000002</v>
      </c>
      <c r="EN272" s="23">
        <v>9.5000000000000001E-2</v>
      </c>
      <c r="EO272" s="7">
        <v>713.4</v>
      </c>
      <c r="EP272" s="7">
        <v>912.34</v>
      </c>
      <c r="EQ272" s="5">
        <v>8144</v>
      </c>
      <c r="ER272" s="23">
        <v>0.78190000000000004</v>
      </c>
      <c r="ES272" s="5">
        <v>11181</v>
      </c>
      <c r="ET272" s="7">
        <v>5087637.3</v>
      </c>
      <c r="EU272" s="23">
        <v>5.9499999999999997E-2</v>
      </c>
      <c r="EV272" s="7">
        <v>488.49</v>
      </c>
      <c r="EW272" s="7">
        <v>1048.3499999999999</v>
      </c>
      <c r="EX272" s="7">
        <v>5219008.6900000004</v>
      </c>
      <c r="EY272" s="23">
        <v>6.6699999999999995E-2</v>
      </c>
      <c r="EZ272" s="7">
        <v>501.11</v>
      </c>
      <c r="FA272" s="7">
        <v>1075.42</v>
      </c>
      <c r="FB272" s="5">
        <v>4853</v>
      </c>
      <c r="FC272" s="23">
        <v>0.46600000000000003</v>
      </c>
      <c r="FD272" s="5">
        <v>3776</v>
      </c>
      <c r="FE272" s="7">
        <v>1812786.66</v>
      </c>
      <c r="FF272" s="23">
        <v>2.12E-2</v>
      </c>
      <c r="FG272" s="7">
        <v>174.06</v>
      </c>
      <c r="FH272" s="7">
        <v>324.23</v>
      </c>
      <c r="FI272" s="7">
        <v>1901805</v>
      </c>
      <c r="FJ272" s="23">
        <v>2.4299999999999999E-2</v>
      </c>
      <c r="FK272" s="7">
        <v>182.6</v>
      </c>
      <c r="FL272" s="7">
        <v>340.15</v>
      </c>
      <c r="FM272" s="5">
        <v>5591</v>
      </c>
      <c r="FN272" s="23">
        <v>0.53680000000000005</v>
      </c>
      <c r="FO272" s="5">
        <v>3228</v>
      </c>
      <c r="FP272" s="7">
        <v>4873725.7300000004</v>
      </c>
      <c r="FQ272" s="23">
        <v>5.7000000000000002E-2</v>
      </c>
      <c r="FR272" s="7">
        <v>467.95</v>
      </c>
      <c r="FS272" s="7">
        <v>1505.17</v>
      </c>
      <c r="FT272" s="7">
        <v>4917807.38</v>
      </c>
      <c r="FU272" s="23">
        <v>6.2899999999999998E-2</v>
      </c>
      <c r="FV272" s="7">
        <v>472.19</v>
      </c>
      <c r="FW272" s="7">
        <v>1518.78</v>
      </c>
      <c r="FX272" s="5">
        <v>3238</v>
      </c>
      <c r="FY272" s="23">
        <v>0.31090000000000001</v>
      </c>
      <c r="FZ272" s="5">
        <v>3182</v>
      </c>
      <c r="GA272" s="7">
        <v>1377385.03</v>
      </c>
      <c r="GB272" s="23">
        <v>1.61E-2</v>
      </c>
      <c r="GC272" s="7">
        <v>132.25</v>
      </c>
      <c r="GD272" s="7">
        <v>235.17</v>
      </c>
      <c r="GE272" s="7">
        <v>1429139.63</v>
      </c>
      <c r="GF272" s="23">
        <v>1.83E-2</v>
      </c>
      <c r="GG272" s="7">
        <v>137.22</v>
      </c>
      <c r="GH272" s="7">
        <v>244.01</v>
      </c>
      <c r="GI272" s="5">
        <v>5857</v>
      </c>
      <c r="GJ272" s="23">
        <v>0.56240000000000001</v>
      </c>
      <c r="GK272" s="5">
        <v>4146</v>
      </c>
      <c r="GL272" s="7">
        <v>785006.27</v>
      </c>
      <c r="GM272" s="23">
        <v>9.1999999999999998E-3</v>
      </c>
      <c r="GN272" s="7">
        <v>75.37</v>
      </c>
      <c r="GO272" s="7">
        <v>1013.78</v>
      </c>
      <c r="GP272" s="7">
        <v>587934.67000000004</v>
      </c>
      <c r="GQ272" s="23">
        <v>7.4999999999999997E-3</v>
      </c>
      <c r="GR272" s="7">
        <v>56.45</v>
      </c>
      <c r="GS272" s="7">
        <v>759.28</v>
      </c>
      <c r="GT272" s="5">
        <v>774</v>
      </c>
      <c r="GU272" s="23">
        <v>7.4300000000000005E-2</v>
      </c>
      <c r="GV272" s="8">
        <v>154</v>
      </c>
      <c r="GW272" s="7">
        <v>3199282.41</v>
      </c>
      <c r="GX272" s="23">
        <v>3.7400000000000003E-2</v>
      </c>
      <c r="GY272" s="7">
        <v>307.18</v>
      </c>
      <c r="GZ272" s="7">
        <v>881.83</v>
      </c>
      <c r="HA272" s="7">
        <v>3216969.03</v>
      </c>
      <c r="HB272" s="23">
        <v>4.1099999999999998E-2</v>
      </c>
      <c r="HC272" s="7">
        <v>308.88</v>
      </c>
      <c r="HD272" s="7">
        <v>886.71</v>
      </c>
      <c r="HE272" s="5">
        <v>3628</v>
      </c>
      <c r="HF272" s="23">
        <v>0.3483</v>
      </c>
      <c r="HG272" s="5">
        <v>10515</v>
      </c>
      <c r="HH272" s="5">
        <v>497</v>
      </c>
      <c r="HI272" s="23">
        <v>0.18490000000000001</v>
      </c>
      <c r="HJ272" s="8">
        <v>1010</v>
      </c>
      <c r="HK272" s="5">
        <v>432</v>
      </c>
      <c r="HL272" s="5">
        <v>1374</v>
      </c>
      <c r="HM272" s="10" t="s">
        <v>275</v>
      </c>
      <c r="HN272" s="5">
        <v>480</v>
      </c>
      <c r="HO272" s="5">
        <v>298</v>
      </c>
      <c r="HP272" s="5">
        <v>1219</v>
      </c>
      <c r="HQ272" s="5">
        <v>442</v>
      </c>
      <c r="HR272" s="10" t="s">
        <v>275</v>
      </c>
      <c r="HS272" s="10" t="s">
        <v>275</v>
      </c>
    </row>
    <row r="273" spans="1:227" x14ac:dyDescent="0.25">
      <c r="A273">
        <v>2007</v>
      </c>
      <c r="B273" s="3" t="s">
        <v>503</v>
      </c>
      <c r="C273" s="4">
        <v>10</v>
      </c>
      <c r="D273" s="5">
        <v>20191</v>
      </c>
      <c r="E273" s="5">
        <v>19428</v>
      </c>
      <c r="F273" s="5">
        <v>763</v>
      </c>
      <c r="G273" s="6" t="s">
        <v>504</v>
      </c>
      <c r="H273" s="5">
        <v>51</v>
      </c>
      <c r="I273" s="6" t="s">
        <v>505</v>
      </c>
      <c r="J273" s="6" t="s">
        <v>506</v>
      </c>
      <c r="K273" s="6" t="s">
        <v>507</v>
      </c>
      <c r="L273" s="6" t="s">
        <v>508</v>
      </c>
      <c r="M273" s="6" t="s">
        <v>436</v>
      </c>
      <c r="N273" s="6" t="s">
        <v>340</v>
      </c>
      <c r="O273" s="6" t="s">
        <v>509</v>
      </c>
      <c r="P273" s="6">
        <v>1.1299999999999999</v>
      </c>
      <c r="Q273" s="7">
        <v>175741113.06999999</v>
      </c>
      <c r="R273" s="7">
        <v>165460686.02000001</v>
      </c>
      <c r="S273" s="7">
        <v>153488484.22</v>
      </c>
      <c r="T273" s="7">
        <v>9045.76</v>
      </c>
      <c r="U273" s="7">
        <v>8516.61</v>
      </c>
      <c r="V273" s="7">
        <v>7900.37</v>
      </c>
      <c r="W273" s="7">
        <v>75273822.980000004</v>
      </c>
      <c r="X273" s="23">
        <v>0.42830000000000001</v>
      </c>
      <c r="Y273" s="7">
        <v>3874.5</v>
      </c>
      <c r="Z273" s="7">
        <v>18664.47</v>
      </c>
      <c r="AA273" s="7">
        <v>63149244.920000002</v>
      </c>
      <c r="AB273" s="23">
        <v>0.38169999999999998</v>
      </c>
      <c r="AC273" s="7">
        <v>3250.42</v>
      </c>
      <c r="AD273" s="7">
        <v>15658.13</v>
      </c>
      <c r="AE273" s="5">
        <v>4033</v>
      </c>
      <c r="AF273" s="23">
        <v>0.20760000000000001</v>
      </c>
      <c r="AG273" s="5">
        <v>395</v>
      </c>
      <c r="AH273" s="5">
        <v>2631</v>
      </c>
      <c r="AI273" s="7">
        <v>1193126.3999999999</v>
      </c>
      <c r="AJ273" s="23">
        <v>6.7999999999999996E-3</v>
      </c>
      <c r="AK273" s="7">
        <v>61.41</v>
      </c>
      <c r="AL273" s="7">
        <v>35091.949999999997</v>
      </c>
      <c r="AM273" s="7">
        <v>1152024.1200000001</v>
      </c>
      <c r="AN273" s="23">
        <v>7.0000000000000001E-3</v>
      </c>
      <c r="AO273" s="7">
        <v>59.3</v>
      </c>
      <c r="AP273" s="7">
        <v>33883.06</v>
      </c>
      <c r="AQ273" s="5">
        <v>34</v>
      </c>
      <c r="AR273" s="23">
        <v>1.8E-3</v>
      </c>
      <c r="AS273" s="5">
        <v>2</v>
      </c>
      <c r="AT273" s="5">
        <v>55</v>
      </c>
      <c r="AU273" s="7">
        <v>2862908.24</v>
      </c>
      <c r="AV273" s="23">
        <v>1.6299999999999999E-2</v>
      </c>
      <c r="AW273" s="7">
        <v>147.36000000000001</v>
      </c>
      <c r="AX273" s="7">
        <v>20020.34</v>
      </c>
      <c r="AY273" s="7">
        <v>2561062.2400000002</v>
      </c>
      <c r="AZ273" s="23">
        <v>1.55E-2</v>
      </c>
      <c r="BA273" s="7">
        <v>131.82</v>
      </c>
      <c r="BB273" s="7">
        <v>17909.53</v>
      </c>
      <c r="BC273" s="5">
        <v>143</v>
      </c>
      <c r="BD273" s="23">
        <v>7.4000000000000003E-3</v>
      </c>
      <c r="BE273" s="5">
        <v>8</v>
      </c>
      <c r="BF273" s="5">
        <v>116</v>
      </c>
      <c r="BG273" s="7">
        <v>4687254.0199999996</v>
      </c>
      <c r="BH273" s="23">
        <v>2.6700000000000002E-2</v>
      </c>
      <c r="BI273" s="7">
        <v>241.26</v>
      </c>
      <c r="BJ273" s="7">
        <v>11267.44</v>
      </c>
      <c r="BK273" s="7">
        <v>4576139.29</v>
      </c>
      <c r="BL273" s="23">
        <v>2.7699999999999999E-2</v>
      </c>
      <c r="BM273" s="7">
        <v>235.54</v>
      </c>
      <c r="BN273" s="7">
        <v>11000.33</v>
      </c>
      <c r="BO273" s="5">
        <v>416</v>
      </c>
      <c r="BP273" s="23">
        <v>2.1399999999999999E-2</v>
      </c>
      <c r="BQ273" s="5">
        <v>31</v>
      </c>
      <c r="BR273" s="5">
        <v>756</v>
      </c>
      <c r="BS273" s="7">
        <v>4395962.74</v>
      </c>
      <c r="BT273" s="23">
        <v>2.5000000000000001E-2</v>
      </c>
      <c r="BU273" s="7">
        <v>226.27</v>
      </c>
      <c r="BV273" s="7">
        <v>3770.12</v>
      </c>
      <c r="BW273" s="7">
        <v>4485324.76</v>
      </c>
      <c r="BX273" s="23">
        <v>2.7099999999999999E-2</v>
      </c>
      <c r="BY273" s="7">
        <v>230.87</v>
      </c>
      <c r="BZ273" s="7">
        <v>3846.76</v>
      </c>
      <c r="CA273" s="5">
        <v>1166</v>
      </c>
      <c r="CB273" s="23">
        <v>0.06</v>
      </c>
      <c r="CC273" s="5">
        <v>93</v>
      </c>
      <c r="CD273" s="5">
        <v>1600</v>
      </c>
      <c r="CE273" s="7">
        <v>2099892.4500000002</v>
      </c>
      <c r="CF273" s="23">
        <v>1.1900000000000001E-2</v>
      </c>
      <c r="CG273" s="7">
        <v>108.09</v>
      </c>
      <c r="CH273" s="7">
        <v>11110.54</v>
      </c>
      <c r="CI273" s="7">
        <v>1983326.11</v>
      </c>
      <c r="CJ273" s="23">
        <v>1.2E-2</v>
      </c>
      <c r="CK273" s="7">
        <v>102.09</v>
      </c>
      <c r="CL273" s="7">
        <v>10493.79</v>
      </c>
      <c r="CM273" s="5">
        <v>189</v>
      </c>
      <c r="CN273" s="23">
        <v>9.7000000000000003E-3</v>
      </c>
      <c r="CO273" s="5">
        <v>10</v>
      </c>
      <c r="CP273" s="5">
        <v>680</v>
      </c>
      <c r="CQ273" s="7">
        <v>16430315.449999999</v>
      </c>
      <c r="CR273" s="23">
        <v>9.35E-2</v>
      </c>
      <c r="CS273" s="7">
        <v>845.7</v>
      </c>
      <c r="CT273" s="7">
        <v>1329.64</v>
      </c>
      <c r="CU273" s="7">
        <v>16596056.060000001</v>
      </c>
      <c r="CV273" s="23">
        <v>0.1003</v>
      </c>
      <c r="CW273" s="7">
        <v>854.23</v>
      </c>
      <c r="CX273" s="7">
        <v>1343.05</v>
      </c>
      <c r="CY273" s="5">
        <v>12357</v>
      </c>
      <c r="CZ273" s="23">
        <v>0.63600000000000001</v>
      </c>
      <c r="DA273" s="5">
        <v>3981</v>
      </c>
      <c r="DB273" s="7">
        <v>283192.88</v>
      </c>
      <c r="DC273" s="23">
        <v>1.6000000000000001E-3</v>
      </c>
      <c r="DD273" s="7">
        <v>14.58</v>
      </c>
      <c r="DE273" s="7">
        <v>350.05</v>
      </c>
      <c r="DF273" s="7">
        <v>279247.84999999998</v>
      </c>
      <c r="DG273" s="23">
        <v>1.6999999999999999E-3</v>
      </c>
      <c r="DH273" s="7">
        <v>14.37</v>
      </c>
      <c r="DI273" s="7">
        <v>345.18</v>
      </c>
      <c r="DJ273" s="5">
        <v>809</v>
      </c>
      <c r="DK273" s="23">
        <v>4.1599999999999998E-2</v>
      </c>
      <c r="DL273" s="5">
        <v>169</v>
      </c>
      <c r="DM273" s="7">
        <v>13603486.960000001</v>
      </c>
      <c r="DN273" s="23">
        <v>7.7399999999999997E-2</v>
      </c>
      <c r="DO273" s="7">
        <v>700.2</v>
      </c>
      <c r="DP273" s="7">
        <v>23333.599999999999</v>
      </c>
      <c r="DQ273" s="7">
        <v>13547938.130000001</v>
      </c>
      <c r="DR273" s="23">
        <v>8.1900000000000001E-2</v>
      </c>
      <c r="DS273" s="7">
        <v>697.34</v>
      </c>
      <c r="DT273" s="7">
        <v>23238.32</v>
      </c>
      <c r="DU273" s="5">
        <v>583</v>
      </c>
      <c r="DV273" s="23">
        <v>0.03</v>
      </c>
      <c r="DW273" s="5">
        <v>3058</v>
      </c>
      <c r="DX273" s="7">
        <v>1133815.18</v>
      </c>
      <c r="DY273" s="23">
        <v>6.4999999999999997E-3</v>
      </c>
      <c r="DZ273" s="7">
        <v>58.36</v>
      </c>
      <c r="EA273" s="7">
        <v>595.49</v>
      </c>
      <c r="EB273" s="7">
        <v>1229683.46</v>
      </c>
      <c r="EC273" s="23">
        <v>7.4000000000000003E-3</v>
      </c>
      <c r="ED273" s="7">
        <v>63.29</v>
      </c>
      <c r="EE273" s="7">
        <v>645.84</v>
      </c>
      <c r="EF273" s="5">
        <v>1904</v>
      </c>
      <c r="EG273" s="23">
        <v>9.8000000000000004E-2</v>
      </c>
      <c r="EH273" s="5">
        <v>154</v>
      </c>
      <c r="EI273" s="7">
        <v>17764649.09</v>
      </c>
      <c r="EJ273" s="23">
        <v>0.1011</v>
      </c>
      <c r="EK273" s="7">
        <v>914.38</v>
      </c>
      <c r="EL273" s="7">
        <v>1067.97</v>
      </c>
      <c r="EM273" s="7">
        <v>18631853.190000001</v>
      </c>
      <c r="EN273" s="23">
        <v>0.11260000000000001</v>
      </c>
      <c r="EO273" s="7">
        <v>959.02</v>
      </c>
      <c r="EP273" s="7">
        <v>1120.1099999999999</v>
      </c>
      <c r="EQ273" s="5">
        <v>16634</v>
      </c>
      <c r="ER273" s="23">
        <v>0.85619999999999996</v>
      </c>
      <c r="ES273" s="5">
        <v>15893</v>
      </c>
      <c r="ET273" s="7">
        <v>10589870.9</v>
      </c>
      <c r="EU273" s="23">
        <v>6.0299999999999999E-2</v>
      </c>
      <c r="EV273" s="7">
        <v>545.08000000000004</v>
      </c>
      <c r="EW273" s="7">
        <v>1073.81</v>
      </c>
      <c r="EX273" s="7">
        <v>10820828.800000001</v>
      </c>
      <c r="EY273" s="23">
        <v>6.54E-2</v>
      </c>
      <c r="EZ273" s="7">
        <v>556.97</v>
      </c>
      <c r="FA273" s="7">
        <v>1097.22</v>
      </c>
      <c r="FB273" s="5">
        <v>9862</v>
      </c>
      <c r="FC273" s="23">
        <v>0.50760000000000005</v>
      </c>
      <c r="FD273" s="5">
        <v>4342</v>
      </c>
      <c r="FE273" s="7">
        <v>5231861.57</v>
      </c>
      <c r="FF273" s="23">
        <v>2.98E-2</v>
      </c>
      <c r="FG273" s="7">
        <v>269.29000000000002</v>
      </c>
      <c r="FH273" s="7">
        <v>430.18</v>
      </c>
      <c r="FI273" s="7">
        <v>5907762.25</v>
      </c>
      <c r="FJ273" s="23">
        <v>3.5700000000000003E-2</v>
      </c>
      <c r="FK273" s="7">
        <v>304.08</v>
      </c>
      <c r="FL273" s="7">
        <v>485.76</v>
      </c>
      <c r="FM273" s="5">
        <v>12162</v>
      </c>
      <c r="FN273" s="23">
        <v>0.626</v>
      </c>
      <c r="FO273" s="5">
        <v>3855</v>
      </c>
      <c r="FP273" s="7">
        <v>6155203.6399999997</v>
      </c>
      <c r="FQ273" s="23">
        <v>3.5000000000000003E-2</v>
      </c>
      <c r="FR273" s="7">
        <v>316.82</v>
      </c>
      <c r="FS273" s="7">
        <v>1161.1400000000001</v>
      </c>
      <c r="FT273" s="7">
        <v>6281203.4500000002</v>
      </c>
      <c r="FU273" s="23">
        <v>3.7999999999999999E-2</v>
      </c>
      <c r="FV273" s="7">
        <v>323.31</v>
      </c>
      <c r="FW273" s="7">
        <v>1184.9100000000001</v>
      </c>
      <c r="FX273" s="5">
        <v>5301</v>
      </c>
      <c r="FY273" s="23">
        <v>0.27289999999999998</v>
      </c>
      <c r="FZ273" s="5">
        <v>2051</v>
      </c>
      <c r="GA273" s="7">
        <v>4099610.51</v>
      </c>
      <c r="GB273" s="23">
        <v>2.3300000000000001E-2</v>
      </c>
      <c r="GC273" s="7">
        <v>211.02</v>
      </c>
      <c r="GD273" s="7">
        <v>316.99</v>
      </c>
      <c r="GE273" s="7">
        <v>4233535.8</v>
      </c>
      <c r="GF273" s="23">
        <v>2.5600000000000001E-2</v>
      </c>
      <c r="GG273" s="7">
        <v>217.91</v>
      </c>
      <c r="GH273" s="7">
        <v>327.33999999999997</v>
      </c>
      <c r="GI273" s="5">
        <v>12933</v>
      </c>
      <c r="GJ273" s="23">
        <v>0.66569999999999996</v>
      </c>
      <c r="GK273" s="5">
        <v>7449</v>
      </c>
      <c r="GL273" s="7">
        <v>2894286.67</v>
      </c>
      <c r="GM273" s="23">
        <v>1.6500000000000001E-2</v>
      </c>
      <c r="GN273" s="7">
        <v>148.97999999999999</v>
      </c>
      <c r="GO273" s="7">
        <v>1092.05</v>
      </c>
      <c r="GP273" s="7">
        <v>2951516.62</v>
      </c>
      <c r="GQ273" s="23">
        <v>1.78E-2</v>
      </c>
      <c r="GR273" s="7">
        <v>151.91999999999999</v>
      </c>
      <c r="GS273" s="7">
        <v>1113.6400000000001</v>
      </c>
      <c r="GT273" s="5">
        <v>2650</v>
      </c>
      <c r="GU273" s="23">
        <v>0.13639999999999999</v>
      </c>
      <c r="GV273" s="8">
        <v>566</v>
      </c>
      <c r="GW273" s="7">
        <v>5302872.45</v>
      </c>
      <c r="GX273" s="23">
        <v>3.0200000000000001E-2</v>
      </c>
      <c r="GY273" s="7">
        <v>272.95</v>
      </c>
      <c r="GZ273" s="7">
        <v>746.99</v>
      </c>
      <c r="HA273" s="7">
        <v>5302872.45</v>
      </c>
      <c r="HB273" s="23">
        <v>3.2000000000000001E-2</v>
      </c>
      <c r="HC273" s="7">
        <v>272.95</v>
      </c>
      <c r="HD273" s="7">
        <v>746.99</v>
      </c>
      <c r="HE273" s="5">
        <v>7099</v>
      </c>
      <c r="HF273" s="23">
        <v>0.3654</v>
      </c>
      <c r="HG273" s="5">
        <v>18989</v>
      </c>
      <c r="HH273" s="5">
        <v>1598</v>
      </c>
      <c r="HI273" s="23">
        <v>0.23430000000000001</v>
      </c>
      <c r="HJ273" s="8">
        <v>977</v>
      </c>
      <c r="HK273" s="5">
        <v>854</v>
      </c>
      <c r="HL273" s="5">
        <v>1368</v>
      </c>
      <c r="HM273" s="5">
        <v>93</v>
      </c>
      <c r="HN273" s="5">
        <v>1328</v>
      </c>
      <c r="HO273" s="5">
        <v>587</v>
      </c>
      <c r="HP273" s="5">
        <v>901</v>
      </c>
      <c r="HQ273" s="5">
        <v>448</v>
      </c>
      <c r="HR273" s="5">
        <v>508</v>
      </c>
      <c r="HS273" s="5">
        <v>113</v>
      </c>
    </row>
    <row r="274" spans="1:227" x14ac:dyDescent="0.25">
      <c r="A274">
        <v>2012</v>
      </c>
      <c r="B274" s="3" t="s">
        <v>332</v>
      </c>
      <c r="C274" s="4">
        <v>5</v>
      </c>
      <c r="D274" s="5">
        <v>128393</v>
      </c>
      <c r="E274" s="5">
        <v>99464</v>
      </c>
      <c r="F274" s="5">
        <v>28929</v>
      </c>
      <c r="G274" s="6" t="s">
        <v>2344</v>
      </c>
      <c r="H274" s="5">
        <v>51</v>
      </c>
      <c r="I274" s="6" t="s">
        <v>2345</v>
      </c>
      <c r="J274" s="6" t="s">
        <v>2346</v>
      </c>
      <c r="K274" s="6" t="s">
        <v>2347</v>
      </c>
      <c r="L274" s="6" t="s">
        <v>2348</v>
      </c>
      <c r="M274" s="6" t="s">
        <v>606</v>
      </c>
      <c r="N274" s="6" t="s">
        <v>612</v>
      </c>
      <c r="O274" s="6" t="s">
        <v>2349</v>
      </c>
      <c r="P274" s="6">
        <v>0.95</v>
      </c>
      <c r="Q274" s="7">
        <v>732997269.20000005</v>
      </c>
      <c r="R274" s="7">
        <v>772607332.49000001</v>
      </c>
      <c r="S274" s="7">
        <v>869972680.84000003</v>
      </c>
      <c r="T274" s="7">
        <v>7369.47</v>
      </c>
      <c r="U274" s="7">
        <v>7767.71</v>
      </c>
      <c r="V274" s="7">
        <v>8746.61</v>
      </c>
      <c r="W274" s="7">
        <v>260711598.47999999</v>
      </c>
      <c r="X274" s="23">
        <v>0.35570000000000002</v>
      </c>
      <c r="Y274" s="7">
        <v>2621.17</v>
      </c>
      <c r="Z274" s="7">
        <v>15410.31</v>
      </c>
      <c r="AA274" s="7">
        <v>258215958.86000001</v>
      </c>
      <c r="AB274" s="23">
        <v>0.3342</v>
      </c>
      <c r="AC274" s="7">
        <v>2596.0700000000002</v>
      </c>
      <c r="AD274" s="7">
        <v>15262.79</v>
      </c>
      <c r="AE274" s="5">
        <v>16918</v>
      </c>
      <c r="AF274" s="23">
        <v>0.1701</v>
      </c>
      <c r="AG274" s="5">
        <v>301</v>
      </c>
      <c r="AH274" s="5">
        <v>1642</v>
      </c>
      <c r="AI274" s="7">
        <v>20481403.879999999</v>
      </c>
      <c r="AJ274" s="23">
        <v>2.7900000000000001E-2</v>
      </c>
      <c r="AK274" s="7">
        <v>205.92</v>
      </c>
      <c r="AL274" s="7">
        <v>41127.32</v>
      </c>
      <c r="AM274" s="7">
        <v>23550558.449999999</v>
      </c>
      <c r="AN274" s="23">
        <v>3.0499999999999999E-2</v>
      </c>
      <c r="AO274" s="7">
        <v>236.77</v>
      </c>
      <c r="AP274" s="7">
        <v>47290.28</v>
      </c>
      <c r="AQ274" s="5">
        <v>498</v>
      </c>
      <c r="AR274" s="23">
        <v>5.0000000000000001E-3</v>
      </c>
      <c r="AS274" s="5">
        <v>6</v>
      </c>
      <c r="AT274" s="5">
        <v>154</v>
      </c>
      <c r="AU274" s="7">
        <v>17627433.940000001</v>
      </c>
      <c r="AV274" s="23">
        <v>2.4E-2</v>
      </c>
      <c r="AW274" s="7">
        <v>177.22</v>
      </c>
      <c r="AX274" s="7">
        <v>17716.009999999998</v>
      </c>
      <c r="AY274" s="7">
        <v>19542370.18</v>
      </c>
      <c r="AZ274" s="23">
        <v>2.53E-2</v>
      </c>
      <c r="BA274" s="7">
        <v>196.48</v>
      </c>
      <c r="BB274" s="7">
        <v>19640.57</v>
      </c>
      <c r="BC274" s="5">
        <v>995</v>
      </c>
      <c r="BD274" s="23">
        <v>0.01</v>
      </c>
      <c r="BE274" s="5">
        <v>11</v>
      </c>
      <c r="BF274" s="5">
        <v>133</v>
      </c>
      <c r="BG274" s="7">
        <v>18233880.359999999</v>
      </c>
      <c r="BH274" s="23">
        <v>2.4899999999999999E-2</v>
      </c>
      <c r="BI274" s="7">
        <v>183.32</v>
      </c>
      <c r="BJ274" s="7">
        <v>11940.98</v>
      </c>
      <c r="BK274" s="7">
        <v>22062063.66</v>
      </c>
      <c r="BL274" s="23">
        <v>2.86E-2</v>
      </c>
      <c r="BM274" s="7">
        <v>221.81</v>
      </c>
      <c r="BN274" s="7">
        <v>14447.98</v>
      </c>
      <c r="BO274" s="5">
        <v>1527</v>
      </c>
      <c r="BP274" s="23">
        <v>1.54E-2</v>
      </c>
      <c r="BQ274" s="5">
        <v>23</v>
      </c>
      <c r="BR274" s="5">
        <v>569</v>
      </c>
      <c r="BS274" s="7">
        <v>19455985.289999999</v>
      </c>
      <c r="BT274" s="23">
        <v>2.6499999999999999E-2</v>
      </c>
      <c r="BU274" s="7">
        <v>195.61</v>
      </c>
      <c r="BV274" s="7">
        <v>4307.28</v>
      </c>
      <c r="BW274" s="7">
        <v>23319696.350000001</v>
      </c>
      <c r="BX274" s="23">
        <v>3.0200000000000001E-2</v>
      </c>
      <c r="BY274" s="7">
        <v>234.45</v>
      </c>
      <c r="BZ274" s="7">
        <v>5162.6499999999996</v>
      </c>
      <c r="CA274" s="5">
        <v>4517</v>
      </c>
      <c r="CB274" s="23">
        <v>4.5400000000000003E-2</v>
      </c>
      <c r="CC274" s="5">
        <v>91</v>
      </c>
      <c r="CD274" s="5">
        <v>1506</v>
      </c>
      <c r="CE274" s="7">
        <v>7555796.7800000003</v>
      </c>
      <c r="CF274" s="23">
        <v>1.03E-2</v>
      </c>
      <c r="CG274" s="7">
        <v>75.97</v>
      </c>
      <c r="CH274" s="7">
        <v>10007.68</v>
      </c>
      <c r="CI274" s="7">
        <v>8527271.7599999998</v>
      </c>
      <c r="CJ274" s="23">
        <v>1.0999999999999999E-2</v>
      </c>
      <c r="CK274" s="7">
        <v>85.73</v>
      </c>
      <c r="CL274" s="7">
        <v>11294.4</v>
      </c>
      <c r="CM274" s="5">
        <v>755</v>
      </c>
      <c r="CN274" s="23">
        <v>7.6E-3</v>
      </c>
      <c r="CO274" s="5">
        <v>8</v>
      </c>
      <c r="CP274" s="5">
        <v>483</v>
      </c>
      <c r="CQ274" s="7">
        <v>112161335.61</v>
      </c>
      <c r="CR274" s="23">
        <v>0.153</v>
      </c>
      <c r="CS274" s="7">
        <v>1127.6600000000001</v>
      </c>
      <c r="CT274" s="7">
        <v>1825.57</v>
      </c>
      <c r="CU274" s="7">
        <v>117353551.93000001</v>
      </c>
      <c r="CV274" s="23">
        <v>0.15190000000000001</v>
      </c>
      <c r="CW274" s="7">
        <v>1179.8599999999999</v>
      </c>
      <c r="CX274" s="7">
        <v>1910.08</v>
      </c>
      <c r="CY274" s="5">
        <v>61439</v>
      </c>
      <c r="CZ274" s="23">
        <v>0.61770000000000003</v>
      </c>
      <c r="DA274" s="5">
        <v>3733</v>
      </c>
      <c r="DB274" s="7">
        <v>4896064.1100000003</v>
      </c>
      <c r="DC274" s="23">
        <v>6.7000000000000002E-3</v>
      </c>
      <c r="DD274" s="7">
        <v>49.22</v>
      </c>
      <c r="DE274" s="7">
        <v>325.93</v>
      </c>
      <c r="DF274" s="7">
        <v>5841870.6799999997</v>
      </c>
      <c r="DG274" s="23">
        <v>7.6E-3</v>
      </c>
      <c r="DH274" s="7">
        <v>58.73</v>
      </c>
      <c r="DI274" s="7">
        <v>388.89</v>
      </c>
      <c r="DJ274" s="5">
        <v>15022</v>
      </c>
      <c r="DK274" s="23">
        <v>0.151</v>
      </c>
      <c r="DL274" s="5">
        <v>658</v>
      </c>
      <c r="DM274" s="7">
        <v>43578629.619999997</v>
      </c>
      <c r="DN274" s="23">
        <v>5.9499999999999997E-2</v>
      </c>
      <c r="DO274" s="7">
        <v>438.13</v>
      </c>
      <c r="DP274" s="7">
        <v>22428.53</v>
      </c>
      <c r="DQ274" s="7">
        <v>47693911.090000004</v>
      </c>
      <c r="DR274" s="23">
        <v>6.1699999999999998E-2</v>
      </c>
      <c r="DS274" s="7">
        <v>479.51</v>
      </c>
      <c r="DT274" s="7">
        <v>24546.53</v>
      </c>
      <c r="DU274" s="5">
        <v>1943</v>
      </c>
      <c r="DV274" s="23">
        <v>1.95E-2</v>
      </c>
      <c r="DW274" s="5">
        <v>2853</v>
      </c>
      <c r="DX274" s="7">
        <v>4431777.7699999996</v>
      </c>
      <c r="DY274" s="23">
        <v>6.0000000000000001E-3</v>
      </c>
      <c r="DZ274" s="7">
        <v>44.56</v>
      </c>
      <c r="EA274" s="7">
        <v>659.1</v>
      </c>
      <c r="EB274" s="7">
        <v>5088602.3499999996</v>
      </c>
      <c r="EC274" s="23">
        <v>6.6E-3</v>
      </c>
      <c r="ED274" s="7">
        <v>51.16</v>
      </c>
      <c r="EE274" s="7">
        <v>756.78</v>
      </c>
      <c r="EF274" s="5">
        <v>6724</v>
      </c>
      <c r="EG274" s="23">
        <v>6.7599999999999993E-2</v>
      </c>
      <c r="EH274" s="5">
        <v>114</v>
      </c>
      <c r="EI274" s="7">
        <v>61794589.57</v>
      </c>
      <c r="EJ274" s="23">
        <v>8.43E-2</v>
      </c>
      <c r="EK274" s="7">
        <v>621.28</v>
      </c>
      <c r="EL274" s="7">
        <v>758.11</v>
      </c>
      <c r="EM274" s="7">
        <v>71576631.739999995</v>
      </c>
      <c r="EN274" s="23">
        <v>9.2600000000000002E-2</v>
      </c>
      <c r="EO274" s="7">
        <v>719.62</v>
      </c>
      <c r="EP274" s="7">
        <v>878.12</v>
      </c>
      <c r="EQ274" s="5">
        <v>81511</v>
      </c>
      <c r="ER274" s="23">
        <v>0.81950000000000001</v>
      </c>
      <c r="ES274" s="5">
        <v>10965</v>
      </c>
      <c r="ET274" s="7">
        <v>41856484.759999998</v>
      </c>
      <c r="EU274" s="23">
        <v>5.7099999999999998E-2</v>
      </c>
      <c r="EV274" s="7">
        <v>420.82</v>
      </c>
      <c r="EW274" s="7">
        <v>889.22</v>
      </c>
      <c r="EX274" s="7">
        <v>47668237.859999999</v>
      </c>
      <c r="EY274" s="23">
        <v>6.1699999999999998E-2</v>
      </c>
      <c r="EZ274" s="7">
        <v>479.25</v>
      </c>
      <c r="FA274" s="7">
        <v>1012.69</v>
      </c>
      <c r="FB274" s="5">
        <v>47071</v>
      </c>
      <c r="FC274" s="23">
        <v>0.47320000000000001</v>
      </c>
      <c r="FD274" s="5">
        <v>2993</v>
      </c>
      <c r="FE274" s="7">
        <v>14256575.390000001</v>
      </c>
      <c r="FF274" s="23">
        <v>1.9400000000000001E-2</v>
      </c>
      <c r="FG274" s="7">
        <v>143.33000000000001</v>
      </c>
      <c r="FH274" s="7">
        <v>238.17</v>
      </c>
      <c r="FI274" s="7">
        <v>16049577.449999999</v>
      </c>
      <c r="FJ274" s="23">
        <v>2.0799999999999999E-2</v>
      </c>
      <c r="FK274" s="7">
        <v>161.36000000000001</v>
      </c>
      <c r="FL274" s="7">
        <v>268.12</v>
      </c>
      <c r="FM274" s="5">
        <v>59860</v>
      </c>
      <c r="FN274" s="23">
        <v>0.6018</v>
      </c>
      <c r="FO274" s="5">
        <v>3488</v>
      </c>
      <c r="FP274" s="7">
        <v>36596806.039999999</v>
      </c>
      <c r="FQ274" s="23">
        <v>4.99E-2</v>
      </c>
      <c r="FR274" s="7">
        <v>367.94</v>
      </c>
      <c r="FS274" s="7">
        <v>1240.23</v>
      </c>
      <c r="FT274" s="7">
        <v>36894668.039999999</v>
      </c>
      <c r="FU274" s="23">
        <v>4.7800000000000002E-2</v>
      </c>
      <c r="FV274" s="7">
        <v>370.93</v>
      </c>
      <c r="FW274" s="7">
        <v>1250.33</v>
      </c>
      <c r="FX274" s="5">
        <v>29508</v>
      </c>
      <c r="FY274" s="23">
        <v>0.29670000000000002</v>
      </c>
      <c r="FZ274" s="5">
        <v>2427</v>
      </c>
      <c r="GA274" s="7">
        <v>24599871.359999999</v>
      </c>
      <c r="GB274" s="23">
        <v>3.3599999999999998E-2</v>
      </c>
      <c r="GC274" s="7">
        <v>247.32</v>
      </c>
      <c r="GD274" s="7">
        <v>358.04</v>
      </c>
      <c r="GE274" s="7">
        <v>26144890.09</v>
      </c>
      <c r="GF274" s="23">
        <v>3.3799999999999997E-2</v>
      </c>
      <c r="GG274" s="7">
        <v>262.86</v>
      </c>
      <c r="GH274" s="7">
        <v>380.52</v>
      </c>
      <c r="GI274" s="5">
        <v>68707</v>
      </c>
      <c r="GJ274" s="23">
        <v>0.69079999999999997</v>
      </c>
      <c r="GK274" s="5">
        <v>7578</v>
      </c>
      <c r="GL274" s="7">
        <v>13139708.869999999</v>
      </c>
      <c r="GM274" s="23">
        <v>1.7899999999999999E-2</v>
      </c>
      <c r="GN274" s="7">
        <v>132.11000000000001</v>
      </c>
      <c r="GO274" s="7">
        <v>1200.43</v>
      </c>
      <c r="GP274" s="7">
        <v>11081163.609999999</v>
      </c>
      <c r="GQ274" s="23">
        <v>1.43E-2</v>
      </c>
      <c r="GR274" s="7">
        <v>111.41</v>
      </c>
      <c r="GS274" s="7">
        <v>1012.36</v>
      </c>
      <c r="GT274" s="5">
        <v>10946</v>
      </c>
      <c r="GU274" s="23">
        <v>0.11</v>
      </c>
      <c r="GV274" s="8">
        <v>308</v>
      </c>
      <c r="GW274" s="7">
        <v>26446716.149999999</v>
      </c>
      <c r="GX274" s="23">
        <v>3.61E-2</v>
      </c>
      <c r="GY274" s="7">
        <v>265.89</v>
      </c>
      <c r="GZ274" s="7">
        <v>706.36</v>
      </c>
      <c r="HA274" s="7">
        <v>26544096.059999999</v>
      </c>
      <c r="HB274" s="23">
        <v>3.44E-2</v>
      </c>
      <c r="HC274" s="7">
        <v>266.87</v>
      </c>
      <c r="HD274" s="7">
        <v>708.96</v>
      </c>
      <c r="HE274" s="5">
        <v>37441</v>
      </c>
      <c r="HF274" s="23">
        <v>0.37640000000000001</v>
      </c>
      <c r="HG274" s="5">
        <v>101709</v>
      </c>
      <c r="HH274" s="5">
        <v>5714</v>
      </c>
      <c r="HI274" s="23">
        <v>0.20119999999999999</v>
      </c>
      <c r="HJ274" s="8">
        <v>1023</v>
      </c>
      <c r="HK274" s="5">
        <v>559</v>
      </c>
      <c r="HL274" s="5">
        <v>1367</v>
      </c>
      <c r="HM274" s="5">
        <v>157</v>
      </c>
      <c r="HN274" s="5">
        <v>763</v>
      </c>
      <c r="HO274" s="5">
        <v>298</v>
      </c>
      <c r="HP274" s="5">
        <v>886</v>
      </c>
      <c r="HQ274" s="5">
        <v>369</v>
      </c>
      <c r="HR274" s="5">
        <v>299</v>
      </c>
      <c r="HS274" s="5">
        <v>103</v>
      </c>
    </row>
    <row r="275" spans="1:227" x14ac:dyDescent="0.25">
      <c r="A275">
        <v>2011</v>
      </c>
      <c r="B275" s="3" t="s">
        <v>1123</v>
      </c>
      <c r="C275" s="4">
        <v>50</v>
      </c>
      <c r="D275" s="5">
        <v>20000</v>
      </c>
      <c r="E275" s="5">
        <v>19409</v>
      </c>
      <c r="F275" s="5">
        <v>591</v>
      </c>
      <c r="G275" s="6" t="s">
        <v>561</v>
      </c>
      <c r="H275" s="5">
        <v>49</v>
      </c>
      <c r="I275" s="6" t="s">
        <v>1977</v>
      </c>
      <c r="J275" s="6" t="s">
        <v>1978</v>
      </c>
      <c r="K275" s="6" t="s">
        <v>2324</v>
      </c>
      <c r="L275" s="6" t="s">
        <v>382</v>
      </c>
      <c r="M275" s="6" t="s">
        <v>513</v>
      </c>
      <c r="N275" s="6" t="s">
        <v>357</v>
      </c>
      <c r="O275" s="6" t="s">
        <v>2325</v>
      </c>
      <c r="P275" s="6">
        <v>0.87</v>
      </c>
      <c r="Q275" s="7">
        <v>146404614.65000001</v>
      </c>
      <c r="R275" s="7">
        <v>127586995.95</v>
      </c>
      <c r="S275" s="7">
        <v>149610029.25999999</v>
      </c>
      <c r="T275" s="7">
        <v>7543.13</v>
      </c>
      <c r="U275" s="7">
        <v>6573.6</v>
      </c>
      <c r="V275" s="7">
        <v>7708.28</v>
      </c>
      <c r="W275" s="7">
        <v>58398231.409999996</v>
      </c>
      <c r="X275" s="23">
        <v>0.39889999999999998</v>
      </c>
      <c r="Y275" s="7">
        <v>3008.82</v>
      </c>
      <c r="Z275" s="7">
        <v>21029.25</v>
      </c>
      <c r="AA275" s="7">
        <v>39453216.630000003</v>
      </c>
      <c r="AB275" s="23">
        <v>0.30919999999999997</v>
      </c>
      <c r="AC275" s="7">
        <v>2032.73</v>
      </c>
      <c r="AD275" s="7">
        <v>14207.14</v>
      </c>
      <c r="AE275" s="5">
        <v>2777</v>
      </c>
      <c r="AF275" s="23">
        <v>0.1431</v>
      </c>
      <c r="AG275" s="5">
        <v>235</v>
      </c>
      <c r="AH275" s="5">
        <v>1525</v>
      </c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7">
        <v>1806465.45</v>
      </c>
      <c r="AV275" s="23">
        <v>1.23E-2</v>
      </c>
      <c r="AW275" s="7">
        <v>93.07</v>
      </c>
      <c r="AX275" s="7">
        <v>26565.67</v>
      </c>
      <c r="AY275" s="7">
        <v>1645983.53</v>
      </c>
      <c r="AZ275" s="23">
        <v>1.29E-2</v>
      </c>
      <c r="BA275" s="7">
        <v>84.81</v>
      </c>
      <c r="BB275" s="7">
        <v>24205.64</v>
      </c>
      <c r="BC275" s="5">
        <v>68</v>
      </c>
      <c r="BD275" s="23">
        <v>3.5000000000000001E-3</v>
      </c>
      <c r="BE275" s="5">
        <v>4</v>
      </c>
      <c r="BF275" s="5">
        <v>51</v>
      </c>
      <c r="BG275" s="7">
        <v>5898786.5899999999</v>
      </c>
      <c r="BH275" s="23">
        <v>4.0300000000000002E-2</v>
      </c>
      <c r="BI275" s="7">
        <v>303.92</v>
      </c>
      <c r="BJ275" s="7">
        <v>15047.92</v>
      </c>
      <c r="BK275" s="7">
        <v>6006713.5999999996</v>
      </c>
      <c r="BL275" s="23">
        <v>4.7100000000000003E-2</v>
      </c>
      <c r="BM275" s="7">
        <v>309.48</v>
      </c>
      <c r="BN275" s="7">
        <v>15323.25</v>
      </c>
      <c r="BO275" s="5">
        <v>392</v>
      </c>
      <c r="BP275" s="23">
        <v>2.0199999999999999E-2</v>
      </c>
      <c r="BQ275" s="5">
        <v>26</v>
      </c>
      <c r="BR275" s="5">
        <v>647</v>
      </c>
      <c r="BS275" s="7">
        <v>4918292.75</v>
      </c>
      <c r="BT275" s="23">
        <v>3.3599999999999998E-2</v>
      </c>
      <c r="BU275" s="7">
        <v>253.4</v>
      </c>
      <c r="BV275" s="7">
        <v>4720.05</v>
      </c>
      <c r="BW275" s="7">
        <v>5014033.1900000004</v>
      </c>
      <c r="BX275" s="23">
        <v>3.9300000000000002E-2</v>
      </c>
      <c r="BY275" s="7">
        <v>258.33999999999997</v>
      </c>
      <c r="BZ275" s="7">
        <v>4811.93</v>
      </c>
      <c r="CA275" s="5">
        <v>1042</v>
      </c>
      <c r="CB275" s="23">
        <v>5.3699999999999998E-2</v>
      </c>
      <c r="CC275" s="5">
        <v>104</v>
      </c>
      <c r="CD275" s="5">
        <v>1948</v>
      </c>
      <c r="CE275" s="7">
        <v>580043.31999999995</v>
      </c>
      <c r="CF275" s="23">
        <v>4.0000000000000001E-3</v>
      </c>
      <c r="CG275" s="7">
        <v>29.89</v>
      </c>
      <c r="CH275" s="7">
        <v>7945.8</v>
      </c>
      <c r="CI275" s="7">
        <v>574944.92000000004</v>
      </c>
      <c r="CJ275" s="23">
        <v>4.4999999999999997E-3</v>
      </c>
      <c r="CK275" s="7">
        <v>29.62</v>
      </c>
      <c r="CL275" s="7">
        <v>7875.96</v>
      </c>
      <c r="CM275" s="5">
        <v>73</v>
      </c>
      <c r="CN275" s="23">
        <v>3.8E-3</v>
      </c>
      <c r="CO275" s="5">
        <v>4</v>
      </c>
      <c r="CP275" s="5">
        <v>175</v>
      </c>
      <c r="CQ275" s="7">
        <v>33898741.780000001</v>
      </c>
      <c r="CR275" s="23">
        <v>0.23150000000000001</v>
      </c>
      <c r="CS275" s="7">
        <v>1746.55</v>
      </c>
      <c r="CT275" s="7">
        <v>2228.71</v>
      </c>
      <c r="CU275" s="7">
        <v>31346548.84</v>
      </c>
      <c r="CV275" s="23">
        <v>0.2457</v>
      </c>
      <c r="CW275" s="7">
        <v>1615.05</v>
      </c>
      <c r="CX275" s="7">
        <v>2060.92</v>
      </c>
      <c r="CY275" s="5">
        <v>15210</v>
      </c>
      <c r="CZ275" s="23">
        <v>0.78369999999999995</v>
      </c>
      <c r="DA275" s="5">
        <v>7625</v>
      </c>
      <c r="DB275" s="7">
        <v>3242079.49</v>
      </c>
      <c r="DC275" s="23">
        <v>2.2100000000000002E-2</v>
      </c>
      <c r="DD275" s="7">
        <v>167.04</v>
      </c>
      <c r="DE275" s="7">
        <v>533.76</v>
      </c>
      <c r="DF275" s="7">
        <v>3461257.73</v>
      </c>
      <c r="DG275" s="23">
        <v>2.7099999999999999E-2</v>
      </c>
      <c r="DH275" s="7">
        <v>178.33</v>
      </c>
      <c r="DI275" s="7">
        <v>569.85</v>
      </c>
      <c r="DJ275" s="5">
        <v>6074</v>
      </c>
      <c r="DK275" s="23">
        <v>0.31290000000000001</v>
      </c>
      <c r="DL275" s="5">
        <v>1831</v>
      </c>
      <c r="DM275" s="7">
        <v>3632062.85</v>
      </c>
      <c r="DN275" s="23">
        <v>2.4799999999999999E-2</v>
      </c>
      <c r="DO275" s="7">
        <v>187.13</v>
      </c>
      <c r="DP275" s="7">
        <v>24540.97</v>
      </c>
      <c r="DQ275" s="7">
        <v>3612863.29</v>
      </c>
      <c r="DR275" s="23">
        <v>2.8299999999999999E-2</v>
      </c>
      <c r="DS275" s="7">
        <v>186.14</v>
      </c>
      <c r="DT275" s="7">
        <v>24411.24</v>
      </c>
      <c r="DU275" s="5">
        <v>148</v>
      </c>
      <c r="DV275" s="23">
        <v>7.6E-3</v>
      </c>
      <c r="DW275" s="5">
        <v>977</v>
      </c>
      <c r="DX275" s="7">
        <v>56653.83</v>
      </c>
      <c r="DY275" s="23">
        <v>4.0000000000000002E-4</v>
      </c>
      <c r="DZ275" s="7">
        <v>2.92</v>
      </c>
      <c r="EA275" s="7">
        <v>960.23</v>
      </c>
      <c r="EB275" s="7">
        <v>56205.27</v>
      </c>
      <c r="EC275" s="23">
        <v>4.0000000000000002E-4</v>
      </c>
      <c r="ED275" s="7">
        <v>2.9</v>
      </c>
      <c r="EE275" s="7">
        <v>952.63</v>
      </c>
      <c r="EF275" s="5">
        <v>59</v>
      </c>
      <c r="EG275" s="23">
        <v>3.0000000000000001E-3</v>
      </c>
      <c r="EH275" s="5">
        <v>5</v>
      </c>
      <c r="EI275" s="7">
        <v>11345029.27</v>
      </c>
      <c r="EJ275" s="23">
        <v>7.7499999999999999E-2</v>
      </c>
      <c r="EK275" s="7">
        <v>584.52</v>
      </c>
      <c r="EL275" s="7">
        <v>730.01</v>
      </c>
      <c r="EM275" s="7">
        <v>13446400.789999999</v>
      </c>
      <c r="EN275" s="23">
        <v>0.10539999999999999</v>
      </c>
      <c r="EO275" s="7">
        <v>692.79</v>
      </c>
      <c r="EP275" s="7">
        <v>865.22</v>
      </c>
      <c r="EQ275" s="5">
        <v>15541</v>
      </c>
      <c r="ER275" s="23">
        <v>0.80069999999999997</v>
      </c>
      <c r="ES275" s="5">
        <v>11022</v>
      </c>
      <c r="ET275" s="7">
        <v>6125275.8899999997</v>
      </c>
      <c r="EU275" s="23">
        <v>4.1799999999999997E-2</v>
      </c>
      <c r="EV275" s="7">
        <v>315.58999999999997</v>
      </c>
      <c r="EW275" s="7">
        <v>775.16</v>
      </c>
      <c r="EX275" s="7">
        <v>6323928.9299999997</v>
      </c>
      <c r="EY275" s="23">
        <v>4.9599999999999998E-2</v>
      </c>
      <c r="EZ275" s="7">
        <v>325.82</v>
      </c>
      <c r="FA275" s="7">
        <v>800.29</v>
      </c>
      <c r="FB275" s="5">
        <v>7902</v>
      </c>
      <c r="FC275" s="23">
        <v>0.40710000000000002</v>
      </c>
      <c r="FD275" s="5">
        <v>2529</v>
      </c>
      <c r="FE275" s="7">
        <v>1513876.12</v>
      </c>
      <c r="FF275" s="23">
        <v>1.03E-2</v>
      </c>
      <c r="FG275" s="7">
        <v>78</v>
      </c>
      <c r="FH275" s="7">
        <v>141.18</v>
      </c>
      <c r="FI275" s="7">
        <v>1545417.57</v>
      </c>
      <c r="FJ275" s="23">
        <v>1.21E-2</v>
      </c>
      <c r="FK275" s="7">
        <v>79.62</v>
      </c>
      <c r="FL275" s="7">
        <v>144.12</v>
      </c>
      <c r="FM275" s="5">
        <v>10723</v>
      </c>
      <c r="FN275" s="23">
        <v>0.55249999999999999</v>
      </c>
      <c r="FO275" s="5">
        <v>2522</v>
      </c>
      <c r="FP275" s="7">
        <v>5195810.96</v>
      </c>
      <c r="FQ275" s="23">
        <v>3.5499999999999997E-2</v>
      </c>
      <c r="FR275" s="7">
        <v>267.7</v>
      </c>
      <c r="FS275" s="7">
        <v>1015.2</v>
      </c>
      <c r="FT275" s="7">
        <v>5262498.42</v>
      </c>
      <c r="FU275" s="23">
        <v>4.1200000000000001E-2</v>
      </c>
      <c r="FV275" s="7">
        <v>271.14</v>
      </c>
      <c r="FW275" s="7">
        <v>1028.23</v>
      </c>
      <c r="FX275" s="5">
        <v>5118</v>
      </c>
      <c r="FY275" s="23">
        <v>0.26369999999999999</v>
      </c>
      <c r="FZ275" s="5">
        <v>2008</v>
      </c>
      <c r="GA275" s="7">
        <v>2388900.87</v>
      </c>
      <c r="GB275" s="23">
        <v>1.6299999999999999E-2</v>
      </c>
      <c r="GC275" s="7">
        <v>123.08</v>
      </c>
      <c r="GD275" s="7">
        <v>231.59</v>
      </c>
      <c r="GE275" s="7">
        <v>2461560.61</v>
      </c>
      <c r="GF275" s="23">
        <v>1.9300000000000001E-2</v>
      </c>
      <c r="GG275" s="7">
        <v>126.83</v>
      </c>
      <c r="GH275" s="7">
        <v>238.64</v>
      </c>
      <c r="GI275" s="5">
        <v>10315</v>
      </c>
      <c r="GJ275" s="23">
        <v>0.53149999999999997</v>
      </c>
      <c r="GK275" s="5">
        <v>2851</v>
      </c>
      <c r="GL275" s="7">
        <v>2637494.06</v>
      </c>
      <c r="GM275" s="23">
        <v>1.7999999999999999E-2</v>
      </c>
      <c r="GN275" s="7">
        <v>135.88999999999999</v>
      </c>
      <c r="GO275" s="7">
        <v>1374.65</v>
      </c>
      <c r="GP275" s="7">
        <v>2544453.5499999998</v>
      </c>
      <c r="GQ275" s="23">
        <v>1.9900000000000001E-2</v>
      </c>
      <c r="GR275" s="7">
        <v>131.1</v>
      </c>
      <c r="GS275" s="7">
        <v>1326.16</v>
      </c>
      <c r="GT275" s="5">
        <v>1919</v>
      </c>
      <c r="GU275" s="23">
        <v>9.8900000000000002E-2</v>
      </c>
      <c r="GV275" s="8">
        <v>366</v>
      </c>
      <c r="GW275" s="7">
        <v>3024928.59</v>
      </c>
      <c r="GX275" s="23">
        <v>2.07E-2</v>
      </c>
      <c r="GY275" s="7">
        <v>155.85</v>
      </c>
      <c r="GZ275" s="7">
        <v>660.46</v>
      </c>
      <c r="HA275" s="7">
        <v>3032496.19</v>
      </c>
      <c r="HB275" s="23">
        <v>2.3800000000000002E-2</v>
      </c>
      <c r="HC275" s="7">
        <v>156.24</v>
      </c>
      <c r="HD275" s="7">
        <v>662.12</v>
      </c>
      <c r="HE275" s="5">
        <v>4580</v>
      </c>
      <c r="HF275" s="23">
        <v>0.23599999999999999</v>
      </c>
      <c r="HG275" s="5">
        <v>20613</v>
      </c>
      <c r="HH275" s="5">
        <v>710</v>
      </c>
      <c r="HI275" s="23">
        <v>0.1784</v>
      </c>
      <c r="HJ275" s="8">
        <v>1062</v>
      </c>
      <c r="HK275" s="5">
        <v>299</v>
      </c>
      <c r="HL275" s="5">
        <v>1363</v>
      </c>
      <c r="HM275" s="10" t="s">
        <v>275</v>
      </c>
      <c r="HN275" s="5">
        <v>345</v>
      </c>
      <c r="HO275" s="5">
        <v>165</v>
      </c>
      <c r="HP275" s="5">
        <v>732</v>
      </c>
      <c r="HQ275" s="5">
        <v>258</v>
      </c>
      <c r="HR275" s="10" t="s">
        <v>275</v>
      </c>
      <c r="HS275" s="10" t="s">
        <v>275</v>
      </c>
    </row>
    <row r="276" spans="1:227" x14ac:dyDescent="0.25">
      <c r="A276">
        <v>2014</v>
      </c>
      <c r="B276" s="3" t="s">
        <v>1086</v>
      </c>
      <c r="C276" s="4">
        <v>48</v>
      </c>
      <c r="D276" s="5">
        <v>555401</v>
      </c>
      <c r="E276" s="5">
        <v>379952</v>
      </c>
      <c r="F276" s="5">
        <v>175449</v>
      </c>
      <c r="G276" s="6" t="s">
        <v>1723</v>
      </c>
      <c r="H276" s="5">
        <v>51</v>
      </c>
      <c r="I276" s="6" t="s">
        <v>577</v>
      </c>
      <c r="J276" s="6" t="s">
        <v>1430</v>
      </c>
      <c r="K276" s="6" t="s">
        <v>2701</v>
      </c>
      <c r="L276" s="6" t="s">
        <v>2550</v>
      </c>
      <c r="M276" s="6" t="s">
        <v>2289</v>
      </c>
      <c r="N276" s="6" t="s">
        <v>551</v>
      </c>
      <c r="O276" s="6" t="s">
        <v>2145</v>
      </c>
      <c r="P276" s="6">
        <v>1.36</v>
      </c>
      <c r="Q276" s="7">
        <v>4852848433.8299999</v>
      </c>
      <c r="R276" s="7">
        <v>4799234439.0699997</v>
      </c>
      <c r="S276" s="7">
        <v>3714872516.71</v>
      </c>
      <c r="T276" s="7">
        <v>12772.27</v>
      </c>
      <c r="U276" s="7">
        <v>12631.16</v>
      </c>
      <c r="V276" s="7">
        <v>9777.2199999999993</v>
      </c>
      <c r="W276" s="7">
        <v>1608738979.4300001</v>
      </c>
      <c r="X276" s="23">
        <v>0.33150000000000002</v>
      </c>
      <c r="Y276" s="7">
        <v>4234.0600000000004</v>
      </c>
      <c r="Z276" s="7">
        <v>22075.62</v>
      </c>
      <c r="AA276" s="7">
        <v>1401911903.9400001</v>
      </c>
      <c r="AB276" s="23">
        <v>0.29210000000000003</v>
      </c>
      <c r="AC276" s="7">
        <v>3689.71</v>
      </c>
      <c r="AD276" s="7">
        <v>19237.48</v>
      </c>
      <c r="AE276" s="5">
        <v>72874</v>
      </c>
      <c r="AF276" s="23">
        <v>0.1918</v>
      </c>
      <c r="AG276" s="5">
        <v>366</v>
      </c>
      <c r="AH276" s="5">
        <v>2255</v>
      </c>
      <c r="AI276" s="7">
        <v>244547616.62</v>
      </c>
      <c r="AJ276" s="23">
        <v>5.04E-2</v>
      </c>
      <c r="AK276" s="7">
        <v>643.63</v>
      </c>
      <c r="AL276" s="7">
        <v>45599.03</v>
      </c>
      <c r="AM276" s="7">
        <v>259569740.41999999</v>
      </c>
      <c r="AN276" s="23">
        <v>5.4100000000000002E-2</v>
      </c>
      <c r="AO276" s="7">
        <v>683.16</v>
      </c>
      <c r="AP276" s="7">
        <v>48400.1</v>
      </c>
      <c r="AQ276" s="5">
        <v>5363</v>
      </c>
      <c r="AR276" s="23">
        <v>1.41E-2</v>
      </c>
      <c r="AS276" s="5">
        <v>17</v>
      </c>
      <c r="AT276" s="5">
        <v>469</v>
      </c>
      <c r="AU276" s="7">
        <v>103467875.3</v>
      </c>
      <c r="AV276" s="23">
        <v>2.1299999999999999E-2</v>
      </c>
      <c r="AW276" s="7">
        <v>272.32</v>
      </c>
      <c r="AX276" s="7">
        <v>20868.87</v>
      </c>
      <c r="AY276" s="7">
        <v>107712785.47</v>
      </c>
      <c r="AZ276" s="23">
        <v>2.24E-2</v>
      </c>
      <c r="BA276" s="7">
        <v>283.49</v>
      </c>
      <c r="BB276" s="7">
        <v>21725.05</v>
      </c>
      <c r="BC276" s="5">
        <v>4958</v>
      </c>
      <c r="BD276" s="23">
        <v>1.2999999999999999E-2</v>
      </c>
      <c r="BE276" s="5">
        <v>15</v>
      </c>
      <c r="BF276" s="5">
        <v>186</v>
      </c>
      <c r="BG276" s="7">
        <v>159803349.13</v>
      </c>
      <c r="BH276" s="23">
        <v>3.2899999999999999E-2</v>
      </c>
      <c r="BI276" s="7">
        <v>420.59</v>
      </c>
      <c r="BJ276" s="7">
        <v>16062.25</v>
      </c>
      <c r="BK276" s="7">
        <v>176640868.87</v>
      </c>
      <c r="BL276" s="23">
        <v>3.6799999999999999E-2</v>
      </c>
      <c r="BM276" s="7">
        <v>464.9</v>
      </c>
      <c r="BN276" s="7">
        <v>17754.64</v>
      </c>
      <c r="BO276" s="5">
        <v>9949</v>
      </c>
      <c r="BP276" s="23">
        <v>2.6200000000000001E-2</v>
      </c>
      <c r="BQ276" s="5">
        <v>39</v>
      </c>
      <c r="BR276" s="5">
        <v>1111</v>
      </c>
      <c r="BS276" s="7">
        <v>350938741.06</v>
      </c>
      <c r="BT276" s="23">
        <v>7.2300000000000003E-2</v>
      </c>
      <c r="BU276" s="7">
        <v>923.64</v>
      </c>
      <c r="BV276" s="7">
        <v>7739.65</v>
      </c>
      <c r="BW276" s="7">
        <v>382101128.75999999</v>
      </c>
      <c r="BX276" s="23">
        <v>7.9600000000000004E-2</v>
      </c>
      <c r="BY276" s="7">
        <v>1005.66</v>
      </c>
      <c r="BZ276" s="7">
        <v>8426.9</v>
      </c>
      <c r="CA276" s="5">
        <v>45343</v>
      </c>
      <c r="CB276" s="23">
        <v>0.1193</v>
      </c>
      <c r="CC276" s="5">
        <v>388</v>
      </c>
      <c r="CD276" s="5">
        <v>5868</v>
      </c>
      <c r="CE276" s="7">
        <v>51014672.729999997</v>
      </c>
      <c r="CF276" s="23">
        <v>1.0500000000000001E-2</v>
      </c>
      <c r="CG276" s="7">
        <v>134.27000000000001</v>
      </c>
      <c r="CH276" s="7">
        <v>11387.2</v>
      </c>
      <c r="CI276" s="7">
        <v>55245009.649999999</v>
      </c>
      <c r="CJ276" s="23">
        <v>1.15E-2</v>
      </c>
      <c r="CK276" s="7">
        <v>145.4</v>
      </c>
      <c r="CL276" s="7">
        <v>12331.48</v>
      </c>
      <c r="CM276" s="5">
        <v>4480</v>
      </c>
      <c r="CN276" s="23">
        <v>1.18E-2</v>
      </c>
      <c r="CO276" s="5">
        <v>13</v>
      </c>
      <c r="CP276" s="5">
        <v>868</v>
      </c>
      <c r="CQ276" s="7">
        <v>516374535.81999999</v>
      </c>
      <c r="CR276" s="23">
        <v>0.10639999999999999</v>
      </c>
      <c r="CS276" s="7">
        <v>1359.05</v>
      </c>
      <c r="CT276" s="7">
        <v>2286.23</v>
      </c>
      <c r="CU276" s="7">
        <v>533329449.45999998</v>
      </c>
      <c r="CV276" s="23">
        <v>0.1111</v>
      </c>
      <c r="CW276" s="7">
        <v>1403.68</v>
      </c>
      <c r="CX276" s="7">
        <v>2361.3000000000002</v>
      </c>
      <c r="CY276" s="5">
        <v>225863</v>
      </c>
      <c r="CZ276" s="23">
        <v>0.59450000000000003</v>
      </c>
      <c r="DA276" s="5">
        <v>4097</v>
      </c>
      <c r="DB276" s="7">
        <v>18571641.210000001</v>
      </c>
      <c r="DC276" s="23">
        <v>3.8E-3</v>
      </c>
      <c r="DD276" s="7">
        <v>48.88</v>
      </c>
      <c r="DE276" s="7">
        <v>390.87</v>
      </c>
      <c r="DF276" s="7">
        <v>21023339.050000001</v>
      </c>
      <c r="DG276" s="23">
        <v>4.4000000000000003E-3</v>
      </c>
      <c r="DH276" s="7">
        <v>55.33</v>
      </c>
      <c r="DI276" s="7">
        <v>442.47</v>
      </c>
      <c r="DJ276" s="5">
        <v>47514</v>
      </c>
      <c r="DK276" s="23">
        <v>0.12509999999999999</v>
      </c>
      <c r="DL276" s="5">
        <v>530</v>
      </c>
      <c r="DM276" s="7">
        <v>515415915.91000003</v>
      </c>
      <c r="DN276" s="23">
        <v>0.1062</v>
      </c>
      <c r="DO276" s="7">
        <v>1356.53</v>
      </c>
      <c r="DP276" s="7">
        <v>23976.18</v>
      </c>
      <c r="DQ276" s="7">
        <v>534616461.13999999</v>
      </c>
      <c r="DR276" s="23">
        <v>0.1114</v>
      </c>
      <c r="DS276" s="7">
        <v>1407.06</v>
      </c>
      <c r="DT276" s="7">
        <v>24869.35</v>
      </c>
      <c r="DU276" s="5">
        <v>21497</v>
      </c>
      <c r="DV276" s="23">
        <v>5.6599999999999998E-2</v>
      </c>
      <c r="DW276" s="5">
        <v>7830</v>
      </c>
      <c r="DX276" s="7">
        <v>21668774.780000001</v>
      </c>
      <c r="DY276" s="23">
        <v>4.4999999999999997E-3</v>
      </c>
      <c r="DZ276" s="7">
        <v>57.03</v>
      </c>
      <c r="EA276" s="7">
        <v>933.4</v>
      </c>
      <c r="EB276" s="7">
        <v>23368632.460000001</v>
      </c>
      <c r="EC276" s="23">
        <v>4.8999999999999998E-3</v>
      </c>
      <c r="ED276" s="7">
        <v>61.5</v>
      </c>
      <c r="EE276" s="7">
        <v>1006.62</v>
      </c>
      <c r="EF276" s="5">
        <v>23215</v>
      </c>
      <c r="EG276" s="23">
        <v>6.1100000000000002E-2</v>
      </c>
      <c r="EH276" s="5">
        <v>107</v>
      </c>
      <c r="EI276" s="7">
        <v>399357622.04000002</v>
      </c>
      <c r="EJ276" s="23">
        <v>8.2299999999999998E-2</v>
      </c>
      <c r="EK276" s="7">
        <v>1051.07</v>
      </c>
      <c r="EL276" s="7">
        <v>1291.17</v>
      </c>
      <c r="EM276" s="7">
        <v>421224179.44999999</v>
      </c>
      <c r="EN276" s="23">
        <v>8.7800000000000003E-2</v>
      </c>
      <c r="EO276" s="7">
        <v>1108.6199999999999</v>
      </c>
      <c r="EP276" s="7">
        <v>1361.87</v>
      </c>
      <c r="EQ276" s="5">
        <v>309298</v>
      </c>
      <c r="ER276" s="23">
        <v>0.81399999999999995</v>
      </c>
      <c r="ES276" s="5">
        <v>15345</v>
      </c>
      <c r="ET276" s="7">
        <v>256477990.71000001</v>
      </c>
      <c r="EU276" s="23">
        <v>5.2900000000000003E-2</v>
      </c>
      <c r="EV276" s="7">
        <v>675.03</v>
      </c>
      <c r="EW276" s="7">
        <v>1351.25</v>
      </c>
      <c r="EX276" s="7">
        <v>262939440.78999999</v>
      </c>
      <c r="EY276" s="23">
        <v>5.4800000000000001E-2</v>
      </c>
      <c r="EZ276" s="7">
        <v>692.03</v>
      </c>
      <c r="FA276" s="7">
        <v>1385.29</v>
      </c>
      <c r="FB276" s="5">
        <v>189808</v>
      </c>
      <c r="FC276" s="23">
        <v>0.49959999999999999</v>
      </c>
      <c r="FD276" s="5">
        <v>4070</v>
      </c>
      <c r="FE276" s="7">
        <v>78365553.989999995</v>
      </c>
      <c r="FF276" s="23">
        <v>1.61E-2</v>
      </c>
      <c r="FG276" s="7">
        <v>206.25</v>
      </c>
      <c r="FH276" s="7">
        <v>341.03</v>
      </c>
      <c r="FI276" s="7">
        <v>82576003.920000002</v>
      </c>
      <c r="FJ276" s="23">
        <v>1.72E-2</v>
      </c>
      <c r="FK276" s="7">
        <v>217.33</v>
      </c>
      <c r="FL276" s="7">
        <v>359.35</v>
      </c>
      <c r="FM276" s="5">
        <v>229793</v>
      </c>
      <c r="FN276" s="23">
        <v>0.6048</v>
      </c>
      <c r="FO276" s="5">
        <v>4293</v>
      </c>
      <c r="FP276" s="7">
        <v>109885367.73999999</v>
      </c>
      <c r="FQ276" s="23">
        <v>2.2599999999999999E-2</v>
      </c>
      <c r="FR276" s="7">
        <v>289.20999999999998</v>
      </c>
      <c r="FS276" s="7">
        <v>1123.22</v>
      </c>
      <c r="FT276" s="7">
        <v>120360873.31</v>
      </c>
      <c r="FU276" s="23">
        <v>2.5100000000000001E-2</v>
      </c>
      <c r="FV276" s="7">
        <v>316.77999999999997</v>
      </c>
      <c r="FW276" s="7">
        <v>1230.29</v>
      </c>
      <c r="FX276" s="5">
        <v>97831</v>
      </c>
      <c r="FY276" s="23">
        <v>0.25750000000000001</v>
      </c>
      <c r="FZ276" s="5">
        <v>1703</v>
      </c>
      <c r="GA276" s="7">
        <v>139174174.5</v>
      </c>
      <c r="GB276" s="23">
        <v>2.87E-2</v>
      </c>
      <c r="GC276" s="7">
        <v>366.29</v>
      </c>
      <c r="GD276" s="7">
        <v>533.09</v>
      </c>
      <c r="GE276" s="7">
        <v>131711665.20999999</v>
      </c>
      <c r="GF276" s="23">
        <v>2.7400000000000001E-2</v>
      </c>
      <c r="GG276" s="7">
        <v>346.65</v>
      </c>
      <c r="GH276" s="7">
        <v>504.51</v>
      </c>
      <c r="GI276" s="5">
        <v>261070</v>
      </c>
      <c r="GJ276" s="23">
        <v>0.68710000000000004</v>
      </c>
      <c r="GK276" s="5">
        <v>9143</v>
      </c>
      <c r="GL276" s="7">
        <v>81114122.900000006</v>
      </c>
      <c r="GM276" s="23">
        <v>1.67E-2</v>
      </c>
      <c r="GN276" s="7">
        <v>213.49</v>
      </c>
      <c r="GO276" s="7">
        <v>1723.57</v>
      </c>
      <c r="GP276" s="7">
        <v>85266922.129999995</v>
      </c>
      <c r="GQ276" s="23">
        <v>1.78E-2</v>
      </c>
      <c r="GR276" s="7">
        <v>224.41</v>
      </c>
      <c r="GS276" s="7">
        <v>1811.81</v>
      </c>
      <c r="GT276" s="5">
        <v>47062</v>
      </c>
      <c r="GU276" s="23">
        <v>0.1239</v>
      </c>
      <c r="GV276" s="8">
        <v>654</v>
      </c>
      <c r="GW276" s="7">
        <v>143323099.69</v>
      </c>
      <c r="GX276" s="23">
        <v>2.9499999999999998E-2</v>
      </c>
      <c r="GY276" s="7">
        <v>377.21</v>
      </c>
      <c r="GZ276" s="7">
        <v>1016.85</v>
      </c>
      <c r="HA276" s="7">
        <v>143706853.59</v>
      </c>
      <c r="HB276" s="23">
        <v>2.9899999999999999E-2</v>
      </c>
      <c r="HC276" s="7">
        <v>378.22</v>
      </c>
      <c r="HD276" s="7">
        <v>1019.57</v>
      </c>
      <c r="HE276" s="5">
        <v>140948</v>
      </c>
      <c r="HF276" s="23">
        <v>0.371</v>
      </c>
      <c r="HG276" s="5">
        <v>442796</v>
      </c>
      <c r="HH276" s="5">
        <v>28515</v>
      </c>
      <c r="HI276" s="23">
        <v>0.2266</v>
      </c>
      <c r="HJ276" s="8">
        <v>1165</v>
      </c>
      <c r="HK276" s="5">
        <v>1004</v>
      </c>
      <c r="HL276" s="5">
        <v>1357</v>
      </c>
      <c r="HM276" s="5">
        <v>164</v>
      </c>
      <c r="HN276" s="5">
        <v>1261</v>
      </c>
      <c r="HO276" s="5">
        <v>292</v>
      </c>
      <c r="HP276" s="5">
        <v>656</v>
      </c>
      <c r="HQ276" s="5">
        <v>446</v>
      </c>
      <c r="HR276" s="5">
        <v>217</v>
      </c>
      <c r="HS276" s="5">
        <v>227</v>
      </c>
    </row>
    <row r="277" spans="1:227" x14ac:dyDescent="0.25">
      <c r="A277">
        <v>2007</v>
      </c>
      <c r="B277" s="3" t="s">
        <v>1110</v>
      </c>
      <c r="C277" s="4">
        <v>51</v>
      </c>
      <c r="D277" s="5">
        <v>164197</v>
      </c>
      <c r="E277" s="5">
        <v>143277</v>
      </c>
      <c r="F277" s="5">
        <v>20920</v>
      </c>
      <c r="G277" s="6" t="s">
        <v>1111</v>
      </c>
      <c r="H277" s="5">
        <v>51</v>
      </c>
      <c r="I277" s="6" t="s">
        <v>819</v>
      </c>
      <c r="J277" s="6" t="s">
        <v>1112</v>
      </c>
      <c r="K277" s="6" t="s">
        <v>1113</v>
      </c>
      <c r="L277" s="6" t="s">
        <v>1114</v>
      </c>
      <c r="M277" s="6" t="s">
        <v>600</v>
      </c>
      <c r="N277" s="6" t="s">
        <v>673</v>
      </c>
      <c r="O277" s="6" t="s">
        <v>1115</v>
      </c>
      <c r="P277" s="6">
        <v>1.1000000000000001</v>
      </c>
      <c r="Q277" s="7">
        <v>1067994449.14</v>
      </c>
      <c r="R277" s="7">
        <v>1076625316</v>
      </c>
      <c r="S277" s="7">
        <v>993795703.34000003</v>
      </c>
      <c r="T277" s="7">
        <v>7454.05</v>
      </c>
      <c r="U277" s="7">
        <v>7514.29</v>
      </c>
      <c r="V277" s="7">
        <v>6936.18</v>
      </c>
      <c r="W277" s="7">
        <v>427959323.07999998</v>
      </c>
      <c r="X277" s="23">
        <v>0.4007</v>
      </c>
      <c r="Y277" s="7">
        <v>2986.94</v>
      </c>
      <c r="Z277" s="7">
        <v>15772.65</v>
      </c>
      <c r="AA277" s="7">
        <v>390292081.93000001</v>
      </c>
      <c r="AB277" s="23">
        <v>0.36249999999999999</v>
      </c>
      <c r="AC277" s="7">
        <v>2724.04</v>
      </c>
      <c r="AD277" s="7">
        <v>14384.41</v>
      </c>
      <c r="AE277" s="5">
        <v>27133</v>
      </c>
      <c r="AF277" s="23">
        <v>0.18940000000000001</v>
      </c>
      <c r="AG277" s="5">
        <v>356</v>
      </c>
      <c r="AH277" s="5">
        <v>2181</v>
      </c>
      <c r="AI277" s="7">
        <v>6967295.2000000002</v>
      </c>
      <c r="AJ277" s="23">
        <v>6.4999999999999997E-3</v>
      </c>
      <c r="AK277" s="7">
        <v>48.63</v>
      </c>
      <c r="AL277" s="7">
        <v>34836.480000000003</v>
      </c>
      <c r="AM277" s="7">
        <v>7627241.6500000004</v>
      </c>
      <c r="AN277" s="23">
        <v>7.1000000000000004E-3</v>
      </c>
      <c r="AO277" s="7">
        <v>53.23</v>
      </c>
      <c r="AP277" s="7">
        <v>38136.21</v>
      </c>
      <c r="AQ277" s="5">
        <v>200</v>
      </c>
      <c r="AR277" s="23">
        <v>1.4E-3</v>
      </c>
      <c r="AS277" s="5">
        <v>2</v>
      </c>
      <c r="AT277" s="5">
        <v>44</v>
      </c>
      <c r="AU277" s="7">
        <v>11511165.359999999</v>
      </c>
      <c r="AV277" s="23">
        <v>1.0800000000000001E-2</v>
      </c>
      <c r="AW277" s="7">
        <v>80.34</v>
      </c>
      <c r="AX277" s="7">
        <v>18417.86</v>
      </c>
      <c r="AY277" s="7">
        <v>11421658.32</v>
      </c>
      <c r="AZ277" s="23">
        <v>1.06E-2</v>
      </c>
      <c r="BA277" s="7">
        <v>79.72</v>
      </c>
      <c r="BB277" s="7">
        <v>18274.650000000001</v>
      </c>
      <c r="BC277" s="5">
        <v>625</v>
      </c>
      <c r="BD277" s="23">
        <v>4.4000000000000003E-3</v>
      </c>
      <c r="BE277" s="5">
        <v>5</v>
      </c>
      <c r="BF277" s="5">
        <v>68</v>
      </c>
      <c r="BG277" s="7">
        <v>35247431.670000002</v>
      </c>
      <c r="BH277" s="23">
        <v>3.3000000000000002E-2</v>
      </c>
      <c r="BI277" s="7">
        <v>246.01</v>
      </c>
      <c r="BJ277" s="7">
        <v>11105.05</v>
      </c>
      <c r="BK277" s="7">
        <v>39352993.840000004</v>
      </c>
      <c r="BL277" s="23">
        <v>3.6600000000000001E-2</v>
      </c>
      <c r="BM277" s="7">
        <v>274.66000000000003</v>
      </c>
      <c r="BN277" s="7">
        <v>12398.55</v>
      </c>
      <c r="BO277" s="5">
        <v>3174</v>
      </c>
      <c r="BP277" s="23">
        <v>2.2200000000000001E-2</v>
      </c>
      <c r="BQ277" s="5">
        <v>33</v>
      </c>
      <c r="BR277" s="5">
        <v>884</v>
      </c>
      <c r="BS277" s="7">
        <v>32055220.289999999</v>
      </c>
      <c r="BT277" s="23">
        <v>0.03</v>
      </c>
      <c r="BU277" s="7">
        <v>223.73</v>
      </c>
      <c r="BV277" s="7">
        <v>4054.03</v>
      </c>
      <c r="BW277" s="7">
        <v>35725604.469999999</v>
      </c>
      <c r="BX277" s="23">
        <v>3.32E-2</v>
      </c>
      <c r="BY277" s="7">
        <v>249.35</v>
      </c>
      <c r="BZ277" s="7">
        <v>4518.22</v>
      </c>
      <c r="CA277" s="5">
        <v>7907</v>
      </c>
      <c r="CB277" s="23">
        <v>5.5199999999999999E-2</v>
      </c>
      <c r="CC277" s="5">
        <v>102</v>
      </c>
      <c r="CD277" s="5">
        <v>1566</v>
      </c>
      <c r="CE277" s="7">
        <v>7006816.6799999997</v>
      </c>
      <c r="CF277" s="23">
        <v>6.6E-3</v>
      </c>
      <c r="CG277" s="7">
        <v>48.9</v>
      </c>
      <c r="CH277" s="7">
        <v>8007.79</v>
      </c>
      <c r="CI277" s="7">
        <v>7147534.9199999999</v>
      </c>
      <c r="CJ277" s="23">
        <v>6.6E-3</v>
      </c>
      <c r="CK277" s="7">
        <v>49.89</v>
      </c>
      <c r="CL277" s="7">
        <v>8168.61</v>
      </c>
      <c r="CM277" s="5">
        <v>875</v>
      </c>
      <c r="CN277" s="23">
        <v>6.1000000000000004E-3</v>
      </c>
      <c r="CO277" s="5">
        <v>7</v>
      </c>
      <c r="CP277" s="5">
        <v>352</v>
      </c>
      <c r="CQ277" s="7">
        <v>119650194</v>
      </c>
      <c r="CR277" s="23">
        <v>0.112</v>
      </c>
      <c r="CS277" s="7">
        <v>835.1</v>
      </c>
      <c r="CT277" s="7">
        <v>1332.48</v>
      </c>
      <c r="CU277" s="7">
        <v>129947010.81</v>
      </c>
      <c r="CV277" s="23">
        <v>0.1207</v>
      </c>
      <c r="CW277" s="7">
        <v>906.96</v>
      </c>
      <c r="CX277" s="7">
        <v>1447.15</v>
      </c>
      <c r="CY277" s="5">
        <v>89795</v>
      </c>
      <c r="CZ277" s="23">
        <v>0.62670000000000003</v>
      </c>
      <c r="DA277" s="5">
        <v>3888</v>
      </c>
      <c r="DB277" s="7">
        <v>4966835.88</v>
      </c>
      <c r="DC277" s="23">
        <v>4.7000000000000002E-3</v>
      </c>
      <c r="DD277" s="7">
        <v>34.67</v>
      </c>
      <c r="DE277" s="7">
        <v>320.88</v>
      </c>
      <c r="DF277" s="7">
        <v>5659962.1100000003</v>
      </c>
      <c r="DG277" s="23">
        <v>5.3E-3</v>
      </c>
      <c r="DH277" s="7">
        <v>39.5</v>
      </c>
      <c r="DI277" s="7">
        <v>365.65</v>
      </c>
      <c r="DJ277" s="5">
        <v>15479</v>
      </c>
      <c r="DK277" s="23">
        <v>0.108</v>
      </c>
      <c r="DL277" s="5">
        <v>531</v>
      </c>
      <c r="DM277" s="7">
        <v>102824044.55</v>
      </c>
      <c r="DN277" s="23">
        <v>9.6299999999999997E-2</v>
      </c>
      <c r="DO277" s="7">
        <v>717.66</v>
      </c>
      <c r="DP277" s="7">
        <v>23106.53</v>
      </c>
      <c r="DQ277" s="7">
        <v>106032617.88</v>
      </c>
      <c r="DR277" s="23">
        <v>9.8500000000000004E-2</v>
      </c>
      <c r="DS277" s="7">
        <v>740.05</v>
      </c>
      <c r="DT277" s="7">
        <v>23827.55</v>
      </c>
      <c r="DU277" s="5">
        <v>4450</v>
      </c>
      <c r="DV277" s="23">
        <v>3.1099999999999999E-2</v>
      </c>
      <c r="DW277" s="5">
        <v>3379</v>
      </c>
      <c r="DX277" s="7">
        <v>2624159.39</v>
      </c>
      <c r="DY277" s="23">
        <v>2.5000000000000001E-3</v>
      </c>
      <c r="DZ277" s="7">
        <v>18.32</v>
      </c>
      <c r="EA277" s="7">
        <v>609.70000000000005</v>
      </c>
      <c r="EB277" s="7">
        <v>3058522.3</v>
      </c>
      <c r="EC277" s="23">
        <v>2.8E-3</v>
      </c>
      <c r="ED277" s="7">
        <v>21.35</v>
      </c>
      <c r="EE277" s="7">
        <v>710.62</v>
      </c>
      <c r="EF277" s="5">
        <v>4304</v>
      </c>
      <c r="EG277" s="23">
        <v>0.03</v>
      </c>
      <c r="EH277" s="5">
        <v>48</v>
      </c>
      <c r="EI277" s="7">
        <v>94472853.969999999</v>
      </c>
      <c r="EJ277" s="23">
        <v>8.8499999999999995E-2</v>
      </c>
      <c r="EK277" s="7">
        <v>659.37</v>
      </c>
      <c r="EL277" s="7">
        <v>786.36</v>
      </c>
      <c r="EM277" s="7">
        <v>105082904.65000001</v>
      </c>
      <c r="EN277" s="23">
        <v>9.7600000000000006E-2</v>
      </c>
      <c r="EO277" s="7">
        <v>733.42</v>
      </c>
      <c r="EP277" s="7">
        <v>874.67</v>
      </c>
      <c r="EQ277" s="5">
        <v>120139</v>
      </c>
      <c r="ER277" s="23">
        <v>0.83850000000000002</v>
      </c>
      <c r="ES277" s="5">
        <v>12443</v>
      </c>
      <c r="ET277" s="7">
        <v>58064228.93</v>
      </c>
      <c r="EU277" s="23">
        <v>5.4399999999999997E-2</v>
      </c>
      <c r="EV277" s="7">
        <v>405.26</v>
      </c>
      <c r="EW277" s="7">
        <v>843.8</v>
      </c>
      <c r="EX277" s="7">
        <v>63728135.469999999</v>
      </c>
      <c r="EY277" s="23">
        <v>5.9200000000000003E-2</v>
      </c>
      <c r="EZ277" s="7">
        <v>444.79</v>
      </c>
      <c r="FA277" s="7">
        <v>926.11</v>
      </c>
      <c r="FB277" s="5">
        <v>68813</v>
      </c>
      <c r="FC277" s="23">
        <v>0.4803</v>
      </c>
      <c r="FD277" s="5">
        <v>3159</v>
      </c>
      <c r="FE277" s="7">
        <v>23617414.129999999</v>
      </c>
      <c r="FF277" s="23">
        <v>2.2100000000000002E-2</v>
      </c>
      <c r="FG277" s="7">
        <v>164.84</v>
      </c>
      <c r="FH277" s="7">
        <v>275.18</v>
      </c>
      <c r="FI277" s="7">
        <v>26545307.039999999</v>
      </c>
      <c r="FJ277" s="23">
        <v>2.47E-2</v>
      </c>
      <c r="FK277" s="7">
        <v>185.27</v>
      </c>
      <c r="FL277" s="7">
        <v>309.3</v>
      </c>
      <c r="FM277" s="5">
        <v>85825</v>
      </c>
      <c r="FN277" s="23">
        <v>0.59899999999999998</v>
      </c>
      <c r="FO277" s="5">
        <v>3501</v>
      </c>
      <c r="FP277" s="7">
        <v>45120838.659999996</v>
      </c>
      <c r="FQ277" s="23">
        <v>4.2200000000000001E-2</v>
      </c>
      <c r="FR277" s="7">
        <v>314.92</v>
      </c>
      <c r="FS277" s="7">
        <v>1103.31</v>
      </c>
      <c r="FT277" s="7">
        <v>45778994.82</v>
      </c>
      <c r="FU277" s="23">
        <v>4.2500000000000003E-2</v>
      </c>
      <c r="FV277" s="7">
        <v>319.51</v>
      </c>
      <c r="FW277" s="7">
        <v>1119.4000000000001</v>
      </c>
      <c r="FX277" s="5">
        <v>40896</v>
      </c>
      <c r="FY277" s="23">
        <v>0.28539999999999999</v>
      </c>
      <c r="FZ277" s="5">
        <v>2271</v>
      </c>
      <c r="GA277" s="7">
        <v>26266836.010000002</v>
      </c>
      <c r="GB277" s="23">
        <v>2.46E-2</v>
      </c>
      <c r="GC277" s="7">
        <v>183.33</v>
      </c>
      <c r="GD277" s="7">
        <v>266.41000000000003</v>
      </c>
      <c r="GE277" s="7">
        <v>28195053.280000001</v>
      </c>
      <c r="GF277" s="23">
        <v>2.6200000000000001E-2</v>
      </c>
      <c r="GG277" s="7">
        <v>196.79</v>
      </c>
      <c r="GH277" s="7">
        <v>285.95999999999998</v>
      </c>
      <c r="GI277" s="5">
        <v>98596</v>
      </c>
      <c r="GJ277" s="23">
        <v>0.68820000000000003</v>
      </c>
      <c r="GK277" s="5">
        <v>7575</v>
      </c>
      <c r="GL277" s="7">
        <v>19410764.879999999</v>
      </c>
      <c r="GM277" s="23">
        <v>1.8200000000000001E-2</v>
      </c>
      <c r="GN277" s="7">
        <v>135.47999999999999</v>
      </c>
      <c r="GO277" s="7">
        <v>1275.05</v>
      </c>
      <c r="GP277" s="7">
        <v>20350200.440000001</v>
      </c>
      <c r="GQ277" s="23">
        <v>1.89E-2</v>
      </c>
      <c r="GR277" s="7">
        <v>142.03</v>
      </c>
      <c r="GS277" s="7">
        <v>1336.75</v>
      </c>
      <c r="GT277" s="5">
        <v>15224</v>
      </c>
      <c r="GU277" s="23">
        <v>0.10630000000000001</v>
      </c>
      <c r="GV277" s="8">
        <v>471</v>
      </c>
      <c r="GW277" s="7">
        <v>40086407.780000001</v>
      </c>
      <c r="GX277" s="23">
        <v>3.7499999999999999E-2</v>
      </c>
      <c r="GY277" s="7">
        <v>279.77999999999997</v>
      </c>
      <c r="GZ277" s="7">
        <v>779.53</v>
      </c>
      <c r="HA277" s="7">
        <v>40086407.780000001</v>
      </c>
      <c r="HB277" s="23">
        <v>3.7199999999999997E-2</v>
      </c>
      <c r="HC277" s="7">
        <v>279.77999999999997</v>
      </c>
      <c r="HD277" s="7">
        <v>779.53</v>
      </c>
      <c r="HE277" s="5">
        <v>51424</v>
      </c>
      <c r="HF277" s="23">
        <v>0.3589</v>
      </c>
      <c r="HG277" s="5">
        <v>151881</v>
      </c>
      <c r="HH277" s="5">
        <v>10290</v>
      </c>
      <c r="HI277" s="23">
        <v>0.22159999999999999</v>
      </c>
      <c r="HJ277" s="8">
        <v>1060</v>
      </c>
      <c r="HK277" s="5">
        <v>951</v>
      </c>
      <c r="HL277" s="5">
        <v>1354</v>
      </c>
      <c r="HM277" s="5">
        <v>151</v>
      </c>
      <c r="HN277" s="5">
        <v>1109</v>
      </c>
      <c r="HO277" s="5">
        <v>534</v>
      </c>
      <c r="HP277" s="5">
        <v>833</v>
      </c>
      <c r="HQ277" s="5">
        <v>397</v>
      </c>
      <c r="HR277" s="5">
        <v>289</v>
      </c>
      <c r="HS277" s="5">
        <v>139</v>
      </c>
    </row>
    <row r="278" spans="1:227" x14ac:dyDescent="0.25">
      <c r="A278">
        <v>2012</v>
      </c>
      <c r="B278" s="3" t="s">
        <v>1086</v>
      </c>
      <c r="C278" s="4">
        <v>48</v>
      </c>
      <c r="D278" s="5">
        <v>530520</v>
      </c>
      <c r="E278" s="5">
        <v>398632</v>
      </c>
      <c r="F278" s="5">
        <v>131888</v>
      </c>
      <c r="G278" s="6" t="s">
        <v>1933</v>
      </c>
      <c r="H278" s="5">
        <v>51</v>
      </c>
      <c r="I278" s="6" t="s">
        <v>2471</v>
      </c>
      <c r="J278" s="6" t="s">
        <v>2472</v>
      </c>
      <c r="K278" s="6" t="s">
        <v>2473</v>
      </c>
      <c r="L278" s="6" t="s">
        <v>2474</v>
      </c>
      <c r="M278" s="6" t="s">
        <v>2475</v>
      </c>
      <c r="N278" s="6" t="s">
        <v>667</v>
      </c>
      <c r="O278" s="6" t="s">
        <v>1531</v>
      </c>
      <c r="P278" s="6">
        <v>1.36</v>
      </c>
      <c r="Q278" s="7">
        <v>4910027474.1499996</v>
      </c>
      <c r="R278" s="7">
        <v>4862419838.25</v>
      </c>
      <c r="S278" s="7">
        <v>3992903516.0700002</v>
      </c>
      <c r="T278" s="7">
        <v>12317.19</v>
      </c>
      <c r="U278" s="7">
        <v>12197.77</v>
      </c>
      <c r="V278" s="7">
        <v>10016.52</v>
      </c>
      <c r="W278" s="7">
        <v>1630467354.9300001</v>
      </c>
      <c r="X278" s="23">
        <v>0.33210000000000001</v>
      </c>
      <c r="Y278" s="7">
        <v>4090.16</v>
      </c>
      <c r="Z278" s="7">
        <v>20753.36</v>
      </c>
      <c r="AA278" s="7">
        <v>1413058557.6600001</v>
      </c>
      <c r="AB278" s="23">
        <v>0.29060000000000002</v>
      </c>
      <c r="AC278" s="7">
        <v>3544.77</v>
      </c>
      <c r="AD278" s="7">
        <v>17986.080000000002</v>
      </c>
      <c r="AE278" s="5">
        <v>78564</v>
      </c>
      <c r="AF278" s="23">
        <v>0.1971</v>
      </c>
      <c r="AG278" s="5">
        <v>378</v>
      </c>
      <c r="AH278" s="5">
        <v>2269</v>
      </c>
      <c r="AI278" s="7">
        <v>260426640.03999999</v>
      </c>
      <c r="AJ278" s="23">
        <v>5.2999999999999999E-2</v>
      </c>
      <c r="AK278" s="7">
        <v>653.29999999999995</v>
      </c>
      <c r="AL278" s="7">
        <v>45009.79</v>
      </c>
      <c r="AM278" s="7">
        <v>275762027.38</v>
      </c>
      <c r="AN278" s="23">
        <v>5.67E-2</v>
      </c>
      <c r="AO278" s="7">
        <v>691.77</v>
      </c>
      <c r="AP278" s="7">
        <v>47660.22</v>
      </c>
      <c r="AQ278" s="5">
        <v>5786</v>
      </c>
      <c r="AR278" s="23">
        <v>1.4500000000000001E-2</v>
      </c>
      <c r="AS278" s="5">
        <v>18</v>
      </c>
      <c r="AT278" s="5">
        <v>479</v>
      </c>
      <c r="AU278" s="7">
        <v>87905805.870000005</v>
      </c>
      <c r="AV278" s="23">
        <v>1.7899999999999999E-2</v>
      </c>
      <c r="AW278" s="7">
        <v>220.52</v>
      </c>
      <c r="AX278" s="7">
        <v>19392.41</v>
      </c>
      <c r="AY278" s="7">
        <v>91991334.549999997</v>
      </c>
      <c r="AZ278" s="23">
        <v>1.89E-2</v>
      </c>
      <c r="BA278" s="7">
        <v>230.77</v>
      </c>
      <c r="BB278" s="7">
        <v>20293.7</v>
      </c>
      <c r="BC278" s="5">
        <v>4533</v>
      </c>
      <c r="BD278" s="23">
        <v>1.14E-2</v>
      </c>
      <c r="BE278" s="5">
        <v>13</v>
      </c>
      <c r="BF278" s="5">
        <v>163</v>
      </c>
      <c r="BG278" s="7">
        <v>151085332.72</v>
      </c>
      <c r="BH278" s="23">
        <v>3.0800000000000001E-2</v>
      </c>
      <c r="BI278" s="7">
        <v>379.01</v>
      </c>
      <c r="BJ278" s="7">
        <v>15234.98</v>
      </c>
      <c r="BK278" s="7">
        <v>165692653.56</v>
      </c>
      <c r="BL278" s="23">
        <v>3.4099999999999998E-2</v>
      </c>
      <c r="BM278" s="7">
        <v>415.65</v>
      </c>
      <c r="BN278" s="7">
        <v>16707.939999999999</v>
      </c>
      <c r="BO278" s="5">
        <v>9917</v>
      </c>
      <c r="BP278" s="23">
        <v>2.4899999999999999E-2</v>
      </c>
      <c r="BQ278" s="5">
        <v>37</v>
      </c>
      <c r="BR278" s="5">
        <v>1060</v>
      </c>
      <c r="BS278" s="7">
        <v>392062234.74000001</v>
      </c>
      <c r="BT278" s="23">
        <v>7.9799999999999996E-2</v>
      </c>
      <c r="BU278" s="7">
        <v>983.52</v>
      </c>
      <c r="BV278" s="7">
        <v>7691.11</v>
      </c>
      <c r="BW278" s="7">
        <v>423175150.19999999</v>
      </c>
      <c r="BX278" s="23">
        <v>8.6999999999999994E-2</v>
      </c>
      <c r="BY278" s="7">
        <v>1061.57</v>
      </c>
      <c r="BZ278" s="7">
        <v>8301.4599999999991</v>
      </c>
      <c r="CA278" s="5">
        <v>50976</v>
      </c>
      <c r="CB278" s="23">
        <v>0.12790000000000001</v>
      </c>
      <c r="CC278" s="5">
        <v>411</v>
      </c>
      <c r="CD278" s="5">
        <v>6399</v>
      </c>
      <c r="CE278" s="7">
        <v>52880572.950000003</v>
      </c>
      <c r="CF278" s="23">
        <v>1.0800000000000001E-2</v>
      </c>
      <c r="CG278" s="7">
        <v>132.66</v>
      </c>
      <c r="CH278" s="7">
        <v>11704.42</v>
      </c>
      <c r="CI278" s="7">
        <v>56323893.359999999</v>
      </c>
      <c r="CJ278" s="23">
        <v>1.1599999999999999E-2</v>
      </c>
      <c r="CK278" s="7">
        <v>141.29</v>
      </c>
      <c r="CL278" s="7">
        <v>12466.55</v>
      </c>
      <c r="CM278" s="5">
        <v>4518</v>
      </c>
      <c r="CN278" s="23">
        <v>1.1299999999999999E-2</v>
      </c>
      <c r="CO278" s="5">
        <v>13</v>
      </c>
      <c r="CP278" s="5">
        <v>836</v>
      </c>
      <c r="CQ278" s="7">
        <v>496555053.89999998</v>
      </c>
      <c r="CR278" s="23">
        <v>0.1011</v>
      </c>
      <c r="CS278" s="7">
        <v>1245.6500000000001</v>
      </c>
      <c r="CT278" s="7">
        <v>2060.09</v>
      </c>
      <c r="CU278" s="7">
        <v>512028724.29000002</v>
      </c>
      <c r="CV278" s="23">
        <v>0.1053</v>
      </c>
      <c r="CW278" s="7">
        <v>1284.46</v>
      </c>
      <c r="CX278" s="7">
        <v>2124.2800000000002</v>
      </c>
      <c r="CY278" s="5">
        <v>241036</v>
      </c>
      <c r="CZ278" s="23">
        <v>0.60470000000000002</v>
      </c>
      <c r="DA278" s="5">
        <v>4368</v>
      </c>
      <c r="DB278" s="7">
        <v>18292615.079999998</v>
      </c>
      <c r="DC278" s="23">
        <v>3.7000000000000002E-3</v>
      </c>
      <c r="DD278" s="7">
        <v>45.89</v>
      </c>
      <c r="DE278" s="7">
        <v>378.57</v>
      </c>
      <c r="DF278" s="7">
        <v>20335760.43</v>
      </c>
      <c r="DG278" s="23">
        <v>4.1999999999999997E-3</v>
      </c>
      <c r="DH278" s="7">
        <v>51.01</v>
      </c>
      <c r="DI278" s="7">
        <v>420.86</v>
      </c>
      <c r="DJ278" s="5">
        <v>48320</v>
      </c>
      <c r="DK278" s="23">
        <v>0.1212</v>
      </c>
      <c r="DL278" s="5">
        <v>539</v>
      </c>
      <c r="DM278" s="7">
        <v>492411091.55000001</v>
      </c>
      <c r="DN278" s="23">
        <v>0.1003</v>
      </c>
      <c r="DO278" s="7">
        <v>1235.25</v>
      </c>
      <c r="DP278" s="7">
        <v>23949.96</v>
      </c>
      <c r="DQ278" s="7">
        <v>511889180.75999999</v>
      </c>
      <c r="DR278" s="23">
        <v>0.1053</v>
      </c>
      <c r="DS278" s="7">
        <v>1284.1099999999999</v>
      </c>
      <c r="DT278" s="7">
        <v>24897.33</v>
      </c>
      <c r="DU278" s="5">
        <v>20560</v>
      </c>
      <c r="DV278" s="23">
        <v>5.16E-2</v>
      </c>
      <c r="DW278" s="5">
        <v>7092</v>
      </c>
      <c r="DX278" s="7">
        <v>22345666.73</v>
      </c>
      <c r="DY278" s="23">
        <v>4.5999999999999999E-3</v>
      </c>
      <c r="DZ278" s="7">
        <v>56.06</v>
      </c>
      <c r="EA278" s="7">
        <v>870.6</v>
      </c>
      <c r="EB278" s="7">
        <v>23999347.469999999</v>
      </c>
      <c r="EC278" s="23">
        <v>4.8999999999999998E-3</v>
      </c>
      <c r="ED278" s="7">
        <v>60.2</v>
      </c>
      <c r="EE278" s="7">
        <v>935.03</v>
      </c>
      <c r="EF278" s="5">
        <v>25667</v>
      </c>
      <c r="EG278" s="23">
        <v>6.4399999999999999E-2</v>
      </c>
      <c r="EH278" s="5">
        <v>116</v>
      </c>
      <c r="EI278" s="7">
        <v>392341650.74000001</v>
      </c>
      <c r="EJ278" s="23">
        <v>7.9899999999999999E-2</v>
      </c>
      <c r="EK278" s="7">
        <v>984.22</v>
      </c>
      <c r="EL278" s="7">
        <v>1205.23</v>
      </c>
      <c r="EM278" s="7">
        <v>425336433.64999998</v>
      </c>
      <c r="EN278" s="23">
        <v>8.7499999999999994E-2</v>
      </c>
      <c r="EO278" s="7">
        <v>1066.99</v>
      </c>
      <c r="EP278" s="7">
        <v>1306.5899999999999</v>
      </c>
      <c r="EQ278" s="5">
        <v>325532</v>
      </c>
      <c r="ER278" s="23">
        <v>0.81659999999999999</v>
      </c>
      <c r="ES278" s="5">
        <v>15026</v>
      </c>
      <c r="ET278" s="7">
        <v>263949340.50999999</v>
      </c>
      <c r="EU278" s="23">
        <v>5.3800000000000001E-2</v>
      </c>
      <c r="EV278" s="7">
        <v>662.14</v>
      </c>
      <c r="EW278" s="7">
        <v>1335.97</v>
      </c>
      <c r="EX278" s="7">
        <v>278846366.10000002</v>
      </c>
      <c r="EY278" s="23">
        <v>5.7299999999999997E-2</v>
      </c>
      <c r="EZ278" s="7">
        <v>699.51</v>
      </c>
      <c r="FA278" s="7">
        <v>1411.37</v>
      </c>
      <c r="FB278" s="5">
        <v>197572</v>
      </c>
      <c r="FC278" s="23">
        <v>0.49559999999999998</v>
      </c>
      <c r="FD278" s="5">
        <v>3979</v>
      </c>
      <c r="FE278" s="7">
        <v>90499857.480000004</v>
      </c>
      <c r="FF278" s="23">
        <v>1.84E-2</v>
      </c>
      <c r="FG278" s="7">
        <v>227.03</v>
      </c>
      <c r="FH278" s="7">
        <v>373.71</v>
      </c>
      <c r="FI278" s="7">
        <v>95279649.349999994</v>
      </c>
      <c r="FJ278" s="23">
        <v>1.9599999999999999E-2</v>
      </c>
      <c r="FK278" s="7">
        <v>239.02</v>
      </c>
      <c r="FL278" s="7">
        <v>393.45</v>
      </c>
      <c r="FM278" s="5">
        <v>242164</v>
      </c>
      <c r="FN278" s="23">
        <v>0.60750000000000004</v>
      </c>
      <c r="FO278" s="5">
        <v>4295</v>
      </c>
      <c r="FP278" s="7">
        <v>149674237.56</v>
      </c>
      <c r="FQ278" s="23">
        <v>3.0499999999999999E-2</v>
      </c>
      <c r="FR278" s="7">
        <v>375.47</v>
      </c>
      <c r="FS278" s="7">
        <v>1272.2</v>
      </c>
      <c r="FT278" s="7">
        <v>153101566.94999999</v>
      </c>
      <c r="FU278" s="23">
        <v>3.15E-2</v>
      </c>
      <c r="FV278" s="7">
        <v>384.07</v>
      </c>
      <c r="FW278" s="7">
        <v>1301.33</v>
      </c>
      <c r="FX278" s="5">
        <v>117650</v>
      </c>
      <c r="FY278" s="23">
        <v>0.29509999999999997</v>
      </c>
      <c r="FZ278" s="5">
        <v>2258</v>
      </c>
      <c r="GA278" s="7">
        <v>132209988.09999999</v>
      </c>
      <c r="GB278" s="23">
        <v>2.69E-2</v>
      </c>
      <c r="GC278" s="7">
        <v>331.66</v>
      </c>
      <c r="GD278" s="7">
        <v>483.25</v>
      </c>
      <c r="GE278" s="7">
        <v>137910682.69999999</v>
      </c>
      <c r="GF278" s="23">
        <v>2.8400000000000002E-2</v>
      </c>
      <c r="GG278" s="7">
        <v>345.96</v>
      </c>
      <c r="GH278" s="7">
        <v>504.09</v>
      </c>
      <c r="GI278" s="5">
        <v>273586</v>
      </c>
      <c r="GJ278" s="23">
        <v>0.68630000000000002</v>
      </c>
      <c r="GK278" s="5">
        <v>9293</v>
      </c>
      <c r="GL278" s="7">
        <v>78436635.680000007</v>
      </c>
      <c r="GM278" s="23">
        <v>1.6E-2</v>
      </c>
      <c r="GN278" s="7">
        <v>196.76</v>
      </c>
      <c r="GO278" s="7">
        <v>1617.13</v>
      </c>
      <c r="GP278" s="7">
        <v>77122239.390000001</v>
      </c>
      <c r="GQ278" s="23">
        <v>1.5900000000000001E-2</v>
      </c>
      <c r="GR278" s="7">
        <v>193.47</v>
      </c>
      <c r="GS278" s="7">
        <v>1590.03</v>
      </c>
      <c r="GT278" s="5">
        <v>48504</v>
      </c>
      <c r="GU278" s="23">
        <v>0.1217</v>
      </c>
      <c r="GV278" s="8">
        <v>547</v>
      </c>
      <c r="GW278" s="7">
        <v>142007420.69999999</v>
      </c>
      <c r="GX278" s="23">
        <v>2.8899999999999999E-2</v>
      </c>
      <c r="GY278" s="7">
        <v>356.24</v>
      </c>
      <c r="GZ278" s="7">
        <v>981</v>
      </c>
      <c r="HA278" s="7">
        <v>142347759.41</v>
      </c>
      <c r="HB278" s="23">
        <v>2.93E-2</v>
      </c>
      <c r="HC278" s="7">
        <v>357.09</v>
      </c>
      <c r="HD278" s="7">
        <v>983.35</v>
      </c>
      <c r="HE278" s="5">
        <v>144758</v>
      </c>
      <c r="HF278" s="23">
        <v>0.36309999999999998</v>
      </c>
      <c r="HG278" s="5">
        <v>457840</v>
      </c>
      <c r="HH278" s="5">
        <v>31384</v>
      </c>
      <c r="HI278" s="23">
        <v>0.22650000000000001</v>
      </c>
      <c r="HJ278" s="8">
        <v>1149</v>
      </c>
      <c r="HK278" s="5">
        <v>1047</v>
      </c>
      <c r="HL278" s="5">
        <v>1351</v>
      </c>
      <c r="HM278" s="5">
        <v>205</v>
      </c>
      <c r="HN278" s="5">
        <v>1074</v>
      </c>
      <c r="HO278" s="5">
        <v>360</v>
      </c>
      <c r="HP278" s="5">
        <v>773</v>
      </c>
      <c r="HQ278" s="5">
        <v>496</v>
      </c>
      <c r="HR278" s="5">
        <v>269</v>
      </c>
      <c r="HS278" s="5">
        <v>187</v>
      </c>
    </row>
    <row r="279" spans="1:227" x14ac:dyDescent="0.25">
      <c r="A279">
        <v>2013</v>
      </c>
      <c r="B279" s="3" t="s">
        <v>591</v>
      </c>
      <c r="C279" s="4">
        <v>19</v>
      </c>
      <c r="D279" s="5">
        <v>73847</v>
      </c>
      <c r="E279" s="5">
        <v>65308</v>
      </c>
      <c r="F279" s="5">
        <v>8539</v>
      </c>
      <c r="G279" s="6" t="s">
        <v>2480</v>
      </c>
      <c r="H279" s="5">
        <v>50</v>
      </c>
      <c r="I279" s="6" t="s">
        <v>2380</v>
      </c>
      <c r="J279" s="6" t="s">
        <v>2381</v>
      </c>
      <c r="K279" s="6" t="s">
        <v>2522</v>
      </c>
      <c r="L279" s="6" t="s">
        <v>316</v>
      </c>
      <c r="M279" s="6" t="s">
        <v>375</v>
      </c>
      <c r="N279" s="6" t="s">
        <v>587</v>
      </c>
      <c r="O279" s="6" t="s">
        <v>855</v>
      </c>
      <c r="P279" s="6">
        <v>1.01</v>
      </c>
      <c r="Q279" s="7">
        <v>534523673.25999999</v>
      </c>
      <c r="R279" s="7">
        <v>529919681.25</v>
      </c>
      <c r="S279" s="7">
        <v>535615879.20999998</v>
      </c>
      <c r="T279" s="7">
        <v>8184.66</v>
      </c>
      <c r="U279" s="7">
        <v>8114.16</v>
      </c>
      <c r="V279" s="7">
        <v>8201.3799999999992</v>
      </c>
      <c r="W279" s="7">
        <v>200516138.56999999</v>
      </c>
      <c r="X279" s="23">
        <v>0.37509999999999999</v>
      </c>
      <c r="Y279" s="7">
        <v>3070.32</v>
      </c>
      <c r="Z279" s="7">
        <v>18126.57</v>
      </c>
      <c r="AA279" s="7">
        <v>179434305.16</v>
      </c>
      <c r="AB279" s="23">
        <v>0.33860000000000001</v>
      </c>
      <c r="AC279" s="7">
        <v>2747.51</v>
      </c>
      <c r="AD279" s="7">
        <v>16220.78</v>
      </c>
      <c r="AE279" s="5">
        <v>11062</v>
      </c>
      <c r="AF279" s="23">
        <v>0.1694</v>
      </c>
      <c r="AG279" s="5">
        <v>302</v>
      </c>
      <c r="AH279" s="5">
        <v>1734</v>
      </c>
      <c r="AI279" s="7">
        <v>4775487.7</v>
      </c>
      <c r="AJ279" s="23">
        <v>8.8999999999999999E-3</v>
      </c>
      <c r="AK279" s="7">
        <v>73.12</v>
      </c>
      <c r="AL279" s="7">
        <v>43811.81</v>
      </c>
      <c r="AM279" s="7">
        <v>5428398.9400000004</v>
      </c>
      <c r="AN279" s="23">
        <v>1.0200000000000001E-2</v>
      </c>
      <c r="AO279" s="7">
        <v>83.12</v>
      </c>
      <c r="AP279" s="7">
        <v>49801.83</v>
      </c>
      <c r="AQ279" s="5">
        <v>109</v>
      </c>
      <c r="AR279" s="23">
        <v>1.6999999999999999E-3</v>
      </c>
      <c r="AS279" s="5">
        <v>2</v>
      </c>
      <c r="AT279" s="5">
        <v>58</v>
      </c>
      <c r="AU279" s="7">
        <v>4052283.34</v>
      </c>
      <c r="AV279" s="23">
        <v>7.6E-3</v>
      </c>
      <c r="AW279" s="7">
        <v>62.05</v>
      </c>
      <c r="AX279" s="7">
        <v>17466.740000000002</v>
      </c>
      <c r="AY279" s="7">
        <v>4398493.22</v>
      </c>
      <c r="AZ279" s="23">
        <v>8.3000000000000001E-3</v>
      </c>
      <c r="BA279" s="7">
        <v>67.349999999999994</v>
      </c>
      <c r="BB279" s="7">
        <v>18959.02</v>
      </c>
      <c r="BC279" s="5">
        <v>232</v>
      </c>
      <c r="BD279" s="23">
        <v>3.5999999999999999E-3</v>
      </c>
      <c r="BE279" s="5">
        <v>4</v>
      </c>
      <c r="BF279" s="5">
        <v>46</v>
      </c>
      <c r="BG279" s="7">
        <v>21131582.829999998</v>
      </c>
      <c r="BH279" s="23">
        <v>3.95E-2</v>
      </c>
      <c r="BI279" s="7">
        <v>323.57</v>
      </c>
      <c r="BJ279" s="7">
        <v>12691.64</v>
      </c>
      <c r="BK279" s="7">
        <v>23622085.260000002</v>
      </c>
      <c r="BL279" s="23">
        <v>4.4600000000000001E-2</v>
      </c>
      <c r="BM279" s="7">
        <v>361.7</v>
      </c>
      <c r="BN279" s="7">
        <v>14187.44</v>
      </c>
      <c r="BO279" s="5">
        <v>1665</v>
      </c>
      <c r="BP279" s="23">
        <v>2.5499999999999998E-2</v>
      </c>
      <c r="BQ279" s="5">
        <v>36</v>
      </c>
      <c r="BR279" s="5">
        <v>749</v>
      </c>
      <c r="BS279" s="7">
        <v>10147335.25</v>
      </c>
      <c r="BT279" s="23">
        <v>1.9E-2</v>
      </c>
      <c r="BU279" s="7">
        <v>155.38</v>
      </c>
      <c r="BV279" s="7">
        <v>3995.01</v>
      </c>
      <c r="BW279" s="7">
        <v>11132152.16</v>
      </c>
      <c r="BX279" s="23">
        <v>2.1000000000000001E-2</v>
      </c>
      <c r="BY279" s="7">
        <v>170.46</v>
      </c>
      <c r="BZ279" s="7">
        <v>4382.74</v>
      </c>
      <c r="CA279" s="5">
        <v>2540</v>
      </c>
      <c r="CB279" s="23">
        <v>3.8899999999999997E-2</v>
      </c>
      <c r="CC279" s="5">
        <v>66</v>
      </c>
      <c r="CD279" s="5">
        <v>1232</v>
      </c>
      <c r="CE279" s="7">
        <v>6505541.1799999997</v>
      </c>
      <c r="CF279" s="23">
        <v>1.2200000000000001E-2</v>
      </c>
      <c r="CG279" s="7">
        <v>99.61</v>
      </c>
      <c r="CH279" s="7">
        <v>9293.6299999999992</v>
      </c>
      <c r="CI279" s="7">
        <v>6999194.0899999999</v>
      </c>
      <c r="CJ279" s="23">
        <v>1.32E-2</v>
      </c>
      <c r="CK279" s="7">
        <v>107.17</v>
      </c>
      <c r="CL279" s="7">
        <v>9998.85</v>
      </c>
      <c r="CM279" s="5">
        <v>700</v>
      </c>
      <c r="CN279" s="23">
        <v>1.0699999999999999E-2</v>
      </c>
      <c r="CO279" s="5">
        <v>12</v>
      </c>
      <c r="CP279" s="5">
        <v>631</v>
      </c>
      <c r="CQ279" s="7">
        <v>113565477.84999999</v>
      </c>
      <c r="CR279" s="23">
        <v>0.21249999999999999</v>
      </c>
      <c r="CS279" s="7">
        <v>1738.92</v>
      </c>
      <c r="CT279" s="7">
        <v>2453.35</v>
      </c>
      <c r="CU279" s="7">
        <v>108399299.03</v>
      </c>
      <c r="CV279" s="23">
        <v>0.2046</v>
      </c>
      <c r="CW279" s="7">
        <v>1659.82</v>
      </c>
      <c r="CX279" s="7">
        <v>2341.7399999999998</v>
      </c>
      <c r="CY279" s="5">
        <v>46290</v>
      </c>
      <c r="CZ279" s="23">
        <v>0.70879999999999999</v>
      </c>
      <c r="DA279" s="5">
        <v>6436</v>
      </c>
      <c r="DB279" s="7">
        <v>5596370.2199999997</v>
      </c>
      <c r="DC279" s="23">
        <v>1.0500000000000001E-2</v>
      </c>
      <c r="DD279" s="7">
        <v>85.69</v>
      </c>
      <c r="DE279" s="7">
        <v>455.4</v>
      </c>
      <c r="DF279" s="7">
        <v>6426683.71</v>
      </c>
      <c r="DG279" s="23">
        <v>1.21E-2</v>
      </c>
      <c r="DH279" s="7">
        <v>98.41</v>
      </c>
      <c r="DI279" s="7">
        <v>522.96</v>
      </c>
      <c r="DJ279" s="5">
        <v>12289</v>
      </c>
      <c r="DK279" s="23">
        <v>0.18820000000000001</v>
      </c>
      <c r="DL279" s="5">
        <v>908</v>
      </c>
      <c r="DM279" s="7">
        <v>24330449.27</v>
      </c>
      <c r="DN279" s="23">
        <v>4.5499999999999999E-2</v>
      </c>
      <c r="DO279" s="7">
        <v>372.55</v>
      </c>
      <c r="DP279" s="7">
        <v>23282.73</v>
      </c>
      <c r="DQ279" s="7">
        <v>24763040.699999999</v>
      </c>
      <c r="DR279" s="23">
        <v>4.6699999999999998E-2</v>
      </c>
      <c r="DS279" s="7">
        <v>379.17</v>
      </c>
      <c r="DT279" s="7">
        <v>23696.69</v>
      </c>
      <c r="DU279" s="5">
        <v>1045</v>
      </c>
      <c r="DV279" s="23">
        <v>1.6E-2</v>
      </c>
      <c r="DW279" s="5">
        <v>2177</v>
      </c>
      <c r="DX279" s="7">
        <v>2206625.4300000002</v>
      </c>
      <c r="DY279" s="23">
        <v>4.1000000000000003E-3</v>
      </c>
      <c r="DZ279" s="7">
        <v>33.79</v>
      </c>
      <c r="EA279" s="7">
        <v>896.27</v>
      </c>
      <c r="EB279" s="7">
        <v>2399866.75</v>
      </c>
      <c r="EC279" s="23">
        <v>4.4999999999999997E-3</v>
      </c>
      <c r="ED279" s="7">
        <v>36.75</v>
      </c>
      <c r="EE279" s="7">
        <v>974.76</v>
      </c>
      <c r="EF279" s="5">
        <v>2462</v>
      </c>
      <c r="EG279" s="23">
        <v>3.7699999999999997E-2</v>
      </c>
      <c r="EH279" s="5">
        <v>57</v>
      </c>
      <c r="EI279" s="7">
        <v>44624326.659999996</v>
      </c>
      <c r="EJ279" s="23">
        <v>8.3500000000000005E-2</v>
      </c>
      <c r="EK279" s="7">
        <v>683.29</v>
      </c>
      <c r="EL279" s="7">
        <v>812.05</v>
      </c>
      <c r="EM279" s="7">
        <v>53467928.640000001</v>
      </c>
      <c r="EN279" s="23">
        <v>0.1009</v>
      </c>
      <c r="EO279" s="7">
        <v>818.7</v>
      </c>
      <c r="EP279" s="7">
        <v>972.98</v>
      </c>
      <c r="EQ279" s="5">
        <v>54953</v>
      </c>
      <c r="ER279" s="23">
        <v>0.84140000000000004</v>
      </c>
      <c r="ES279" s="5">
        <v>12395</v>
      </c>
      <c r="ET279" s="7">
        <v>24927012.989999998</v>
      </c>
      <c r="EU279" s="23">
        <v>4.6600000000000003E-2</v>
      </c>
      <c r="EV279" s="7">
        <v>381.68</v>
      </c>
      <c r="EW279" s="7">
        <v>761.32</v>
      </c>
      <c r="EX279" s="7">
        <v>28473477.850000001</v>
      </c>
      <c r="EY279" s="23">
        <v>5.3699999999999998E-2</v>
      </c>
      <c r="EZ279" s="7">
        <v>435.99</v>
      </c>
      <c r="FA279" s="7">
        <v>869.63</v>
      </c>
      <c r="FB279" s="5">
        <v>32742</v>
      </c>
      <c r="FC279" s="23">
        <v>0.50129999999999997</v>
      </c>
      <c r="FD279" s="5">
        <v>3263</v>
      </c>
      <c r="FE279" s="7">
        <v>7816539.8600000003</v>
      </c>
      <c r="FF279" s="23">
        <v>1.46E-2</v>
      </c>
      <c r="FG279" s="7">
        <v>119.69</v>
      </c>
      <c r="FH279" s="7">
        <v>201.64</v>
      </c>
      <c r="FI279" s="7">
        <v>8750145.8800000008</v>
      </c>
      <c r="FJ279" s="23">
        <v>1.6500000000000001E-2</v>
      </c>
      <c r="FK279" s="7">
        <v>133.97999999999999</v>
      </c>
      <c r="FL279" s="7">
        <v>225.73</v>
      </c>
      <c r="FM279" s="5">
        <v>38764</v>
      </c>
      <c r="FN279" s="23">
        <v>0.59360000000000002</v>
      </c>
      <c r="FO279" s="5">
        <v>3291</v>
      </c>
      <c r="FP279" s="7">
        <v>21410749.59</v>
      </c>
      <c r="FQ279" s="23">
        <v>4.0099999999999997E-2</v>
      </c>
      <c r="FR279" s="7">
        <v>327.84</v>
      </c>
      <c r="FS279" s="7">
        <v>999.89</v>
      </c>
      <c r="FT279" s="7">
        <v>22394992.120000001</v>
      </c>
      <c r="FU279" s="23">
        <v>4.2299999999999997E-2</v>
      </c>
      <c r="FV279" s="7">
        <v>342.91</v>
      </c>
      <c r="FW279" s="7">
        <v>1045.8599999999999</v>
      </c>
      <c r="FX279" s="5">
        <v>21413</v>
      </c>
      <c r="FY279" s="23">
        <v>0.32790000000000002</v>
      </c>
      <c r="FZ279" s="5">
        <v>2575</v>
      </c>
      <c r="GA279" s="7">
        <v>9154926.8300000001</v>
      </c>
      <c r="GB279" s="23">
        <v>1.7100000000000001E-2</v>
      </c>
      <c r="GC279" s="7">
        <v>140.18</v>
      </c>
      <c r="GD279" s="7">
        <v>215.62</v>
      </c>
      <c r="GE279" s="7">
        <v>9879780.9600000009</v>
      </c>
      <c r="GF279" s="23">
        <v>1.8599999999999998E-2</v>
      </c>
      <c r="GG279" s="7">
        <v>151.28</v>
      </c>
      <c r="GH279" s="7">
        <v>232.69</v>
      </c>
      <c r="GI279" s="5">
        <v>42459</v>
      </c>
      <c r="GJ279" s="23">
        <v>0.65010000000000001</v>
      </c>
      <c r="GK279" s="5">
        <v>6025</v>
      </c>
      <c r="GL279" s="7">
        <v>6026243.7699999996</v>
      </c>
      <c r="GM279" s="23">
        <v>1.1299999999999999E-2</v>
      </c>
      <c r="GN279" s="7">
        <v>92.27</v>
      </c>
      <c r="GO279" s="7">
        <v>954.68</v>
      </c>
      <c r="GP279" s="7">
        <v>5685732.1699999999</v>
      </c>
      <c r="GQ279" s="23">
        <v>1.0699999999999999E-2</v>
      </c>
      <c r="GR279" s="7">
        <v>87.06</v>
      </c>
      <c r="GS279" s="7">
        <v>900.73</v>
      </c>
      <c r="GT279" s="5">
        <v>6312</v>
      </c>
      <c r="GU279" s="23">
        <v>9.6699999999999994E-2</v>
      </c>
      <c r="GV279" s="8">
        <v>232</v>
      </c>
      <c r="GW279" s="7">
        <v>20915729.190000001</v>
      </c>
      <c r="GX279" s="23">
        <v>3.9100000000000003E-2</v>
      </c>
      <c r="GY279" s="7">
        <v>320.26</v>
      </c>
      <c r="GZ279" s="7">
        <v>855.8</v>
      </c>
      <c r="HA279" s="7">
        <v>21006935.66</v>
      </c>
      <c r="HB279" s="23">
        <v>3.9600000000000003E-2</v>
      </c>
      <c r="HC279" s="7">
        <v>321.66000000000003</v>
      </c>
      <c r="HD279" s="7">
        <v>859.53</v>
      </c>
      <c r="HE279" s="5">
        <v>24440</v>
      </c>
      <c r="HF279" s="23">
        <v>0.37419999999999998</v>
      </c>
      <c r="HG279" s="5">
        <v>73817</v>
      </c>
      <c r="HH279" s="5">
        <v>3966</v>
      </c>
      <c r="HI279" s="23">
        <v>0.20649999999999999</v>
      </c>
      <c r="HJ279" s="8">
        <v>1130</v>
      </c>
      <c r="HK279" s="5">
        <v>469</v>
      </c>
      <c r="HL279" s="5">
        <v>1342</v>
      </c>
      <c r="HM279" s="5">
        <v>87</v>
      </c>
      <c r="HN279" s="5">
        <v>648</v>
      </c>
      <c r="HO279" s="5">
        <v>256</v>
      </c>
      <c r="HP279" s="5">
        <v>906</v>
      </c>
      <c r="HQ279" s="5">
        <v>314</v>
      </c>
      <c r="HR279" s="5">
        <v>219</v>
      </c>
      <c r="HS279" s="5">
        <v>129</v>
      </c>
    </row>
    <row r="280" spans="1:227" x14ac:dyDescent="0.25">
      <c r="A280">
        <v>2012</v>
      </c>
      <c r="B280" s="3" t="s">
        <v>591</v>
      </c>
      <c r="C280" s="4">
        <v>19</v>
      </c>
      <c r="D280" s="5">
        <v>71825</v>
      </c>
      <c r="E280" s="5">
        <v>63983</v>
      </c>
      <c r="F280" s="5">
        <v>7842</v>
      </c>
      <c r="G280" s="6" t="s">
        <v>912</v>
      </c>
      <c r="H280" s="5">
        <v>50</v>
      </c>
      <c r="I280" s="6" t="s">
        <v>2380</v>
      </c>
      <c r="J280" s="6" t="s">
        <v>2381</v>
      </c>
      <c r="K280" s="6" t="s">
        <v>2382</v>
      </c>
      <c r="L280" s="6" t="s">
        <v>845</v>
      </c>
      <c r="M280" s="6" t="s">
        <v>482</v>
      </c>
      <c r="N280" s="6" t="s">
        <v>258</v>
      </c>
      <c r="O280" s="6" t="s">
        <v>2383</v>
      </c>
      <c r="P280" s="6">
        <v>0.99</v>
      </c>
      <c r="Q280" s="7">
        <v>518192836.79000002</v>
      </c>
      <c r="R280" s="7">
        <v>508493468.44</v>
      </c>
      <c r="S280" s="7">
        <v>545607346.67999995</v>
      </c>
      <c r="T280" s="7">
        <v>8098.91</v>
      </c>
      <c r="U280" s="7">
        <v>7947.32</v>
      </c>
      <c r="V280" s="7">
        <v>8527.3799999999992</v>
      </c>
      <c r="W280" s="7">
        <v>191783870.11000001</v>
      </c>
      <c r="X280" s="23">
        <v>0.37009999999999998</v>
      </c>
      <c r="Y280" s="7">
        <v>2997.42</v>
      </c>
      <c r="Z280" s="7">
        <v>17516.11</v>
      </c>
      <c r="AA280" s="7">
        <v>170178295.24000001</v>
      </c>
      <c r="AB280" s="23">
        <v>0.3347</v>
      </c>
      <c r="AC280" s="7">
        <v>2659.74</v>
      </c>
      <c r="AD280" s="7">
        <v>15542.82</v>
      </c>
      <c r="AE280" s="5">
        <v>10949</v>
      </c>
      <c r="AF280" s="23">
        <v>0.1711</v>
      </c>
      <c r="AG280" s="5">
        <v>306</v>
      </c>
      <c r="AH280" s="5">
        <v>1798</v>
      </c>
      <c r="AI280" s="7">
        <v>4975903.5599999996</v>
      </c>
      <c r="AJ280" s="23">
        <v>9.5999999999999992E-3</v>
      </c>
      <c r="AK280" s="7">
        <v>77.77</v>
      </c>
      <c r="AL280" s="7">
        <v>42168.67</v>
      </c>
      <c r="AM280" s="7">
        <v>5417882.8700000001</v>
      </c>
      <c r="AN280" s="23">
        <v>1.0699999999999999E-2</v>
      </c>
      <c r="AO280" s="7">
        <v>84.68</v>
      </c>
      <c r="AP280" s="7">
        <v>45914.26</v>
      </c>
      <c r="AQ280" s="5">
        <v>118</v>
      </c>
      <c r="AR280" s="23">
        <v>1.8E-3</v>
      </c>
      <c r="AS280" s="5">
        <v>2</v>
      </c>
      <c r="AT280" s="5">
        <v>60</v>
      </c>
      <c r="AU280" s="7">
        <v>4529440.96</v>
      </c>
      <c r="AV280" s="23">
        <v>8.6999999999999994E-3</v>
      </c>
      <c r="AW280" s="7">
        <v>70.790000000000006</v>
      </c>
      <c r="AX280" s="7">
        <v>18190.53</v>
      </c>
      <c r="AY280" s="7">
        <v>4953840.3</v>
      </c>
      <c r="AZ280" s="23">
        <v>9.7000000000000003E-3</v>
      </c>
      <c r="BA280" s="7">
        <v>77.42</v>
      </c>
      <c r="BB280" s="7">
        <v>19894.939999999999</v>
      </c>
      <c r="BC280" s="5">
        <v>249</v>
      </c>
      <c r="BD280" s="23">
        <v>3.8999999999999998E-3</v>
      </c>
      <c r="BE280" s="5">
        <v>4</v>
      </c>
      <c r="BF280" s="5">
        <v>52</v>
      </c>
      <c r="BG280" s="7">
        <v>21455922.84</v>
      </c>
      <c r="BH280" s="23">
        <v>4.1399999999999999E-2</v>
      </c>
      <c r="BI280" s="7">
        <v>335.34</v>
      </c>
      <c r="BJ280" s="7">
        <v>13401.58</v>
      </c>
      <c r="BK280" s="7">
        <v>23791456.859999999</v>
      </c>
      <c r="BL280" s="23">
        <v>4.6800000000000001E-2</v>
      </c>
      <c r="BM280" s="7">
        <v>371.84</v>
      </c>
      <c r="BN280" s="7">
        <v>14860.37</v>
      </c>
      <c r="BO280" s="5">
        <v>1601</v>
      </c>
      <c r="BP280" s="23">
        <v>2.5000000000000001E-2</v>
      </c>
      <c r="BQ280" s="5">
        <v>36</v>
      </c>
      <c r="BR280" s="5">
        <v>780</v>
      </c>
      <c r="BS280" s="7">
        <v>8882251.2799999993</v>
      </c>
      <c r="BT280" s="23">
        <v>1.7100000000000001E-2</v>
      </c>
      <c r="BU280" s="7">
        <v>138.82</v>
      </c>
      <c r="BV280" s="7">
        <v>3940.66</v>
      </c>
      <c r="BW280" s="7">
        <v>9624022.7100000009</v>
      </c>
      <c r="BX280" s="23">
        <v>1.89E-2</v>
      </c>
      <c r="BY280" s="7">
        <v>150.41999999999999</v>
      </c>
      <c r="BZ280" s="7">
        <v>4269.75</v>
      </c>
      <c r="CA280" s="5">
        <v>2254</v>
      </c>
      <c r="CB280" s="23">
        <v>3.5200000000000002E-2</v>
      </c>
      <c r="CC280" s="5">
        <v>57</v>
      </c>
      <c r="CD280" s="5">
        <v>1109</v>
      </c>
      <c r="CE280" s="7">
        <v>6924535.7400000002</v>
      </c>
      <c r="CF280" s="23">
        <v>1.34E-2</v>
      </c>
      <c r="CG280" s="7">
        <v>108.22</v>
      </c>
      <c r="CH280" s="7">
        <v>10620.45</v>
      </c>
      <c r="CI280" s="7">
        <v>7415584.6200000001</v>
      </c>
      <c r="CJ280" s="23">
        <v>1.46E-2</v>
      </c>
      <c r="CK280" s="7">
        <v>115.9</v>
      </c>
      <c r="CL280" s="7">
        <v>11373.6</v>
      </c>
      <c r="CM280" s="5">
        <v>652</v>
      </c>
      <c r="CN280" s="23">
        <v>1.0200000000000001E-2</v>
      </c>
      <c r="CO280" s="5">
        <v>11</v>
      </c>
      <c r="CP280" s="5">
        <v>687</v>
      </c>
      <c r="CQ280" s="7">
        <v>106138112.56</v>
      </c>
      <c r="CR280" s="23">
        <v>0.20480000000000001</v>
      </c>
      <c r="CS280" s="7">
        <v>1658.85</v>
      </c>
      <c r="CT280" s="7">
        <v>2361.14</v>
      </c>
      <c r="CU280" s="7">
        <v>99352865.760000005</v>
      </c>
      <c r="CV280" s="23">
        <v>0.19539999999999999</v>
      </c>
      <c r="CW280" s="7">
        <v>1552.8</v>
      </c>
      <c r="CX280" s="7">
        <v>2210.1999999999998</v>
      </c>
      <c r="CY280" s="5">
        <v>44952</v>
      </c>
      <c r="CZ280" s="23">
        <v>0.7026</v>
      </c>
      <c r="DA280" s="5">
        <v>6395</v>
      </c>
      <c r="DB280" s="7">
        <v>5106302.8499999996</v>
      </c>
      <c r="DC280" s="23">
        <v>9.9000000000000008E-3</v>
      </c>
      <c r="DD280" s="7">
        <v>79.81</v>
      </c>
      <c r="DE280" s="7">
        <v>439.74</v>
      </c>
      <c r="DF280" s="7">
        <v>5811098.5</v>
      </c>
      <c r="DG280" s="23">
        <v>1.14E-2</v>
      </c>
      <c r="DH280" s="7">
        <v>90.82</v>
      </c>
      <c r="DI280" s="7">
        <v>500.44</v>
      </c>
      <c r="DJ280" s="5">
        <v>11612</v>
      </c>
      <c r="DK280" s="23">
        <v>0.18149999999999999</v>
      </c>
      <c r="DL280" s="5">
        <v>881</v>
      </c>
      <c r="DM280" s="7">
        <v>24420401.57</v>
      </c>
      <c r="DN280" s="23">
        <v>4.7100000000000003E-2</v>
      </c>
      <c r="DO280" s="7">
        <v>381.67</v>
      </c>
      <c r="DP280" s="7">
        <v>23686.13</v>
      </c>
      <c r="DQ280" s="7">
        <v>24983896.18</v>
      </c>
      <c r="DR280" s="23">
        <v>4.9099999999999998E-2</v>
      </c>
      <c r="DS280" s="7">
        <v>390.48</v>
      </c>
      <c r="DT280" s="7">
        <v>24232.68</v>
      </c>
      <c r="DU280" s="5">
        <v>1031</v>
      </c>
      <c r="DV280" s="23">
        <v>1.61E-2</v>
      </c>
      <c r="DW280" s="5">
        <v>2199</v>
      </c>
      <c r="DX280" s="7">
        <v>2099796.48</v>
      </c>
      <c r="DY280" s="23">
        <v>4.1000000000000003E-3</v>
      </c>
      <c r="DZ280" s="7">
        <v>32.82</v>
      </c>
      <c r="EA280" s="7">
        <v>908.22</v>
      </c>
      <c r="EB280" s="7">
        <v>2229547.4</v>
      </c>
      <c r="EC280" s="23">
        <v>4.4000000000000003E-3</v>
      </c>
      <c r="ED280" s="7">
        <v>34.85</v>
      </c>
      <c r="EE280" s="7">
        <v>964.34</v>
      </c>
      <c r="EF280" s="5">
        <v>2312</v>
      </c>
      <c r="EG280" s="23">
        <v>3.61E-2</v>
      </c>
      <c r="EH280" s="5">
        <v>55</v>
      </c>
      <c r="EI280" s="7">
        <v>43008886.079999998</v>
      </c>
      <c r="EJ280" s="23">
        <v>8.3000000000000004E-2</v>
      </c>
      <c r="EK280" s="7">
        <v>672.19</v>
      </c>
      <c r="EL280" s="7">
        <v>796.99</v>
      </c>
      <c r="EM280" s="7">
        <v>50892376.159999996</v>
      </c>
      <c r="EN280" s="23">
        <v>0.10009999999999999</v>
      </c>
      <c r="EO280" s="7">
        <v>795.4</v>
      </c>
      <c r="EP280" s="7">
        <v>943.08</v>
      </c>
      <c r="EQ280" s="5">
        <v>53964</v>
      </c>
      <c r="ER280" s="23">
        <v>0.84340000000000004</v>
      </c>
      <c r="ES280" s="5">
        <v>12453</v>
      </c>
      <c r="ET280" s="7">
        <v>24933694.73</v>
      </c>
      <c r="EU280" s="23">
        <v>4.8099999999999997E-2</v>
      </c>
      <c r="EV280" s="7">
        <v>389.69</v>
      </c>
      <c r="EW280" s="7">
        <v>776.39</v>
      </c>
      <c r="EX280" s="7">
        <v>28022344.260000002</v>
      </c>
      <c r="EY280" s="23">
        <v>5.5100000000000003E-2</v>
      </c>
      <c r="EZ280" s="7">
        <v>437.97</v>
      </c>
      <c r="FA280" s="7">
        <v>872.56</v>
      </c>
      <c r="FB280" s="5">
        <v>32115</v>
      </c>
      <c r="FC280" s="23">
        <v>0.50190000000000001</v>
      </c>
      <c r="FD280" s="5">
        <v>3294</v>
      </c>
      <c r="FE280" s="7">
        <v>7942181.9299999997</v>
      </c>
      <c r="FF280" s="23">
        <v>1.5299999999999999E-2</v>
      </c>
      <c r="FG280" s="7">
        <v>124.13</v>
      </c>
      <c r="FH280" s="7">
        <v>210.6</v>
      </c>
      <c r="FI280" s="7">
        <v>8737267.4499999993</v>
      </c>
      <c r="FJ280" s="23">
        <v>1.72E-2</v>
      </c>
      <c r="FK280" s="7">
        <v>136.56</v>
      </c>
      <c r="FL280" s="7">
        <v>231.68</v>
      </c>
      <c r="FM280" s="5">
        <v>37712</v>
      </c>
      <c r="FN280" s="23">
        <v>0.58940000000000003</v>
      </c>
      <c r="FO280" s="5">
        <v>3261</v>
      </c>
      <c r="FP280" s="7">
        <v>22911183.960000001</v>
      </c>
      <c r="FQ280" s="23">
        <v>4.4200000000000003E-2</v>
      </c>
      <c r="FR280" s="7">
        <v>358.08</v>
      </c>
      <c r="FS280" s="7">
        <v>1061.24</v>
      </c>
      <c r="FT280" s="7">
        <v>23192837.170000002</v>
      </c>
      <c r="FU280" s="23">
        <v>4.5600000000000002E-2</v>
      </c>
      <c r="FV280" s="7">
        <v>362.48</v>
      </c>
      <c r="FW280" s="7">
        <v>1074.29</v>
      </c>
      <c r="FX280" s="5">
        <v>21589</v>
      </c>
      <c r="FY280" s="23">
        <v>0.33739999999999998</v>
      </c>
      <c r="FZ280" s="5">
        <v>2754</v>
      </c>
      <c r="GA280" s="7">
        <v>9330096.4700000007</v>
      </c>
      <c r="GB280" s="23">
        <v>1.7999999999999999E-2</v>
      </c>
      <c r="GC280" s="7">
        <v>145.82</v>
      </c>
      <c r="GD280" s="7">
        <v>222.89</v>
      </c>
      <c r="GE280" s="7">
        <v>10023720.439999999</v>
      </c>
      <c r="GF280" s="23">
        <v>1.9699999999999999E-2</v>
      </c>
      <c r="GG280" s="7">
        <v>156.66</v>
      </c>
      <c r="GH280" s="7">
        <v>239.46</v>
      </c>
      <c r="GI280" s="5">
        <v>41859</v>
      </c>
      <c r="GJ280" s="23">
        <v>0.6542</v>
      </c>
      <c r="GK280" s="5">
        <v>6122</v>
      </c>
      <c r="GL280" s="7">
        <v>5778576.96</v>
      </c>
      <c r="GM280" s="23">
        <v>1.12E-2</v>
      </c>
      <c r="GN280" s="7">
        <v>90.31</v>
      </c>
      <c r="GO280" s="7">
        <v>933.71</v>
      </c>
      <c r="GP280" s="7">
        <v>5437304.46</v>
      </c>
      <c r="GQ280" s="23">
        <v>1.0699999999999999E-2</v>
      </c>
      <c r="GR280" s="7">
        <v>84.98</v>
      </c>
      <c r="GS280" s="7">
        <v>878.57</v>
      </c>
      <c r="GT280" s="5">
        <v>6189</v>
      </c>
      <c r="GU280" s="23">
        <v>9.6699999999999994E-2</v>
      </c>
      <c r="GV280" s="8">
        <v>227</v>
      </c>
      <c r="GW280" s="7">
        <v>21361729.190000001</v>
      </c>
      <c r="GX280" s="23">
        <v>4.1200000000000001E-2</v>
      </c>
      <c r="GY280" s="7">
        <v>333.87</v>
      </c>
      <c r="GZ280" s="7">
        <v>903.28</v>
      </c>
      <c r="HA280" s="7">
        <v>21430598.98</v>
      </c>
      <c r="HB280" s="23">
        <v>4.2099999999999999E-2</v>
      </c>
      <c r="HC280" s="7">
        <v>334.94</v>
      </c>
      <c r="HD280" s="7">
        <v>906.19</v>
      </c>
      <c r="HE280" s="5">
        <v>23649</v>
      </c>
      <c r="HF280" s="23">
        <v>0.36959999999999998</v>
      </c>
      <c r="HG280" s="5">
        <v>72240</v>
      </c>
      <c r="HH280" s="5">
        <v>3910</v>
      </c>
      <c r="HI280" s="23">
        <v>0.20499999999999999</v>
      </c>
      <c r="HJ280" s="8">
        <v>1129</v>
      </c>
      <c r="HK280" s="5">
        <v>506</v>
      </c>
      <c r="HL280" s="5">
        <v>1329</v>
      </c>
      <c r="HM280" s="5">
        <v>89</v>
      </c>
      <c r="HN280" s="5">
        <v>616</v>
      </c>
      <c r="HO280" s="5">
        <v>338</v>
      </c>
      <c r="HP280" s="5">
        <v>922</v>
      </c>
      <c r="HQ280" s="5">
        <v>378</v>
      </c>
      <c r="HR280" s="5">
        <v>295</v>
      </c>
      <c r="HS280" s="5">
        <v>63</v>
      </c>
    </row>
    <row r="281" spans="1:227" x14ac:dyDescent="0.25">
      <c r="A281">
        <v>2012</v>
      </c>
      <c r="B281" s="3" t="s">
        <v>710</v>
      </c>
      <c r="C281" s="4">
        <v>22</v>
      </c>
      <c r="D281" s="5">
        <v>154461</v>
      </c>
      <c r="E281" s="5">
        <v>122975</v>
      </c>
      <c r="F281" s="5">
        <v>31486</v>
      </c>
      <c r="G281" s="6" t="s">
        <v>1952</v>
      </c>
      <c r="H281" s="5">
        <v>50</v>
      </c>
      <c r="I281" s="6" t="s">
        <v>756</v>
      </c>
      <c r="J281" s="6" t="s">
        <v>1974</v>
      </c>
      <c r="K281" s="6" t="s">
        <v>1791</v>
      </c>
      <c r="L281" s="6" t="s">
        <v>2404</v>
      </c>
      <c r="M281" s="6" t="s">
        <v>612</v>
      </c>
      <c r="N281" s="6" t="s">
        <v>510</v>
      </c>
      <c r="O281" s="6" t="s">
        <v>2405</v>
      </c>
      <c r="P281" s="6">
        <v>1.17</v>
      </c>
      <c r="Q281" s="7">
        <v>1270671229.21</v>
      </c>
      <c r="R281" s="7">
        <v>1319262651.28</v>
      </c>
      <c r="S281" s="7">
        <v>1227927714.3499999</v>
      </c>
      <c r="T281" s="7">
        <v>10332.76</v>
      </c>
      <c r="U281" s="7">
        <v>10727.89</v>
      </c>
      <c r="V281" s="7">
        <v>9985.18</v>
      </c>
      <c r="W281" s="7">
        <v>418037517.75999999</v>
      </c>
      <c r="X281" s="23">
        <v>0.32900000000000001</v>
      </c>
      <c r="Y281" s="7">
        <v>3399.37</v>
      </c>
      <c r="Z281" s="7">
        <v>17754.080000000002</v>
      </c>
      <c r="AA281" s="7">
        <v>392998696.19</v>
      </c>
      <c r="AB281" s="23">
        <v>0.2979</v>
      </c>
      <c r="AC281" s="7">
        <v>3195.76</v>
      </c>
      <c r="AD281" s="7">
        <v>16690.68</v>
      </c>
      <c r="AE281" s="5">
        <v>23546</v>
      </c>
      <c r="AF281" s="23">
        <v>0.1915</v>
      </c>
      <c r="AG281" s="5">
        <v>361</v>
      </c>
      <c r="AH281" s="5">
        <v>2311</v>
      </c>
      <c r="AI281" s="7">
        <v>74063215.939999998</v>
      </c>
      <c r="AJ281" s="23">
        <v>5.8299999999999998E-2</v>
      </c>
      <c r="AK281" s="7">
        <v>602.26</v>
      </c>
      <c r="AL281" s="7">
        <v>37124.42</v>
      </c>
      <c r="AM281" s="7">
        <v>84358757</v>
      </c>
      <c r="AN281" s="23">
        <v>6.3899999999999998E-2</v>
      </c>
      <c r="AO281" s="7">
        <v>685.98</v>
      </c>
      <c r="AP281" s="7">
        <v>42285.09</v>
      </c>
      <c r="AQ281" s="5">
        <v>1995</v>
      </c>
      <c r="AR281" s="23">
        <v>1.6199999999999999E-2</v>
      </c>
      <c r="AS281" s="5">
        <v>20</v>
      </c>
      <c r="AT281" s="5">
        <v>532</v>
      </c>
      <c r="AU281" s="7">
        <v>22245802.77</v>
      </c>
      <c r="AV281" s="23">
        <v>1.7500000000000002E-2</v>
      </c>
      <c r="AW281" s="7">
        <v>180.9</v>
      </c>
      <c r="AX281" s="7">
        <v>20427.73</v>
      </c>
      <c r="AY281" s="7">
        <v>22609900.719999999</v>
      </c>
      <c r="AZ281" s="23">
        <v>1.7100000000000001E-2</v>
      </c>
      <c r="BA281" s="7">
        <v>183.86</v>
      </c>
      <c r="BB281" s="7">
        <v>20762.080000000002</v>
      </c>
      <c r="BC281" s="5">
        <v>1089</v>
      </c>
      <c r="BD281" s="23">
        <v>8.8999999999999999E-3</v>
      </c>
      <c r="BE281" s="5">
        <v>10</v>
      </c>
      <c r="BF281" s="5">
        <v>134</v>
      </c>
      <c r="BG281" s="7">
        <v>35578112.539999999</v>
      </c>
      <c r="BH281" s="23">
        <v>2.8000000000000001E-2</v>
      </c>
      <c r="BI281" s="7">
        <v>289.31</v>
      </c>
      <c r="BJ281" s="7">
        <v>15236.88</v>
      </c>
      <c r="BK281" s="7">
        <v>42358284.119999997</v>
      </c>
      <c r="BL281" s="23">
        <v>3.2099999999999997E-2</v>
      </c>
      <c r="BM281" s="7">
        <v>344.45</v>
      </c>
      <c r="BN281" s="7">
        <v>18140.59</v>
      </c>
      <c r="BO281" s="5">
        <v>2335</v>
      </c>
      <c r="BP281" s="23">
        <v>1.9E-2</v>
      </c>
      <c r="BQ281" s="5">
        <v>29</v>
      </c>
      <c r="BR281" s="5">
        <v>884</v>
      </c>
      <c r="BS281" s="7">
        <v>77905873.75</v>
      </c>
      <c r="BT281" s="23">
        <v>6.13E-2</v>
      </c>
      <c r="BU281" s="7">
        <v>633.51</v>
      </c>
      <c r="BV281" s="7">
        <v>6432.65</v>
      </c>
      <c r="BW281" s="7">
        <v>90212213.040000007</v>
      </c>
      <c r="BX281" s="23">
        <v>6.8400000000000002E-2</v>
      </c>
      <c r="BY281" s="7">
        <v>733.58</v>
      </c>
      <c r="BZ281" s="7">
        <v>7448.78</v>
      </c>
      <c r="CA281" s="5">
        <v>12111</v>
      </c>
      <c r="CB281" s="23">
        <v>9.8500000000000004E-2</v>
      </c>
      <c r="CC281" s="5">
        <v>300</v>
      </c>
      <c r="CD281" s="5">
        <v>4257</v>
      </c>
      <c r="CE281" s="7">
        <v>11029828.74</v>
      </c>
      <c r="CF281" s="23">
        <v>8.6999999999999994E-3</v>
      </c>
      <c r="CG281" s="7">
        <v>89.69</v>
      </c>
      <c r="CH281" s="7">
        <v>9892.2199999999993</v>
      </c>
      <c r="CI281" s="7">
        <v>12301338.460000001</v>
      </c>
      <c r="CJ281" s="23">
        <v>9.2999999999999992E-3</v>
      </c>
      <c r="CK281" s="7">
        <v>100.03</v>
      </c>
      <c r="CL281" s="7">
        <v>11032.59</v>
      </c>
      <c r="CM281" s="5">
        <v>1115</v>
      </c>
      <c r="CN281" s="23">
        <v>9.1000000000000004E-3</v>
      </c>
      <c r="CO281" s="5">
        <v>10</v>
      </c>
      <c r="CP281" s="5">
        <v>590</v>
      </c>
      <c r="CQ281" s="7">
        <v>194565986.11000001</v>
      </c>
      <c r="CR281" s="23">
        <v>0.15310000000000001</v>
      </c>
      <c r="CS281" s="7">
        <v>1582.16</v>
      </c>
      <c r="CT281" s="7">
        <v>2294.0300000000002</v>
      </c>
      <c r="CU281" s="7">
        <v>206209346.94999999</v>
      </c>
      <c r="CV281" s="23">
        <v>0.15629999999999999</v>
      </c>
      <c r="CW281" s="7">
        <v>1676.84</v>
      </c>
      <c r="CX281" s="7">
        <v>2431.31</v>
      </c>
      <c r="CY281" s="5">
        <v>84814</v>
      </c>
      <c r="CZ281" s="23">
        <v>0.68969999999999998</v>
      </c>
      <c r="DA281" s="5">
        <v>6696</v>
      </c>
      <c r="DB281" s="7">
        <v>6290490.2300000004</v>
      </c>
      <c r="DC281" s="23">
        <v>5.0000000000000001E-3</v>
      </c>
      <c r="DD281" s="7">
        <v>51.15</v>
      </c>
      <c r="DE281" s="7">
        <v>369.46</v>
      </c>
      <c r="DF281" s="7">
        <v>7197197.0899999999</v>
      </c>
      <c r="DG281" s="23">
        <v>5.4999999999999997E-3</v>
      </c>
      <c r="DH281" s="7">
        <v>58.53</v>
      </c>
      <c r="DI281" s="7">
        <v>422.72</v>
      </c>
      <c r="DJ281" s="5">
        <v>17026</v>
      </c>
      <c r="DK281" s="23">
        <v>0.13850000000000001</v>
      </c>
      <c r="DL281" s="5">
        <v>585</v>
      </c>
      <c r="DM281" s="7">
        <v>105790539.5</v>
      </c>
      <c r="DN281" s="23">
        <v>8.3299999999999999E-2</v>
      </c>
      <c r="DO281" s="7">
        <v>860.26</v>
      </c>
      <c r="DP281" s="7">
        <v>23301.88</v>
      </c>
      <c r="DQ281" s="7">
        <v>113377828.19</v>
      </c>
      <c r="DR281" s="23">
        <v>8.5900000000000004E-2</v>
      </c>
      <c r="DS281" s="7">
        <v>921.96</v>
      </c>
      <c r="DT281" s="7">
        <v>24973.09</v>
      </c>
      <c r="DU281" s="5">
        <v>4540</v>
      </c>
      <c r="DV281" s="23">
        <v>3.6900000000000002E-2</v>
      </c>
      <c r="DW281" s="5">
        <v>4945</v>
      </c>
      <c r="DX281" s="7">
        <v>6290496.2999999998</v>
      </c>
      <c r="DY281" s="23">
        <v>5.0000000000000001E-3</v>
      </c>
      <c r="DZ281" s="7">
        <v>51.15</v>
      </c>
      <c r="EA281" s="7">
        <v>815.04</v>
      </c>
      <c r="EB281" s="7">
        <v>7100692.0700000003</v>
      </c>
      <c r="EC281" s="23">
        <v>5.4000000000000003E-3</v>
      </c>
      <c r="ED281" s="7">
        <v>57.74</v>
      </c>
      <c r="EE281" s="7">
        <v>920.02</v>
      </c>
      <c r="EF281" s="5">
        <v>7718</v>
      </c>
      <c r="EG281" s="23">
        <v>6.2799999999999995E-2</v>
      </c>
      <c r="EH281" s="5">
        <v>122</v>
      </c>
      <c r="EI281" s="7">
        <v>97752904.349999994</v>
      </c>
      <c r="EJ281" s="23">
        <v>7.6899999999999996E-2</v>
      </c>
      <c r="EK281" s="7">
        <v>794.9</v>
      </c>
      <c r="EL281" s="7">
        <v>951.92</v>
      </c>
      <c r="EM281" s="7">
        <v>108439367.06</v>
      </c>
      <c r="EN281" s="23">
        <v>8.2199999999999995E-2</v>
      </c>
      <c r="EO281" s="7">
        <v>881.8</v>
      </c>
      <c r="EP281" s="7">
        <v>1055.99</v>
      </c>
      <c r="EQ281" s="5">
        <v>102689</v>
      </c>
      <c r="ER281" s="23">
        <v>0.83499999999999996</v>
      </c>
      <c r="ES281" s="5">
        <v>12859</v>
      </c>
      <c r="ET281" s="7">
        <v>63317159.439999998</v>
      </c>
      <c r="EU281" s="23">
        <v>4.9799999999999997E-2</v>
      </c>
      <c r="EV281" s="7">
        <v>514.88</v>
      </c>
      <c r="EW281" s="7">
        <v>1069.73</v>
      </c>
      <c r="EX281" s="7">
        <v>68770821.069999993</v>
      </c>
      <c r="EY281" s="23">
        <v>5.21E-2</v>
      </c>
      <c r="EZ281" s="7">
        <v>559.23</v>
      </c>
      <c r="FA281" s="7">
        <v>1161.8699999999999</v>
      </c>
      <c r="FB281" s="5">
        <v>59190</v>
      </c>
      <c r="FC281" s="23">
        <v>0.48130000000000001</v>
      </c>
      <c r="FD281" s="5">
        <v>3567</v>
      </c>
      <c r="FE281" s="7">
        <v>21700871.870000001</v>
      </c>
      <c r="FF281" s="23">
        <v>1.7100000000000001E-2</v>
      </c>
      <c r="FG281" s="7">
        <v>176.47</v>
      </c>
      <c r="FH281" s="7">
        <v>284.25</v>
      </c>
      <c r="FI281" s="7">
        <v>23745484.84</v>
      </c>
      <c r="FJ281" s="23">
        <v>1.7999999999999999E-2</v>
      </c>
      <c r="FK281" s="7">
        <v>193.09</v>
      </c>
      <c r="FL281" s="7">
        <v>311.02999999999997</v>
      </c>
      <c r="FM281" s="5">
        <v>76345</v>
      </c>
      <c r="FN281" s="23">
        <v>0.62080000000000002</v>
      </c>
      <c r="FO281" s="5">
        <v>3819</v>
      </c>
      <c r="FP281" s="7">
        <v>41801764.649999999</v>
      </c>
      <c r="FQ281" s="23">
        <v>3.2899999999999999E-2</v>
      </c>
      <c r="FR281" s="7">
        <v>339.92</v>
      </c>
      <c r="FS281" s="7">
        <v>1220.31</v>
      </c>
      <c r="FT281" s="7">
        <v>42168449.740000002</v>
      </c>
      <c r="FU281" s="23">
        <v>3.2000000000000001E-2</v>
      </c>
      <c r="FV281" s="7">
        <v>342.9</v>
      </c>
      <c r="FW281" s="7">
        <v>1231.02</v>
      </c>
      <c r="FX281" s="5">
        <v>34255</v>
      </c>
      <c r="FY281" s="23">
        <v>0.27860000000000001</v>
      </c>
      <c r="FZ281" s="5">
        <v>2071</v>
      </c>
      <c r="GA281" s="7">
        <v>32202366.370000001</v>
      </c>
      <c r="GB281" s="23">
        <v>2.53E-2</v>
      </c>
      <c r="GC281" s="7">
        <v>261.86</v>
      </c>
      <c r="GD281" s="7">
        <v>398.56</v>
      </c>
      <c r="GE281" s="7">
        <v>33829961.060000002</v>
      </c>
      <c r="GF281" s="23">
        <v>2.5600000000000001E-2</v>
      </c>
      <c r="GG281" s="7">
        <v>275.10000000000002</v>
      </c>
      <c r="GH281" s="7">
        <v>418.71</v>
      </c>
      <c r="GI281" s="5">
        <v>80795</v>
      </c>
      <c r="GJ281" s="23">
        <v>0.65700000000000003</v>
      </c>
      <c r="GK281" s="5">
        <v>6701</v>
      </c>
      <c r="GL281" s="7">
        <v>18952781.899999999</v>
      </c>
      <c r="GM281" s="23">
        <v>1.49E-2</v>
      </c>
      <c r="GN281" s="7">
        <v>154.12</v>
      </c>
      <c r="GO281" s="7">
        <v>1204.49</v>
      </c>
      <c r="GP281" s="7">
        <v>19307678.239999998</v>
      </c>
      <c r="GQ281" s="23">
        <v>1.46E-2</v>
      </c>
      <c r="GR281" s="7">
        <v>157</v>
      </c>
      <c r="GS281" s="7">
        <v>1227.04</v>
      </c>
      <c r="GT281" s="5">
        <v>15735</v>
      </c>
      <c r="GU281" s="23">
        <v>0.128</v>
      </c>
      <c r="GV281" s="8">
        <v>446</v>
      </c>
      <c r="GW281" s="7">
        <v>27051407.010000002</v>
      </c>
      <c r="GX281" s="23">
        <v>2.1299999999999999E-2</v>
      </c>
      <c r="GY281" s="7">
        <v>219.97</v>
      </c>
      <c r="GZ281" s="7">
        <v>630.76</v>
      </c>
      <c r="HA281" s="7">
        <v>27139295.09</v>
      </c>
      <c r="HB281" s="23">
        <v>2.06E-2</v>
      </c>
      <c r="HC281" s="7">
        <v>220.69</v>
      </c>
      <c r="HD281" s="7">
        <v>632.80999999999995</v>
      </c>
      <c r="HE281" s="5">
        <v>42887</v>
      </c>
      <c r="HF281" s="23">
        <v>0.34870000000000001</v>
      </c>
      <c r="HG281" s="5">
        <v>152733</v>
      </c>
      <c r="HH281" s="5">
        <v>8048</v>
      </c>
      <c r="HI281" s="23">
        <v>0.21390000000000001</v>
      </c>
      <c r="HJ281" s="8">
        <v>1242</v>
      </c>
      <c r="HK281" s="5">
        <v>772</v>
      </c>
      <c r="HL281" s="5">
        <v>1325</v>
      </c>
      <c r="HM281" s="5">
        <v>205</v>
      </c>
      <c r="HN281" s="5">
        <v>1251</v>
      </c>
      <c r="HO281" s="5">
        <v>382</v>
      </c>
      <c r="HP281" s="5">
        <v>948</v>
      </c>
      <c r="HQ281" s="5">
        <v>512</v>
      </c>
      <c r="HR281" s="5">
        <v>163</v>
      </c>
      <c r="HS281" s="5">
        <v>134</v>
      </c>
    </row>
    <row r="282" spans="1:227" x14ac:dyDescent="0.25">
      <c r="A282">
        <v>2008</v>
      </c>
      <c r="B282" s="3" t="s">
        <v>455</v>
      </c>
      <c r="C282" s="4">
        <v>9</v>
      </c>
      <c r="D282" s="5">
        <v>67011</v>
      </c>
      <c r="E282" s="5">
        <v>60016</v>
      </c>
      <c r="F282" s="5">
        <v>6995</v>
      </c>
      <c r="G282" s="6" t="s">
        <v>1248</v>
      </c>
      <c r="H282" s="5">
        <v>50</v>
      </c>
      <c r="I282" s="6" t="s">
        <v>1249</v>
      </c>
      <c r="J282" s="6" t="s">
        <v>1250</v>
      </c>
      <c r="K282" s="6" t="s">
        <v>1251</v>
      </c>
      <c r="L282" s="6" t="s">
        <v>1252</v>
      </c>
      <c r="M282" s="6" t="s">
        <v>1253</v>
      </c>
      <c r="N282" s="6" t="s">
        <v>441</v>
      </c>
      <c r="O282" s="6" t="s">
        <v>654</v>
      </c>
      <c r="P282" s="6">
        <v>1.1000000000000001</v>
      </c>
      <c r="Q282" s="7">
        <v>599873320.52999997</v>
      </c>
      <c r="R282" s="7">
        <v>507031675.69</v>
      </c>
      <c r="S282" s="7">
        <v>482416967.20999998</v>
      </c>
      <c r="T282" s="7">
        <v>9995.2199999999993</v>
      </c>
      <c r="U282" s="7">
        <v>8448.2800000000007</v>
      </c>
      <c r="V282" s="7">
        <v>8038.14</v>
      </c>
      <c r="W282" s="7">
        <v>264539217.81999999</v>
      </c>
      <c r="X282" s="23">
        <v>0.441</v>
      </c>
      <c r="Y282" s="7">
        <v>4407.8100000000004</v>
      </c>
      <c r="Z282" s="7">
        <v>22678.03</v>
      </c>
      <c r="AA282" s="7">
        <v>186758052.96000001</v>
      </c>
      <c r="AB282" s="23">
        <v>0.36830000000000002</v>
      </c>
      <c r="AC282" s="7">
        <v>3111.8</v>
      </c>
      <c r="AD282" s="7">
        <v>16010.12</v>
      </c>
      <c r="AE282" s="5">
        <v>11665</v>
      </c>
      <c r="AF282" s="23">
        <v>0.19439999999999999</v>
      </c>
      <c r="AG282" s="5">
        <v>374</v>
      </c>
      <c r="AH282" s="5">
        <v>2707</v>
      </c>
      <c r="AI282" s="7">
        <v>8285127.0899999999</v>
      </c>
      <c r="AJ282" s="23">
        <v>1.38E-2</v>
      </c>
      <c r="AK282" s="7">
        <v>138.05000000000001</v>
      </c>
      <c r="AL282" s="7">
        <v>52107.72</v>
      </c>
      <c r="AM282" s="7">
        <v>7433596.1100000003</v>
      </c>
      <c r="AN282" s="23">
        <v>1.47E-2</v>
      </c>
      <c r="AO282" s="7">
        <v>123.86</v>
      </c>
      <c r="AP282" s="7">
        <v>46752.18</v>
      </c>
      <c r="AQ282" s="5">
        <v>159</v>
      </c>
      <c r="AR282" s="23">
        <v>2.5999999999999999E-3</v>
      </c>
      <c r="AS282" s="5">
        <v>3</v>
      </c>
      <c r="AT282" s="5">
        <v>124</v>
      </c>
      <c r="AU282" s="7">
        <v>3720474.08</v>
      </c>
      <c r="AV282" s="23">
        <v>6.1999999999999998E-3</v>
      </c>
      <c r="AW282" s="7">
        <v>61.99</v>
      </c>
      <c r="AX282" s="7">
        <v>21757.16</v>
      </c>
      <c r="AY282" s="7">
        <v>3050780.95</v>
      </c>
      <c r="AZ282" s="23">
        <v>6.0000000000000001E-3</v>
      </c>
      <c r="BA282" s="7">
        <v>50.83</v>
      </c>
      <c r="BB282" s="7">
        <v>17840.82</v>
      </c>
      <c r="BC282" s="5">
        <v>171</v>
      </c>
      <c r="BD282" s="23">
        <v>2.8E-3</v>
      </c>
      <c r="BE282" s="5">
        <v>3</v>
      </c>
      <c r="BF282" s="5">
        <v>46</v>
      </c>
      <c r="BG282" s="7">
        <v>28716082.82</v>
      </c>
      <c r="BH282" s="23">
        <v>4.7899999999999998E-2</v>
      </c>
      <c r="BI282" s="7">
        <v>478.47</v>
      </c>
      <c r="BJ282" s="7">
        <v>13746.33</v>
      </c>
      <c r="BK282" s="7">
        <v>25643346.579999998</v>
      </c>
      <c r="BL282" s="23">
        <v>5.0599999999999999E-2</v>
      </c>
      <c r="BM282" s="7">
        <v>427.28</v>
      </c>
      <c r="BN282" s="7">
        <v>12275.42</v>
      </c>
      <c r="BO282" s="5">
        <v>2089</v>
      </c>
      <c r="BP282" s="23">
        <v>3.4799999999999998E-2</v>
      </c>
      <c r="BQ282" s="5">
        <v>51</v>
      </c>
      <c r="BR282" s="5">
        <v>1354</v>
      </c>
      <c r="BS282" s="7">
        <v>17376582.84</v>
      </c>
      <c r="BT282" s="23">
        <v>2.9000000000000001E-2</v>
      </c>
      <c r="BU282" s="7">
        <v>289.52999999999997</v>
      </c>
      <c r="BV282" s="7">
        <v>4994.71</v>
      </c>
      <c r="BW282" s="7">
        <v>15279995.779999999</v>
      </c>
      <c r="BX282" s="23">
        <v>3.0099999999999998E-2</v>
      </c>
      <c r="BY282" s="7">
        <v>254.6</v>
      </c>
      <c r="BZ282" s="7">
        <v>4392.07</v>
      </c>
      <c r="CA282" s="5">
        <v>3479</v>
      </c>
      <c r="CB282" s="23">
        <v>5.8000000000000003E-2</v>
      </c>
      <c r="CC282" s="5">
        <v>106</v>
      </c>
      <c r="CD282" s="5">
        <v>2326</v>
      </c>
      <c r="CE282" s="7">
        <v>3712787.48</v>
      </c>
      <c r="CF282" s="23">
        <v>6.1999999999999998E-3</v>
      </c>
      <c r="CG282" s="7">
        <v>61.86</v>
      </c>
      <c r="CH282" s="7">
        <v>11423.96</v>
      </c>
      <c r="CI282" s="7">
        <v>3204219.82</v>
      </c>
      <c r="CJ282" s="23">
        <v>6.3E-3</v>
      </c>
      <c r="CK282" s="7">
        <v>53.39</v>
      </c>
      <c r="CL282" s="7">
        <v>9859.14</v>
      </c>
      <c r="CM282" s="5">
        <v>325</v>
      </c>
      <c r="CN282" s="23">
        <v>5.4000000000000003E-3</v>
      </c>
      <c r="CO282" s="5">
        <v>6</v>
      </c>
      <c r="CP282" s="5">
        <v>283</v>
      </c>
      <c r="CQ282" s="7">
        <v>67693425.019999996</v>
      </c>
      <c r="CR282" s="23">
        <v>0.1128</v>
      </c>
      <c r="CS282" s="7">
        <v>1127.92</v>
      </c>
      <c r="CT282" s="7">
        <v>1656.11</v>
      </c>
      <c r="CU282" s="7">
        <v>63091702.700000003</v>
      </c>
      <c r="CV282" s="23">
        <v>0.1244</v>
      </c>
      <c r="CW282" s="7">
        <v>1051.25</v>
      </c>
      <c r="CX282" s="7">
        <v>1543.53</v>
      </c>
      <c r="CY282" s="5">
        <v>40875</v>
      </c>
      <c r="CZ282" s="23">
        <v>0.68110000000000004</v>
      </c>
      <c r="DA282" s="5">
        <v>5906</v>
      </c>
      <c r="DB282" s="7">
        <v>3216656.24</v>
      </c>
      <c r="DC282" s="23">
        <v>5.4000000000000003E-3</v>
      </c>
      <c r="DD282" s="7">
        <v>53.6</v>
      </c>
      <c r="DE282" s="7">
        <v>452.48</v>
      </c>
      <c r="DF282" s="7">
        <v>2972267.5</v>
      </c>
      <c r="DG282" s="23">
        <v>5.8999999999999999E-3</v>
      </c>
      <c r="DH282" s="7">
        <v>49.52</v>
      </c>
      <c r="DI282" s="7">
        <v>418.1</v>
      </c>
      <c r="DJ282" s="5">
        <v>7109</v>
      </c>
      <c r="DK282" s="23">
        <v>0.11849999999999999</v>
      </c>
      <c r="DL282" s="5">
        <v>673</v>
      </c>
      <c r="DM282" s="7">
        <v>33733641.689999998</v>
      </c>
      <c r="DN282" s="23">
        <v>5.62E-2</v>
      </c>
      <c r="DO282" s="7">
        <v>562.08000000000004</v>
      </c>
      <c r="DP282" s="7">
        <v>24444.67</v>
      </c>
      <c r="DQ282" s="7">
        <v>31905622.670000002</v>
      </c>
      <c r="DR282" s="23">
        <v>6.2899999999999998E-2</v>
      </c>
      <c r="DS282" s="7">
        <v>531.62</v>
      </c>
      <c r="DT282" s="7">
        <v>23120.02</v>
      </c>
      <c r="DU282" s="5">
        <v>1380</v>
      </c>
      <c r="DV282" s="23">
        <v>2.3E-2</v>
      </c>
      <c r="DW282" s="5">
        <v>3438</v>
      </c>
      <c r="DX282" s="7">
        <v>2183332.4300000002</v>
      </c>
      <c r="DY282" s="23">
        <v>3.5999999999999999E-3</v>
      </c>
      <c r="DZ282" s="7">
        <v>36.380000000000003</v>
      </c>
      <c r="EA282" s="7">
        <v>927.5</v>
      </c>
      <c r="EB282" s="7">
        <v>2249417.6</v>
      </c>
      <c r="EC282" s="23">
        <v>4.4000000000000003E-3</v>
      </c>
      <c r="ED282" s="7">
        <v>37.479999999999997</v>
      </c>
      <c r="EE282" s="7">
        <v>955.57</v>
      </c>
      <c r="EF282" s="5">
        <v>2354</v>
      </c>
      <c r="EG282" s="23">
        <v>3.9199999999999999E-2</v>
      </c>
      <c r="EH282" s="5">
        <v>64</v>
      </c>
      <c r="EI282" s="7">
        <v>54189352.840000004</v>
      </c>
      <c r="EJ282" s="23">
        <v>9.0300000000000005E-2</v>
      </c>
      <c r="EK282" s="7">
        <v>902.92</v>
      </c>
      <c r="EL282" s="7">
        <v>1059.25</v>
      </c>
      <c r="EM282" s="7">
        <v>55672037.409999996</v>
      </c>
      <c r="EN282" s="23">
        <v>0.10979999999999999</v>
      </c>
      <c r="EO282" s="7">
        <v>927.62</v>
      </c>
      <c r="EP282" s="7">
        <v>1088.24</v>
      </c>
      <c r="EQ282" s="5">
        <v>51158</v>
      </c>
      <c r="ER282" s="23">
        <v>0.85240000000000005</v>
      </c>
      <c r="ES282" s="5">
        <v>15981</v>
      </c>
      <c r="ET282" s="7">
        <v>27336272.57</v>
      </c>
      <c r="EU282" s="23">
        <v>4.5600000000000002E-2</v>
      </c>
      <c r="EV282" s="7">
        <v>455.48</v>
      </c>
      <c r="EW282" s="7">
        <v>947.7</v>
      </c>
      <c r="EX282" s="7">
        <v>25899928.57</v>
      </c>
      <c r="EY282" s="23">
        <v>5.11E-2</v>
      </c>
      <c r="EZ282" s="7">
        <v>431.55</v>
      </c>
      <c r="FA282" s="7">
        <v>897.9</v>
      </c>
      <c r="FB282" s="5">
        <v>28845</v>
      </c>
      <c r="FC282" s="23">
        <v>0.48060000000000003</v>
      </c>
      <c r="FD282" s="5">
        <v>3475</v>
      </c>
      <c r="FE282" s="7">
        <v>13506671.140000001</v>
      </c>
      <c r="FF282" s="23">
        <v>2.2499999999999999E-2</v>
      </c>
      <c r="FG282" s="7">
        <v>225.05</v>
      </c>
      <c r="FH282" s="7">
        <v>376.02</v>
      </c>
      <c r="FI282" s="7">
        <v>13268883.35</v>
      </c>
      <c r="FJ282" s="23">
        <v>2.6200000000000001E-2</v>
      </c>
      <c r="FK282" s="7">
        <v>221.09</v>
      </c>
      <c r="FL282" s="7">
        <v>369.4</v>
      </c>
      <c r="FM282" s="5">
        <v>35920</v>
      </c>
      <c r="FN282" s="23">
        <v>0.59850000000000003</v>
      </c>
      <c r="FO282" s="5">
        <v>3628</v>
      </c>
      <c r="FP282" s="7">
        <v>18207830.93</v>
      </c>
      <c r="FQ282" s="23">
        <v>3.04E-2</v>
      </c>
      <c r="FR282" s="7">
        <v>303.38</v>
      </c>
      <c r="FS282" s="7">
        <v>1123.04</v>
      </c>
      <c r="FT282" s="7">
        <v>18202574.859999999</v>
      </c>
      <c r="FU282" s="23">
        <v>3.5900000000000001E-2</v>
      </c>
      <c r="FV282" s="7">
        <v>303.3</v>
      </c>
      <c r="FW282" s="7">
        <v>1122.71</v>
      </c>
      <c r="FX282" s="5">
        <v>16213</v>
      </c>
      <c r="FY282" s="23">
        <v>0.27010000000000001</v>
      </c>
      <c r="FZ282" s="5">
        <v>2126</v>
      </c>
      <c r="GA282" s="7">
        <v>14117512.4</v>
      </c>
      <c r="GB282" s="23">
        <v>2.35E-2</v>
      </c>
      <c r="GC282" s="7">
        <v>235.23</v>
      </c>
      <c r="GD282" s="7">
        <v>351.22</v>
      </c>
      <c r="GE282" s="7">
        <v>14603581.310000001</v>
      </c>
      <c r="GF282" s="23">
        <v>2.8799999999999999E-2</v>
      </c>
      <c r="GG282" s="7">
        <v>243.33</v>
      </c>
      <c r="GH282" s="7">
        <v>363.31</v>
      </c>
      <c r="GI282" s="5">
        <v>40196</v>
      </c>
      <c r="GJ282" s="23">
        <v>0.66979999999999995</v>
      </c>
      <c r="GK282" s="5">
        <v>8229</v>
      </c>
      <c r="GL282" s="7">
        <v>14211323.960000001</v>
      </c>
      <c r="GM282" s="23">
        <v>2.3699999999999999E-2</v>
      </c>
      <c r="GN282" s="7">
        <v>236.79</v>
      </c>
      <c r="GO282" s="7">
        <v>1302.21</v>
      </c>
      <c r="GP282" s="7">
        <v>12481291.699999999</v>
      </c>
      <c r="GQ282" s="23">
        <v>2.46E-2</v>
      </c>
      <c r="GR282" s="7">
        <v>207.97</v>
      </c>
      <c r="GS282" s="7">
        <v>1143.68</v>
      </c>
      <c r="GT282" s="5">
        <v>10913</v>
      </c>
      <c r="GU282" s="23">
        <v>0.18179999999999999</v>
      </c>
      <c r="GV282" s="8">
        <v>759</v>
      </c>
      <c r="GW282" s="7">
        <v>18058425.199999999</v>
      </c>
      <c r="GX282" s="23">
        <v>3.0099999999999998E-2</v>
      </c>
      <c r="GY282" s="7">
        <v>300.89</v>
      </c>
      <c r="GZ282" s="7">
        <v>898.56</v>
      </c>
      <c r="HA282" s="7">
        <v>18058425.199999999</v>
      </c>
      <c r="HB282" s="23">
        <v>3.56E-2</v>
      </c>
      <c r="HC282" s="7">
        <v>300.89</v>
      </c>
      <c r="HD282" s="7">
        <v>898.56</v>
      </c>
      <c r="HE282" s="5">
        <v>20097</v>
      </c>
      <c r="HF282" s="23">
        <v>0.33489999999999998</v>
      </c>
      <c r="HG282" s="5">
        <v>69484</v>
      </c>
      <c r="HH282" s="5">
        <v>4314</v>
      </c>
      <c r="HI282" s="23">
        <v>0.23799999999999999</v>
      </c>
      <c r="HJ282" s="8">
        <v>1158</v>
      </c>
      <c r="HK282" s="5">
        <v>708</v>
      </c>
      <c r="HL282" s="5">
        <v>1314</v>
      </c>
      <c r="HM282" s="5">
        <v>93</v>
      </c>
      <c r="HN282" s="5">
        <v>798</v>
      </c>
      <c r="HO282" s="5">
        <v>383</v>
      </c>
      <c r="HP282" s="5">
        <v>795</v>
      </c>
      <c r="HQ282" s="5">
        <v>462</v>
      </c>
      <c r="HR282" s="5">
        <v>623</v>
      </c>
      <c r="HS282" s="5">
        <v>63</v>
      </c>
    </row>
    <row r="283" spans="1:227" x14ac:dyDescent="0.25">
      <c r="A283">
        <v>2011</v>
      </c>
      <c r="B283" s="3" t="s">
        <v>503</v>
      </c>
      <c r="C283" s="4">
        <v>10</v>
      </c>
      <c r="D283" s="5">
        <v>24095</v>
      </c>
      <c r="E283" s="5">
        <v>22832</v>
      </c>
      <c r="F283" s="5">
        <v>1263</v>
      </c>
      <c r="G283" s="6" t="s">
        <v>358</v>
      </c>
      <c r="H283" s="5">
        <v>52</v>
      </c>
      <c r="I283" s="6" t="s">
        <v>1419</v>
      </c>
      <c r="J283" s="6" t="s">
        <v>1650</v>
      </c>
      <c r="K283" s="6" t="s">
        <v>2183</v>
      </c>
      <c r="L283" s="6" t="s">
        <v>2184</v>
      </c>
      <c r="M283" s="6" t="s">
        <v>1675</v>
      </c>
      <c r="N283" s="6" t="s">
        <v>551</v>
      </c>
      <c r="O283" s="6" t="s">
        <v>2185</v>
      </c>
      <c r="P283" s="6">
        <v>1.1399999999999999</v>
      </c>
      <c r="Q283" s="7">
        <v>239670294.00999999</v>
      </c>
      <c r="R283" s="7">
        <v>219065326.69</v>
      </c>
      <c r="S283" s="7">
        <v>205925332.56999999</v>
      </c>
      <c r="T283" s="7">
        <v>10497.12</v>
      </c>
      <c r="U283" s="7">
        <v>9594.66</v>
      </c>
      <c r="V283" s="7">
        <v>9019.15</v>
      </c>
      <c r="W283" s="7">
        <v>95843092.780000001</v>
      </c>
      <c r="X283" s="23">
        <v>0.39989999999999998</v>
      </c>
      <c r="Y283" s="7">
        <v>4197.75</v>
      </c>
      <c r="Z283" s="7">
        <v>21962.21</v>
      </c>
      <c r="AA283" s="7">
        <v>74616885.780000001</v>
      </c>
      <c r="AB283" s="23">
        <v>0.34060000000000001</v>
      </c>
      <c r="AC283" s="7">
        <v>3268.08</v>
      </c>
      <c r="AD283" s="7">
        <v>17098.28</v>
      </c>
      <c r="AE283" s="5">
        <v>4364</v>
      </c>
      <c r="AF283" s="23">
        <v>0.19109999999999999</v>
      </c>
      <c r="AG283" s="5">
        <v>354</v>
      </c>
      <c r="AH283" s="5">
        <v>2241</v>
      </c>
      <c r="AI283" s="7">
        <v>2224421.2799999998</v>
      </c>
      <c r="AJ283" s="23">
        <v>9.2999999999999992E-3</v>
      </c>
      <c r="AK283" s="7">
        <v>97.43</v>
      </c>
      <c r="AL283" s="7">
        <v>41192.99</v>
      </c>
      <c r="AM283" s="7">
        <v>2419071.96</v>
      </c>
      <c r="AN283" s="23">
        <v>1.0999999999999999E-2</v>
      </c>
      <c r="AO283" s="7">
        <v>105.95</v>
      </c>
      <c r="AP283" s="7">
        <v>44797.63</v>
      </c>
      <c r="AQ283" s="5">
        <v>54</v>
      </c>
      <c r="AR283" s="23">
        <v>2.3999999999999998E-3</v>
      </c>
      <c r="AS283" s="5">
        <v>3</v>
      </c>
      <c r="AT283" s="5">
        <v>71</v>
      </c>
      <c r="AU283" s="7">
        <v>2907004.55</v>
      </c>
      <c r="AV283" s="23">
        <v>1.21E-2</v>
      </c>
      <c r="AW283" s="7">
        <v>127.32</v>
      </c>
      <c r="AX283" s="7">
        <v>21219.01</v>
      </c>
      <c r="AY283" s="7">
        <v>2664087.2200000002</v>
      </c>
      <c r="AZ283" s="23">
        <v>1.2200000000000001E-2</v>
      </c>
      <c r="BA283" s="7">
        <v>116.68</v>
      </c>
      <c r="BB283" s="7">
        <v>19445.89</v>
      </c>
      <c r="BC283" s="5">
        <v>137</v>
      </c>
      <c r="BD283" s="23">
        <v>6.0000000000000001E-3</v>
      </c>
      <c r="BE283" s="5">
        <v>7</v>
      </c>
      <c r="BF283" s="5">
        <v>90</v>
      </c>
      <c r="BG283" s="7">
        <v>9648384.1899999995</v>
      </c>
      <c r="BH283" s="23">
        <v>4.0300000000000002E-2</v>
      </c>
      <c r="BI283" s="7">
        <v>422.58</v>
      </c>
      <c r="BJ283" s="7">
        <v>17801.45</v>
      </c>
      <c r="BK283" s="7">
        <v>9551570.5199999996</v>
      </c>
      <c r="BL283" s="23">
        <v>4.36E-2</v>
      </c>
      <c r="BM283" s="7">
        <v>418.34</v>
      </c>
      <c r="BN283" s="7">
        <v>17622.82</v>
      </c>
      <c r="BO283" s="5">
        <v>542</v>
      </c>
      <c r="BP283" s="23">
        <v>2.3699999999999999E-2</v>
      </c>
      <c r="BQ283" s="5">
        <v>35</v>
      </c>
      <c r="BR283" s="5">
        <v>940</v>
      </c>
      <c r="BS283" s="7">
        <v>5846263.1299999999</v>
      </c>
      <c r="BT283" s="23">
        <v>2.4400000000000002E-2</v>
      </c>
      <c r="BU283" s="7">
        <v>256.06</v>
      </c>
      <c r="BV283" s="7">
        <v>4023.58</v>
      </c>
      <c r="BW283" s="7">
        <v>5798912.71</v>
      </c>
      <c r="BX283" s="23">
        <v>2.6499999999999999E-2</v>
      </c>
      <c r="BY283" s="7">
        <v>253.98</v>
      </c>
      <c r="BZ283" s="7">
        <v>3990.99</v>
      </c>
      <c r="CA283" s="5">
        <v>1453</v>
      </c>
      <c r="CB283" s="23">
        <v>6.3600000000000004E-2</v>
      </c>
      <c r="CC283" s="5">
        <v>103</v>
      </c>
      <c r="CD283" s="5">
        <v>1803</v>
      </c>
      <c r="CE283" s="7">
        <v>3224122.57</v>
      </c>
      <c r="CF283" s="23">
        <v>1.35E-2</v>
      </c>
      <c r="CG283" s="7">
        <v>141.21</v>
      </c>
      <c r="CH283" s="7">
        <v>12845.11</v>
      </c>
      <c r="CI283" s="7">
        <v>3148227.78</v>
      </c>
      <c r="CJ283" s="23">
        <v>1.44E-2</v>
      </c>
      <c r="CK283" s="7">
        <v>137.88999999999999</v>
      </c>
      <c r="CL283" s="7">
        <v>12542.74</v>
      </c>
      <c r="CM283" s="5">
        <v>251</v>
      </c>
      <c r="CN283" s="23">
        <v>1.0999999999999999E-2</v>
      </c>
      <c r="CO283" s="5">
        <v>12</v>
      </c>
      <c r="CP283" s="5">
        <v>803</v>
      </c>
      <c r="CQ283" s="7">
        <v>28982953.469999999</v>
      </c>
      <c r="CR283" s="23">
        <v>0.12089999999999999</v>
      </c>
      <c r="CS283" s="7">
        <v>1269.4000000000001</v>
      </c>
      <c r="CT283" s="7">
        <v>1874.1</v>
      </c>
      <c r="CU283" s="7">
        <v>28364947.550000001</v>
      </c>
      <c r="CV283" s="23">
        <v>0.1295</v>
      </c>
      <c r="CW283" s="7">
        <v>1242.33</v>
      </c>
      <c r="CX283" s="7">
        <v>1834.14</v>
      </c>
      <c r="CY283" s="5">
        <v>15465</v>
      </c>
      <c r="CZ283" s="23">
        <v>0.67730000000000001</v>
      </c>
      <c r="DA283" s="5">
        <v>4739</v>
      </c>
      <c r="DB283" s="7">
        <v>371966.56</v>
      </c>
      <c r="DC283" s="23">
        <v>1.6000000000000001E-3</v>
      </c>
      <c r="DD283" s="7">
        <v>16.29</v>
      </c>
      <c r="DE283" s="7">
        <v>373.46</v>
      </c>
      <c r="DF283" s="7">
        <v>363120.9</v>
      </c>
      <c r="DG283" s="23">
        <v>1.6999999999999999E-3</v>
      </c>
      <c r="DH283" s="7">
        <v>15.9</v>
      </c>
      <c r="DI283" s="7">
        <v>364.58</v>
      </c>
      <c r="DJ283" s="5">
        <v>996</v>
      </c>
      <c r="DK283" s="23">
        <v>4.36E-2</v>
      </c>
      <c r="DL283" s="5">
        <v>178</v>
      </c>
      <c r="DM283" s="7">
        <v>15937663.67</v>
      </c>
      <c r="DN283" s="23">
        <v>6.6500000000000004E-2</v>
      </c>
      <c r="DO283" s="7">
        <v>698.04</v>
      </c>
      <c r="DP283" s="7">
        <v>24557.26</v>
      </c>
      <c r="DQ283" s="7">
        <v>15729868.619999999</v>
      </c>
      <c r="DR283" s="23">
        <v>7.1800000000000003E-2</v>
      </c>
      <c r="DS283" s="7">
        <v>688.94</v>
      </c>
      <c r="DT283" s="7">
        <v>24237.09</v>
      </c>
      <c r="DU283" s="5">
        <v>649</v>
      </c>
      <c r="DV283" s="23">
        <v>2.8400000000000002E-2</v>
      </c>
      <c r="DW283" s="5">
        <v>3881</v>
      </c>
      <c r="DX283" s="7">
        <v>2318252.7200000002</v>
      </c>
      <c r="DY283" s="23">
        <v>9.7000000000000003E-3</v>
      </c>
      <c r="DZ283" s="7">
        <v>101.54</v>
      </c>
      <c r="EA283" s="7">
        <v>890.95</v>
      </c>
      <c r="EB283" s="7">
        <v>2285042.61</v>
      </c>
      <c r="EC283" s="23">
        <v>1.04E-2</v>
      </c>
      <c r="ED283" s="7">
        <v>100.08</v>
      </c>
      <c r="EE283" s="7">
        <v>878.19</v>
      </c>
      <c r="EF283" s="5">
        <v>2602</v>
      </c>
      <c r="EG283" s="23">
        <v>0.114</v>
      </c>
      <c r="EH283" s="5">
        <v>201</v>
      </c>
      <c r="EI283" s="7">
        <v>24172506.82</v>
      </c>
      <c r="EJ283" s="23">
        <v>0.1009</v>
      </c>
      <c r="EK283" s="7">
        <v>1058.71</v>
      </c>
      <c r="EL283" s="7">
        <v>1215.68</v>
      </c>
      <c r="EM283" s="7">
        <v>25426724.07</v>
      </c>
      <c r="EN283" s="23">
        <v>0.11609999999999999</v>
      </c>
      <c r="EO283" s="7">
        <v>1113.6400000000001</v>
      </c>
      <c r="EP283" s="7">
        <v>1278.75</v>
      </c>
      <c r="EQ283" s="5">
        <v>19884</v>
      </c>
      <c r="ER283" s="23">
        <v>0.87090000000000001</v>
      </c>
      <c r="ES283" s="5">
        <v>16441</v>
      </c>
      <c r="ET283" s="7">
        <v>14275963.220000001</v>
      </c>
      <c r="EU283" s="23">
        <v>5.96E-2</v>
      </c>
      <c r="EV283" s="7">
        <v>625.26</v>
      </c>
      <c r="EW283" s="7">
        <v>1154.08</v>
      </c>
      <c r="EX283" s="7">
        <v>14400785.77</v>
      </c>
      <c r="EY283" s="23">
        <v>6.5699999999999995E-2</v>
      </c>
      <c r="EZ283" s="7">
        <v>630.73</v>
      </c>
      <c r="FA283" s="7">
        <v>1164.17</v>
      </c>
      <c r="FB283" s="5">
        <v>12370</v>
      </c>
      <c r="FC283" s="23">
        <v>0.54179999999999995</v>
      </c>
      <c r="FD283" s="5">
        <v>4982</v>
      </c>
      <c r="FE283" s="7">
        <v>5074328.3499999996</v>
      </c>
      <c r="FF283" s="23">
        <v>2.12E-2</v>
      </c>
      <c r="FG283" s="7">
        <v>222.25</v>
      </c>
      <c r="FH283" s="7">
        <v>347.49</v>
      </c>
      <c r="FI283" s="7">
        <v>5050235.07</v>
      </c>
      <c r="FJ283" s="23">
        <v>2.3099999999999999E-2</v>
      </c>
      <c r="FK283" s="7">
        <v>221.19</v>
      </c>
      <c r="FL283" s="7">
        <v>345.84</v>
      </c>
      <c r="FM283" s="5">
        <v>14603</v>
      </c>
      <c r="FN283" s="23">
        <v>0.63959999999999995</v>
      </c>
      <c r="FO283" s="5">
        <v>3962</v>
      </c>
      <c r="FP283" s="7">
        <v>8343890.79</v>
      </c>
      <c r="FQ283" s="23">
        <v>3.4799999999999998E-2</v>
      </c>
      <c r="FR283" s="7">
        <v>365.45</v>
      </c>
      <c r="FS283" s="7">
        <v>1191.1300000000001</v>
      </c>
      <c r="FT283" s="7">
        <v>8511444.3100000005</v>
      </c>
      <c r="FU283" s="23">
        <v>3.8899999999999997E-2</v>
      </c>
      <c r="FV283" s="7">
        <v>372.79</v>
      </c>
      <c r="FW283" s="7">
        <v>1215.05</v>
      </c>
      <c r="FX283" s="5">
        <v>7005</v>
      </c>
      <c r="FY283" s="23">
        <v>0.30680000000000002</v>
      </c>
      <c r="FZ283" s="5">
        <v>2323</v>
      </c>
      <c r="GA283" s="7">
        <v>7732163.1900000004</v>
      </c>
      <c r="GB283" s="23">
        <v>3.2300000000000002E-2</v>
      </c>
      <c r="GC283" s="7">
        <v>338.65</v>
      </c>
      <c r="GD283" s="7">
        <v>479.31</v>
      </c>
      <c r="GE283" s="7">
        <v>7768087.3200000003</v>
      </c>
      <c r="GF283" s="23">
        <v>3.5499999999999997E-2</v>
      </c>
      <c r="GG283" s="7">
        <v>340.23</v>
      </c>
      <c r="GH283" s="7">
        <v>481.53</v>
      </c>
      <c r="GI283" s="5">
        <v>16132</v>
      </c>
      <c r="GJ283" s="23">
        <v>0.70660000000000001</v>
      </c>
      <c r="GK283" s="5">
        <v>7683</v>
      </c>
      <c r="GL283" s="7">
        <v>4031153.37</v>
      </c>
      <c r="GM283" s="23">
        <v>1.6799999999999999E-2</v>
      </c>
      <c r="GN283" s="7">
        <v>176.56</v>
      </c>
      <c r="GO283" s="7">
        <v>1234.94</v>
      </c>
      <c r="GP283" s="7">
        <v>4247829.7300000004</v>
      </c>
      <c r="GQ283" s="23">
        <v>1.9400000000000001E-2</v>
      </c>
      <c r="GR283" s="7">
        <v>186.05</v>
      </c>
      <c r="GS283" s="7">
        <v>1301.32</v>
      </c>
      <c r="GT283" s="5">
        <v>3264</v>
      </c>
      <c r="GU283" s="23">
        <v>0.14299999999999999</v>
      </c>
      <c r="GV283" s="8">
        <v>547</v>
      </c>
      <c r="GW283" s="7">
        <v>7062987.8099999996</v>
      </c>
      <c r="GX283" s="23">
        <v>2.9499999999999998E-2</v>
      </c>
      <c r="GY283" s="7">
        <v>309.35000000000002</v>
      </c>
      <c r="GZ283" s="7">
        <v>772.92</v>
      </c>
      <c r="HA283" s="7">
        <v>7072185.29</v>
      </c>
      <c r="HB283" s="23">
        <v>3.2300000000000002E-2</v>
      </c>
      <c r="HC283" s="7">
        <v>309.75</v>
      </c>
      <c r="HD283" s="7">
        <v>773.93</v>
      </c>
      <c r="HE283" s="5">
        <v>9138</v>
      </c>
      <c r="HF283" s="23">
        <v>0.4002</v>
      </c>
      <c r="HG283" s="5">
        <v>24279</v>
      </c>
      <c r="HH283" s="5">
        <v>1567</v>
      </c>
      <c r="HI283" s="23">
        <v>0.216</v>
      </c>
      <c r="HJ283" s="8">
        <v>1063</v>
      </c>
      <c r="HK283" s="5">
        <v>841</v>
      </c>
      <c r="HL283" s="5">
        <v>1313</v>
      </c>
      <c r="HM283" s="5">
        <v>166</v>
      </c>
      <c r="HN283" s="5">
        <v>1130</v>
      </c>
      <c r="HO283" s="5">
        <v>355</v>
      </c>
      <c r="HP283" s="5">
        <v>920</v>
      </c>
      <c r="HQ283" s="5">
        <v>530</v>
      </c>
      <c r="HR283" s="5">
        <v>594</v>
      </c>
      <c r="HS283" s="5">
        <v>140</v>
      </c>
    </row>
    <row r="284" spans="1:227" x14ac:dyDescent="0.25">
      <c r="A284">
        <v>2010</v>
      </c>
      <c r="B284" s="3" t="s">
        <v>956</v>
      </c>
      <c r="C284" s="4">
        <v>36</v>
      </c>
      <c r="D284" s="5">
        <v>449993</v>
      </c>
      <c r="E284" s="5">
        <v>345563</v>
      </c>
      <c r="F284" s="5">
        <v>104430</v>
      </c>
      <c r="G284" s="6" t="s">
        <v>1268</v>
      </c>
      <c r="H284" s="5">
        <v>50</v>
      </c>
      <c r="I284" s="6" t="s">
        <v>1480</v>
      </c>
      <c r="J284" s="6" t="s">
        <v>1408</v>
      </c>
      <c r="K284" s="6" t="s">
        <v>2068</v>
      </c>
      <c r="L284" s="6" t="s">
        <v>1431</v>
      </c>
      <c r="M284" s="6" t="s">
        <v>2069</v>
      </c>
      <c r="N284" s="6" t="s">
        <v>595</v>
      </c>
      <c r="O284" s="6" t="s">
        <v>2070</v>
      </c>
      <c r="P284" s="6">
        <v>1.04</v>
      </c>
      <c r="Q284" s="7">
        <v>3425580502.8600001</v>
      </c>
      <c r="R284" s="7">
        <v>2833192785.8400002</v>
      </c>
      <c r="S284" s="7">
        <v>2770214909.96</v>
      </c>
      <c r="T284" s="7">
        <v>9913.0400000000009</v>
      </c>
      <c r="U284" s="7">
        <v>8198.77</v>
      </c>
      <c r="V284" s="7">
        <v>8016.53</v>
      </c>
      <c r="W284" s="7">
        <v>1586290574.1400001</v>
      </c>
      <c r="X284" s="23">
        <v>0.46310000000000001</v>
      </c>
      <c r="Y284" s="7">
        <v>4590.45</v>
      </c>
      <c r="Z284" s="7">
        <v>25727.66</v>
      </c>
      <c r="AA284" s="7">
        <v>1045921676.8099999</v>
      </c>
      <c r="AB284" s="23">
        <v>0.36919999999999997</v>
      </c>
      <c r="AC284" s="7">
        <v>3026.72</v>
      </c>
      <c r="AD284" s="7">
        <v>16963.55</v>
      </c>
      <c r="AE284" s="5">
        <v>61657</v>
      </c>
      <c r="AF284" s="23">
        <v>0.1784</v>
      </c>
      <c r="AG284" s="5">
        <v>342</v>
      </c>
      <c r="AH284" s="5">
        <v>2744</v>
      </c>
      <c r="AI284" s="7">
        <v>9944377.4199999999</v>
      </c>
      <c r="AJ284" s="23">
        <v>2.8999999999999998E-3</v>
      </c>
      <c r="AK284" s="7">
        <v>28.78</v>
      </c>
      <c r="AL284" s="7">
        <v>25964.43</v>
      </c>
      <c r="AM284" s="7">
        <v>8332973.5</v>
      </c>
      <c r="AN284" s="23">
        <v>2.8999999999999998E-3</v>
      </c>
      <c r="AO284" s="7">
        <v>24.11</v>
      </c>
      <c r="AP284" s="7">
        <v>21757.11</v>
      </c>
      <c r="AQ284" s="5">
        <v>383</v>
      </c>
      <c r="AR284" s="23">
        <v>1.1000000000000001E-3</v>
      </c>
      <c r="AS284" s="5">
        <v>1</v>
      </c>
      <c r="AT284" s="5">
        <v>36</v>
      </c>
      <c r="AU284" s="7">
        <v>35134240.590000004</v>
      </c>
      <c r="AV284" s="23">
        <v>1.03E-2</v>
      </c>
      <c r="AW284" s="7">
        <v>101.67</v>
      </c>
      <c r="AX284" s="7">
        <v>22000.15</v>
      </c>
      <c r="AY284" s="7">
        <v>28181361.77</v>
      </c>
      <c r="AZ284" s="23">
        <v>9.9000000000000008E-3</v>
      </c>
      <c r="BA284" s="7">
        <v>81.55</v>
      </c>
      <c r="BB284" s="7">
        <v>17646.439999999999</v>
      </c>
      <c r="BC284" s="5">
        <v>1597</v>
      </c>
      <c r="BD284" s="23">
        <v>4.5999999999999999E-3</v>
      </c>
      <c r="BE284" s="5">
        <v>5</v>
      </c>
      <c r="BF284" s="5">
        <v>70</v>
      </c>
      <c r="BG284" s="7">
        <v>111203855.08</v>
      </c>
      <c r="BH284" s="23">
        <v>3.2500000000000001E-2</v>
      </c>
      <c r="BI284" s="7">
        <v>321.8</v>
      </c>
      <c r="BJ284" s="7">
        <v>15861.34</v>
      </c>
      <c r="BK284" s="7">
        <v>99656690.620000005</v>
      </c>
      <c r="BL284" s="23">
        <v>3.5200000000000002E-2</v>
      </c>
      <c r="BM284" s="7">
        <v>288.39</v>
      </c>
      <c r="BN284" s="7">
        <v>14214.33</v>
      </c>
      <c r="BO284" s="5">
        <v>7011</v>
      </c>
      <c r="BP284" s="23">
        <v>2.0299999999999999E-2</v>
      </c>
      <c r="BQ284" s="5">
        <v>30</v>
      </c>
      <c r="BR284" s="5">
        <v>810</v>
      </c>
      <c r="BS284" s="7">
        <v>77268701.5</v>
      </c>
      <c r="BT284" s="23">
        <v>2.2599999999999999E-2</v>
      </c>
      <c r="BU284" s="7">
        <v>223.6</v>
      </c>
      <c r="BV284" s="7">
        <v>4863.34</v>
      </c>
      <c r="BW284" s="7">
        <v>70694581.680000007</v>
      </c>
      <c r="BX284" s="23">
        <v>2.5000000000000001E-2</v>
      </c>
      <c r="BY284" s="7">
        <v>204.58</v>
      </c>
      <c r="BZ284" s="7">
        <v>4449.5600000000004</v>
      </c>
      <c r="CA284" s="5">
        <v>15888</v>
      </c>
      <c r="CB284" s="23">
        <v>4.5999999999999999E-2</v>
      </c>
      <c r="CC284" s="5">
        <v>80</v>
      </c>
      <c r="CD284" s="5">
        <v>1904</v>
      </c>
      <c r="CE284" s="7">
        <v>13880179.380000001</v>
      </c>
      <c r="CF284" s="23">
        <v>4.1000000000000003E-3</v>
      </c>
      <c r="CG284" s="7">
        <v>40.17</v>
      </c>
      <c r="CH284" s="7">
        <v>9733.65</v>
      </c>
      <c r="CI284" s="7">
        <v>12872264.1</v>
      </c>
      <c r="CJ284" s="23">
        <v>4.4999999999999997E-3</v>
      </c>
      <c r="CK284" s="7">
        <v>37.25</v>
      </c>
      <c r="CL284" s="7">
        <v>9026.83</v>
      </c>
      <c r="CM284" s="5">
        <v>1426</v>
      </c>
      <c r="CN284" s="23">
        <v>4.1000000000000003E-3</v>
      </c>
      <c r="CO284" s="5">
        <v>4</v>
      </c>
      <c r="CP284" s="5">
        <v>216</v>
      </c>
      <c r="CQ284" s="7">
        <v>377196117.5</v>
      </c>
      <c r="CR284" s="23">
        <v>0.1101</v>
      </c>
      <c r="CS284" s="7">
        <v>1091.54</v>
      </c>
      <c r="CT284" s="7">
        <v>1750.58</v>
      </c>
      <c r="CU284" s="7">
        <v>371309937.18000001</v>
      </c>
      <c r="CV284" s="23">
        <v>0.13109999999999999</v>
      </c>
      <c r="CW284" s="7">
        <v>1074.51</v>
      </c>
      <c r="CX284" s="7">
        <v>1723.26</v>
      </c>
      <c r="CY284" s="5">
        <v>215469</v>
      </c>
      <c r="CZ284" s="23">
        <v>0.62350000000000005</v>
      </c>
      <c r="DA284" s="5">
        <v>6030</v>
      </c>
      <c r="DB284" s="7">
        <v>9559312.9800000004</v>
      </c>
      <c r="DC284" s="23">
        <v>2.8E-3</v>
      </c>
      <c r="DD284" s="7">
        <v>27.66</v>
      </c>
      <c r="DE284" s="7">
        <v>459.91</v>
      </c>
      <c r="DF284" s="7">
        <v>9008261.1300000008</v>
      </c>
      <c r="DG284" s="23">
        <v>3.2000000000000002E-3</v>
      </c>
      <c r="DH284" s="7">
        <v>26.07</v>
      </c>
      <c r="DI284" s="7">
        <v>433.4</v>
      </c>
      <c r="DJ284" s="5">
        <v>20785</v>
      </c>
      <c r="DK284" s="23">
        <v>6.0100000000000001E-2</v>
      </c>
      <c r="DL284" s="5">
        <v>320</v>
      </c>
      <c r="DM284" s="7">
        <v>214010430.18000001</v>
      </c>
      <c r="DN284" s="23">
        <v>6.25E-2</v>
      </c>
      <c r="DO284" s="7">
        <v>619.30999999999995</v>
      </c>
      <c r="DP284" s="7">
        <v>24008.35</v>
      </c>
      <c r="DQ284" s="7">
        <v>204858721.27000001</v>
      </c>
      <c r="DR284" s="23">
        <v>7.2300000000000003E-2</v>
      </c>
      <c r="DS284" s="7">
        <v>592.83000000000004</v>
      </c>
      <c r="DT284" s="7">
        <v>22981.68</v>
      </c>
      <c r="DU284" s="5">
        <v>8914</v>
      </c>
      <c r="DV284" s="23">
        <v>2.58E-2</v>
      </c>
      <c r="DW284" s="5">
        <v>3376</v>
      </c>
      <c r="DX284" s="7">
        <v>6707574.0999999996</v>
      </c>
      <c r="DY284" s="23">
        <v>2E-3</v>
      </c>
      <c r="DZ284" s="7">
        <v>19.41</v>
      </c>
      <c r="EA284" s="7">
        <v>773.39</v>
      </c>
      <c r="EB284" s="7">
        <v>6854479.6399999997</v>
      </c>
      <c r="EC284" s="23">
        <v>2.3999999999999998E-3</v>
      </c>
      <c r="ED284" s="7">
        <v>19.84</v>
      </c>
      <c r="EE284" s="7">
        <v>790.32</v>
      </c>
      <c r="EF284" s="5">
        <v>8673</v>
      </c>
      <c r="EG284" s="23">
        <v>2.5100000000000001E-2</v>
      </c>
      <c r="EH284" s="5">
        <v>42</v>
      </c>
      <c r="EI284" s="7">
        <v>333458842.02999997</v>
      </c>
      <c r="EJ284" s="23">
        <v>9.7299999999999998E-2</v>
      </c>
      <c r="EK284" s="7">
        <v>964.97</v>
      </c>
      <c r="EL284" s="7">
        <v>1193.05</v>
      </c>
      <c r="EM284" s="7">
        <v>337760707.88999999</v>
      </c>
      <c r="EN284" s="23">
        <v>0.1192</v>
      </c>
      <c r="EO284" s="7">
        <v>977.42</v>
      </c>
      <c r="EP284" s="7">
        <v>1208.45</v>
      </c>
      <c r="EQ284" s="5">
        <v>279500</v>
      </c>
      <c r="ER284" s="23">
        <v>0.80879999999999996</v>
      </c>
      <c r="ES284" s="5">
        <v>15431</v>
      </c>
      <c r="ET284" s="7">
        <v>202091034.84</v>
      </c>
      <c r="EU284" s="23">
        <v>5.8999999999999997E-2</v>
      </c>
      <c r="EV284" s="7">
        <v>584.82000000000005</v>
      </c>
      <c r="EW284" s="7">
        <v>1208.3699999999999</v>
      </c>
      <c r="EX284" s="7">
        <v>192513944.22999999</v>
      </c>
      <c r="EY284" s="23">
        <v>6.7900000000000002E-2</v>
      </c>
      <c r="EZ284" s="7">
        <v>557.1</v>
      </c>
      <c r="FA284" s="7">
        <v>1151.0999999999999</v>
      </c>
      <c r="FB284" s="5">
        <v>167243</v>
      </c>
      <c r="FC284" s="23">
        <v>0.48399999999999999</v>
      </c>
      <c r="FD284" s="5">
        <v>4555</v>
      </c>
      <c r="FE284" s="7">
        <v>90405091.420000002</v>
      </c>
      <c r="FF284" s="23">
        <v>2.64E-2</v>
      </c>
      <c r="FG284" s="7">
        <v>261.62</v>
      </c>
      <c r="FH284" s="7">
        <v>453.44</v>
      </c>
      <c r="FI284" s="7">
        <v>86739273.290000007</v>
      </c>
      <c r="FJ284" s="23">
        <v>3.0599999999999999E-2</v>
      </c>
      <c r="FK284" s="7">
        <v>251.01</v>
      </c>
      <c r="FL284" s="7">
        <v>435.05</v>
      </c>
      <c r="FM284" s="5">
        <v>199376</v>
      </c>
      <c r="FN284" s="23">
        <v>0.57699999999999996</v>
      </c>
      <c r="FO284" s="5">
        <v>3422</v>
      </c>
      <c r="FP284" s="7">
        <v>92062070.689999998</v>
      </c>
      <c r="FQ284" s="23">
        <v>2.69E-2</v>
      </c>
      <c r="FR284" s="7">
        <v>266.41000000000003</v>
      </c>
      <c r="FS284" s="7">
        <v>1117.9000000000001</v>
      </c>
      <c r="FT284" s="7">
        <v>92655746.879999995</v>
      </c>
      <c r="FU284" s="23">
        <v>3.27E-2</v>
      </c>
      <c r="FV284" s="7">
        <v>268.13</v>
      </c>
      <c r="FW284" s="7">
        <v>1125.0999999999999</v>
      </c>
      <c r="FX284" s="5">
        <v>82353</v>
      </c>
      <c r="FY284" s="23">
        <v>0.23830000000000001</v>
      </c>
      <c r="FZ284" s="5">
        <v>1761</v>
      </c>
      <c r="GA284" s="7">
        <v>102174658.26000001</v>
      </c>
      <c r="GB284" s="23">
        <v>2.98E-2</v>
      </c>
      <c r="GC284" s="7">
        <v>295.68</v>
      </c>
      <c r="GD284" s="7">
        <v>462.81</v>
      </c>
      <c r="GE284" s="7">
        <v>101385787.33</v>
      </c>
      <c r="GF284" s="23">
        <v>3.5799999999999998E-2</v>
      </c>
      <c r="GG284" s="7">
        <v>293.39</v>
      </c>
      <c r="GH284" s="7">
        <v>459.24</v>
      </c>
      <c r="GI284" s="5">
        <v>220768</v>
      </c>
      <c r="GJ284" s="23">
        <v>0.63890000000000002</v>
      </c>
      <c r="GK284" s="5">
        <v>8249</v>
      </c>
      <c r="GL284" s="7">
        <v>47396941.299999997</v>
      </c>
      <c r="GM284" s="23">
        <v>1.38E-2</v>
      </c>
      <c r="GN284" s="7">
        <v>137.16</v>
      </c>
      <c r="GO284" s="7">
        <v>1087.93</v>
      </c>
      <c r="GP284" s="7">
        <v>44633639.560000002</v>
      </c>
      <c r="GQ284" s="23">
        <v>1.5800000000000002E-2</v>
      </c>
      <c r="GR284" s="7">
        <v>129.16</v>
      </c>
      <c r="GS284" s="7">
        <v>1024.5</v>
      </c>
      <c r="GT284" s="5">
        <v>43566</v>
      </c>
      <c r="GU284" s="23">
        <v>0.12609999999999999</v>
      </c>
      <c r="GV284" s="8">
        <v>425</v>
      </c>
      <c r="GW284" s="7">
        <v>92557805.530000001</v>
      </c>
      <c r="GX284" s="23">
        <v>2.7E-2</v>
      </c>
      <c r="GY284" s="7">
        <v>267.85000000000002</v>
      </c>
      <c r="GZ284" s="7">
        <v>810.13</v>
      </c>
      <c r="HA284" s="7">
        <v>92557805.530000001</v>
      </c>
      <c r="HB284" s="23">
        <v>3.27E-2</v>
      </c>
      <c r="HC284" s="7">
        <v>267.85000000000002</v>
      </c>
      <c r="HD284" s="7">
        <v>810.13</v>
      </c>
      <c r="HE284" s="5">
        <v>114251</v>
      </c>
      <c r="HF284" s="23">
        <v>0.3306</v>
      </c>
      <c r="HG284" s="5">
        <v>298027</v>
      </c>
      <c r="HH284" s="5">
        <v>25083</v>
      </c>
      <c r="HI284" s="23">
        <v>0.24360000000000001</v>
      </c>
      <c r="HJ284" s="8">
        <v>862</v>
      </c>
      <c r="HK284" s="5">
        <v>733</v>
      </c>
      <c r="HL284" s="5">
        <v>1312</v>
      </c>
      <c r="HM284" s="5">
        <v>128</v>
      </c>
      <c r="HN284" s="5">
        <v>744</v>
      </c>
      <c r="HO284" s="5">
        <v>258</v>
      </c>
      <c r="HP284" s="5">
        <v>604</v>
      </c>
      <c r="HQ284" s="5">
        <v>372</v>
      </c>
      <c r="HR284" s="5">
        <v>381</v>
      </c>
      <c r="HS284" s="5">
        <v>86</v>
      </c>
    </row>
    <row r="285" spans="1:227" x14ac:dyDescent="0.25">
      <c r="A285">
        <v>2013</v>
      </c>
      <c r="B285" s="3" t="s">
        <v>956</v>
      </c>
      <c r="C285" s="4">
        <v>36</v>
      </c>
      <c r="D285" s="5">
        <v>487802</v>
      </c>
      <c r="E285" s="5">
        <v>347610</v>
      </c>
      <c r="F285" s="5">
        <v>140192</v>
      </c>
      <c r="G285" s="6" t="s">
        <v>2570</v>
      </c>
      <c r="H285" s="5">
        <v>51</v>
      </c>
      <c r="I285" s="6" t="s">
        <v>2571</v>
      </c>
      <c r="J285" s="6" t="s">
        <v>2572</v>
      </c>
      <c r="K285" s="6" t="s">
        <v>2573</v>
      </c>
      <c r="L285" s="6" t="s">
        <v>1532</v>
      </c>
      <c r="M285" s="6" t="s">
        <v>1122</v>
      </c>
      <c r="N285" s="6" t="s">
        <v>675</v>
      </c>
      <c r="O285" s="6" t="s">
        <v>2574</v>
      </c>
      <c r="P285" s="6">
        <v>1.08</v>
      </c>
      <c r="Q285" s="7">
        <v>3568782012.29</v>
      </c>
      <c r="R285" s="7">
        <v>3014553263.0999999</v>
      </c>
      <c r="S285" s="7">
        <v>2880799453.8899999</v>
      </c>
      <c r="T285" s="7">
        <v>10266.629999999999</v>
      </c>
      <c r="U285" s="7">
        <v>8672.23</v>
      </c>
      <c r="V285" s="7">
        <v>8287.4500000000007</v>
      </c>
      <c r="W285" s="7">
        <v>1578642721.5999999</v>
      </c>
      <c r="X285" s="23">
        <v>0.44230000000000003</v>
      </c>
      <c r="Y285" s="7">
        <v>4541.42</v>
      </c>
      <c r="Z285" s="7">
        <v>27384.65</v>
      </c>
      <c r="AA285" s="7">
        <v>1069424230.3</v>
      </c>
      <c r="AB285" s="23">
        <v>0.3548</v>
      </c>
      <c r="AC285" s="7">
        <v>3076.51</v>
      </c>
      <c r="AD285" s="7">
        <v>18551.259999999998</v>
      </c>
      <c r="AE285" s="5">
        <v>57647</v>
      </c>
      <c r="AF285" s="23">
        <v>0.1658</v>
      </c>
      <c r="AG285" s="5">
        <v>312</v>
      </c>
      <c r="AH285" s="5">
        <v>2501</v>
      </c>
      <c r="AI285" s="7">
        <v>9737920.5099999998</v>
      </c>
      <c r="AJ285" s="23">
        <v>2.7000000000000001E-3</v>
      </c>
      <c r="AK285" s="7">
        <v>28.01</v>
      </c>
      <c r="AL285" s="7">
        <v>28144.28</v>
      </c>
      <c r="AM285" s="7">
        <v>8658851.3399999999</v>
      </c>
      <c r="AN285" s="23">
        <v>2.8999999999999998E-3</v>
      </c>
      <c r="AO285" s="7">
        <v>24.91</v>
      </c>
      <c r="AP285" s="7">
        <v>25025.58</v>
      </c>
      <c r="AQ285" s="5">
        <v>346</v>
      </c>
      <c r="AR285" s="23">
        <v>1E-3</v>
      </c>
      <c r="AS285" s="5">
        <v>1</v>
      </c>
      <c r="AT285" s="5">
        <v>30</v>
      </c>
      <c r="AU285" s="7">
        <v>32193255.77</v>
      </c>
      <c r="AV285" s="23">
        <v>8.9999999999999993E-3</v>
      </c>
      <c r="AW285" s="7">
        <v>92.61</v>
      </c>
      <c r="AX285" s="7">
        <v>22864.53</v>
      </c>
      <c r="AY285" s="7">
        <v>27715811.32</v>
      </c>
      <c r="AZ285" s="23">
        <v>9.1999999999999998E-3</v>
      </c>
      <c r="BA285" s="7">
        <v>79.73</v>
      </c>
      <c r="BB285" s="7">
        <v>19684.53</v>
      </c>
      <c r="BC285" s="5">
        <v>1408</v>
      </c>
      <c r="BD285" s="23">
        <v>4.1000000000000003E-3</v>
      </c>
      <c r="BE285" s="5">
        <v>4</v>
      </c>
      <c r="BF285" s="5">
        <v>60</v>
      </c>
      <c r="BG285" s="7">
        <v>136000838.12</v>
      </c>
      <c r="BH285" s="23">
        <v>3.8100000000000002E-2</v>
      </c>
      <c r="BI285" s="7">
        <v>391.25</v>
      </c>
      <c r="BJ285" s="7">
        <v>18625.150000000001</v>
      </c>
      <c r="BK285" s="7">
        <v>121804387.29000001</v>
      </c>
      <c r="BL285" s="23">
        <v>4.0399999999999998E-2</v>
      </c>
      <c r="BM285" s="7">
        <v>350.41</v>
      </c>
      <c r="BN285" s="7">
        <v>16680.96</v>
      </c>
      <c r="BO285" s="5">
        <v>7302</v>
      </c>
      <c r="BP285" s="23">
        <v>2.1000000000000001E-2</v>
      </c>
      <c r="BQ285" s="5">
        <v>30</v>
      </c>
      <c r="BR285" s="5">
        <v>855</v>
      </c>
      <c r="BS285" s="7">
        <v>75168821.909999996</v>
      </c>
      <c r="BT285" s="23">
        <v>2.1100000000000001E-2</v>
      </c>
      <c r="BU285" s="7">
        <v>216.24</v>
      </c>
      <c r="BV285" s="7">
        <v>4704.5200000000004</v>
      </c>
      <c r="BW285" s="7">
        <v>70319579.989999995</v>
      </c>
      <c r="BX285" s="23">
        <v>2.3300000000000001E-2</v>
      </c>
      <c r="BY285" s="7">
        <v>202.29</v>
      </c>
      <c r="BZ285" s="7">
        <v>4401.03</v>
      </c>
      <c r="CA285" s="5">
        <v>15978</v>
      </c>
      <c r="CB285" s="23">
        <v>4.5999999999999999E-2</v>
      </c>
      <c r="CC285" s="5">
        <v>80</v>
      </c>
      <c r="CD285" s="5">
        <v>1655</v>
      </c>
      <c r="CE285" s="7">
        <v>15426903.82</v>
      </c>
      <c r="CF285" s="23">
        <v>4.3E-3</v>
      </c>
      <c r="CG285" s="7">
        <v>44.38</v>
      </c>
      <c r="CH285" s="7">
        <v>9581.93</v>
      </c>
      <c r="CI285" s="7">
        <v>14745879.74</v>
      </c>
      <c r="CJ285" s="23">
        <v>4.8999999999999998E-3</v>
      </c>
      <c r="CK285" s="7">
        <v>42.42</v>
      </c>
      <c r="CL285" s="7">
        <v>9158.93</v>
      </c>
      <c r="CM285" s="5">
        <v>1610</v>
      </c>
      <c r="CN285" s="23">
        <v>4.5999999999999999E-3</v>
      </c>
      <c r="CO285" s="5">
        <v>5</v>
      </c>
      <c r="CP285" s="5">
        <v>225</v>
      </c>
      <c r="CQ285" s="7">
        <v>451170861.44</v>
      </c>
      <c r="CR285" s="23">
        <v>0.12640000000000001</v>
      </c>
      <c r="CS285" s="7">
        <v>1297.92</v>
      </c>
      <c r="CT285" s="7">
        <v>2057.2399999999998</v>
      </c>
      <c r="CU285" s="7">
        <v>437688699.87</v>
      </c>
      <c r="CV285" s="23">
        <v>0.1452</v>
      </c>
      <c r="CW285" s="7">
        <v>1259.1400000000001</v>
      </c>
      <c r="CX285" s="7">
        <v>1995.76</v>
      </c>
      <c r="CY285" s="5">
        <v>219309</v>
      </c>
      <c r="CZ285" s="23">
        <v>0.63090000000000002</v>
      </c>
      <c r="DA285" s="5">
        <v>5996</v>
      </c>
      <c r="DB285" s="7">
        <v>11914661.51</v>
      </c>
      <c r="DC285" s="23">
        <v>3.3E-3</v>
      </c>
      <c r="DD285" s="7">
        <v>34.28</v>
      </c>
      <c r="DE285" s="7">
        <v>469.91</v>
      </c>
      <c r="DF285" s="7">
        <v>12805045.369999999</v>
      </c>
      <c r="DG285" s="23">
        <v>4.1999999999999997E-3</v>
      </c>
      <c r="DH285" s="7">
        <v>36.840000000000003</v>
      </c>
      <c r="DI285" s="7">
        <v>505.03</v>
      </c>
      <c r="DJ285" s="5">
        <v>25355</v>
      </c>
      <c r="DK285" s="23">
        <v>7.2900000000000006E-2</v>
      </c>
      <c r="DL285" s="5">
        <v>384</v>
      </c>
      <c r="DM285" s="7">
        <v>242772722.81</v>
      </c>
      <c r="DN285" s="23">
        <v>6.8000000000000005E-2</v>
      </c>
      <c r="DO285" s="7">
        <v>698.41</v>
      </c>
      <c r="DP285" s="7">
        <v>26541.24</v>
      </c>
      <c r="DQ285" s="7">
        <v>227481719.75999999</v>
      </c>
      <c r="DR285" s="23">
        <v>7.5499999999999998E-2</v>
      </c>
      <c r="DS285" s="7">
        <v>654.41999999999996</v>
      </c>
      <c r="DT285" s="7">
        <v>24869.54</v>
      </c>
      <c r="DU285" s="5">
        <v>9147</v>
      </c>
      <c r="DV285" s="23">
        <v>2.63E-2</v>
      </c>
      <c r="DW285" s="5">
        <v>3557</v>
      </c>
      <c r="DX285" s="7">
        <v>8726377.1699999999</v>
      </c>
      <c r="DY285" s="23">
        <v>2.3999999999999998E-3</v>
      </c>
      <c r="DZ285" s="7">
        <v>25.1</v>
      </c>
      <c r="EA285" s="7">
        <v>812.28</v>
      </c>
      <c r="EB285" s="7">
        <v>8747363.3499999996</v>
      </c>
      <c r="EC285" s="23">
        <v>2.8999999999999998E-3</v>
      </c>
      <c r="ED285" s="7">
        <v>25.16</v>
      </c>
      <c r="EE285" s="7">
        <v>814.24</v>
      </c>
      <c r="EF285" s="5">
        <v>10743</v>
      </c>
      <c r="EG285" s="23">
        <v>3.09E-2</v>
      </c>
      <c r="EH285" s="5">
        <v>49</v>
      </c>
      <c r="EI285" s="7">
        <v>356067229.17000002</v>
      </c>
      <c r="EJ285" s="23">
        <v>9.98E-2</v>
      </c>
      <c r="EK285" s="7">
        <v>1024.33</v>
      </c>
      <c r="EL285" s="7">
        <v>1255.6099999999999</v>
      </c>
      <c r="EM285" s="7">
        <v>367143673.27999997</v>
      </c>
      <c r="EN285" s="23">
        <v>0.12180000000000001</v>
      </c>
      <c r="EO285" s="7">
        <v>1056.19</v>
      </c>
      <c r="EP285" s="7">
        <v>1294.67</v>
      </c>
      <c r="EQ285" s="5">
        <v>283580</v>
      </c>
      <c r="ER285" s="23">
        <v>0.81579999999999997</v>
      </c>
      <c r="ES285" s="5">
        <v>15873</v>
      </c>
      <c r="ET285" s="7">
        <v>204717986.22999999</v>
      </c>
      <c r="EU285" s="23">
        <v>5.74E-2</v>
      </c>
      <c r="EV285" s="7">
        <v>588.92999999999995</v>
      </c>
      <c r="EW285" s="7">
        <v>1187.4000000000001</v>
      </c>
      <c r="EX285" s="7">
        <v>196865037.61000001</v>
      </c>
      <c r="EY285" s="23">
        <v>6.5299999999999997E-2</v>
      </c>
      <c r="EZ285" s="7">
        <v>566.34</v>
      </c>
      <c r="FA285" s="7">
        <v>1141.8599999999999</v>
      </c>
      <c r="FB285" s="5">
        <v>172408</v>
      </c>
      <c r="FC285" s="23">
        <v>0.496</v>
      </c>
      <c r="FD285" s="5">
        <v>4453</v>
      </c>
      <c r="FE285" s="7">
        <v>83517281.450000003</v>
      </c>
      <c r="FF285" s="23">
        <v>2.3400000000000001E-2</v>
      </c>
      <c r="FG285" s="7">
        <v>240.26</v>
      </c>
      <c r="FH285" s="7">
        <v>409.9</v>
      </c>
      <c r="FI285" s="7">
        <v>79783719.260000005</v>
      </c>
      <c r="FJ285" s="23">
        <v>2.6499999999999999E-2</v>
      </c>
      <c r="FK285" s="7">
        <v>229.52</v>
      </c>
      <c r="FL285" s="7">
        <v>391.58</v>
      </c>
      <c r="FM285" s="5">
        <v>203748</v>
      </c>
      <c r="FN285" s="23">
        <v>0.58609999999999995</v>
      </c>
      <c r="FO285" s="5">
        <v>3544</v>
      </c>
      <c r="FP285" s="7">
        <v>82887149.719999999</v>
      </c>
      <c r="FQ285" s="23">
        <v>2.3199999999999998E-2</v>
      </c>
      <c r="FR285" s="7">
        <v>238.45</v>
      </c>
      <c r="FS285" s="7">
        <v>988.79</v>
      </c>
      <c r="FT285" s="7">
        <v>88379420.829999998</v>
      </c>
      <c r="FU285" s="23">
        <v>2.93E-2</v>
      </c>
      <c r="FV285" s="7">
        <v>254.25</v>
      </c>
      <c r="FW285" s="7">
        <v>1054.31</v>
      </c>
      <c r="FX285" s="5">
        <v>83827</v>
      </c>
      <c r="FY285" s="23">
        <v>0.2412</v>
      </c>
      <c r="FZ285" s="5">
        <v>1677</v>
      </c>
      <c r="GA285" s="7">
        <v>104186649.09</v>
      </c>
      <c r="GB285" s="23">
        <v>2.92E-2</v>
      </c>
      <c r="GC285" s="7">
        <v>299.72000000000003</v>
      </c>
      <c r="GD285" s="7">
        <v>455.16</v>
      </c>
      <c r="GE285" s="7">
        <v>103916237.43000001</v>
      </c>
      <c r="GF285" s="23">
        <v>3.4500000000000003E-2</v>
      </c>
      <c r="GG285" s="7">
        <v>298.94</v>
      </c>
      <c r="GH285" s="7">
        <v>453.98</v>
      </c>
      <c r="GI285" s="5">
        <v>228902</v>
      </c>
      <c r="GJ285" s="23">
        <v>0.65849999999999997</v>
      </c>
      <c r="GK285" s="5">
        <v>8193</v>
      </c>
      <c r="GL285" s="7">
        <v>50047302.590000004</v>
      </c>
      <c r="GM285" s="23">
        <v>1.4E-2</v>
      </c>
      <c r="GN285" s="7">
        <v>143.97999999999999</v>
      </c>
      <c r="GO285" s="7">
        <v>1144.21</v>
      </c>
      <c r="GP285" s="7">
        <v>53438752.950000003</v>
      </c>
      <c r="GQ285" s="23">
        <v>1.77E-2</v>
      </c>
      <c r="GR285" s="7">
        <v>153.72999999999999</v>
      </c>
      <c r="GS285" s="7">
        <v>1221.74</v>
      </c>
      <c r="GT285" s="5">
        <v>43740</v>
      </c>
      <c r="GU285" s="23">
        <v>0.1258</v>
      </c>
      <c r="GV285" s="8">
        <v>450</v>
      </c>
      <c r="GW285" s="7">
        <v>100191679.15000001</v>
      </c>
      <c r="GX285" s="23">
        <v>2.81E-2</v>
      </c>
      <c r="GY285" s="7">
        <v>288.23</v>
      </c>
      <c r="GZ285" s="7">
        <v>834.96</v>
      </c>
      <c r="HA285" s="7">
        <v>100378647.93000001</v>
      </c>
      <c r="HB285" s="23">
        <v>3.3300000000000003E-2</v>
      </c>
      <c r="HC285" s="7">
        <v>288.77</v>
      </c>
      <c r="HD285" s="7">
        <v>836.52</v>
      </c>
      <c r="HE285" s="5">
        <v>119996</v>
      </c>
      <c r="HF285" s="23">
        <v>0.34520000000000001</v>
      </c>
      <c r="HG285" s="5">
        <v>317257</v>
      </c>
      <c r="HH285" s="5">
        <v>22919</v>
      </c>
      <c r="HI285" s="23">
        <v>0.2389</v>
      </c>
      <c r="HJ285" s="8">
        <v>913</v>
      </c>
      <c r="HK285" s="5">
        <v>692</v>
      </c>
      <c r="HL285" s="5">
        <v>1312</v>
      </c>
      <c r="HM285" s="5">
        <v>115</v>
      </c>
      <c r="HN285" s="5">
        <v>739</v>
      </c>
      <c r="HO285" s="5">
        <v>218</v>
      </c>
      <c r="HP285" s="5">
        <v>510</v>
      </c>
      <c r="HQ285" s="5">
        <v>284</v>
      </c>
      <c r="HR285" s="5">
        <v>322</v>
      </c>
      <c r="HS285" s="5">
        <v>101</v>
      </c>
    </row>
    <row r="286" spans="1:227" x14ac:dyDescent="0.25">
      <c r="A286">
        <v>2012</v>
      </c>
      <c r="B286" s="3" t="s">
        <v>935</v>
      </c>
      <c r="C286" s="4">
        <v>32</v>
      </c>
      <c r="D286" s="5">
        <v>53278</v>
      </c>
      <c r="E286" s="5">
        <v>39664</v>
      </c>
      <c r="F286" s="5">
        <v>13614</v>
      </c>
      <c r="G286" s="6" t="s">
        <v>2448</v>
      </c>
      <c r="H286" s="5">
        <v>51</v>
      </c>
      <c r="I286" s="6" t="s">
        <v>2329</v>
      </c>
      <c r="J286" s="6" t="s">
        <v>2330</v>
      </c>
      <c r="K286" s="6" t="s">
        <v>2449</v>
      </c>
      <c r="L286" s="6" t="s">
        <v>1940</v>
      </c>
      <c r="M286" s="6" t="s">
        <v>2173</v>
      </c>
      <c r="N286" s="6" t="s">
        <v>1016</v>
      </c>
      <c r="O286" s="6" t="s">
        <v>1777</v>
      </c>
      <c r="P286" s="6">
        <v>1.17</v>
      </c>
      <c r="Q286" s="7">
        <v>438106986.62</v>
      </c>
      <c r="R286" s="7">
        <v>398890274.5</v>
      </c>
      <c r="S286" s="7">
        <v>387924574.36000001</v>
      </c>
      <c r="T286" s="7">
        <v>11045.46</v>
      </c>
      <c r="U286" s="7">
        <v>10056.73</v>
      </c>
      <c r="V286" s="7">
        <v>9780.27</v>
      </c>
      <c r="W286" s="7">
        <v>155615847.99000001</v>
      </c>
      <c r="X286" s="23">
        <v>0.35520000000000002</v>
      </c>
      <c r="Y286" s="7">
        <v>3923.35</v>
      </c>
      <c r="Z286" s="7">
        <v>21797.99</v>
      </c>
      <c r="AA286" s="7">
        <v>127944056.97</v>
      </c>
      <c r="AB286" s="23">
        <v>0.32079999999999997</v>
      </c>
      <c r="AC286" s="7">
        <v>3225.7</v>
      </c>
      <c r="AD286" s="7">
        <v>17921.849999999999</v>
      </c>
      <c r="AE286" s="5">
        <v>7139</v>
      </c>
      <c r="AF286" s="23">
        <v>0.18</v>
      </c>
      <c r="AG286" s="5">
        <v>347</v>
      </c>
      <c r="AH286" s="5">
        <v>2274</v>
      </c>
      <c r="AI286" s="7">
        <v>16622933.710000001</v>
      </c>
      <c r="AJ286" s="23">
        <v>3.7900000000000003E-2</v>
      </c>
      <c r="AK286" s="7">
        <v>419.09</v>
      </c>
      <c r="AL286" s="7">
        <v>47494.1</v>
      </c>
      <c r="AM286" s="7">
        <v>15014889.15</v>
      </c>
      <c r="AN286" s="23">
        <v>3.7600000000000001E-2</v>
      </c>
      <c r="AO286" s="7">
        <v>378.55</v>
      </c>
      <c r="AP286" s="7">
        <v>42899.68</v>
      </c>
      <c r="AQ286" s="5">
        <v>350</v>
      </c>
      <c r="AR286" s="23">
        <v>8.8000000000000005E-3</v>
      </c>
      <c r="AS286" s="5">
        <v>10</v>
      </c>
      <c r="AT286" s="5">
        <v>272</v>
      </c>
      <c r="AU286" s="7">
        <v>16705595.210000001</v>
      </c>
      <c r="AV286" s="23">
        <v>3.8100000000000002E-2</v>
      </c>
      <c r="AW286" s="7">
        <v>421.18</v>
      </c>
      <c r="AX286" s="7">
        <v>24423.38</v>
      </c>
      <c r="AY286" s="7">
        <v>14466294.050000001</v>
      </c>
      <c r="AZ286" s="23">
        <v>3.6299999999999999E-2</v>
      </c>
      <c r="BA286" s="7">
        <v>364.72</v>
      </c>
      <c r="BB286" s="7">
        <v>21149.55</v>
      </c>
      <c r="BC286" s="5">
        <v>684</v>
      </c>
      <c r="BD286" s="23">
        <v>1.72E-2</v>
      </c>
      <c r="BE286" s="5">
        <v>22</v>
      </c>
      <c r="BF286" s="5">
        <v>249</v>
      </c>
      <c r="BG286" s="7">
        <v>15349766.539999999</v>
      </c>
      <c r="BH286" s="23">
        <v>3.5000000000000003E-2</v>
      </c>
      <c r="BI286" s="7">
        <v>386.99</v>
      </c>
      <c r="BJ286" s="7">
        <v>16775.7</v>
      </c>
      <c r="BK286" s="7">
        <v>13893303.720000001</v>
      </c>
      <c r="BL286" s="23">
        <v>3.4799999999999998E-2</v>
      </c>
      <c r="BM286" s="7">
        <v>350.27</v>
      </c>
      <c r="BN286" s="7">
        <v>15183.94</v>
      </c>
      <c r="BO286" s="5">
        <v>915</v>
      </c>
      <c r="BP286" s="23">
        <v>2.3099999999999999E-2</v>
      </c>
      <c r="BQ286" s="5">
        <v>34</v>
      </c>
      <c r="BR286" s="5">
        <v>865</v>
      </c>
      <c r="BS286" s="7">
        <v>22381406.98</v>
      </c>
      <c r="BT286" s="23">
        <v>5.11E-2</v>
      </c>
      <c r="BU286" s="7">
        <v>564.28</v>
      </c>
      <c r="BV286" s="7">
        <v>6567.31</v>
      </c>
      <c r="BW286" s="7">
        <v>20007816.129999999</v>
      </c>
      <c r="BX286" s="23">
        <v>5.0200000000000002E-2</v>
      </c>
      <c r="BY286" s="7">
        <v>504.43</v>
      </c>
      <c r="BZ286" s="7">
        <v>5870.84</v>
      </c>
      <c r="CA286" s="5">
        <v>3408</v>
      </c>
      <c r="CB286" s="23">
        <v>8.5900000000000004E-2</v>
      </c>
      <c r="CC286" s="5">
        <v>186</v>
      </c>
      <c r="CD286" s="5">
        <v>3153</v>
      </c>
      <c r="CE286" s="7">
        <v>4114306.2</v>
      </c>
      <c r="CF286" s="23">
        <v>9.4000000000000004E-3</v>
      </c>
      <c r="CG286" s="7">
        <v>103.73</v>
      </c>
      <c r="CH286" s="7">
        <v>12355.27</v>
      </c>
      <c r="CI286" s="7">
        <v>3748629.01</v>
      </c>
      <c r="CJ286" s="23">
        <v>9.4000000000000004E-3</v>
      </c>
      <c r="CK286" s="7">
        <v>94.51</v>
      </c>
      <c r="CL286" s="7">
        <v>11257.14</v>
      </c>
      <c r="CM286" s="5">
        <v>333</v>
      </c>
      <c r="CN286" s="23">
        <v>8.3999999999999995E-3</v>
      </c>
      <c r="CO286" s="5">
        <v>9</v>
      </c>
      <c r="CP286" s="5">
        <v>540</v>
      </c>
      <c r="CQ286" s="7">
        <v>40735366.119999997</v>
      </c>
      <c r="CR286" s="23">
        <v>9.2999999999999999E-2</v>
      </c>
      <c r="CS286" s="7">
        <v>1027.01</v>
      </c>
      <c r="CT286" s="7">
        <v>1940.06</v>
      </c>
      <c r="CU286" s="7">
        <v>37960885.07</v>
      </c>
      <c r="CV286" s="23">
        <v>9.5200000000000007E-2</v>
      </c>
      <c r="CW286" s="7">
        <v>957.06</v>
      </c>
      <c r="CX286" s="7">
        <v>1807.92</v>
      </c>
      <c r="CY286" s="5">
        <v>20997</v>
      </c>
      <c r="CZ286" s="23">
        <v>0.52939999999999998</v>
      </c>
      <c r="DA286" s="5">
        <v>3430</v>
      </c>
      <c r="DB286" s="7">
        <v>1137527.28</v>
      </c>
      <c r="DC286" s="23">
        <v>2.5999999999999999E-3</v>
      </c>
      <c r="DD286" s="7">
        <v>28.68</v>
      </c>
      <c r="DE286" s="7">
        <v>444.69</v>
      </c>
      <c r="DF286" s="7">
        <v>1098163.1299999999</v>
      </c>
      <c r="DG286" s="23">
        <v>2.8E-3</v>
      </c>
      <c r="DH286" s="7">
        <v>27.69</v>
      </c>
      <c r="DI286" s="7">
        <v>429.31</v>
      </c>
      <c r="DJ286" s="5">
        <v>2558</v>
      </c>
      <c r="DK286" s="23">
        <v>6.4500000000000002E-2</v>
      </c>
      <c r="DL286" s="5">
        <v>264</v>
      </c>
      <c r="DM286" s="7">
        <v>32030606.449999999</v>
      </c>
      <c r="DN286" s="23">
        <v>7.3099999999999998E-2</v>
      </c>
      <c r="DO286" s="7">
        <v>807.55</v>
      </c>
      <c r="DP286" s="7">
        <v>25201.11</v>
      </c>
      <c r="DQ286" s="7">
        <v>30100346.050000001</v>
      </c>
      <c r="DR286" s="23">
        <v>7.5499999999999998E-2</v>
      </c>
      <c r="DS286" s="7">
        <v>758.88</v>
      </c>
      <c r="DT286" s="7">
        <v>23682.41</v>
      </c>
      <c r="DU286" s="5">
        <v>1271</v>
      </c>
      <c r="DV286" s="23">
        <v>3.2000000000000001E-2</v>
      </c>
      <c r="DW286" s="5">
        <v>4318</v>
      </c>
      <c r="DX286" s="7">
        <v>4729778.62</v>
      </c>
      <c r="DY286" s="23">
        <v>1.0800000000000001E-2</v>
      </c>
      <c r="DZ286" s="7">
        <v>119.25</v>
      </c>
      <c r="EA286" s="7">
        <v>1308.3800000000001</v>
      </c>
      <c r="EB286" s="7">
        <v>4597150.63</v>
      </c>
      <c r="EC286" s="23">
        <v>1.15E-2</v>
      </c>
      <c r="ED286" s="7">
        <v>115.9</v>
      </c>
      <c r="EE286" s="7">
        <v>1271.69</v>
      </c>
      <c r="EF286" s="5">
        <v>3615</v>
      </c>
      <c r="EG286" s="23">
        <v>9.11E-2</v>
      </c>
      <c r="EH286" s="5">
        <v>210</v>
      </c>
      <c r="EI286" s="7">
        <v>43800050.049999997</v>
      </c>
      <c r="EJ286" s="23">
        <v>0.1</v>
      </c>
      <c r="EK286" s="7">
        <v>1104.28</v>
      </c>
      <c r="EL286" s="7">
        <v>1391.49</v>
      </c>
      <c r="EM286" s="7">
        <v>45369318.380000003</v>
      </c>
      <c r="EN286" s="23">
        <v>0.1137</v>
      </c>
      <c r="EO286" s="7">
        <v>1143.8399999999999</v>
      </c>
      <c r="EP286" s="7">
        <v>1441.35</v>
      </c>
      <c r="EQ286" s="5">
        <v>31477</v>
      </c>
      <c r="ER286" s="23">
        <v>0.79359999999999997</v>
      </c>
      <c r="ES286" s="5">
        <v>15493</v>
      </c>
      <c r="ET286" s="7">
        <v>25783240.890000001</v>
      </c>
      <c r="EU286" s="23">
        <v>5.8900000000000001E-2</v>
      </c>
      <c r="EV286" s="7">
        <v>650.04</v>
      </c>
      <c r="EW286" s="7">
        <v>1377.97</v>
      </c>
      <c r="EX286" s="7">
        <v>25800282.989999998</v>
      </c>
      <c r="EY286" s="23">
        <v>6.4699999999999994E-2</v>
      </c>
      <c r="EZ286" s="7">
        <v>650.47</v>
      </c>
      <c r="FA286" s="7">
        <v>1378.88</v>
      </c>
      <c r="FB286" s="5">
        <v>18711</v>
      </c>
      <c r="FC286" s="23">
        <v>0.47170000000000001</v>
      </c>
      <c r="FD286" s="5">
        <v>4073</v>
      </c>
      <c r="FE286" s="7">
        <v>11028747.029999999</v>
      </c>
      <c r="FF286" s="23">
        <v>2.52E-2</v>
      </c>
      <c r="FG286" s="7">
        <v>278.05</v>
      </c>
      <c r="FH286" s="7">
        <v>481.14</v>
      </c>
      <c r="FI286" s="7">
        <v>11089105.66</v>
      </c>
      <c r="FJ286" s="23">
        <v>2.7799999999999998E-2</v>
      </c>
      <c r="FK286" s="7">
        <v>279.58</v>
      </c>
      <c r="FL286" s="7">
        <v>483.78</v>
      </c>
      <c r="FM286" s="5">
        <v>22922</v>
      </c>
      <c r="FN286" s="23">
        <v>0.57789999999999997</v>
      </c>
      <c r="FO286" s="5">
        <v>4062</v>
      </c>
      <c r="FP286" s="7">
        <v>13956123.82</v>
      </c>
      <c r="FQ286" s="23">
        <v>3.1899999999999998E-2</v>
      </c>
      <c r="FR286" s="7">
        <v>351.86</v>
      </c>
      <c r="FS286" s="7">
        <v>1319.1</v>
      </c>
      <c r="FT286" s="7">
        <v>14011400.33</v>
      </c>
      <c r="FU286" s="23">
        <v>3.5099999999999999E-2</v>
      </c>
      <c r="FV286" s="7">
        <v>353.25</v>
      </c>
      <c r="FW286" s="7">
        <v>1324.33</v>
      </c>
      <c r="FX286" s="5">
        <v>10580</v>
      </c>
      <c r="FY286" s="23">
        <v>0.26669999999999999</v>
      </c>
      <c r="FZ286" s="5">
        <v>2044</v>
      </c>
      <c r="GA286" s="7">
        <v>12843653.130000001</v>
      </c>
      <c r="GB286" s="23">
        <v>2.93E-2</v>
      </c>
      <c r="GC286" s="7">
        <v>323.81</v>
      </c>
      <c r="GD286" s="7">
        <v>513.71</v>
      </c>
      <c r="GE286" s="7">
        <v>13089447.5</v>
      </c>
      <c r="GF286" s="23">
        <v>3.2800000000000003E-2</v>
      </c>
      <c r="GG286" s="7">
        <v>330.01</v>
      </c>
      <c r="GH286" s="7">
        <v>523.54</v>
      </c>
      <c r="GI286" s="5">
        <v>25002</v>
      </c>
      <c r="GJ286" s="23">
        <v>0.63029999999999997</v>
      </c>
      <c r="GK286" s="5">
        <v>7560</v>
      </c>
      <c r="GL286" s="7">
        <v>6852993.0700000003</v>
      </c>
      <c r="GM286" s="23">
        <v>1.5599999999999999E-2</v>
      </c>
      <c r="GN286" s="7">
        <v>172.78</v>
      </c>
      <c r="GO286" s="7">
        <v>1160</v>
      </c>
      <c r="GP286" s="7">
        <v>6332030.4199999999</v>
      </c>
      <c r="GQ286" s="23">
        <v>1.5900000000000001E-2</v>
      </c>
      <c r="GR286" s="7">
        <v>159.63999999999999</v>
      </c>
      <c r="GS286" s="7">
        <v>1071.82</v>
      </c>
      <c r="GT286" s="5">
        <v>5908</v>
      </c>
      <c r="GU286" s="23">
        <v>0.1489</v>
      </c>
      <c r="GV286" s="8">
        <v>403</v>
      </c>
      <c r="GW286" s="7">
        <v>10818859.34</v>
      </c>
      <c r="GX286" s="23">
        <v>2.47E-2</v>
      </c>
      <c r="GY286" s="7">
        <v>272.76</v>
      </c>
      <c r="GZ286" s="7">
        <v>826.06</v>
      </c>
      <c r="HA286" s="7">
        <v>10850459.779999999</v>
      </c>
      <c r="HB286" s="23">
        <v>2.7199999999999998E-2</v>
      </c>
      <c r="HC286" s="7">
        <v>273.56</v>
      </c>
      <c r="HD286" s="7">
        <v>828.47</v>
      </c>
      <c r="HE286" s="5">
        <v>13097</v>
      </c>
      <c r="HF286" s="23">
        <v>0.33019999999999999</v>
      </c>
      <c r="HG286" s="5">
        <v>40850</v>
      </c>
      <c r="HH286" s="5">
        <v>2831</v>
      </c>
      <c r="HI286" s="23">
        <v>0.23089999999999999</v>
      </c>
      <c r="HJ286" s="8">
        <v>1030</v>
      </c>
      <c r="HK286" s="5">
        <v>731</v>
      </c>
      <c r="HL286" s="5">
        <v>1307</v>
      </c>
      <c r="HM286" s="5">
        <v>151</v>
      </c>
      <c r="HN286" s="5">
        <v>945</v>
      </c>
      <c r="HO286" s="5">
        <v>350</v>
      </c>
      <c r="HP286" s="5">
        <v>698</v>
      </c>
      <c r="HQ286" s="5">
        <v>477</v>
      </c>
      <c r="HR286" s="5">
        <v>362</v>
      </c>
      <c r="HS286" s="5">
        <v>83</v>
      </c>
    </row>
    <row r="287" spans="1:227" x14ac:dyDescent="0.25">
      <c r="A287">
        <v>2009</v>
      </c>
      <c r="B287" s="3" t="s">
        <v>764</v>
      </c>
      <c r="C287" s="4">
        <v>23</v>
      </c>
      <c r="D287" s="5">
        <v>50365</v>
      </c>
      <c r="E287" s="5">
        <v>48206</v>
      </c>
      <c r="F287" s="5">
        <v>2159</v>
      </c>
      <c r="G287" s="6" t="s">
        <v>694</v>
      </c>
      <c r="H287" s="5">
        <v>50</v>
      </c>
      <c r="I287" s="6" t="s">
        <v>1740</v>
      </c>
      <c r="J287" s="6" t="s">
        <v>1741</v>
      </c>
      <c r="K287" s="6" t="s">
        <v>1742</v>
      </c>
      <c r="L287" s="6" t="s">
        <v>665</v>
      </c>
      <c r="M287" s="6" t="s">
        <v>721</v>
      </c>
      <c r="N287" s="6" t="s">
        <v>440</v>
      </c>
      <c r="O287" s="6" t="s">
        <v>1743</v>
      </c>
      <c r="P287" s="6">
        <v>0.88</v>
      </c>
      <c r="Q287" s="7">
        <v>334481365.80000001</v>
      </c>
      <c r="R287" s="7">
        <v>331108714.16000003</v>
      </c>
      <c r="S287" s="7">
        <v>382377873.19999999</v>
      </c>
      <c r="T287" s="7">
        <v>6938.58</v>
      </c>
      <c r="U287" s="7">
        <v>6868.62</v>
      </c>
      <c r="V287" s="7">
        <v>7932.16</v>
      </c>
      <c r="W287" s="7">
        <v>122995000.23999999</v>
      </c>
      <c r="X287" s="23">
        <v>0.36770000000000003</v>
      </c>
      <c r="Y287" s="7">
        <v>2551.4499999999998</v>
      </c>
      <c r="Z287" s="7">
        <v>16113.59</v>
      </c>
      <c r="AA287" s="7">
        <v>106201311.33</v>
      </c>
      <c r="AB287" s="23">
        <v>0.32069999999999999</v>
      </c>
      <c r="AC287" s="7">
        <v>2203.0700000000002</v>
      </c>
      <c r="AD287" s="7">
        <v>13913.44</v>
      </c>
      <c r="AE287" s="5">
        <v>7633</v>
      </c>
      <c r="AF287" s="23">
        <v>0.1583</v>
      </c>
      <c r="AG287" s="5">
        <v>276</v>
      </c>
      <c r="AH287" s="5">
        <v>1556</v>
      </c>
      <c r="AI287" s="7">
        <v>589377.16</v>
      </c>
      <c r="AJ287" s="23">
        <v>1.8E-3</v>
      </c>
      <c r="AK287" s="7">
        <v>12.23</v>
      </c>
      <c r="AL287" s="7">
        <v>39291.81</v>
      </c>
      <c r="AM287" s="7">
        <v>534260.28</v>
      </c>
      <c r="AN287" s="23">
        <v>1.6000000000000001E-3</v>
      </c>
      <c r="AO287" s="7">
        <v>11.08</v>
      </c>
      <c r="AP287" s="7">
        <v>35617.35</v>
      </c>
      <c r="AQ287" s="5">
        <v>15</v>
      </c>
      <c r="AR287" s="23">
        <v>2.9999999999999997E-4</v>
      </c>
      <c r="AS287" s="5">
        <v>0</v>
      </c>
      <c r="AT287" s="5">
        <v>10</v>
      </c>
      <c r="AU287" s="7">
        <v>4582210.8600000003</v>
      </c>
      <c r="AV287" s="23">
        <v>1.37E-2</v>
      </c>
      <c r="AW287" s="7">
        <v>95.05</v>
      </c>
      <c r="AX287" s="7">
        <v>18255.82</v>
      </c>
      <c r="AY287" s="7">
        <v>4333697.42</v>
      </c>
      <c r="AZ287" s="23">
        <v>1.3100000000000001E-2</v>
      </c>
      <c r="BA287" s="7">
        <v>89.9</v>
      </c>
      <c r="BB287" s="7">
        <v>17265.73</v>
      </c>
      <c r="BC287" s="5">
        <v>251</v>
      </c>
      <c r="BD287" s="23">
        <v>5.1999999999999998E-3</v>
      </c>
      <c r="BE287" s="5">
        <v>6</v>
      </c>
      <c r="BF287" s="5">
        <v>75</v>
      </c>
      <c r="BG287" s="7">
        <v>10984392.789999999</v>
      </c>
      <c r="BH287" s="23">
        <v>3.2800000000000003E-2</v>
      </c>
      <c r="BI287" s="7">
        <v>227.86</v>
      </c>
      <c r="BJ287" s="7">
        <v>11887.87</v>
      </c>
      <c r="BK287" s="7">
        <v>11666682.949999999</v>
      </c>
      <c r="BL287" s="23">
        <v>3.5200000000000002E-2</v>
      </c>
      <c r="BM287" s="7">
        <v>242.02</v>
      </c>
      <c r="BN287" s="7">
        <v>12626.28</v>
      </c>
      <c r="BO287" s="5">
        <v>924</v>
      </c>
      <c r="BP287" s="23">
        <v>1.9199999999999998E-2</v>
      </c>
      <c r="BQ287" s="5">
        <v>27</v>
      </c>
      <c r="BR287" s="5">
        <v>551</v>
      </c>
      <c r="BS287" s="7">
        <v>8871942.8000000007</v>
      </c>
      <c r="BT287" s="23">
        <v>2.6499999999999999E-2</v>
      </c>
      <c r="BU287" s="7">
        <v>184.04</v>
      </c>
      <c r="BV287" s="7">
        <v>3719.89</v>
      </c>
      <c r="BW287" s="7">
        <v>9351812.7100000009</v>
      </c>
      <c r="BX287" s="23">
        <v>2.8199999999999999E-2</v>
      </c>
      <c r="BY287" s="7">
        <v>194</v>
      </c>
      <c r="BZ287" s="7">
        <v>3921.1</v>
      </c>
      <c r="CA287" s="5">
        <v>2385</v>
      </c>
      <c r="CB287" s="23">
        <v>4.9500000000000002E-2</v>
      </c>
      <c r="CC287" s="5">
        <v>80</v>
      </c>
      <c r="CD287" s="5">
        <v>1218</v>
      </c>
      <c r="CE287" s="7">
        <v>2389034.79</v>
      </c>
      <c r="CF287" s="23">
        <v>7.1000000000000004E-3</v>
      </c>
      <c r="CG287" s="7">
        <v>49.56</v>
      </c>
      <c r="CH287" s="7">
        <v>9913.01</v>
      </c>
      <c r="CI287" s="7">
        <v>2377739.17</v>
      </c>
      <c r="CJ287" s="23">
        <v>7.1999999999999998E-3</v>
      </c>
      <c r="CK287" s="7">
        <v>49.32</v>
      </c>
      <c r="CL287" s="7">
        <v>9866.14</v>
      </c>
      <c r="CM287" s="5">
        <v>241</v>
      </c>
      <c r="CN287" s="23">
        <v>5.0000000000000001E-3</v>
      </c>
      <c r="CO287" s="5">
        <v>5</v>
      </c>
      <c r="CP287" s="5">
        <v>270</v>
      </c>
      <c r="CQ287" s="7">
        <v>74193771.969999999</v>
      </c>
      <c r="CR287" s="23">
        <v>0.2218</v>
      </c>
      <c r="CS287" s="7">
        <v>1539.1</v>
      </c>
      <c r="CT287" s="7">
        <v>1946.17</v>
      </c>
      <c r="CU287" s="7">
        <v>78507896.450000003</v>
      </c>
      <c r="CV287" s="23">
        <v>0.23710000000000001</v>
      </c>
      <c r="CW287" s="7">
        <v>1628.59</v>
      </c>
      <c r="CX287" s="7">
        <v>2059.33</v>
      </c>
      <c r="CY287" s="5">
        <v>38123</v>
      </c>
      <c r="CZ287" s="23">
        <v>0.79079999999999995</v>
      </c>
      <c r="DA287" s="5">
        <v>8996</v>
      </c>
      <c r="DB287" s="7">
        <v>7417307.21</v>
      </c>
      <c r="DC287" s="23">
        <v>2.2200000000000001E-2</v>
      </c>
      <c r="DD287" s="7">
        <v>153.87</v>
      </c>
      <c r="DE287" s="7">
        <v>549.63</v>
      </c>
      <c r="DF287" s="7">
        <v>7721255.5499999998</v>
      </c>
      <c r="DG287" s="23">
        <v>2.3300000000000001E-2</v>
      </c>
      <c r="DH287" s="7">
        <v>160.16999999999999</v>
      </c>
      <c r="DI287" s="7">
        <v>572.16</v>
      </c>
      <c r="DJ287" s="5">
        <v>13495</v>
      </c>
      <c r="DK287" s="23">
        <v>0.27989999999999998</v>
      </c>
      <c r="DL287" s="5">
        <v>1781</v>
      </c>
      <c r="DM287" s="7">
        <v>10195741.82</v>
      </c>
      <c r="DN287" s="23">
        <v>3.0499999999999999E-2</v>
      </c>
      <c r="DO287" s="7">
        <v>211.5</v>
      </c>
      <c r="DP287" s="7">
        <v>23224.92</v>
      </c>
      <c r="DQ287" s="7">
        <v>10506420.93</v>
      </c>
      <c r="DR287" s="23">
        <v>3.1699999999999999E-2</v>
      </c>
      <c r="DS287" s="7">
        <v>217.95</v>
      </c>
      <c r="DT287" s="7">
        <v>23932.62</v>
      </c>
      <c r="DU287" s="5">
        <v>439</v>
      </c>
      <c r="DV287" s="23">
        <v>9.1000000000000004E-3</v>
      </c>
      <c r="DW287" s="5">
        <v>1220</v>
      </c>
      <c r="DX287" s="7">
        <v>963762.8</v>
      </c>
      <c r="DY287" s="23">
        <v>2.8999999999999998E-3</v>
      </c>
      <c r="DZ287" s="7">
        <v>19.989999999999998</v>
      </c>
      <c r="EA287" s="7">
        <v>713.9</v>
      </c>
      <c r="EB287" s="7">
        <v>1033044.17</v>
      </c>
      <c r="EC287" s="23">
        <v>3.0999999999999999E-3</v>
      </c>
      <c r="ED287" s="7">
        <v>21.43</v>
      </c>
      <c r="EE287" s="7">
        <v>765.22</v>
      </c>
      <c r="EF287" s="5">
        <v>1350</v>
      </c>
      <c r="EG287" s="23">
        <v>2.8000000000000001E-2</v>
      </c>
      <c r="EH287" s="5">
        <v>49</v>
      </c>
      <c r="EI287" s="7">
        <v>28138611.469999999</v>
      </c>
      <c r="EJ287" s="23">
        <v>8.4099999999999994E-2</v>
      </c>
      <c r="EK287" s="7">
        <v>583.72</v>
      </c>
      <c r="EL287" s="7">
        <v>720.08</v>
      </c>
      <c r="EM287" s="7">
        <v>33331362.960000001</v>
      </c>
      <c r="EN287" s="23">
        <v>0.1007</v>
      </c>
      <c r="EO287" s="7">
        <v>691.44</v>
      </c>
      <c r="EP287" s="7">
        <v>852.97</v>
      </c>
      <c r="EQ287" s="5">
        <v>39077</v>
      </c>
      <c r="ER287" s="23">
        <v>0.81059999999999999</v>
      </c>
      <c r="ES287" s="5">
        <v>11797</v>
      </c>
      <c r="ET287" s="7">
        <v>15991098.609999999</v>
      </c>
      <c r="EU287" s="23">
        <v>4.7800000000000002E-2</v>
      </c>
      <c r="EV287" s="7">
        <v>331.72</v>
      </c>
      <c r="EW287" s="7">
        <v>744.08</v>
      </c>
      <c r="EX287" s="7">
        <v>17121689.449999999</v>
      </c>
      <c r="EY287" s="23">
        <v>5.1700000000000003E-2</v>
      </c>
      <c r="EZ287" s="7">
        <v>355.18</v>
      </c>
      <c r="FA287" s="7">
        <v>796.69</v>
      </c>
      <c r="FB287" s="5">
        <v>21491</v>
      </c>
      <c r="FC287" s="23">
        <v>0.44579999999999997</v>
      </c>
      <c r="FD287" s="5">
        <v>2825</v>
      </c>
      <c r="FE287" s="7">
        <v>6262612.9900000002</v>
      </c>
      <c r="FF287" s="23">
        <v>1.8700000000000001E-2</v>
      </c>
      <c r="FG287" s="7">
        <v>129.91</v>
      </c>
      <c r="FH287" s="7">
        <v>217.3</v>
      </c>
      <c r="FI287" s="7">
        <v>6949683.54</v>
      </c>
      <c r="FJ287" s="23">
        <v>2.1000000000000001E-2</v>
      </c>
      <c r="FK287" s="7">
        <v>144.16999999999999</v>
      </c>
      <c r="FL287" s="7">
        <v>241.14</v>
      </c>
      <c r="FM287" s="5">
        <v>28820</v>
      </c>
      <c r="FN287" s="23">
        <v>0.59789999999999999</v>
      </c>
      <c r="FO287" s="5">
        <v>2938</v>
      </c>
      <c r="FP287" s="7">
        <v>13582396.039999999</v>
      </c>
      <c r="FQ287" s="23">
        <v>4.0599999999999997E-2</v>
      </c>
      <c r="FR287" s="7">
        <v>281.76</v>
      </c>
      <c r="FS287" s="7">
        <v>1003.35</v>
      </c>
      <c r="FT287" s="7">
        <v>13612803.01</v>
      </c>
      <c r="FU287" s="23">
        <v>4.1099999999999998E-2</v>
      </c>
      <c r="FV287" s="7">
        <v>282.39</v>
      </c>
      <c r="FW287" s="7">
        <v>1005.6</v>
      </c>
      <c r="FX287" s="5">
        <v>13537</v>
      </c>
      <c r="FY287" s="23">
        <v>0.28079999999999999</v>
      </c>
      <c r="FZ287" s="5">
        <v>2266</v>
      </c>
      <c r="GA287" s="7">
        <v>7730462.9800000004</v>
      </c>
      <c r="GB287" s="23">
        <v>2.3099999999999999E-2</v>
      </c>
      <c r="GC287" s="7">
        <v>160.36000000000001</v>
      </c>
      <c r="GD287" s="7">
        <v>273.63</v>
      </c>
      <c r="GE287" s="7">
        <v>8144911.7300000004</v>
      </c>
      <c r="GF287" s="23">
        <v>2.46E-2</v>
      </c>
      <c r="GG287" s="7">
        <v>168.96</v>
      </c>
      <c r="GH287" s="7">
        <v>288.3</v>
      </c>
      <c r="GI287" s="5">
        <v>28252</v>
      </c>
      <c r="GJ287" s="23">
        <v>0.58609999999999995</v>
      </c>
      <c r="GK287" s="5">
        <v>4524</v>
      </c>
      <c r="GL287" s="7">
        <v>6513809.1399999997</v>
      </c>
      <c r="GM287" s="23">
        <v>1.95E-2</v>
      </c>
      <c r="GN287" s="7">
        <v>135.12</v>
      </c>
      <c r="GO287" s="7">
        <v>1196.8800000000001</v>
      </c>
      <c r="GP287" s="7">
        <v>6476977.1699999999</v>
      </c>
      <c r="GQ287" s="23">
        <v>1.9599999999999999E-2</v>
      </c>
      <c r="GR287" s="7">
        <v>134.36000000000001</v>
      </c>
      <c r="GS287" s="7">
        <v>1190.1099999999999</v>
      </c>
      <c r="GT287" s="5">
        <v>5442</v>
      </c>
      <c r="GU287" s="23">
        <v>0.1129</v>
      </c>
      <c r="GV287" s="8">
        <v>351</v>
      </c>
      <c r="GW287" s="7">
        <v>10117175.32</v>
      </c>
      <c r="GX287" s="23">
        <v>3.0200000000000001E-2</v>
      </c>
      <c r="GY287" s="7">
        <v>209.87</v>
      </c>
      <c r="GZ287" s="7">
        <v>1034.9000000000001</v>
      </c>
      <c r="HA287" s="7">
        <v>10117175.32</v>
      </c>
      <c r="HB287" s="23">
        <v>3.0599999999999999E-2</v>
      </c>
      <c r="HC287" s="7">
        <v>209.87</v>
      </c>
      <c r="HD287" s="7">
        <v>1034.9000000000001</v>
      </c>
      <c r="HE287" s="5">
        <v>9776</v>
      </c>
      <c r="HF287" s="23">
        <v>0.20280000000000001</v>
      </c>
      <c r="HG287" s="5">
        <v>58229</v>
      </c>
      <c r="HH287" s="5">
        <v>2401</v>
      </c>
      <c r="HI287" s="23">
        <v>0.20050000000000001</v>
      </c>
      <c r="HJ287" s="8">
        <v>1208</v>
      </c>
      <c r="HK287" s="5">
        <v>473</v>
      </c>
      <c r="HL287" s="5">
        <v>1307</v>
      </c>
      <c r="HM287" s="5">
        <v>37</v>
      </c>
      <c r="HN287" s="5">
        <v>396</v>
      </c>
      <c r="HO287" s="5">
        <v>288</v>
      </c>
      <c r="HP287" s="5">
        <v>629</v>
      </c>
      <c r="HQ287" s="5">
        <v>230</v>
      </c>
      <c r="HR287" s="5">
        <v>215</v>
      </c>
      <c r="HS287" s="5">
        <v>89</v>
      </c>
    </row>
    <row r="288" spans="1:227" x14ac:dyDescent="0.25">
      <c r="A288">
        <v>2008</v>
      </c>
      <c r="B288" s="3" t="s">
        <v>956</v>
      </c>
      <c r="C288" s="4">
        <v>36</v>
      </c>
      <c r="D288" s="5">
        <v>415600</v>
      </c>
      <c r="E288" s="5">
        <v>330098</v>
      </c>
      <c r="F288" s="5">
        <v>85502</v>
      </c>
      <c r="G288" s="6" t="s">
        <v>911</v>
      </c>
      <c r="H288" s="5">
        <v>50</v>
      </c>
      <c r="I288" s="6" t="s">
        <v>1472</v>
      </c>
      <c r="J288" s="6" t="s">
        <v>1473</v>
      </c>
      <c r="K288" s="6" t="s">
        <v>1474</v>
      </c>
      <c r="L288" s="6" t="s">
        <v>1475</v>
      </c>
      <c r="M288" s="6" t="s">
        <v>1476</v>
      </c>
      <c r="N288" s="6" t="s">
        <v>806</v>
      </c>
      <c r="O288" s="6" t="s">
        <v>816</v>
      </c>
      <c r="P288" s="6">
        <v>1.07</v>
      </c>
      <c r="Q288" s="7">
        <v>3038228469.77</v>
      </c>
      <c r="R288" s="7">
        <v>2529771795.4699998</v>
      </c>
      <c r="S288" s="7">
        <v>2469164138.5799999</v>
      </c>
      <c r="T288" s="7">
        <v>9204.02</v>
      </c>
      <c r="U288" s="7">
        <v>7663.7</v>
      </c>
      <c r="V288" s="7">
        <v>7480.09</v>
      </c>
      <c r="W288" s="7">
        <v>1417570861.4000001</v>
      </c>
      <c r="X288" s="23">
        <v>0.46660000000000001</v>
      </c>
      <c r="Y288" s="7">
        <v>4294.3900000000003</v>
      </c>
      <c r="Z288" s="7">
        <v>23665.62</v>
      </c>
      <c r="AA288" s="7">
        <v>958700165.27999997</v>
      </c>
      <c r="AB288" s="23">
        <v>0.379</v>
      </c>
      <c r="AC288" s="7">
        <v>2904.29</v>
      </c>
      <c r="AD288" s="7">
        <v>16005.01</v>
      </c>
      <c r="AE288" s="5">
        <v>59900</v>
      </c>
      <c r="AF288" s="23">
        <v>0.18149999999999999</v>
      </c>
      <c r="AG288" s="5">
        <v>345</v>
      </c>
      <c r="AH288" s="5">
        <v>2894</v>
      </c>
      <c r="AI288" s="7">
        <v>10402095.66</v>
      </c>
      <c r="AJ288" s="23">
        <v>3.3999999999999998E-3</v>
      </c>
      <c r="AK288" s="7">
        <v>31.51</v>
      </c>
      <c r="AL288" s="7">
        <v>27518.77</v>
      </c>
      <c r="AM288" s="7">
        <v>7883864.6699999999</v>
      </c>
      <c r="AN288" s="23">
        <v>3.0999999999999999E-3</v>
      </c>
      <c r="AO288" s="7">
        <v>23.88</v>
      </c>
      <c r="AP288" s="7">
        <v>20856.78</v>
      </c>
      <c r="AQ288" s="5">
        <v>378</v>
      </c>
      <c r="AR288" s="23">
        <v>1.1000000000000001E-3</v>
      </c>
      <c r="AS288" s="5">
        <v>1</v>
      </c>
      <c r="AT288" s="5">
        <v>42</v>
      </c>
      <c r="AU288" s="7">
        <v>36733146.640000001</v>
      </c>
      <c r="AV288" s="23">
        <v>1.21E-2</v>
      </c>
      <c r="AW288" s="7">
        <v>111.28</v>
      </c>
      <c r="AX288" s="7">
        <v>22101.77</v>
      </c>
      <c r="AY288" s="7">
        <v>27882812.850000001</v>
      </c>
      <c r="AZ288" s="23">
        <v>1.0999999999999999E-2</v>
      </c>
      <c r="BA288" s="7">
        <v>84.47</v>
      </c>
      <c r="BB288" s="7">
        <v>16776.66</v>
      </c>
      <c r="BC288" s="5">
        <v>1662</v>
      </c>
      <c r="BD288" s="23">
        <v>5.0000000000000001E-3</v>
      </c>
      <c r="BE288" s="5">
        <v>6</v>
      </c>
      <c r="BF288" s="5">
        <v>78</v>
      </c>
      <c r="BG288" s="7">
        <v>91309294.019999996</v>
      </c>
      <c r="BH288" s="23">
        <v>3.0099999999999998E-2</v>
      </c>
      <c r="BI288" s="7">
        <v>276.61</v>
      </c>
      <c r="BJ288" s="7">
        <v>14117.08</v>
      </c>
      <c r="BK288" s="7">
        <v>81175986.359999999</v>
      </c>
      <c r="BL288" s="23">
        <v>3.2099999999999997E-2</v>
      </c>
      <c r="BM288" s="7">
        <v>245.91</v>
      </c>
      <c r="BN288" s="7">
        <v>12550.4</v>
      </c>
      <c r="BO288" s="5">
        <v>6468</v>
      </c>
      <c r="BP288" s="23">
        <v>1.9599999999999999E-2</v>
      </c>
      <c r="BQ288" s="5">
        <v>29</v>
      </c>
      <c r="BR288" s="5">
        <v>808</v>
      </c>
      <c r="BS288" s="7">
        <v>66265407.030000001</v>
      </c>
      <c r="BT288" s="23">
        <v>2.18E-2</v>
      </c>
      <c r="BU288" s="7">
        <v>200.74</v>
      </c>
      <c r="BV288" s="7">
        <v>4607.2</v>
      </c>
      <c r="BW288" s="7">
        <v>60033327.539999999</v>
      </c>
      <c r="BX288" s="23">
        <v>2.3699999999999999E-2</v>
      </c>
      <c r="BY288" s="7">
        <v>181.87</v>
      </c>
      <c r="BZ288" s="7">
        <v>4173.91</v>
      </c>
      <c r="CA288" s="5">
        <v>14383</v>
      </c>
      <c r="CB288" s="23">
        <v>4.36E-2</v>
      </c>
      <c r="CC288" s="5">
        <v>75</v>
      </c>
      <c r="CD288" s="5">
        <v>1733</v>
      </c>
      <c r="CE288" s="7">
        <v>12321084.800000001</v>
      </c>
      <c r="CF288" s="23">
        <v>4.1000000000000003E-3</v>
      </c>
      <c r="CG288" s="7">
        <v>37.33</v>
      </c>
      <c r="CH288" s="7">
        <v>9391.07</v>
      </c>
      <c r="CI288" s="7">
        <v>11245436.49</v>
      </c>
      <c r="CJ288" s="23">
        <v>4.4000000000000003E-3</v>
      </c>
      <c r="CK288" s="7">
        <v>34.07</v>
      </c>
      <c r="CL288" s="7">
        <v>8571.2199999999993</v>
      </c>
      <c r="CM288" s="5">
        <v>1312</v>
      </c>
      <c r="CN288" s="23">
        <v>4.0000000000000001E-3</v>
      </c>
      <c r="CO288" s="5">
        <v>4</v>
      </c>
      <c r="CP288" s="5">
        <v>205</v>
      </c>
      <c r="CQ288" s="7">
        <v>315146394.58999997</v>
      </c>
      <c r="CR288" s="23">
        <v>0.1037</v>
      </c>
      <c r="CS288" s="7">
        <v>954.71</v>
      </c>
      <c r="CT288" s="7">
        <v>1534.52</v>
      </c>
      <c r="CU288" s="7">
        <v>308631402.91000003</v>
      </c>
      <c r="CV288" s="23">
        <v>0.122</v>
      </c>
      <c r="CW288" s="7">
        <v>934.97</v>
      </c>
      <c r="CX288" s="7">
        <v>1502.8</v>
      </c>
      <c r="CY288" s="5">
        <v>205371</v>
      </c>
      <c r="CZ288" s="23">
        <v>0.62219999999999998</v>
      </c>
      <c r="DA288" s="5">
        <v>6064</v>
      </c>
      <c r="DB288" s="7">
        <v>6925152.5700000003</v>
      </c>
      <c r="DC288" s="23">
        <v>2.3E-3</v>
      </c>
      <c r="DD288" s="7">
        <v>20.98</v>
      </c>
      <c r="DE288" s="7">
        <v>420.91</v>
      </c>
      <c r="DF288" s="7">
        <v>6578557.7599999998</v>
      </c>
      <c r="DG288" s="23">
        <v>2.5999999999999999E-3</v>
      </c>
      <c r="DH288" s="7">
        <v>19.93</v>
      </c>
      <c r="DI288" s="7">
        <v>399.84</v>
      </c>
      <c r="DJ288" s="5">
        <v>16453</v>
      </c>
      <c r="DK288" s="23">
        <v>4.9799999999999997E-2</v>
      </c>
      <c r="DL288" s="5">
        <v>260</v>
      </c>
      <c r="DM288" s="7">
        <v>205969537.75999999</v>
      </c>
      <c r="DN288" s="23">
        <v>6.7799999999999999E-2</v>
      </c>
      <c r="DO288" s="7">
        <v>623.96</v>
      </c>
      <c r="DP288" s="7">
        <v>23786.76</v>
      </c>
      <c r="DQ288" s="7">
        <v>195820124.71000001</v>
      </c>
      <c r="DR288" s="23">
        <v>7.7399999999999997E-2</v>
      </c>
      <c r="DS288" s="7">
        <v>593.22</v>
      </c>
      <c r="DT288" s="7">
        <v>22614.639999999999</v>
      </c>
      <c r="DU288" s="5">
        <v>8659</v>
      </c>
      <c r="DV288" s="23">
        <v>2.6200000000000001E-2</v>
      </c>
      <c r="DW288" s="5">
        <v>3397</v>
      </c>
      <c r="DX288" s="7">
        <v>5419419.9900000002</v>
      </c>
      <c r="DY288" s="23">
        <v>1.8E-3</v>
      </c>
      <c r="DZ288" s="7">
        <v>16.420000000000002</v>
      </c>
      <c r="EA288" s="7">
        <v>763.3</v>
      </c>
      <c r="EB288" s="7">
        <v>6169343.8200000003</v>
      </c>
      <c r="EC288" s="23">
        <v>2.3999999999999998E-3</v>
      </c>
      <c r="ED288" s="7">
        <v>18.690000000000001</v>
      </c>
      <c r="EE288" s="7">
        <v>868.92</v>
      </c>
      <c r="EF288" s="5">
        <v>7100</v>
      </c>
      <c r="EG288" s="23">
        <v>2.1499999999999998E-2</v>
      </c>
      <c r="EH288" s="5">
        <v>37</v>
      </c>
      <c r="EI288" s="7">
        <v>281261142.64999998</v>
      </c>
      <c r="EJ288" s="23">
        <v>9.2600000000000002E-2</v>
      </c>
      <c r="EK288" s="7">
        <v>852.05</v>
      </c>
      <c r="EL288" s="7">
        <v>1060.27</v>
      </c>
      <c r="EM288" s="7">
        <v>288457416.32999998</v>
      </c>
      <c r="EN288" s="23">
        <v>0.114</v>
      </c>
      <c r="EO288" s="7">
        <v>873.85</v>
      </c>
      <c r="EP288" s="7">
        <v>1087.4000000000001</v>
      </c>
      <c r="EQ288" s="5">
        <v>265272</v>
      </c>
      <c r="ER288" s="23">
        <v>0.80359999999999998</v>
      </c>
      <c r="ES288" s="5">
        <v>14884</v>
      </c>
      <c r="ET288" s="7">
        <v>174535387.96000001</v>
      </c>
      <c r="EU288" s="23">
        <v>5.74E-2</v>
      </c>
      <c r="EV288" s="7">
        <v>528.74</v>
      </c>
      <c r="EW288" s="7">
        <v>1119.8800000000001</v>
      </c>
      <c r="EX288" s="7">
        <v>163943387.56</v>
      </c>
      <c r="EY288" s="23">
        <v>6.4799999999999996E-2</v>
      </c>
      <c r="EZ288" s="7">
        <v>496.65</v>
      </c>
      <c r="FA288" s="7">
        <v>1051.92</v>
      </c>
      <c r="FB288" s="5">
        <v>155852</v>
      </c>
      <c r="FC288" s="23">
        <v>0.47210000000000002</v>
      </c>
      <c r="FD288" s="5">
        <v>4206</v>
      </c>
      <c r="FE288" s="7">
        <v>94146931.230000004</v>
      </c>
      <c r="FF288" s="23">
        <v>3.1E-2</v>
      </c>
      <c r="FG288" s="7">
        <v>285.20999999999998</v>
      </c>
      <c r="FH288" s="7">
        <v>496.94</v>
      </c>
      <c r="FI288" s="7">
        <v>92668556.700000003</v>
      </c>
      <c r="FJ288" s="23">
        <v>3.6600000000000001E-2</v>
      </c>
      <c r="FK288" s="7">
        <v>280.73</v>
      </c>
      <c r="FL288" s="7">
        <v>489.13</v>
      </c>
      <c r="FM288" s="5">
        <v>189455</v>
      </c>
      <c r="FN288" s="23">
        <v>0.57389999999999997</v>
      </c>
      <c r="FO288" s="5">
        <v>3402</v>
      </c>
      <c r="FP288" s="7">
        <v>85106969.409999996</v>
      </c>
      <c r="FQ288" s="23">
        <v>2.8000000000000001E-2</v>
      </c>
      <c r="FR288" s="7">
        <v>257.82</v>
      </c>
      <c r="FS288" s="7">
        <v>1096.56</v>
      </c>
      <c r="FT288" s="7">
        <v>85603353.769999996</v>
      </c>
      <c r="FU288" s="23">
        <v>3.3799999999999997E-2</v>
      </c>
      <c r="FV288" s="7">
        <v>259.33</v>
      </c>
      <c r="FW288" s="7">
        <v>1102.95</v>
      </c>
      <c r="FX288" s="5">
        <v>77613</v>
      </c>
      <c r="FY288" s="23">
        <v>0.2351</v>
      </c>
      <c r="FZ288" s="5">
        <v>1785</v>
      </c>
      <c r="GA288" s="7">
        <v>84100338.299999997</v>
      </c>
      <c r="GB288" s="23">
        <v>2.7699999999999999E-2</v>
      </c>
      <c r="GC288" s="7">
        <v>254.77</v>
      </c>
      <c r="GD288" s="7">
        <v>405.97</v>
      </c>
      <c r="GE288" s="7">
        <v>84865507.950000003</v>
      </c>
      <c r="GF288" s="23">
        <v>3.3500000000000002E-2</v>
      </c>
      <c r="GG288" s="7">
        <v>257.08999999999997</v>
      </c>
      <c r="GH288" s="7">
        <v>409.66</v>
      </c>
      <c r="GI288" s="5">
        <v>207159</v>
      </c>
      <c r="GJ288" s="23">
        <v>0.62760000000000005</v>
      </c>
      <c r="GK288" s="5">
        <v>7923</v>
      </c>
      <c r="GL288" s="7">
        <v>40690267.57</v>
      </c>
      <c r="GM288" s="23">
        <v>1.34E-2</v>
      </c>
      <c r="GN288" s="7">
        <v>123.27</v>
      </c>
      <c r="GO288" s="7">
        <v>1007.52</v>
      </c>
      <c r="GP288" s="7">
        <v>38695858.049999997</v>
      </c>
      <c r="GQ288" s="23">
        <v>1.5299999999999999E-2</v>
      </c>
      <c r="GR288" s="7">
        <v>117.23</v>
      </c>
      <c r="GS288" s="7">
        <v>958.14</v>
      </c>
      <c r="GT288" s="5">
        <v>40386</v>
      </c>
      <c r="GU288" s="23">
        <v>0.12230000000000001</v>
      </c>
      <c r="GV288" s="8">
        <v>406</v>
      </c>
      <c r="GW288" s="7">
        <v>88521641.879999995</v>
      </c>
      <c r="GX288" s="23">
        <v>2.9100000000000001E-2</v>
      </c>
      <c r="GY288" s="7">
        <v>268.17</v>
      </c>
      <c r="GZ288" s="7">
        <v>847.75</v>
      </c>
      <c r="HA288" s="7">
        <v>88521641.879999995</v>
      </c>
      <c r="HB288" s="23">
        <v>3.5000000000000003E-2</v>
      </c>
      <c r="HC288" s="7">
        <v>268.17</v>
      </c>
      <c r="HD288" s="7">
        <v>847.75</v>
      </c>
      <c r="HE288" s="5">
        <v>104420</v>
      </c>
      <c r="HF288" s="23">
        <v>0.31630000000000003</v>
      </c>
      <c r="HG288" s="5">
        <v>269506</v>
      </c>
      <c r="HH288" s="5">
        <v>23822</v>
      </c>
      <c r="HI288" s="23">
        <v>0.2429</v>
      </c>
      <c r="HJ288" s="8">
        <v>816</v>
      </c>
      <c r="HK288" s="5">
        <v>780</v>
      </c>
      <c r="HL288" s="5">
        <v>1306</v>
      </c>
      <c r="HM288" s="5">
        <v>118</v>
      </c>
      <c r="HN288" s="5">
        <v>839</v>
      </c>
      <c r="HO288" s="5">
        <v>336</v>
      </c>
      <c r="HP288" s="5">
        <v>707</v>
      </c>
      <c r="HQ288" s="5">
        <v>357</v>
      </c>
      <c r="HR288" s="5">
        <v>467</v>
      </c>
      <c r="HS288" s="5">
        <v>83</v>
      </c>
    </row>
    <row r="289" spans="1:227" x14ac:dyDescent="0.25">
      <c r="A289">
        <v>2015</v>
      </c>
      <c r="B289" s="3" t="s">
        <v>591</v>
      </c>
      <c r="C289" s="4">
        <v>19</v>
      </c>
      <c r="D289" s="5">
        <v>75717</v>
      </c>
      <c r="E289" s="5">
        <v>65845</v>
      </c>
      <c r="F289" s="5">
        <v>9872</v>
      </c>
      <c r="G289" s="6" t="s">
        <v>2709</v>
      </c>
      <c r="H289" s="5">
        <v>51</v>
      </c>
      <c r="I289" s="6" t="s">
        <v>2739</v>
      </c>
      <c r="J289" s="6" t="s">
        <v>2740</v>
      </c>
      <c r="K289" s="6" t="s">
        <v>2741</v>
      </c>
      <c r="L289" s="6" t="s">
        <v>1082</v>
      </c>
      <c r="M289" s="6" t="s">
        <v>315</v>
      </c>
      <c r="N289" s="6" t="s">
        <v>289</v>
      </c>
      <c r="O289" s="6" t="s">
        <v>2112</v>
      </c>
      <c r="P289" s="6">
        <v>1.03</v>
      </c>
      <c r="Q289" s="7">
        <v>584410677.87</v>
      </c>
      <c r="R289" s="7">
        <v>574957054.38999999</v>
      </c>
      <c r="S289" s="7">
        <v>573756276.88</v>
      </c>
      <c r="T289" s="7">
        <v>8875.5499999999993</v>
      </c>
      <c r="U289" s="7">
        <v>8731.98</v>
      </c>
      <c r="V289" s="7">
        <v>8713.74</v>
      </c>
      <c r="W289" s="7">
        <v>217460144.88</v>
      </c>
      <c r="X289" s="23">
        <v>0.37209999999999999</v>
      </c>
      <c r="Y289" s="7">
        <v>3302.61</v>
      </c>
      <c r="Z289" s="7">
        <v>19298.91</v>
      </c>
      <c r="AA289" s="7">
        <v>192268717.16</v>
      </c>
      <c r="AB289" s="24">
        <v>0.33439999999999998</v>
      </c>
      <c r="AC289" s="7">
        <v>2920.02</v>
      </c>
      <c r="AD289" s="7">
        <v>17063.25</v>
      </c>
      <c r="AE289" s="5">
        <v>11268</v>
      </c>
      <c r="AF289" s="23">
        <v>0.1711</v>
      </c>
      <c r="AG289" s="5">
        <v>305</v>
      </c>
      <c r="AH289" s="5">
        <v>1747</v>
      </c>
      <c r="AI289" s="7">
        <v>6794938.4800000004</v>
      </c>
      <c r="AJ289" s="23">
        <v>1.1599999999999999E-2</v>
      </c>
      <c r="AK289" s="7">
        <v>103.2</v>
      </c>
      <c r="AL289" s="7">
        <v>42204.59</v>
      </c>
      <c r="AM289" s="7">
        <v>7076544.5800000001</v>
      </c>
      <c r="AN289" s="24">
        <v>1.23E-2</v>
      </c>
      <c r="AO289" s="7">
        <v>107.47</v>
      </c>
      <c r="AP289" s="7">
        <v>43953.69</v>
      </c>
      <c r="AQ289" s="5">
        <v>161</v>
      </c>
      <c r="AR289" s="23">
        <v>2.3999999999999998E-3</v>
      </c>
      <c r="AS289" s="5">
        <v>3</v>
      </c>
      <c r="AT289" s="5">
        <v>74</v>
      </c>
      <c r="AU289" s="7">
        <v>4903412.91</v>
      </c>
      <c r="AV289" s="23">
        <v>8.3999999999999995E-3</v>
      </c>
      <c r="AW289" s="7">
        <v>74.47</v>
      </c>
      <c r="AX289" s="7">
        <v>19535.509999999998</v>
      </c>
      <c r="AY289" s="7">
        <v>5177041.29</v>
      </c>
      <c r="AZ289" s="24">
        <v>8.9999999999999993E-3</v>
      </c>
      <c r="BA289" s="7">
        <v>78.62</v>
      </c>
      <c r="BB289" s="7">
        <v>20625.66</v>
      </c>
      <c r="BC289" s="5">
        <v>251</v>
      </c>
      <c r="BD289" s="23">
        <v>3.8E-3</v>
      </c>
      <c r="BE289" s="5">
        <v>4</v>
      </c>
      <c r="BF289" s="5">
        <v>50</v>
      </c>
      <c r="BG289" s="7">
        <v>24065026.699999999</v>
      </c>
      <c r="BH289" s="23">
        <v>4.1200000000000001E-2</v>
      </c>
      <c r="BI289" s="7">
        <v>365.48</v>
      </c>
      <c r="BJ289" s="7">
        <v>14172.57</v>
      </c>
      <c r="BK289" s="7">
        <v>26923768.280000001</v>
      </c>
      <c r="BL289" s="24">
        <v>4.6800000000000001E-2</v>
      </c>
      <c r="BM289" s="7">
        <v>408.9</v>
      </c>
      <c r="BN289" s="7">
        <v>15856.17</v>
      </c>
      <c r="BO289" s="5">
        <v>1698</v>
      </c>
      <c r="BP289" s="23">
        <v>2.58E-2</v>
      </c>
      <c r="BQ289" s="5">
        <v>36</v>
      </c>
      <c r="BR289" s="5">
        <v>802</v>
      </c>
      <c r="BS289" s="7">
        <v>10325032.25</v>
      </c>
      <c r="BT289" s="23">
        <v>1.77E-2</v>
      </c>
      <c r="BU289" s="7">
        <v>156.81</v>
      </c>
      <c r="BV289" s="7">
        <v>4082.65</v>
      </c>
      <c r="BW289" s="7">
        <v>11324544</v>
      </c>
      <c r="BX289" s="24">
        <v>1.9699999999999999E-2</v>
      </c>
      <c r="BY289" s="7">
        <v>171.99</v>
      </c>
      <c r="BZ289" s="7">
        <v>4477.87</v>
      </c>
      <c r="CA289" s="5">
        <v>2529</v>
      </c>
      <c r="CB289" s="23">
        <v>3.8399999999999997E-2</v>
      </c>
      <c r="CC289" s="5">
        <v>65</v>
      </c>
      <c r="CD289" s="5">
        <v>1228</v>
      </c>
      <c r="CE289" s="7">
        <v>5802897.4800000004</v>
      </c>
      <c r="CF289" s="23">
        <v>9.9000000000000008E-3</v>
      </c>
      <c r="CG289" s="7">
        <v>88.13</v>
      </c>
      <c r="CH289" s="7">
        <v>8900.15</v>
      </c>
      <c r="CI289" s="7">
        <v>6340880.9500000002</v>
      </c>
      <c r="CJ289" s="24">
        <v>1.0999999999999999E-2</v>
      </c>
      <c r="CK289" s="7">
        <v>96.3</v>
      </c>
      <c r="CL289" s="7">
        <v>9725.2800000000007</v>
      </c>
      <c r="CM289" s="5">
        <v>652</v>
      </c>
      <c r="CN289" s="23">
        <v>9.9000000000000008E-3</v>
      </c>
      <c r="CO289" s="5">
        <v>10</v>
      </c>
      <c r="CP289" s="5">
        <v>562</v>
      </c>
      <c r="CQ289" s="7">
        <v>129244492.31999999</v>
      </c>
      <c r="CR289" s="23">
        <v>0.22120000000000001</v>
      </c>
      <c r="CS289" s="7">
        <v>1962.86</v>
      </c>
      <c r="CT289" s="7">
        <v>2767.19</v>
      </c>
      <c r="CU289" s="7">
        <v>126607147.79000001</v>
      </c>
      <c r="CV289" s="24">
        <v>0.22020000000000001</v>
      </c>
      <c r="CW289" s="7">
        <v>1922.81</v>
      </c>
      <c r="CX289" s="7">
        <v>2710.73</v>
      </c>
      <c r="CY289" s="5">
        <v>46706</v>
      </c>
      <c r="CZ289" s="23">
        <v>0.70930000000000004</v>
      </c>
      <c r="DA289" s="5">
        <v>6582</v>
      </c>
      <c r="DB289" s="7">
        <v>7299957.7000000002</v>
      </c>
      <c r="DC289" s="23">
        <v>1.2500000000000001E-2</v>
      </c>
      <c r="DD289" s="7">
        <v>110.87</v>
      </c>
      <c r="DE289" s="7">
        <v>518.24</v>
      </c>
      <c r="DF289" s="7">
        <v>8219121.2000000002</v>
      </c>
      <c r="DG289" s="24">
        <v>1.43E-2</v>
      </c>
      <c r="DH289" s="7">
        <v>124.83</v>
      </c>
      <c r="DI289" s="7">
        <v>583.5</v>
      </c>
      <c r="DJ289" s="5">
        <v>14086</v>
      </c>
      <c r="DK289" s="23">
        <v>0.21390000000000001</v>
      </c>
      <c r="DL289" s="5">
        <v>1015</v>
      </c>
      <c r="DM289" s="7">
        <v>23796604.600000001</v>
      </c>
      <c r="DN289" s="23">
        <v>4.07E-2</v>
      </c>
      <c r="DO289" s="7">
        <v>361.4</v>
      </c>
      <c r="DP289" s="7">
        <v>23772.83</v>
      </c>
      <c r="DQ289" s="7">
        <v>24438591.77</v>
      </c>
      <c r="DR289" s="24">
        <v>4.2500000000000003E-2</v>
      </c>
      <c r="DS289" s="7">
        <v>371.15</v>
      </c>
      <c r="DT289" s="7">
        <v>24414.18</v>
      </c>
      <c r="DU289" s="5">
        <v>1001</v>
      </c>
      <c r="DV289" s="23">
        <v>1.52E-2</v>
      </c>
      <c r="DW289" s="5">
        <v>2117</v>
      </c>
      <c r="DX289" s="7">
        <v>2643889.54</v>
      </c>
      <c r="DY289" s="23">
        <v>4.4999999999999997E-3</v>
      </c>
      <c r="DZ289" s="7">
        <v>40.15</v>
      </c>
      <c r="EA289" s="7">
        <v>1018.06</v>
      </c>
      <c r="EB289" s="7">
        <v>2900238.19</v>
      </c>
      <c r="EC289" s="24">
        <v>5.0000000000000001E-3</v>
      </c>
      <c r="ED289" s="7">
        <v>44.05</v>
      </c>
      <c r="EE289" s="7">
        <v>1116.76</v>
      </c>
      <c r="EF289" s="5">
        <v>2597</v>
      </c>
      <c r="EG289" s="23">
        <v>3.9399999999999998E-2</v>
      </c>
      <c r="EH289" s="5">
        <v>62</v>
      </c>
      <c r="EI289" s="7">
        <v>49618450.530000001</v>
      </c>
      <c r="EJ289" s="23">
        <v>8.4900000000000003E-2</v>
      </c>
      <c r="EK289" s="7">
        <v>753.56</v>
      </c>
      <c r="EL289" s="7">
        <v>899.62</v>
      </c>
      <c r="EM289" s="7">
        <v>55798768.259999998</v>
      </c>
      <c r="EN289" s="24">
        <v>9.7000000000000003E-2</v>
      </c>
      <c r="EO289" s="7">
        <v>847.43</v>
      </c>
      <c r="EP289" s="7">
        <v>1011.67</v>
      </c>
      <c r="EQ289" s="5">
        <v>55155</v>
      </c>
      <c r="ER289" s="23">
        <v>0.83760000000000001</v>
      </c>
      <c r="ES289" s="5">
        <v>12473</v>
      </c>
      <c r="ET289" s="7">
        <v>25238255.100000001</v>
      </c>
      <c r="EU289" s="23">
        <v>4.3200000000000002E-2</v>
      </c>
      <c r="EV289" s="7">
        <v>383.3</v>
      </c>
      <c r="EW289" s="7">
        <v>766.37</v>
      </c>
      <c r="EX289" s="7">
        <v>27907581.309999999</v>
      </c>
      <c r="EY289" s="24">
        <v>4.8500000000000001E-2</v>
      </c>
      <c r="EZ289" s="7">
        <v>423.84</v>
      </c>
      <c r="FA289" s="7">
        <v>847.43</v>
      </c>
      <c r="FB289" s="5">
        <v>32932</v>
      </c>
      <c r="FC289" s="23">
        <v>0.50009999999999999</v>
      </c>
      <c r="FD289" s="5">
        <v>3257</v>
      </c>
      <c r="FE289" s="7">
        <v>7990009.4000000004</v>
      </c>
      <c r="FF289" s="23">
        <v>1.37E-2</v>
      </c>
      <c r="FG289" s="7">
        <v>121.35</v>
      </c>
      <c r="FH289" s="7">
        <v>201.7</v>
      </c>
      <c r="FI289" s="7">
        <v>8747833.1899999995</v>
      </c>
      <c r="FJ289" s="24">
        <v>1.52E-2</v>
      </c>
      <c r="FK289" s="7">
        <v>132.85</v>
      </c>
      <c r="FL289" s="7">
        <v>220.83</v>
      </c>
      <c r="FM289" s="5">
        <v>39613</v>
      </c>
      <c r="FN289" s="23">
        <v>0.60160000000000002</v>
      </c>
      <c r="FO289" s="5">
        <v>3478</v>
      </c>
      <c r="FP289" s="7">
        <v>21236310.359999999</v>
      </c>
      <c r="FQ289" s="23">
        <v>3.6299999999999999E-2</v>
      </c>
      <c r="FR289" s="7">
        <v>322.52</v>
      </c>
      <c r="FS289" s="7">
        <v>995.79</v>
      </c>
      <c r="FT289" s="7">
        <v>22202548.420000002</v>
      </c>
      <c r="FU289" s="24">
        <v>3.8600000000000002E-2</v>
      </c>
      <c r="FV289" s="7">
        <v>337.19</v>
      </c>
      <c r="FW289" s="7">
        <v>1041.0999999999999</v>
      </c>
      <c r="FX289" s="5">
        <v>21326</v>
      </c>
      <c r="FY289" s="23">
        <v>0.32390000000000002</v>
      </c>
      <c r="FZ289" s="5">
        <v>2410</v>
      </c>
      <c r="GA289" s="7">
        <v>10142268.76</v>
      </c>
      <c r="GB289" s="23">
        <v>1.7399999999999999E-2</v>
      </c>
      <c r="GC289" s="7">
        <v>154.03</v>
      </c>
      <c r="GD289" s="7">
        <v>236.68</v>
      </c>
      <c r="GE289" s="7">
        <v>10455729.310000001</v>
      </c>
      <c r="GF289" s="24">
        <v>1.8200000000000001E-2</v>
      </c>
      <c r="GG289" s="7">
        <v>158.79</v>
      </c>
      <c r="GH289" s="7">
        <v>244</v>
      </c>
      <c r="GI289" s="5">
        <v>42852</v>
      </c>
      <c r="GJ289" s="23">
        <v>0.65080000000000005</v>
      </c>
      <c r="GK289" s="5">
        <v>5892</v>
      </c>
      <c r="GL289" s="7">
        <v>7357461.04</v>
      </c>
      <c r="GM289" s="23">
        <v>1.26E-2</v>
      </c>
      <c r="GN289" s="7">
        <v>111.74</v>
      </c>
      <c r="GO289" s="7">
        <v>1099.06</v>
      </c>
      <c r="GP289" s="7">
        <v>7605610.46</v>
      </c>
      <c r="GQ289" s="24">
        <v>1.32E-2</v>
      </c>
      <c r="GR289" s="7">
        <v>115.51</v>
      </c>
      <c r="GS289" s="7">
        <v>1136.1300000000001</v>
      </c>
      <c r="GT289" s="5">
        <v>6694</v>
      </c>
      <c r="GU289" s="23">
        <v>0.1017</v>
      </c>
      <c r="GV289" s="8">
        <v>250</v>
      </c>
      <c r="GW289" s="7">
        <v>23184766.48</v>
      </c>
      <c r="GX289" s="23">
        <v>3.9699999999999999E-2</v>
      </c>
      <c r="GY289" s="7">
        <v>352.11</v>
      </c>
      <c r="GZ289" s="7">
        <v>938.39</v>
      </c>
      <c r="HA289" s="7">
        <v>23296271.350000001</v>
      </c>
      <c r="HB289" s="24">
        <v>4.0500000000000001E-2</v>
      </c>
      <c r="HC289" s="7">
        <v>353.8</v>
      </c>
      <c r="HD289" s="7">
        <v>942.9</v>
      </c>
      <c r="HE289" s="5">
        <v>24707</v>
      </c>
      <c r="HF289" s="23">
        <v>0.37519999999999998</v>
      </c>
      <c r="HG289" s="5">
        <v>79015</v>
      </c>
      <c r="HH289" s="5">
        <v>3909</v>
      </c>
      <c r="HI289" s="23">
        <v>0.20369999999999999</v>
      </c>
      <c r="HJ289" s="8">
        <v>1200</v>
      </c>
      <c r="HK289" s="5">
        <v>416</v>
      </c>
      <c r="HL289" s="5">
        <v>1301</v>
      </c>
      <c r="HM289" s="5">
        <v>62</v>
      </c>
      <c r="HN289" s="5">
        <v>741</v>
      </c>
      <c r="HO289" s="5">
        <v>307</v>
      </c>
      <c r="HP289" s="5">
        <v>776</v>
      </c>
      <c r="HQ289" s="5">
        <v>295</v>
      </c>
      <c r="HR289" s="5">
        <v>209</v>
      </c>
      <c r="HS289" s="5">
        <v>105</v>
      </c>
    </row>
    <row r="290" spans="1:227" x14ac:dyDescent="0.25">
      <c r="A290">
        <v>2009</v>
      </c>
      <c r="B290" s="3" t="s">
        <v>1123</v>
      </c>
      <c r="C290" s="4">
        <v>50</v>
      </c>
      <c r="D290" s="5">
        <v>18011</v>
      </c>
      <c r="E290" s="5">
        <v>17618</v>
      </c>
      <c r="F290" s="5">
        <v>393</v>
      </c>
      <c r="G290" s="6" t="s">
        <v>673</v>
      </c>
      <c r="H290" s="5">
        <v>49</v>
      </c>
      <c r="I290" s="6" t="s">
        <v>1869</v>
      </c>
      <c r="J290" s="6" t="s">
        <v>1609</v>
      </c>
      <c r="K290" s="6" t="s">
        <v>1890</v>
      </c>
      <c r="L290" s="6" t="s">
        <v>704</v>
      </c>
      <c r="M290" s="6" t="s">
        <v>578</v>
      </c>
      <c r="N290" s="6" t="s">
        <v>321</v>
      </c>
      <c r="O290" s="6" t="s">
        <v>1891</v>
      </c>
      <c r="P290" s="6">
        <v>0.88</v>
      </c>
      <c r="Q290" s="7">
        <v>126325908.84999999</v>
      </c>
      <c r="R290" s="7">
        <v>114003184.45</v>
      </c>
      <c r="S290" s="7">
        <v>133271774.88</v>
      </c>
      <c r="T290" s="7">
        <v>7170.28</v>
      </c>
      <c r="U290" s="7">
        <v>6470.84</v>
      </c>
      <c r="V290" s="7">
        <v>7564.52</v>
      </c>
      <c r="W290" s="7">
        <v>49959967.460000001</v>
      </c>
      <c r="X290" s="23">
        <v>0.39550000000000002</v>
      </c>
      <c r="Y290" s="7">
        <v>2835.73</v>
      </c>
      <c r="Z290" s="7">
        <v>19185.86</v>
      </c>
      <c r="AA290" s="7">
        <v>35210336.75</v>
      </c>
      <c r="AB290" s="23">
        <v>0.30890000000000001</v>
      </c>
      <c r="AC290" s="7">
        <v>1998.54</v>
      </c>
      <c r="AD290" s="7">
        <v>13521.63</v>
      </c>
      <c r="AE290" s="5">
        <v>2604</v>
      </c>
      <c r="AF290" s="23">
        <v>0.14779999999999999</v>
      </c>
      <c r="AG290" s="5">
        <v>244</v>
      </c>
      <c r="AH290" s="5">
        <v>1526</v>
      </c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7">
        <v>1628352.1</v>
      </c>
      <c r="AV290" s="23">
        <v>1.29E-2</v>
      </c>
      <c r="AW290" s="7">
        <v>92.43</v>
      </c>
      <c r="AX290" s="7">
        <v>22306.19</v>
      </c>
      <c r="AY290" s="7">
        <v>1522096.24</v>
      </c>
      <c r="AZ290" s="23">
        <v>1.34E-2</v>
      </c>
      <c r="BA290" s="7">
        <v>86.39</v>
      </c>
      <c r="BB290" s="7">
        <v>20850.63</v>
      </c>
      <c r="BC290" s="5">
        <v>73</v>
      </c>
      <c r="BD290" s="23">
        <v>4.1000000000000003E-3</v>
      </c>
      <c r="BE290" s="5">
        <v>4</v>
      </c>
      <c r="BF290" s="5">
        <v>70</v>
      </c>
      <c r="BG290" s="7">
        <v>4053449.49</v>
      </c>
      <c r="BH290" s="23">
        <v>3.2099999999999997E-2</v>
      </c>
      <c r="BI290" s="7">
        <v>230.07</v>
      </c>
      <c r="BJ290" s="7">
        <v>12028.04</v>
      </c>
      <c r="BK290" s="7">
        <v>4084874.09</v>
      </c>
      <c r="BL290" s="23">
        <v>3.5799999999999998E-2</v>
      </c>
      <c r="BM290" s="7">
        <v>231.86</v>
      </c>
      <c r="BN290" s="7">
        <v>12121.29</v>
      </c>
      <c r="BO290" s="5">
        <v>337</v>
      </c>
      <c r="BP290" s="23">
        <v>1.9099999999999999E-2</v>
      </c>
      <c r="BQ290" s="5">
        <v>24</v>
      </c>
      <c r="BR290" s="5">
        <v>597</v>
      </c>
      <c r="BS290" s="7">
        <v>4394578.03</v>
      </c>
      <c r="BT290" s="23">
        <v>3.4799999999999998E-2</v>
      </c>
      <c r="BU290" s="7">
        <v>249.44</v>
      </c>
      <c r="BV290" s="7">
        <v>4572.92</v>
      </c>
      <c r="BW290" s="7">
        <v>4446939.92</v>
      </c>
      <c r="BX290" s="23">
        <v>3.9E-2</v>
      </c>
      <c r="BY290" s="7">
        <v>252.41</v>
      </c>
      <c r="BZ290" s="7">
        <v>4627.41</v>
      </c>
      <c r="CA290" s="5">
        <v>961</v>
      </c>
      <c r="CB290" s="23">
        <v>5.45E-2</v>
      </c>
      <c r="CC290" s="5">
        <v>106</v>
      </c>
      <c r="CD290" s="5">
        <v>1998</v>
      </c>
      <c r="CE290" s="7">
        <v>627598.11</v>
      </c>
      <c r="CF290" s="23">
        <v>5.0000000000000001E-3</v>
      </c>
      <c r="CG290" s="7">
        <v>35.619999999999997</v>
      </c>
      <c r="CH290" s="7">
        <v>9095.6200000000008</v>
      </c>
      <c r="CI290" s="7">
        <v>607140.32999999996</v>
      </c>
      <c r="CJ290" s="23">
        <v>5.3E-3</v>
      </c>
      <c r="CK290" s="7">
        <v>34.46</v>
      </c>
      <c r="CL290" s="7">
        <v>8799.14</v>
      </c>
      <c r="CM290" s="5">
        <v>69</v>
      </c>
      <c r="CN290" s="23">
        <v>3.8999999999999998E-3</v>
      </c>
      <c r="CO290" s="5">
        <v>4</v>
      </c>
      <c r="CP290" s="5">
        <v>227</v>
      </c>
      <c r="CQ290" s="7">
        <v>28380066.43</v>
      </c>
      <c r="CR290" s="23">
        <v>0.22470000000000001</v>
      </c>
      <c r="CS290" s="7">
        <v>1610.86</v>
      </c>
      <c r="CT290" s="7">
        <v>2084.62</v>
      </c>
      <c r="CU290" s="7">
        <v>28106358.539999999</v>
      </c>
      <c r="CV290" s="23">
        <v>0.2465</v>
      </c>
      <c r="CW290" s="7">
        <v>1595.32</v>
      </c>
      <c r="CX290" s="7">
        <v>2064.52</v>
      </c>
      <c r="CY290" s="5">
        <v>13614</v>
      </c>
      <c r="CZ290" s="23">
        <v>0.77270000000000005</v>
      </c>
      <c r="DA290" s="5">
        <v>7609</v>
      </c>
      <c r="DB290" s="7">
        <v>2356788.9900000002</v>
      </c>
      <c r="DC290" s="23">
        <v>1.8700000000000001E-2</v>
      </c>
      <c r="DD290" s="7">
        <v>133.77000000000001</v>
      </c>
      <c r="DE290" s="7">
        <v>478.24</v>
      </c>
      <c r="DF290" s="7">
        <v>2374554.34</v>
      </c>
      <c r="DG290" s="23">
        <v>2.0799999999999999E-2</v>
      </c>
      <c r="DH290" s="7">
        <v>134.78</v>
      </c>
      <c r="DI290" s="7">
        <v>481.85</v>
      </c>
      <c r="DJ290" s="5">
        <v>4928</v>
      </c>
      <c r="DK290" s="23">
        <v>0.2797</v>
      </c>
      <c r="DL290" s="5">
        <v>1614</v>
      </c>
      <c r="DM290" s="7">
        <v>3476453.53</v>
      </c>
      <c r="DN290" s="23">
        <v>2.75E-2</v>
      </c>
      <c r="DO290" s="7">
        <v>197.32</v>
      </c>
      <c r="DP290" s="7">
        <v>23022.87</v>
      </c>
      <c r="DQ290" s="7">
        <v>3588738.98</v>
      </c>
      <c r="DR290" s="23">
        <v>3.15E-2</v>
      </c>
      <c r="DS290" s="7">
        <v>203.7</v>
      </c>
      <c r="DT290" s="7">
        <v>23766.48</v>
      </c>
      <c r="DU290" s="5">
        <v>151</v>
      </c>
      <c r="DV290" s="23">
        <v>8.6E-3</v>
      </c>
      <c r="DW290" s="5">
        <v>1022</v>
      </c>
      <c r="DX290" s="7">
        <v>41930.629999999997</v>
      </c>
      <c r="DY290" s="23">
        <v>2.9999999999999997E-4</v>
      </c>
      <c r="DZ290" s="7">
        <v>2.38</v>
      </c>
      <c r="EA290" s="7">
        <v>748.76</v>
      </c>
      <c r="EB290" s="7">
        <v>44003.66</v>
      </c>
      <c r="EC290" s="23">
        <v>4.0000000000000002E-4</v>
      </c>
      <c r="ED290" s="7">
        <v>2.5</v>
      </c>
      <c r="EE290" s="7">
        <v>785.78</v>
      </c>
      <c r="EF290" s="5">
        <v>56</v>
      </c>
      <c r="EG290" s="23">
        <v>3.2000000000000002E-3</v>
      </c>
      <c r="EH290" s="5">
        <v>6</v>
      </c>
      <c r="EI290" s="7">
        <v>10303877.49</v>
      </c>
      <c r="EJ290" s="23">
        <v>8.1600000000000006E-2</v>
      </c>
      <c r="EK290" s="7">
        <v>584.85</v>
      </c>
      <c r="EL290" s="7">
        <v>723.13</v>
      </c>
      <c r="EM290" s="7">
        <v>12343268.800000001</v>
      </c>
      <c r="EN290" s="23">
        <v>0.10829999999999999</v>
      </c>
      <c r="EO290" s="7">
        <v>700.61</v>
      </c>
      <c r="EP290" s="7">
        <v>866.26</v>
      </c>
      <c r="EQ290" s="5">
        <v>14249</v>
      </c>
      <c r="ER290" s="23">
        <v>0.80879999999999996</v>
      </c>
      <c r="ES290" s="5">
        <v>11645</v>
      </c>
      <c r="ET290" s="7">
        <v>5413903.1399999997</v>
      </c>
      <c r="EU290" s="23">
        <v>4.2900000000000001E-2</v>
      </c>
      <c r="EV290" s="7">
        <v>307.29000000000002</v>
      </c>
      <c r="EW290" s="7">
        <v>723.49</v>
      </c>
      <c r="EX290" s="7">
        <v>5712810.3799999999</v>
      </c>
      <c r="EY290" s="23">
        <v>5.0099999999999999E-2</v>
      </c>
      <c r="EZ290" s="7">
        <v>324.26</v>
      </c>
      <c r="FA290" s="7">
        <v>763.44</v>
      </c>
      <c r="FB290" s="5">
        <v>7483</v>
      </c>
      <c r="FC290" s="23">
        <v>0.42470000000000002</v>
      </c>
      <c r="FD290" s="5">
        <v>2605</v>
      </c>
      <c r="FE290" s="7">
        <v>1678479.17</v>
      </c>
      <c r="FF290" s="23">
        <v>1.3299999999999999E-2</v>
      </c>
      <c r="FG290" s="7">
        <v>95.27</v>
      </c>
      <c r="FH290" s="7">
        <v>169.05</v>
      </c>
      <c r="FI290" s="7">
        <v>1770254.91</v>
      </c>
      <c r="FJ290" s="23">
        <v>1.55E-2</v>
      </c>
      <c r="FK290" s="7">
        <v>100.48</v>
      </c>
      <c r="FL290" s="7">
        <v>178.29</v>
      </c>
      <c r="FM290" s="5">
        <v>9929</v>
      </c>
      <c r="FN290" s="23">
        <v>0.56359999999999999</v>
      </c>
      <c r="FO290" s="5">
        <v>2667</v>
      </c>
      <c r="FP290" s="7">
        <v>4550327.1900000004</v>
      </c>
      <c r="FQ290" s="23">
        <v>3.5999999999999997E-2</v>
      </c>
      <c r="FR290" s="7">
        <v>258.27999999999997</v>
      </c>
      <c r="FS290" s="7">
        <v>980.46</v>
      </c>
      <c r="FT290" s="7">
        <v>4574035.4400000004</v>
      </c>
      <c r="FU290" s="23">
        <v>4.0099999999999997E-2</v>
      </c>
      <c r="FV290" s="7">
        <v>259.62</v>
      </c>
      <c r="FW290" s="7">
        <v>985.57</v>
      </c>
      <c r="FX290" s="5">
        <v>4641</v>
      </c>
      <c r="FY290" s="23">
        <v>0.26340000000000002</v>
      </c>
      <c r="FZ290" s="5">
        <v>2073</v>
      </c>
      <c r="GA290" s="7">
        <v>2672734.11</v>
      </c>
      <c r="GB290" s="23">
        <v>2.12E-2</v>
      </c>
      <c r="GC290" s="7">
        <v>151.69999999999999</v>
      </c>
      <c r="GD290" s="7">
        <v>281.49</v>
      </c>
      <c r="GE290" s="7">
        <v>2831374.68</v>
      </c>
      <c r="GF290" s="23">
        <v>2.4799999999999999E-2</v>
      </c>
      <c r="GG290" s="7">
        <v>160.71</v>
      </c>
      <c r="GH290" s="7">
        <v>298.2</v>
      </c>
      <c r="GI290" s="5">
        <v>9495</v>
      </c>
      <c r="GJ290" s="23">
        <v>0.53890000000000005</v>
      </c>
      <c r="GK290" s="5">
        <v>3042</v>
      </c>
      <c r="GL290" s="7">
        <v>2478947.48</v>
      </c>
      <c r="GM290" s="23">
        <v>1.9599999999999999E-2</v>
      </c>
      <c r="GN290" s="7">
        <v>140.71</v>
      </c>
      <c r="GO290" s="7">
        <v>1109.23</v>
      </c>
      <c r="GP290" s="7">
        <v>2436717.19</v>
      </c>
      <c r="GQ290" s="23">
        <v>2.1399999999999999E-2</v>
      </c>
      <c r="GR290" s="7">
        <v>138.31</v>
      </c>
      <c r="GS290" s="7">
        <v>1090.3399999999999</v>
      </c>
      <c r="GT290" s="5">
        <v>2235</v>
      </c>
      <c r="GU290" s="23">
        <v>0.1268</v>
      </c>
      <c r="GV290" s="8">
        <v>354</v>
      </c>
      <c r="GW290" s="7">
        <v>2755658.53</v>
      </c>
      <c r="GX290" s="23">
        <v>2.18E-2</v>
      </c>
      <c r="GY290" s="7">
        <v>156.41</v>
      </c>
      <c r="GZ290" s="7">
        <v>720.43</v>
      </c>
      <c r="HA290" s="7">
        <v>2755658.53</v>
      </c>
      <c r="HB290" s="23">
        <v>2.4199999999999999E-2</v>
      </c>
      <c r="HC290" s="7">
        <v>156.41</v>
      </c>
      <c r="HD290" s="7">
        <v>720.43</v>
      </c>
      <c r="HE290" s="5">
        <v>3825</v>
      </c>
      <c r="HF290" s="23">
        <v>0.21709999999999999</v>
      </c>
      <c r="HG290" s="5">
        <v>19043</v>
      </c>
      <c r="HH290" s="5">
        <v>689</v>
      </c>
      <c r="HI290" s="23">
        <v>0.18809999999999999</v>
      </c>
      <c r="HJ290" s="8">
        <v>1081</v>
      </c>
      <c r="HK290" s="5">
        <v>409</v>
      </c>
      <c r="HL290" s="5">
        <v>1301</v>
      </c>
      <c r="HM290" s="10" t="s">
        <v>275</v>
      </c>
      <c r="HN290" s="5">
        <v>335</v>
      </c>
      <c r="HO290" s="5">
        <v>284</v>
      </c>
      <c r="HP290" s="5">
        <v>840</v>
      </c>
      <c r="HQ290" s="5">
        <v>193</v>
      </c>
      <c r="HR290" s="10" t="s">
        <v>275</v>
      </c>
      <c r="HS290" s="10" t="s">
        <v>275</v>
      </c>
    </row>
    <row r="291" spans="1:227" x14ac:dyDescent="0.25">
      <c r="A291">
        <v>2011</v>
      </c>
      <c r="B291" s="3" t="s">
        <v>956</v>
      </c>
      <c r="C291" s="4">
        <v>36</v>
      </c>
      <c r="D291" s="5">
        <v>467362</v>
      </c>
      <c r="E291" s="5">
        <v>354451</v>
      </c>
      <c r="F291" s="5">
        <v>112911</v>
      </c>
      <c r="G291" s="6" t="s">
        <v>978</v>
      </c>
      <c r="H291" s="5">
        <v>50</v>
      </c>
      <c r="I291" s="6" t="s">
        <v>2264</v>
      </c>
      <c r="J291" s="6" t="s">
        <v>2265</v>
      </c>
      <c r="K291" s="6" t="s">
        <v>1706</v>
      </c>
      <c r="L291" s="6" t="s">
        <v>2266</v>
      </c>
      <c r="M291" s="6" t="s">
        <v>2267</v>
      </c>
      <c r="N291" s="6" t="s">
        <v>874</v>
      </c>
      <c r="O291" s="6" t="s">
        <v>839</v>
      </c>
      <c r="P291" s="6">
        <v>1.05</v>
      </c>
      <c r="Q291" s="7">
        <v>3584726175.96</v>
      </c>
      <c r="R291" s="7">
        <v>2977573257.0100002</v>
      </c>
      <c r="S291" s="7">
        <v>2908657854.79</v>
      </c>
      <c r="T291" s="7">
        <v>10113.459999999999</v>
      </c>
      <c r="U291" s="7">
        <v>8400.52</v>
      </c>
      <c r="V291" s="7">
        <v>8206.09</v>
      </c>
      <c r="W291" s="7">
        <v>1633718980.04</v>
      </c>
      <c r="X291" s="23">
        <v>0.45569999999999999</v>
      </c>
      <c r="Y291" s="7">
        <v>4609.1499999999996</v>
      </c>
      <c r="Z291" s="7">
        <v>26138.67</v>
      </c>
      <c r="AA291" s="7">
        <v>1100019336.4000001</v>
      </c>
      <c r="AB291" s="23">
        <v>0.36940000000000001</v>
      </c>
      <c r="AC291" s="7">
        <v>3103.45</v>
      </c>
      <c r="AD291" s="7">
        <v>17599.75</v>
      </c>
      <c r="AE291" s="5">
        <v>62502</v>
      </c>
      <c r="AF291" s="23">
        <v>0.17630000000000001</v>
      </c>
      <c r="AG291" s="5">
        <v>336</v>
      </c>
      <c r="AH291" s="5">
        <v>2687</v>
      </c>
      <c r="AI291" s="7">
        <v>9035861.75</v>
      </c>
      <c r="AJ291" s="23">
        <v>2.5000000000000001E-3</v>
      </c>
      <c r="AK291" s="7">
        <v>25.49</v>
      </c>
      <c r="AL291" s="7">
        <v>26115.21</v>
      </c>
      <c r="AM291" s="7">
        <v>7917575.5300000003</v>
      </c>
      <c r="AN291" s="23">
        <v>2.7000000000000001E-3</v>
      </c>
      <c r="AO291" s="7">
        <v>22.34</v>
      </c>
      <c r="AP291" s="7">
        <v>22883.17</v>
      </c>
      <c r="AQ291" s="5">
        <v>346</v>
      </c>
      <c r="AR291" s="23">
        <v>1E-3</v>
      </c>
      <c r="AS291" s="5">
        <v>1</v>
      </c>
      <c r="AT291" s="5">
        <v>31</v>
      </c>
      <c r="AU291" s="7">
        <v>37323989.299999997</v>
      </c>
      <c r="AV291" s="23">
        <v>1.04E-2</v>
      </c>
      <c r="AW291" s="7">
        <v>105.3</v>
      </c>
      <c r="AX291" s="7">
        <v>22620.6</v>
      </c>
      <c r="AY291" s="7">
        <v>30309350.16</v>
      </c>
      <c r="AZ291" s="23">
        <v>1.0200000000000001E-2</v>
      </c>
      <c r="BA291" s="7">
        <v>85.51</v>
      </c>
      <c r="BB291" s="7">
        <v>18369.3</v>
      </c>
      <c r="BC291" s="5">
        <v>1650</v>
      </c>
      <c r="BD291" s="23">
        <v>4.7000000000000002E-3</v>
      </c>
      <c r="BE291" s="5">
        <v>5</v>
      </c>
      <c r="BF291" s="5">
        <v>70</v>
      </c>
      <c r="BG291" s="7">
        <v>134693961.44999999</v>
      </c>
      <c r="BH291" s="23">
        <v>3.7600000000000001E-2</v>
      </c>
      <c r="BI291" s="7">
        <v>380.01</v>
      </c>
      <c r="BJ291" s="7">
        <v>18707.490000000002</v>
      </c>
      <c r="BK291" s="7">
        <v>120447787.40000001</v>
      </c>
      <c r="BL291" s="23">
        <v>4.0500000000000001E-2</v>
      </c>
      <c r="BM291" s="7">
        <v>339.82</v>
      </c>
      <c r="BN291" s="7">
        <v>16728.86</v>
      </c>
      <c r="BO291" s="5">
        <v>7200</v>
      </c>
      <c r="BP291" s="23">
        <v>2.0299999999999999E-2</v>
      </c>
      <c r="BQ291" s="5">
        <v>29</v>
      </c>
      <c r="BR291" s="5">
        <v>817</v>
      </c>
      <c r="BS291" s="7">
        <v>73834772.189999998</v>
      </c>
      <c r="BT291" s="23">
        <v>2.06E-2</v>
      </c>
      <c r="BU291" s="7">
        <v>208.31</v>
      </c>
      <c r="BV291" s="7">
        <v>4633.79</v>
      </c>
      <c r="BW291" s="7">
        <v>69420460.129999995</v>
      </c>
      <c r="BX291" s="23">
        <v>2.3300000000000001E-2</v>
      </c>
      <c r="BY291" s="7">
        <v>195.85</v>
      </c>
      <c r="BZ291" s="7">
        <v>4356.75</v>
      </c>
      <c r="CA291" s="5">
        <v>15934</v>
      </c>
      <c r="CB291" s="23">
        <v>4.4999999999999998E-2</v>
      </c>
      <c r="CC291" s="5">
        <v>79</v>
      </c>
      <c r="CD291" s="5">
        <v>1819</v>
      </c>
      <c r="CE291" s="7">
        <v>14418756.08</v>
      </c>
      <c r="CF291" s="23">
        <v>4.0000000000000001E-3</v>
      </c>
      <c r="CG291" s="7">
        <v>40.68</v>
      </c>
      <c r="CH291" s="7">
        <v>9523.6200000000008</v>
      </c>
      <c r="CI291" s="7">
        <v>13360586.800000001</v>
      </c>
      <c r="CJ291" s="23">
        <v>4.4999999999999997E-3</v>
      </c>
      <c r="CK291" s="7">
        <v>37.69</v>
      </c>
      <c r="CL291" s="7">
        <v>8824.69</v>
      </c>
      <c r="CM291" s="5">
        <v>1514</v>
      </c>
      <c r="CN291" s="23">
        <v>4.3E-3</v>
      </c>
      <c r="CO291" s="5">
        <v>5</v>
      </c>
      <c r="CP291" s="5">
        <v>207</v>
      </c>
      <c r="CQ291" s="7">
        <v>399340367.51999998</v>
      </c>
      <c r="CR291" s="23">
        <v>0.1114</v>
      </c>
      <c r="CS291" s="7">
        <v>1126.6400000000001</v>
      </c>
      <c r="CT291" s="7">
        <v>1805.01</v>
      </c>
      <c r="CU291" s="7">
        <v>382637338.60000002</v>
      </c>
      <c r="CV291" s="23">
        <v>0.1285</v>
      </c>
      <c r="CW291" s="7">
        <v>1079.52</v>
      </c>
      <c r="CX291" s="7">
        <v>1729.51</v>
      </c>
      <c r="CY291" s="5">
        <v>221240</v>
      </c>
      <c r="CZ291" s="23">
        <v>0.62419999999999998</v>
      </c>
      <c r="DA291" s="5">
        <v>5932</v>
      </c>
      <c r="DB291" s="7">
        <v>10109338.109999999</v>
      </c>
      <c r="DC291" s="23">
        <v>2.8E-3</v>
      </c>
      <c r="DD291" s="7">
        <v>28.52</v>
      </c>
      <c r="DE291" s="7">
        <v>449.9</v>
      </c>
      <c r="DF291" s="7">
        <v>10256122.630000001</v>
      </c>
      <c r="DG291" s="23">
        <v>3.3999999999999998E-3</v>
      </c>
      <c r="DH291" s="7">
        <v>28.94</v>
      </c>
      <c r="DI291" s="7">
        <v>456.44</v>
      </c>
      <c r="DJ291" s="5">
        <v>22470</v>
      </c>
      <c r="DK291" s="23">
        <v>6.3399999999999998E-2</v>
      </c>
      <c r="DL291" s="5">
        <v>340</v>
      </c>
      <c r="DM291" s="7">
        <v>227873318.25999999</v>
      </c>
      <c r="DN291" s="23">
        <v>6.3600000000000004E-2</v>
      </c>
      <c r="DO291" s="7">
        <v>642.89</v>
      </c>
      <c r="DP291" s="7">
        <v>24920.53</v>
      </c>
      <c r="DQ291" s="7">
        <v>215075163.5</v>
      </c>
      <c r="DR291" s="23">
        <v>7.22E-2</v>
      </c>
      <c r="DS291" s="7">
        <v>606.78</v>
      </c>
      <c r="DT291" s="7">
        <v>23520.91</v>
      </c>
      <c r="DU291" s="5">
        <v>9144</v>
      </c>
      <c r="DV291" s="23">
        <v>2.58E-2</v>
      </c>
      <c r="DW291" s="5">
        <v>3388</v>
      </c>
      <c r="DX291" s="7">
        <v>6905419.1399999997</v>
      </c>
      <c r="DY291" s="23">
        <v>1.9E-3</v>
      </c>
      <c r="DZ291" s="7">
        <v>19.48</v>
      </c>
      <c r="EA291" s="7">
        <v>755.6</v>
      </c>
      <c r="EB291" s="7">
        <v>6773293.2699999996</v>
      </c>
      <c r="EC291" s="23">
        <v>2.3E-3</v>
      </c>
      <c r="ED291" s="7">
        <v>19.11</v>
      </c>
      <c r="EE291" s="7">
        <v>741.14</v>
      </c>
      <c r="EF291" s="5">
        <v>9139</v>
      </c>
      <c r="EG291" s="23">
        <v>2.58E-2</v>
      </c>
      <c r="EH291" s="5">
        <v>40</v>
      </c>
      <c r="EI291" s="7">
        <v>351311863.44999999</v>
      </c>
      <c r="EJ291" s="23">
        <v>9.8000000000000004E-2</v>
      </c>
      <c r="EK291" s="7">
        <v>991.14</v>
      </c>
      <c r="EL291" s="7">
        <v>1222.6500000000001</v>
      </c>
      <c r="EM291" s="7">
        <v>359503041.42000002</v>
      </c>
      <c r="EN291" s="23">
        <v>0.1207</v>
      </c>
      <c r="EO291" s="7">
        <v>1014.25</v>
      </c>
      <c r="EP291" s="7">
        <v>1251.1600000000001</v>
      </c>
      <c r="EQ291" s="5">
        <v>287336</v>
      </c>
      <c r="ER291" s="23">
        <v>0.81069999999999998</v>
      </c>
      <c r="ES291" s="5">
        <v>15578</v>
      </c>
      <c r="ET291" s="7">
        <v>215467827.97999999</v>
      </c>
      <c r="EU291" s="23">
        <v>6.0100000000000001E-2</v>
      </c>
      <c r="EV291" s="7">
        <v>607.89</v>
      </c>
      <c r="EW291" s="7">
        <v>1247.82</v>
      </c>
      <c r="EX291" s="7">
        <v>199025693.43000001</v>
      </c>
      <c r="EY291" s="23">
        <v>6.6799999999999998E-2</v>
      </c>
      <c r="EZ291" s="7">
        <v>561.5</v>
      </c>
      <c r="FA291" s="7">
        <v>1152.5999999999999</v>
      </c>
      <c r="FB291" s="5">
        <v>172675</v>
      </c>
      <c r="FC291" s="23">
        <v>0.48720000000000002</v>
      </c>
      <c r="FD291" s="5">
        <v>4624</v>
      </c>
      <c r="FE291" s="7">
        <v>91109501.129999995</v>
      </c>
      <c r="FF291" s="23">
        <v>2.5399999999999999E-2</v>
      </c>
      <c r="FG291" s="7">
        <v>257.04000000000002</v>
      </c>
      <c r="FH291" s="7">
        <v>442.88</v>
      </c>
      <c r="FI291" s="7">
        <v>83146217.810000002</v>
      </c>
      <c r="FJ291" s="23">
        <v>2.7900000000000001E-2</v>
      </c>
      <c r="FK291" s="7">
        <v>234.58</v>
      </c>
      <c r="FL291" s="7">
        <v>404.17</v>
      </c>
      <c r="FM291" s="5">
        <v>205719</v>
      </c>
      <c r="FN291" s="23">
        <v>0.58040000000000003</v>
      </c>
      <c r="FO291" s="5">
        <v>3447</v>
      </c>
      <c r="FP291" s="7">
        <v>93040979.200000003</v>
      </c>
      <c r="FQ291" s="23">
        <v>2.5999999999999999E-2</v>
      </c>
      <c r="FR291" s="7">
        <v>262.49</v>
      </c>
      <c r="FS291" s="7">
        <v>1086.1500000000001</v>
      </c>
      <c r="FT291" s="7">
        <v>94110991.060000002</v>
      </c>
      <c r="FU291" s="23">
        <v>3.1600000000000003E-2</v>
      </c>
      <c r="FV291" s="7">
        <v>265.51</v>
      </c>
      <c r="FW291" s="7">
        <v>1098.6400000000001</v>
      </c>
      <c r="FX291" s="5">
        <v>85661</v>
      </c>
      <c r="FY291" s="23">
        <v>0.2417</v>
      </c>
      <c r="FZ291" s="5">
        <v>1778</v>
      </c>
      <c r="GA291" s="7">
        <v>102067014.34</v>
      </c>
      <c r="GB291" s="23">
        <v>2.8500000000000001E-2</v>
      </c>
      <c r="GC291" s="7">
        <v>287.95999999999998</v>
      </c>
      <c r="GD291" s="7">
        <v>444.84</v>
      </c>
      <c r="GE291" s="7">
        <v>99398938.469999999</v>
      </c>
      <c r="GF291" s="23">
        <v>3.3399999999999999E-2</v>
      </c>
      <c r="GG291" s="7">
        <v>280.43</v>
      </c>
      <c r="GH291" s="7">
        <v>433.22</v>
      </c>
      <c r="GI291" s="5">
        <v>229444</v>
      </c>
      <c r="GJ291" s="23">
        <v>0.64729999999999999</v>
      </c>
      <c r="GK291" s="5">
        <v>8082</v>
      </c>
      <c r="GL291" s="7">
        <v>49235260.93</v>
      </c>
      <c r="GM291" s="23">
        <v>1.37E-2</v>
      </c>
      <c r="GN291" s="7">
        <v>138.91</v>
      </c>
      <c r="GO291" s="7">
        <v>1104.24</v>
      </c>
      <c r="GP291" s="7">
        <v>51637854.619999997</v>
      </c>
      <c r="GQ291" s="23">
        <v>1.7299999999999999E-2</v>
      </c>
      <c r="GR291" s="7">
        <v>145.68</v>
      </c>
      <c r="GS291" s="7">
        <v>1158.1199999999999</v>
      </c>
      <c r="GT291" s="5">
        <v>44588</v>
      </c>
      <c r="GU291" s="23">
        <v>0.1258</v>
      </c>
      <c r="GV291" s="8">
        <v>432</v>
      </c>
      <c r="GW291" s="7">
        <v>110111419.42</v>
      </c>
      <c r="GX291" s="23">
        <v>3.0700000000000002E-2</v>
      </c>
      <c r="GY291" s="7">
        <v>310.64999999999998</v>
      </c>
      <c r="GZ291" s="7">
        <v>935.47</v>
      </c>
      <c r="HA291" s="7">
        <v>110152539.63</v>
      </c>
      <c r="HB291" s="23">
        <v>3.6999999999999998E-2</v>
      </c>
      <c r="HC291" s="7">
        <v>310.77</v>
      </c>
      <c r="HD291" s="7">
        <v>935.82</v>
      </c>
      <c r="HE291" s="5">
        <v>117707</v>
      </c>
      <c r="HF291" s="23">
        <v>0.33210000000000001</v>
      </c>
      <c r="HG291" s="5">
        <v>315352</v>
      </c>
      <c r="HH291" s="5">
        <v>25153</v>
      </c>
      <c r="HI291" s="23">
        <v>0.2414</v>
      </c>
      <c r="HJ291" s="8">
        <v>890</v>
      </c>
      <c r="HK291" s="5">
        <v>719</v>
      </c>
      <c r="HL291" s="5">
        <v>1299</v>
      </c>
      <c r="HM291" s="5">
        <v>113</v>
      </c>
      <c r="HN291" s="5">
        <v>719</v>
      </c>
      <c r="HO291" s="5">
        <v>265</v>
      </c>
      <c r="HP291" s="5">
        <v>618</v>
      </c>
      <c r="HQ291" s="5">
        <v>335</v>
      </c>
      <c r="HR291" s="5">
        <v>367</v>
      </c>
      <c r="HS291" s="5">
        <v>96</v>
      </c>
    </row>
    <row r="292" spans="1:227" x14ac:dyDescent="0.25">
      <c r="A292">
        <v>2015</v>
      </c>
      <c r="B292" s="3" t="s">
        <v>710</v>
      </c>
      <c r="C292" s="4">
        <v>22</v>
      </c>
      <c r="D292" s="5">
        <v>163089</v>
      </c>
      <c r="E292" s="5">
        <v>117600</v>
      </c>
      <c r="F292" s="5">
        <v>45489</v>
      </c>
      <c r="G292" s="6" t="s">
        <v>2749</v>
      </c>
      <c r="H292" s="5">
        <v>51</v>
      </c>
      <c r="I292" s="6" t="s">
        <v>2401</v>
      </c>
      <c r="J292" s="6" t="s">
        <v>2402</v>
      </c>
      <c r="K292" s="6" t="s">
        <v>2740</v>
      </c>
      <c r="L292" s="6" t="s">
        <v>2750</v>
      </c>
      <c r="M292" s="6" t="s">
        <v>609</v>
      </c>
      <c r="N292" s="6" t="s">
        <v>491</v>
      </c>
      <c r="O292" s="6" t="s">
        <v>2212</v>
      </c>
      <c r="P292" s="6">
        <v>1.2</v>
      </c>
      <c r="Q292" s="7">
        <v>1312093541.8599999</v>
      </c>
      <c r="R292" s="7">
        <v>1360859250.5799999</v>
      </c>
      <c r="S292" s="7">
        <v>1190632823.1700001</v>
      </c>
      <c r="T292" s="7">
        <v>11157.26</v>
      </c>
      <c r="U292" s="7">
        <v>11571.93</v>
      </c>
      <c r="V292" s="7">
        <v>10124.43</v>
      </c>
      <c r="W292" s="7">
        <v>436118208.80000001</v>
      </c>
      <c r="X292" s="23">
        <v>0.33239999999999997</v>
      </c>
      <c r="Y292" s="7">
        <v>3708.49</v>
      </c>
      <c r="Z292" s="7">
        <v>19725.82</v>
      </c>
      <c r="AA292" s="7">
        <v>399282833.73000002</v>
      </c>
      <c r="AB292" s="24">
        <v>0.29339999999999999</v>
      </c>
      <c r="AC292" s="7">
        <v>3395.26</v>
      </c>
      <c r="AD292" s="7">
        <v>18059.740000000002</v>
      </c>
      <c r="AE292" s="5">
        <v>22109</v>
      </c>
      <c r="AF292" s="23">
        <v>0.188</v>
      </c>
      <c r="AG292" s="5">
        <v>349</v>
      </c>
      <c r="AH292" s="5">
        <v>2238</v>
      </c>
      <c r="AI292" s="7">
        <v>75280916.319999993</v>
      </c>
      <c r="AJ292" s="23">
        <v>5.74E-2</v>
      </c>
      <c r="AK292" s="7">
        <v>640.14</v>
      </c>
      <c r="AL292" s="7">
        <v>38310.9</v>
      </c>
      <c r="AM292" s="7">
        <v>87339916.239999995</v>
      </c>
      <c r="AN292" s="24">
        <v>6.4199999999999993E-2</v>
      </c>
      <c r="AO292" s="7">
        <v>742.69</v>
      </c>
      <c r="AP292" s="7">
        <v>44447.79</v>
      </c>
      <c r="AQ292" s="5">
        <v>1965</v>
      </c>
      <c r="AR292" s="23">
        <v>1.67E-2</v>
      </c>
      <c r="AS292" s="5">
        <v>21</v>
      </c>
      <c r="AT292" s="5">
        <v>550</v>
      </c>
      <c r="AU292" s="7">
        <v>22980446.899999999</v>
      </c>
      <c r="AV292" s="23">
        <v>1.7500000000000002E-2</v>
      </c>
      <c r="AW292" s="7">
        <v>195.41</v>
      </c>
      <c r="AX292" s="7">
        <v>19862.099999999999</v>
      </c>
      <c r="AY292" s="7">
        <v>24908082.27</v>
      </c>
      <c r="AZ292" s="24">
        <v>1.83E-2</v>
      </c>
      <c r="BA292" s="7">
        <v>211.8</v>
      </c>
      <c r="BB292" s="7">
        <v>21528.16</v>
      </c>
      <c r="BC292" s="5">
        <v>1157</v>
      </c>
      <c r="BD292" s="23">
        <v>9.7999999999999997E-3</v>
      </c>
      <c r="BE292" s="5">
        <v>11</v>
      </c>
      <c r="BF292" s="5">
        <v>143</v>
      </c>
      <c r="BG292" s="7">
        <v>37489237</v>
      </c>
      <c r="BH292" s="23">
        <v>2.86E-2</v>
      </c>
      <c r="BI292" s="7">
        <v>318.79000000000002</v>
      </c>
      <c r="BJ292" s="7">
        <v>16349.43</v>
      </c>
      <c r="BK292" s="7">
        <v>46341666.619999997</v>
      </c>
      <c r="BL292" s="24">
        <v>3.4099999999999998E-2</v>
      </c>
      <c r="BM292" s="7">
        <v>394.06</v>
      </c>
      <c r="BN292" s="7">
        <v>20210.060000000001</v>
      </c>
      <c r="BO292" s="5">
        <v>2293</v>
      </c>
      <c r="BP292" s="23">
        <v>1.95E-2</v>
      </c>
      <c r="BQ292" s="5">
        <v>29</v>
      </c>
      <c r="BR292" s="5">
        <v>901</v>
      </c>
      <c r="BS292" s="7">
        <v>60525245.630000003</v>
      </c>
      <c r="BT292" s="23">
        <v>4.6100000000000002E-2</v>
      </c>
      <c r="BU292" s="7">
        <v>514.66999999999996</v>
      </c>
      <c r="BV292" s="7">
        <v>5670.34</v>
      </c>
      <c r="BW292" s="7">
        <v>72657712.420000002</v>
      </c>
      <c r="BX292" s="24">
        <v>5.3400000000000003E-2</v>
      </c>
      <c r="BY292" s="7">
        <v>617.84</v>
      </c>
      <c r="BZ292" s="7">
        <v>6806.98</v>
      </c>
      <c r="CA292" s="5">
        <v>10674</v>
      </c>
      <c r="CB292" s="23">
        <v>9.0800000000000006E-2</v>
      </c>
      <c r="CC292" s="5">
        <v>250</v>
      </c>
      <c r="CD292" s="5">
        <v>3499</v>
      </c>
      <c r="CE292" s="7">
        <v>12642612.439999999</v>
      </c>
      <c r="CF292" s="23">
        <v>9.5999999999999992E-3</v>
      </c>
      <c r="CG292" s="7">
        <v>107.51</v>
      </c>
      <c r="CH292" s="7">
        <v>10778.02</v>
      </c>
      <c r="CI292" s="7">
        <v>14463399.880000001</v>
      </c>
      <c r="CJ292" s="24">
        <v>1.06E-2</v>
      </c>
      <c r="CK292" s="7">
        <v>122.99</v>
      </c>
      <c r="CL292" s="7">
        <v>12330.26</v>
      </c>
      <c r="CM292" s="5">
        <v>1173</v>
      </c>
      <c r="CN292" s="23">
        <v>0.01</v>
      </c>
      <c r="CO292" s="5">
        <v>11</v>
      </c>
      <c r="CP292" s="5">
        <v>724</v>
      </c>
      <c r="CQ292" s="7">
        <v>224073884.90000001</v>
      </c>
      <c r="CR292" s="23">
        <v>0.17080000000000001</v>
      </c>
      <c r="CS292" s="7">
        <v>1905.39</v>
      </c>
      <c r="CT292" s="7">
        <v>2719.05</v>
      </c>
      <c r="CU292" s="7">
        <v>243259695.87</v>
      </c>
      <c r="CV292" s="24">
        <v>0.17879999999999999</v>
      </c>
      <c r="CW292" s="7">
        <v>2068.5300000000002</v>
      </c>
      <c r="CX292" s="7">
        <v>2951.86</v>
      </c>
      <c r="CY292" s="5">
        <v>82409</v>
      </c>
      <c r="CZ292" s="23">
        <v>0.70079999999999998</v>
      </c>
      <c r="DA292" s="5">
        <v>7356</v>
      </c>
      <c r="DB292" s="7">
        <v>7284460.3300000001</v>
      </c>
      <c r="DC292" s="23">
        <v>5.5999999999999999E-3</v>
      </c>
      <c r="DD292" s="7">
        <v>61.94</v>
      </c>
      <c r="DE292" s="7">
        <v>398.12</v>
      </c>
      <c r="DF292" s="7">
        <v>8756467.0999999996</v>
      </c>
      <c r="DG292" s="24">
        <v>6.4000000000000003E-3</v>
      </c>
      <c r="DH292" s="7">
        <v>74.459999999999994</v>
      </c>
      <c r="DI292" s="7">
        <v>478.57</v>
      </c>
      <c r="DJ292" s="5">
        <v>18297</v>
      </c>
      <c r="DK292" s="23">
        <v>0.15559999999999999</v>
      </c>
      <c r="DL292" s="5">
        <v>639</v>
      </c>
      <c r="DM292" s="7">
        <v>107026572.34</v>
      </c>
      <c r="DN292" s="23">
        <v>8.1600000000000006E-2</v>
      </c>
      <c r="DO292" s="7">
        <v>910.09</v>
      </c>
      <c r="DP292" s="7">
        <v>22825.03</v>
      </c>
      <c r="DQ292" s="7">
        <v>117068444.33</v>
      </c>
      <c r="DR292" s="24">
        <v>8.5999999999999993E-2</v>
      </c>
      <c r="DS292" s="7">
        <v>995.48</v>
      </c>
      <c r="DT292" s="7">
        <v>24966.61</v>
      </c>
      <c r="DU292" s="5">
        <v>4689</v>
      </c>
      <c r="DV292" s="23">
        <v>3.9899999999999998E-2</v>
      </c>
      <c r="DW292" s="5">
        <v>5391</v>
      </c>
      <c r="DX292" s="7">
        <v>7079532.21</v>
      </c>
      <c r="DY292" s="23">
        <v>5.4000000000000003E-3</v>
      </c>
      <c r="DZ292" s="7">
        <v>60.2</v>
      </c>
      <c r="EA292" s="7">
        <v>922.9</v>
      </c>
      <c r="EB292" s="7">
        <v>8020576.5899999999</v>
      </c>
      <c r="EC292" s="24">
        <v>5.8999999999999999E-3</v>
      </c>
      <c r="ED292" s="7">
        <v>68.2</v>
      </c>
      <c r="EE292" s="7">
        <v>1045.57</v>
      </c>
      <c r="EF292" s="5">
        <v>7671</v>
      </c>
      <c r="EG292" s="23">
        <v>6.5199999999999994E-2</v>
      </c>
      <c r="EH292" s="5">
        <v>123</v>
      </c>
      <c r="EI292" s="7">
        <v>105702120.88</v>
      </c>
      <c r="EJ292" s="23">
        <v>8.0600000000000005E-2</v>
      </c>
      <c r="EK292" s="7">
        <v>898.83</v>
      </c>
      <c r="EL292" s="7">
        <v>1074.1400000000001</v>
      </c>
      <c r="EM292" s="7">
        <v>113861886.92</v>
      </c>
      <c r="EN292" s="24">
        <v>8.3699999999999997E-2</v>
      </c>
      <c r="EO292" s="7">
        <v>968.21</v>
      </c>
      <c r="EP292" s="7">
        <v>1157.06</v>
      </c>
      <c r="EQ292" s="5">
        <v>98405</v>
      </c>
      <c r="ER292" s="23">
        <v>0.83679999999999999</v>
      </c>
      <c r="ES292" s="5">
        <v>13658</v>
      </c>
      <c r="ET292" s="7">
        <v>66395581.390000001</v>
      </c>
      <c r="EU292" s="23">
        <v>5.0599999999999999E-2</v>
      </c>
      <c r="EV292" s="7">
        <v>564.59</v>
      </c>
      <c r="EW292" s="7">
        <v>1122.06</v>
      </c>
      <c r="EX292" s="7">
        <v>69361043.769999996</v>
      </c>
      <c r="EY292" s="24">
        <v>5.0999999999999997E-2</v>
      </c>
      <c r="EZ292" s="7">
        <v>589.79999999999995</v>
      </c>
      <c r="FA292" s="7">
        <v>1172.17</v>
      </c>
      <c r="FB292" s="5">
        <v>59173</v>
      </c>
      <c r="FC292" s="23">
        <v>0.50319999999999998</v>
      </c>
      <c r="FD292" s="5">
        <v>3889</v>
      </c>
      <c r="FE292" s="7">
        <v>19025130.350000001</v>
      </c>
      <c r="FF292" s="23">
        <v>1.4500000000000001E-2</v>
      </c>
      <c r="FG292" s="7">
        <v>161.78</v>
      </c>
      <c r="FH292" s="7">
        <v>257.89</v>
      </c>
      <c r="FI292" s="7">
        <v>20471740.93</v>
      </c>
      <c r="FJ292" s="24">
        <v>1.4999999999999999E-2</v>
      </c>
      <c r="FK292" s="7">
        <v>174.08</v>
      </c>
      <c r="FL292" s="7">
        <v>277.5</v>
      </c>
      <c r="FM292" s="5">
        <v>73772</v>
      </c>
      <c r="FN292" s="23">
        <v>0.62729999999999997</v>
      </c>
      <c r="FO292" s="5">
        <v>3984</v>
      </c>
      <c r="FP292" s="7">
        <v>34283144.07</v>
      </c>
      <c r="FQ292" s="23">
        <v>2.6100000000000002E-2</v>
      </c>
      <c r="FR292" s="7">
        <v>291.52</v>
      </c>
      <c r="FS292" s="7">
        <v>1191.21</v>
      </c>
      <c r="FT292" s="7">
        <v>36860365.329999998</v>
      </c>
      <c r="FU292" s="24">
        <v>2.7099999999999999E-2</v>
      </c>
      <c r="FV292" s="7">
        <v>313.44</v>
      </c>
      <c r="FW292" s="7">
        <v>1280.76</v>
      </c>
      <c r="FX292" s="5">
        <v>28780</v>
      </c>
      <c r="FY292" s="23">
        <v>0.2447</v>
      </c>
      <c r="FZ292" s="5">
        <v>1606</v>
      </c>
      <c r="GA292" s="7">
        <v>34841375.039999999</v>
      </c>
      <c r="GB292" s="23">
        <v>2.6599999999999999E-2</v>
      </c>
      <c r="GC292" s="7">
        <v>296.27</v>
      </c>
      <c r="GD292" s="7">
        <v>444.88</v>
      </c>
      <c r="GE292" s="7">
        <v>35139586.700000003</v>
      </c>
      <c r="GF292" s="24">
        <v>2.58E-2</v>
      </c>
      <c r="GG292" s="7">
        <v>298.81</v>
      </c>
      <c r="GH292" s="7">
        <v>448.68</v>
      </c>
      <c r="GI292" s="5">
        <v>78316</v>
      </c>
      <c r="GJ292" s="23">
        <v>0.66600000000000004</v>
      </c>
      <c r="GK292" s="5">
        <v>6646</v>
      </c>
      <c r="GL292" s="7">
        <v>18933377.899999999</v>
      </c>
      <c r="GM292" s="23">
        <v>1.44E-2</v>
      </c>
      <c r="GN292" s="7">
        <v>161</v>
      </c>
      <c r="GO292" s="7">
        <v>1211.8900000000001</v>
      </c>
      <c r="GP292" s="7">
        <v>20054174.210000001</v>
      </c>
      <c r="GQ292" s="24">
        <v>1.47E-2</v>
      </c>
      <c r="GR292" s="7">
        <v>170.53</v>
      </c>
      <c r="GS292" s="7">
        <v>1283.6300000000001</v>
      </c>
      <c r="GT292" s="5">
        <v>15623</v>
      </c>
      <c r="GU292" s="23">
        <v>0.1328</v>
      </c>
      <c r="GV292" s="8">
        <v>454</v>
      </c>
      <c r="GW292" s="7">
        <v>30182499.219999999</v>
      </c>
      <c r="GX292" s="23">
        <v>2.3E-2</v>
      </c>
      <c r="GY292" s="7">
        <v>256.64999999999998</v>
      </c>
      <c r="GZ292" s="7">
        <v>746.87</v>
      </c>
      <c r="HA292" s="7">
        <v>30308588.600000001</v>
      </c>
      <c r="HB292" s="24">
        <v>2.23E-2</v>
      </c>
      <c r="HC292" s="7">
        <v>257.73</v>
      </c>
      <c r="HD292" s="7">
        <v>749.99</v>
      </c>
      <c r="HE292" s="5">
        <v>40412</v>
      </c>
      <c r="HF292" s="23">
        <v>0.34360000000000002</v>
      </c>
      <c r="HG292" s="5">
        <v>152373</v>
      </c>
      <c r="HH292" s="5">
        <v>7247</v>
      </c>
      <c r="HI292" s="23">
        <v>0.21299999999999999</v>
      </c>
      <c r="HJ292" s="8">
        <v>1296</v>
      </c>
      <c r="HK292" s="5">
        <v>636</v>
      </c>
      <c r="HL292" s="5">
        <v>1298</v>
      </c>
      <c r="HM292" s="5">
        <v>150</v>
      </c>
      <c r="HN292" s="5">
        <v>1394</v>
      </c>
      <c r="HO292" s="5">
        <v>375</v>
      </c>
      <c r="HP292" s="5">
        <v>637</v>
      </c>
      <c r="HQ292" s="5">
        <v>364</v>
      </c>
      <c r="HR292" s="5">
        <v>222</v>
      </c>
      <c r="HS292" s="5">
        <v>164</v>
      </c>
    </row>
    <row r="293" spans="1:227" x14ac:dyDescent="0.25">
      <c r="A293">
        <v>2015</v>
      </c>
      <c r="B293" s="3" t="s">
        <v>1049</v>
      </c>
      <c r="C293" s="4">
        <v>45</v>
      </c>
      <c r="D293" s="5">
        <v>171417</v>
      </c>
      <c r="E293" s="5">
        <v>115647</v>
      </c>
      <c r="F293" s="5">
        <v>55770</v>
      </c>
      <c r="G293" s="6" t="s">
        <v>2783</v>
      </c>
      <c r="H293" s="5">
        <v>52</v>
      </c>
      <c r="I293" s="6" t="s">
        <v>2563</v>
      </c>
      <c r="J293" s="6" t="s">
        <v>2030</v>
      </c>
      <c r="K293" s="6" t="s">
        <v>2384</v>
      </c>
      <c r="L293" s="6" t="s">
        <v>2784</v>
      </c>
      <c r="M293" s="6" t="s">
        <v>601</v>
      </c>
      <c r="N293" s="6" t="s">
        <v>378</v>
      </c>
      <c r="O293" s="6" t="s">
        <v>2164</v>
      </c>
      <c r="P293" s="6">
        <v>1.1599999999999999</v>
      </c>
      <c r="Q293" s="7">
        <v>1122113220.8299999</v>
      </c>
      <c r="R293" s="7">
        <v>1149594231.73</v>
      </c>
      <c r="S293" s="7">
        <v>1046058247.79</v>
      </c>
      <c r="T293" s="7">
        <v>9702.92</v>
      </c>
      <c r="U293" s="7">
        <v>9940.5499999999993</v>
      </c>
      <c r="V293" s="7">
        <v>9045.27</v>
      </c>
      <c r="W293" s="7">
        <v>398635288.98000002</v>
      </c>
      <c r="X293" s="23">
        <v>0.3553</v>
      </c>
      <c r="Y293" s="7">
        <v>3447</v>
      </c>
      <c r="Z293" s="7">
        <v>20140.22</v>
      </c>
      <c r="AA293" s="7">
        <v>368248668.37</v>
      </c>
      <c r="AB293" s="24">
        <v>0.32029999999999997</v>
      </c>
      <c r="AC293" s="7">
        <v>3184.25</v>
      </c>
      <c r="AD293" s="7">
        <v>18605</v>
      </c>
      <c r="AE293" s="5">
        <v>19793</v>
      </c>
      <c r="AF293" s="23">
        <v>0.17119999999999999</v>
      </c>
      <c r="AG293" s="5">
        <v>310</v>
      </c>
      <c r="AH293" s="5">
        <v>1915</v>
      </c>
      <c r="AI293" s="7">
        <v>16685199.1</v>
      </c>
      <c r="AJ293" s="23">
        <v>1.49E-2</v>
      </c>
      <c r="AK293" s="7">
        <v>144.28</v>
      </c>
      <c r="AL293" s="7">
        <v>41198.019999999997</v>
      </c>
      <c r="AM293" s="7">
        <v>18799588.510000002</v>
      </c>
      <c r="AN293" s="24">
        <v>1.6400000000000001E-2</v>
      </c>
      <c r="AO293" s="7">
        <v>162.56</v>
      </c>
      <c r="AP293" s="7">
        <v>46418.74</v>
      </c>
      <c r="AQ293" s="5">
        <v>405</v>
      </c>
      <c r="AR293" s="23">
        <v>3.5000000000000001E-3</v>
      </c>
      <c r="AS293" s="5">
        <v>4</v>
      </c>
      <c r="AT293" s="5">
        <v>104</v>
      </c>
      <c r="AU293" s="7">
        <v>21350895.75</v>
      </c>
      <c r="AV293" s="23">
        <v>1.9E-2</v>
      </c>
      <c r="AW293" s="7">
        <v>184.62</v>
      </c>
      <c r="AX293" s="7">
        <v>20334.189999999999</v>
      </c>
      <c r="AY293" s="7">
        <v>22978964.350000001</v>
      </c>
      <c r="AZ293" s="24">
        <v>0.02</v>
      </c>
      <c r="BA293" s="7">
        <v>198.7</v>
      </c>
      <c r="BB293" s="7">
        <v>21884.73</v>
      </c>
      <c r="BC293" s="5">
        <v>1050</v>
      </c>
      <c r="BD293" s="23">
        <v>9.1000000000000004E-3</v>
      </c>
      <c r="BE293" s="5">
        <v>10</v>
      </c>
      <c r="BF293" s="5">
        <v>130</v>
      </c>
      <c r="BG293" s="7">
        <v>29167533.190000001</v>
      </c>
      <c r="BH293" s="23">
        <v>2.5999999999999999E-2</v>
      </c>
      <c r="BI293" s="7">
        <v>252.21</v>
      </c>
      <c r="BJ293" s="7">
        <v>13192.01</v>
      </c>
      <c r="BK293" s="7">
        <v>33483902.309999999</v>
      </c>
      <c r="BL293" s="24">
        <v>2.9100000000000001E-2</v>
      </c>
      <c r="BM293" s="7">
        <v>289.54000000000002</v>
      </c>
      <c r="BN293" s="7">
        <v>15144.23</v>
      </c>
      <c r="BO293" s="5">
        <v>2211</v>
      </c>
      <c r="BP293" s="23">
        <v>1.9099999999999999E-2</v>
      </c>
      <c r="BQ293" s="5">
        <v>26</v>
      </c>
      <c r="BR293" s="5">
        <v>696</v>
      </c>
      <c r="BS293" s="7">
        <v>28508189.82</v>
      </c>
      <c r="BT293" s="23">
        <v>2.5399999999999999E-2</v>
      </c>
      <c r="BU293" s="7">
        <v>246.51</v>
      </c>
      <c r="BV293" s="7">
        <v>4239.7700000000004</v>
      </c>
      <c r="BW293" s="7">
        <v>32343764.370000001</v>
      </c>
      <c r="BX293" s="24">
        <v>2.81E-2</v>
      </c>
      <c r="BY293" s="7">
        <v>279.68</v>
      </c>
      <c r="BZ293" s="7">
        <v>4810.2</v>
      </c>
      <c r="CA293" s="5">
        <v>6724</v>
      </c>
      <c r="CB293" s="23">
        <v>5.8099999999999999E-2</v>
      </c>
      <c r="CC293" s="5">
        <v>103</v>
      </c>
      <c r="CD293" s="5">
        <v>1427</v>
      </c>
      <c r="CE293" s="7">
        <v>14785037.99</v>
      </c>
      <c r="CF293" s="23">
        <v>1.32E-2</v>
      </c>
      <c r="CG293" s="7">
        <v>127.85</v>
      </c>
      <c r="CH293" s="7">
        <v>11904.22</v>
      </c>
      <c r="CI293" s="7">
        <v>16305627.800000001</v>
      </c>
      <c r="CJ293" s="24">
        <v>1.4200000000000001E-2</v>
      </c>
      <c r="CK293" s="7">
        <v>140.99</v>
      </c>
      <c r="CL293" s="7">
        <v>13128.52</v>
      </c>
      <c r="CM293" s="5">
        <v>1242</v>
      </c>
      <c r="CN293" s="23">
        <v>1.0699999999999999E-2</v>
      </c>
      <c r="CO293" s="5">
        <v>12</v>
      </c>
      <c r="CP293" s="5">
        <v>821</v>
      </c>
      <c r="CQ293" s="7">
        <v>162940623.53999999</v>
      </c>
      <c r="CR293" s="23">
        <v>0.1452</v>
      </c>
      <c r="CS293" s="7">
        <v>1408.95</v>
      </c>
      <c r="CT293" s="7">
        <v>2197.27</v>
      </c>
      <c r="CU293" s="7">
        <v>174674698.84999999</v>
      </c>
      <c r="CV293" s="24">
        <v>0.15190000000000001</v>
      </c>
      <c r="CW293" s="7">
        <v>1510.41</v>
      </c>
      <c r="CX293" s="7">
        <v>2355.5</v>
      </c>
      <c r="CY293" s="5">
        <v>74156</v>
      </c>
      <c r="CZ293" s="23">
        <v>0.64119999999999999</v>
      </c>
      <c r="DA293" s="5">
        <v>4048</v>
      </c>
      <c r="DB293" s="7">
        <v>7528011.3399999999</v>
      </c>
      <c r="DC293" s="23">
        <v>6.7000000000000002E-3</v>
      </c>
      <c r="DD293" s="7">
        <v>65.09</v>
      </c>
      <c r="DE293" s="7">
        <v>361.98</v>
      </c>
      <c r="DF293" s="7">
        <v>8699434.1400000006</v>
      </c>
      <c r="DG293" s="24">
        <v>7.6E-3</v>
      </c>
      <c r="DH293" s="7">
        <v>75.22</v>
      </c>
      <c r="DI293" s="7">
        <v>418.3</v>
      </c>
      <c r="DJ293" s="5">
        <v>20797</v>
      </c>
      <c r="DK293" s="23">
        <v>0.17979999999999999</v>
      </c>
      <c r="DL293" s="5">
        <v>714</v>
      </c>
      <c r="DM293" s="7">
        <v>108032495.06</v>
      </c>
      <c r="DN293" s="23">
        <v>9.6299999999999997E-2</v>
      </c>
      <c r="DO293" s="7">
        <v>934.16</v>
      </c>
      <c r="DP293" s="7">
        <v>23680.95</v>
      </c>
      <c r="DQ293" s="7">
        <v>115530126.90000001</v>
      </c>
      <c r="DR293" s="24">
        <v>0.10050000000000001</v>
      </c>
      <c r="DS293" s="7">
        <v>998.99</v>
      </c>
      <c r="DT293" s="7">
        <v>25324.45</v>
      </c>
      <c r="DU293" s="5">
        <v>4562</v>
      </c>
      <c r="DV293" s="23">
        <v>3.9399999999999998E-2</v>
      </c>
      <c r="DW293" s="5">
        <v>5674</v>
      </c>
      <c r="DX293" s="7">
        <v>6275550.1399999997</v>
      </c>
      <c r="DY293" s="23">
        <v>5.5999999999999999E-3</v>
      </c>
      <c r="DZ293" s="7">
        <v>54.26</v>
      </c>
      <c r="EA293" s="7">
        <v>821.08</v>
      </c>
      <c r="EB293" s="7">
        <v>7023856.6900000004</v>
      </c>
      <c r="EC293" s="24">
        <v>6.1000000000000004E-3</v>
      </c>
      <c r="ED293" s="7">
        <v>60.74</v>
      </c>
      <c r="EE293" s="7">
        <v>918.99</v>
      </c>
      <c r="EF293" s="5">
        <v>7643</v>
      </c>
      <c r="EG293" s="23">
        <v>6.6100000000000006E-2</v>
      </c>
      <c r="EH293" s="5">
        <v>108</v>
      </c>
      <c r="EI293" s="7">
        <v>93863202.519999996</v>
      </c>
      <c r="EJ293" s="23">
        <v>8.3599999999999994E-2</v>
      </c>
      <c r="EK293" s="7">
        <v>811.64</v>
      </c>
      <c r="EL293" s="7">
        <v>972.32</v>
      </c>
      <c r="EM293" s="7">
        <v>104257893.69</v>
      </c>
      <c r="EN293" s="24">
        <v>9.0700000000000003E-2</v>
      </c>
      <c r="EO293" s="7">
        <v>901.52</v>
      </c>
      <c r="EP293" s="7">
        <v>1080</v>
      </c>
      <c r="EQ293" s="5">
        <v>96534</v>
      </c>
      <c r="ER293" s="23">
        <v>0.8347</v>
      </c>
      <c r="ES293" s="5">
        <v>12498</v>
      </c>
      <c r="ET293" s="7">
        <v>61508533.630000003</v>
      </c>
      <c r="EU293" s="23">
        <v>5.4800000000000001E-2</v>
      </c>
      <c r="EV293" s="7">
        <v>531.86</v>
      </c>
      <c r="EW293" s="7">
        <v>1016.69</v>
      </c>
      <c r="EX293" s="7">
        <v>66588542.369999997</v>
      </c>
      <c r="EY293" s="24">
        <v>5.79E-2</v>
      </c>
      <c r="EZ293" s="7">
        <v>575.79</v>
      </c>
      <c r="FA293" s="7">
        <v>1100.6600000000001</v>
      </c>
      <c r="FB293" s="5">
        <v>60499</v>
      </c>
      <c r="FC293" s="23">
        <v>0.52310000000000001</v>
      </c>
      <c r="FD293" s="5">
        <v>3939</v>
      </c>
      <c r="FE293" s="7">
        <v>17530403.739999998</v>
      </c>
      <c r="FF293" s="23">
        <v>1.5599999999999999E-2</v>
      </c>
      <c r="FG293" s="7">
        <v>151.59</v>
      </c>
      <c r="FH293" s="7">
        <v>242.98</v>
      </c>
      <c r="FI293" s="7">
        <v>19206964.469999999</v>
      </c>
      <c r="FJ293" s="24">
        <v>1.67E-2</v>
      </c>
      <c r="FK293" s="7">
        <v>166.08</v>
      </c>
      <c r="FL293" s="7">
        <v>266.20999999999998</v>
      </c>
      <c r="FM293" s="5">
        <v>72149</v>
      </c>
      <c r="FN293" s="23">
        <v>0.62390000000000001</v>
      </c>
      <c r="FO293" s="5">
        <v>3788</v>
      </c>
      <c r="FP293" s="7">
        <v>36366703.869999997</v>
      </c>
      <c r="FQ293" s="23">
        <v>3.2399999999999998E-2</v>
      </c>
      <c r="FR293" s="7">
        <v>314.45999999999998</v>
      </c>
      <c r="FS293" s="7">
        <v>1164.26</v>
      </c>
      <c r="FT293" s="7">
        <v>39532074.640000001</v>
      </c>
      <c r="FU293" s="24">
        <v>3.44E-2</v>
      </c>
      <c r="FV293" s="7">
        <v>341.83</v>
      </c>
      <c r="FW293" s="7">
        <v>1265.5899999999999</v>
      </c>
      <c r="FX293" s="5">
        <v>31236</v>
      </c>
      <c r="FY293" s="23">
        <v>0.27010000000000001</v>
      </c>
      <c r="FZ293" s="5">
        <v>1775</v>
      </c>
      <c r="GA293" s="7">
        <v>35136065.920000002</v>
      </c>
      <c r="GB293" s="23">
        <v>3.1300000000000001E-2</v>
      </c>
      <c r="GC293" s="7">
        <v>303.82</v>
      </c>
      <c r="GD293" s="7">
        <v>416.37</v>
      </c>
      <c r="GE293" s="7">
        <v>35666331.149999999</v>
      </c>
      <c r="GF293" s="24">
        <v>3.1E-2</v>
      </c>
      <c r="GG293" s="7">
        <v>308.41000000000003</v>
      </c>
      <c r="GH293" s="7">
        <v>422.65</v>
      </c>
      <c r="GI293" s="5">
        <v>84386</v>
      </c>
      <c r="GJ293" s="23">
        <v>0.72970000000000002</v>
      </c>
      <c r="GK293" s="5">
        <v>7945</v>
      </c>
      <c r="GL293" s="7">
        <v>32876220</v>
      </c>
      <c r="GM293" s="23">
        <v>2.93E-2</v>
      </c>
      <c r="GN293" s="7">
        <v>284.27999999999997</v>
      </c>
      <c r="GO293" s="7">
        <v>2074</v>
      </c>
      <c r="GP293" s="7">
        <v>34856269.729999997</v>
      </c>
      <c r="GQ293" s="24">
        <v>3.0300000000000001E-2</v>
      </c>
      <c r="GR293" s="7">
        <v>301.39999999999998</v>
      </c>
      <c r="GS293" s="7">
        <v>2198.91</v>
      </c>
      <c r="GT293" s="5">
        <v>15852</v>
      </c>
      <c r="GU293" s="23">
        <v>0.1371</v>
      </c>
      <c r="GV293" s="8">
        <v>1070</v>
      </c>
      <c r="GW293" s="7">
        <v>42800734.539999999</v>
      </c>
      <c r="GX293" s="23">
        <v>3.8100000000000002E-2</v>
      </c>
      <c r="GY293" s="7">
        <v>370.1</v>
      </c>
      <c r="GZ293" s="7">
        <v>933.84</v>
      </c>
      <c r="HA293" s="7">
        <v>42988669.469999999</v>
      </c>
      <c r="HB293" s="24">
        <v>3.7400000000000003E-2</v>
      </c>
      <c r="HC293" s="7">
        <v>371.72</v>
      </c>
      <c r="HD293" s="7">
        <v>937.94</v>
      </c>
      <c r="HE293" s="5">
        <v>45833</v>
      </c>
      <c r="HF293" s="23">
        <v>0.39629999999999999</v>
      </c>
      <c r="HG293" s="5">
        <v>138200</v>
      </c>
      <c r="HH293" s="5">
        <v>7186</v>
      </c>
      <c r="HI293" s="23">
        <v>0.216</v>
      </c>
      <c r="HJ293" s="8">
        <v>1195</v>
      </c>
      <c r="HK293" s="5">
        <v>755</v>
      </c>
      <c r="HL293" s="5">
        <v>1295</v>
      </c>
      <c r="HM293" s="5">
        <v>155</v>
      </c>
      <c r="HN293" s="5">
        <v>1178</v>
      </c>
      <c r="HO293" s="5">
        <v>344</v>
      </c>
      <c r="HP293" s="5">
        <v>563</v>
      </c>
      <c r="HQ293" s="5">
        <v>305</v>
      </c>
      <c r="HR293" s="5">
        <v>350</v>
      </c>
      <c r="HS293" s="5">
        <v>195</v>
      </c>
    </row>
    <row r="294" spans="1:227" x14ac:dyDescent="0.25">
      <c r="A294">
        <v>2012</v>
      </c>
      <c r="B294" s="3" t="s">
        <v>676</v>
      </c>
      <c r="C294" s="4">
        <v>20</v>
      </c>
      <c r="D294" s="5">
        <v>67983</v>
      </c>
      <c r="E294" s="5">
        <v>61272</v>
      </c>
      <c r="F294" s="5">
        <v>6711</v>
      </c>
      <c r="G294" s="6" t="s">
        <v>1221</v>
      </c>
      <c r="H294" s="5">
        <v>51</v>
      </c>
      <c r="I294" s="6" t="s">
        <v>2398</v>
      </c>
      <c r="J294" s="6" t="s">
        <v>2399</v>
      </c>
      <c r="K294" s="6" t="s">
        <v>2400</v>
      </c>
      <c r="L294" s="6" t="s">
        <v>1658</v>
      </c>
      <c r="M294" s="6" t="s">
        <v>671</v>
      </c>
      <c r="N294" s="6" t="s">
        <v>955</v>
      </c>
      <c r="O294" s="6" t="s">
        <v>2326</v>
      </c>
      <c r="P294" s="6">
        <v>1.06</v>
      </c>
      <c r="Q294" s="7">
        <v>543509934.59000003</v>
      </c>
      <c r="R294" s="7">
        <v>556534258.61000001</v>
      </c>
      <c r="S294" s="7">
        <v>565858665.5</v>
      </c>
      <c r="T294" s="7">
        <v>8870.4500000000007</v>
      </c>
      <c r="U294" s="7">
        <v>9083.01</v>
      </c>
      <c r="V294" s="7">
        <v>9235.19</v>
      </c>
      <c r="W294" s="7">
        <v>193997203.28999999</v>
      </c>
      <c r="X294" s="23">
        <v>0.3569</v>
      </c>
      <c r="Y294" s="7">
        <v>3166.16</v>
      </c>
      <c r="Z294" s="7">
        <v>17222.759999999998</v>
      </c>
      <c r="AA294" s="7">
        <v>186912290.05000001</v>
      </c>
      <c r="AB294" s="23">
        <v>0.33589999999999998</v>
      </c>
      <c r="AC294" s="7">
        <v>3050.53</v>
      </c>
      <c r="AD294" s="7">
        <v>16593.78</v>
      </c>
      <c r="AE294" s="5">
        <v>11264</v>
      </c>
      <c r="AF294" s="23">
        <v>0.18379999999999999</v>
      </c>
      <c r="AG294" s="5">
        <v>328</v>
      </c>
      <c r="AH294" s="5">
        <v>1861</v>
      </c>
      <c r="AI294" s="7">
        <v>13763199.810000001</v>
      </c>
      <c r="AJ294" s="23">
        <v>2.53E-2</v>
      </c>
      <c r="AK294" s="7">
        <v>224.62</v>
      </c>
      <c r="AL294" s="7">
        <v>37707.4</v>
      </c>
      <c r="AM294" s="7">
        <v>15570383.08</v>
      </c>
      <c r="AN294" s="23">
        <v>2.8000000000000001E-2</v>
      </c>
      <c r="AO294" s="7">
        <v>254.12</v>
      </c>
      <c r="AP294" s="7">
        <v>42658.58</v>
      </c>
      <c r="AQ294" s="5">
        <v>365</v>
      </c>
      <c r="AR294" s="23">
        <v>6.0000000000000001E-3</v>
      </c>
      <c r="AS294" s="5">
        <v>7</v>
      </c>
      <c r="AT294" s="5">
        <v>178</v>
      </c>
      <c r="AU294" s="7">
        <v>9445866.2100000009</v>
      </c>
      <c r="AV294" s="23">
        <v>1.7399999999999999E-2</v>
      </c>
      <c r="AW294" s="7">
        <v>154.16</v>
      </c>
      <c r="AX294" s="7">
        <v>18341.490000000002</v>
      </c>
      <c r="AY294" s="7">
        <v>9872694.0899999999</v>
      </c>
      <c r="AZ294" s="23">
        <v>1.77E-2</v>
      </c>
      <c r="BA294" s="7">
        <v>161.13</v>
      </c>
      <c r="BB294" s="7">
        <v>19170.28</v>
      </c>
      <c r="BC294" s="5">
        <v>515</v>
      </c>
      <c r="BD294" s="23">
        <v>8.3999999999999995E-3</v>
      </c>
      <c r="BE294" s="5">
        <v>9</v>
      </c>
      <c r="BF294" s="5">
        <v>112</v>
      </c>
      <c r="BG294" s="7">
        <v>23449798.030000001</v>
      </c>
      <c r="BH294" s="23">
        <v>4.3099999999999999E-2</v>
      </c>
      <c r="BI294" s="7">
        <v>382.72</v>
      </c>
      <c r="BJ294" s="7">
        <v>13794</v>
      </c>
      <c r="BK294" s="7">
        <v>26668343.710000001</v>
      </c>
      <c r="BL294" s="23">
        <v>4.7899999999999998E-2</v>
      </c>
      <c r="BM294" s="7">
        <v>435.25</v>
      </c>
      <c r="BN294" s="7">
        <v>15687.26</v>
      </c>
      <c r="BO294" s="5">
        <v>1700</v>
      </c>
      <c r="BP294" s="23">
        <v>2.7699999999999999E-2</v>
      </c>
      <c r="BQ294" s="5">
        <v>41</v>
      </c>
      <c r="BR294" s="5">
        <v>966</v>
      </c>
      <c r="BS294" s="7">
        <v>11986749.029999999</v>
      </c>
      <c r="BT294" s="23">
        <v>2.2100000000000002E-2</v>
      </c>
      <c r="BU294" s="7">
        <v>195.63</v>
      </c>
      <c r="BV294" s="7">
        <v>4428.0600000000004</v>
      </c>
      <c r="BW294" s="7">
        <v>13300737.800000001</v>
      </c>
      <c r="BX294" s="23">
        <v>2.3900000000000001E-2</v>
      </c>
      <c r="BY294" s="7">
        <v>217.08</v>
      </c>
      <c r="BZ294" s="7">
        <v>4913.46</v>
      </c>
      <c r="CA294" s="5">
        <v>2707</v>
      </c>
      <c r="CB294" s="23">
        <v>4.4200000000000003E-2</v>
      </c>
      <c r="CC294" s="5">
        <v>83</v>
      </c>
      <c r="CD294" s="5">
        <v>1420</v>
      </c>
      <c r="CE294" s="7">
        <v>6190497</v>
      </c>
      <c r="CF294" s="23">
        <v>1.14E-2</v>
      </c>
      <c r="CG294" s="7">
        <v>101.03</v>
      </c>
      <c r="CH294" s="7">
        <v>10115.19</v>
      </c>
      <c r="CI294" s="7">
        <v>6766775.2999999998</v>
      </c>
      <c r="CJ294" s="23">
        <v>1.2200000000000001E-2</v>
      </c>
      <c r="CK294" s="7">
        <v>110.44</v>
      </c>
      <c r="CL294" s="7">
        <v>11056.82</v>
      </c>
      <c r="CM294" s="5">
        <v>612</v>
      </c>
      <c r="CN294" s="23">
        <v>0.01</v>
      </c>
      <c r="CO294" s="5">
        <v>11</v>
      </c>
      <c r="CP294" s="5">
        <v>656</v>
      </c>
      <c r="CQ294" s="7">
        <v>87073771.400000006</v>
      </c>
      <c r="CR294" s="23">
        <v>0.16020000000000001</v>
      </c>
      <c r="CS294" s="7">
        <v>1421.1</v>
      </c>
      <c r="CT294" s="7">
        <v>2208.9899999999998</v>
      </c>
      <c r="CU294" s="7">
        <v>86934275.030000001</v>
      </c>
      <c r="CV294" s="23">
        <v>0.15620000000000001</v>
      </c>
      <c r="CW294" s="7">
        <v>1418.83</v>
      </c>
      <c r="CX294" s="7">
        <v>2205.4499999999998</v>
      </c>
      <c r="CY294" s="5">
        <v>39418</v>
      </c>
      <c r="CZ294" s="23">
        <v>0.64329999999999998</v>
      </c>
      <c r="DA294" s="5">
        <v>5087</v>
      </c>
      <c r="DB294" s="7">
        <v>6483007.2999999998</v>
      </c>
      <c r="DC294" s="23">
        <v>1.1900000000000001E-2</v>
      </c>
      <c r="DD294" s="7">
        <v>105.81</v>
      </c>
      <c r="DE294" s="7">
        <v>406.51</v>
      </c>
      <c r="DF294" s="7">
        <v>7294434.5599999996</v>
      </c>
      <c r="DG294" s="23">
        <v>1.3100000000000001E-2</v>
      </c>
      <c r="DH294" s="7">
        <v>119.05</v>
      </c>
      <c r="DI294" s="7">
        <v>457.39</v>
      </c>
      <c r="DJ294" s="5">
        <v>15948</v>
      </c>
      <c r="DK294" s="23">
        <v>0.26029999999999998</v>
      </c>
      <c r="DL294" s="5">
        <v>1335</v>
      </c>
      <c r="DM294" s="7">
        <v>30475199.800000001</v>
      </c>
      <c r="DN294" s="23">
        <v>5.6099999999999997E-2</v>
      </c>
      <c r="DO294" s="7">
        <v>497.38</v>
      </c>
      <c r="DP294" s="7">
        <v>23660.87</v>
      </c>
      <c r="DQ294" s="7">
        <v>31899730.620000001</v>
      </c>
      <c r="DR294" s="23">
        <v>5.7299999999999997E-2</v>
      </c>
      <c r="DS294" s="7">
        <v>520.62</v>
      </c>
      <c r="DT294" s="7">
        <v>24766.87</v>
      </c>
      <c r="DU294" s="5">
        <v>1288</v>
      </c>
      <c r="DV294" s="23">
        <v>2.1000000000000001E-2</v>
      </c>
      <c r="DW294" s="5">
        <v>2897</v>
      </c>
      <c r="DX294" s="7">
        <v>3061428.59</v>
      </c>
      <c r="DY294" s="23">
        <v>5.5999999999999999E-3</v>
      </c>
      <c r="DZ294" s="7">
        <v>49.96</v>
      </c>
      <c r="EA294" s="7">
        <v>800.16</v>
      </c>
      <c r="EB294" s="7">
        <v>3387613.32</v>
      </c>
      <c r="EC294" s="23">
        <v>6.1000000000000004E-3</v>
      </c>
      <c r="ED294" s="7">
        <v>55.29</v>
      </c>
      <c r="EE294" s="7">
        <v>885.42</v>
      </c>
      <c r="EF294" s="5">
        <v>3826</v>
      </c>
      <c r="EG294" s="23">
        <v>6.2399999999999997E-2</v>
      </c>
      <c r="EH294" s="5">
        <v>101</v>
      </c>
      <c r="EI294" s="7">
        <v>44933627.32</v>
      </c>
      <c r="EJ294" s="23">
        <v>8.2699999999999996E-2</v>
      </c>
      <c r="EK294" s="7">
        <v>733.35</v>
      </c>
      <c r="EL294" s="7">
        <v>885.39</v>
      </c>
      <c r="EM294" s="7">
        <v>51341396.619999997</v>
      </c>
      <c r="EN294" s="23">
        <v>9.2299999999999993E-2</v>
      </c>
      <c r="EO294" s="7">
        <v>837.93</v>
      </c>
      <c r="EP294" s="7">
        <v>1011.65</v>
      </c>
      <c r="EQ294" s="5">
        <v>50750</v>
      </c>
      <c r="ER294" s="23">
        <v>0.82830000000000004</v>
      </c>
      <c r="ES294" s="5">
        <v>12609</v>
      </c>
      <c r="ET294" s="7">
        <v>29333798.170000002</v>
      </c>
      <c r="EU294" s="23">
        <v>5.3999999999999999E-2</v>
      </c>
      <c r="EV294" s="7">
        <v>478.75</v>
      </c>
      <c r="EW294" s="7">
        <v>962.02</v>
      </c>
      <c r="EX294" s="7">
        <v>31642667.73</v>
      </c>
      <c r="EY294" s="23">
        <v>5.6899999999999999E-2</v>
      </c>
      <c r="EZ294" s="7">
        <v>516.42999999999995</v>
      </c>
      <c r="FA294" s="7">
        <v>1037.74</v>
      </c>
      <c r="FB294" s="5">
        <v>30492</v>
      </c>
      <c r="FC294" s="23">
        <v>0.49759999999999999</v>
      </c>
      <c r="FD294" s="5">
        <v>3541</v>
      </c>
      <c r="FE294" s="7">
        <v>9680768.2100000009</v>
      </c>
      <c r="FF294" s="23">
        <v>1.78E-2</v>
      </c>
      <c r="FG294" s="7">
        <v>158</v>
      </c>
      <c r="FH294" s="7">
        <v>261.57</v>
      </c>
      <c r="FI294" s="7">
        <v>10521680.41</v>
      </c>
      <c r="FJ294" s="23">
        <v>1.89E-2</v>
      </c>
      <c r="FK294" s="7">
        <v>171.72</v>
      </c>
      <c r="FL294" s="7">
        <v>284.29000000000002</v>
      </c>
      <c r="FM294" s="5">
        <v>37010</v>
      </c>
      <c r="FN294" s="23">
        <v>0.60399999999999998</v>
      </c>
      <c r="FO294" s="5">
        <v>3637</v>
      </c>
      <c r="FP294" s="7">
        <v>23245770.940000001</v>
      </c>
      <c r="FQ294" s="23">
        <v>4.2799999999999998E-2</v>
      </c>
      <c r="FR294" s="7">
        <v>379.39</v>
      </c>
      <c r="FS294" s="7">
        <v>1228.7</v>
      </c>
      <c r="FT294" s="7">
        <v>23913877.210000001</v>
      </c>
      <c r="FU294" s="23">
        <v>4.2999999999999997E-2</v>
      </c>
      <c r="FV294" s="7">
        <v>390.29</v>
      </c>
      <c r="FW294" s="7">
        <v>1264.01</v>
      </c>
      <c r="FX294" s="5">
        <v>18919</v>
      </c>
      <c r="FY294" s="23">
        <v>0.30880000000000002</v>
      </c>
      <c r="FZ294" s="5">
        <v>2588</v>
      </c>
      <c r="GA294" s="7">
        <v>11980194.83</v>
      </c>
      <c r="GB294" s="23">
        <v>2.1999999999999999E-2</v>
      </c>
      <c r="GC294" s="7">
        <v>195.52</v>
      </c>
      <c r="GD294" s="7">
        <v>291.83</v>
      </c>
      <c r="GE294" s="7">
        <v>12895890.810000001</v>
      </c>
      <c r="GF294" s="23">
        <v>2.3199999999999998E-2</v>
      </c>
      <c r="GG294" s="7">
        <v>210.47</v>
      </c>
      <c r="GH294" s="7">
        <v>314.14</v>
      </c>
      <c r="GI294" s="5">
        <v>41052</v>
      </c>
      <c r="GJ294" s="23">
        <v>0.67</v>
      </c>
      <c r="GK294" s="5">
        <v>7481</v>
      </c>
      <c r="GL294" s="7">
        <v>7501647.6799999997</v>
      </c>
      <c r="GM294" s="23">
        <v>1.38E-2</v>
      </c>
      <c r="GN294" s="7">
        <v>122.43</v>
      </c>
      <c r="GO294" s="7">
        <v>1070.53</v>
      </c>
      <c r="GP294" s="7">
        <v>6364229.5</v>
      </c>
      <c r="GQ294" s="23">
        <v>1.14E-2</v>
      </c>
      <c r="GR294" s="7">
        <v>103.87</v>
      </c>
      <c r="GS294" s="7">
        <v>908.21</v>
      </c>
      <c r="GT294" s="5">
        <v>7007</v>
      </c>
      <c r="GU294" s="23">
        <v>0.1144</v>
      </c>
      <c r="GV294" s="8">
        <v>277</v>
      </c>
      <c r="GW294" s="7">
        <v>25236003.91</v>
      </c>
      <c r="GX294" s="23">
        <v>4.6399999999999997E-2</v>
      </c>
      <c r="GY294" s="7">
        <v>411.87</v>
      </c>
      <c r="GZ294" s="7">
        <v>1078.97</v>
      </c>
      <c r="HA294" s="7">
        <v>25314361.300000001</v>
      </c>
      <c r="HB294" s="23">
        <v>4.5499999999999999E-2</v>
      </c>
      <c r="HC294" s="7">
        <v>413.15</v>
      </c>
      <c r="HD294" s="7">
        <v>1082.32</v>
      </c>
      <c r="HE294" s="5">
        <v>23389</v>
      </c>
      <c r="HF294" s="23">
        <v>0.38169999999999998</v>
      </c>
      <c r="HG294" s="5">
        <v>69636</v>
      </c>
      <c r="HH294" s="5">
        <v>4023</v>
      </c>
      <c r="HI294" s="23">
        <v>0.20530000000000001</v>
      </c>
      <c r="HJ294" s="8">
        <v>1137</v>
      </c>
      <c r="HK294" s="5">
        <v>637</v>
      </c>
      <c r="HL294" s="5">
        <v>1292</v>
      </c>
      <c r="HM294" s="5">
        <v>166</v>
      </c>
      <c r="HN294" s="5">
        <v>712</v>
      </c>
      <c r="HO294" s="5">
        <v>437</v>
      </c>
      <c r="HP294" s="5">
        <v>963</v>
      </c>
      <c r="HQ294" s="5">
        <v>339</v>
      </c>
      <c r="HR294" s="5">
        <v>230</v>
      </c>
      <c r="HS294" s="5">
        <v>83</v>
      </c>
    </row>
    <row r="295" spans="1:227" x14ac:dyDescent="0.25">
      <c r="A295">
        <v>2008</v>
      </c>
      <c r="B295" s="3" t="s">
        <v>503</v>
      </c>
      <c r="C295" s="4">
        <v>10</v>
      </c>
      <c r="D295" s="5">
        <v>21065</v>
      </c>
      <c r="E295" s="5">
        <v>19957</v>
      </c>
      <c r="F295" s="5">
        <v>1108</v>
      </c>
      <c r="G295" s="6" t="s">
        <v>1260</v>
      </c>
      <c r="H295" s="5">
        <v>51</v>
      </c>
      <c r="I295" s="6" t="s">
        <v>1261</v>
      </c>
      <c r="J295" s="6" t="s">
        <v>1262</v>
      </c>
      <c r="K295" s="6" t="s">
        <v>1159</v>
      </c>
      <c r="L295" s="6" t="s">
        <v>1263</v>
      </c>
      <c r="M295" s="6" t="s">
        <v>726</v>
      </c>
      <c r="N295" s="6" t="s">
        <v>472</v>
      </c>
      <c r="O295" s="6" t="s">
        <v>1264</v>
      </c>
      <c r="P295" s="6">
        <v>1.1399999999999999</v>
      </c>
      <c r="Q295" s="7">
        <v>186064167.03</v>
      </c>
      <c r="R295" s="7">
        <v>172972042.84</v>
      </c>
      <c r="S295" s="7">
        <v>159925124.43000001</v>
      </c>
      <c r="T295" s="7">
        <v>9323.25</v>
      </c>
      <c r="U295" s="7">
        <v>8667.24</v>
      </c>
      <c r="V295" s="7">
        <v>8013.49</v>
      </c>
      <c r="W295" s="7">
        <v>79228552.310000002</v>
      </c>
      <c r="X295" s="23">
        <v>0.42580000000000001</v>
      </c>
      <c r="Y295" s="7">
        <v>3969.96</v>
      </c>
      <c r="Z295" s="7">
        <v>19807.14</v>
      </c>
      <c r="AA295" s="7">
        <v>65264694.43</v>
      </c>
      <c r="AB295" s="23">
        <v>0.37730000000000002</v>
      </c>
      <c r="AC295" s="7">
        <v>3270.27</v>
      </c>
      <c r="AD295" s="7">
        <v>16316.17</v>
      </c>
      <c r="AE295" s="5">
        <v>4000</v>
      </c>
      <c r="AF295" s="23">
        <v>0.20039999999999999</v>
      </c>
      <c r="AG295" s="5">
        <v>375</v>
      </c>
      <c r="AH295" s="5">
        <v>2463</v>
      </c>
      <c r="AI295" s="7">
        <v>1399595.38</v>
      </c>
      <c r="AJ295" s="23">
        <v>7.4999999999999997E-3</v>
      </c>
      <c r="AK295" s="7">
        <v>70.13</v>
      </c>
      <c r="AL295" s="7">
        <v>33323.699999999997</v>
      </c>
      <c r="AM295" s="7">
        <v>1314742.1100000001</v>
      </c>
      <c r="AN295" s="23">
        <v>7.6E-3</v>
      </c>
      <c r="AO295" s="7">
        <v>65.88</v>
      </c>
      <c r="AP295" s="7">
        <v>31303.38</v>
      </c>
      <c r="AQ295" s="5">
        <v>42</v>
      </c>
      <c r="AR295" s="23">
        <v>2.0999999999999999E-3</v>
      </c>
      <c r="AS295" s="5">
        <v>2</v>
      </c>
      <c r="AT295" s="5">
        <v>60</v>
      </c>
      <c r="AU295" s="7">
        <v>2401662.17</v>
      </c>
      <c r="AV295" s="23">
        <v>1.29E-2</v>
      </c>
      <c r="AW295" s="7">
        <v>120.34</v>
      </c>
      <c r="AX295" s="7">
        <v>19685.759999999998</v>
      </c>
      <c r="AY295" s="7">
        <v>2035666.76</v>
      </c>
      <c r="AZ295" s="23">
        <v>1.18E-2</v>
      </c>
      <c r="BA295" s="7">
        <v>102</v>
      </c>
      <c r="BB295" s="7">
        <v>16685.79</v>
      </c>
      <c r="BC295" s="5">
        <v>122</v>
      </c>
      <c r="BD295" s="23">
        <v>6.1000000000000004E-3</v>
      </c>
      <c r="BE295" s="5">
        <v>7</v>
      </c>
      <c r="BF295" s="5">
        <v>95</v>
      </c>
      <c r="BG295" s="7">
        <v>4969002.47</v>
      </c>
      <c r="BH295" s="23">
        <v>2.6700000000000002E-2</v>
      </c>
      <c r="BI295" s="7">
        <v>248.99</v>
      </c>
      <c r="BJ295" s="7">
        <v>12611.68</v>
      </c>
      <c r="BK295" s="7">
        <v>4859136.3600000003</v>
      </c>
      <c r="BL295" s="23">
        <v>2.81E-2</v>
      </c>
      <c r="BM295" s="7">
        <v>243.48</v>
      </c>
      <c r="BN295" s="7">
        <v>12332.83</v>
      </c>
      <c r="BO295" s="5">
        <v>394</v>
      </c>
      <c r="BP295" s="23">
        <v>1.9699999999999999E-2</v>
      </c>
      <c r="BQ295" s="5">
        <v>30</v>
      </c>
      <c r="BR295" s="5">
        <v>721</v>
      </c>
      <c r="BS295" s="7">
        <v>4831435.92</v>
      </c>
      <c r="BT295" s="23">
        <v>2.5999999999999999E-2</v>
      </c>
      <c r="BU295" s="7">
        <v>242.09</v>
      </c>
      <c r="BV295" s="7">
        <v>3947.25</v>
      </c>
      <c r="BW295" s="7">
        <v>4608598.71</v>
      </c>
      <c r="BX295" s="23">
        <v>2.6599999999999999E-2</v>
      </c>
      <c r="BY295" s="7">
        <v>230.93</v>
      </c>
      <c r="BZ295" s="7">
        <v>3765.2</v>
      </c>
      <c r="CA295" s="5">
        <v>1224</v>
      </c>
      <c r="CB295" s="23">
        <v>6.13E-2</v>
      </c>
      <c r="CC295" s="5">
        <v>99</v>
      </c>
      <c r="CD295" s="5">
        <v>1741</v>
      </c>
      <c r="CE295" s="7">
        <v>2163360.54</v>
      </c>
      <c r="CF295" s="23">
        <v>1.1599999999999999E-2</v>
      </c>
      <c r="CG295" s="7">
        <v>108.4</v>
      </c>
      <c r="CH295" s="7">
        <v>10501.75</v>
      </c>
      <c r="CI295" s="7">
        <v>2031670.09</v>
      </c>
      <c r="CJ295" s="23">
        <v>1.17E-2</v>
      </c>
      <c r="CK295" s="7">
        <v>101.8</v>
      </c>
      <c r="CL295" s="7">
        <v>9862.48</v>
      </c>
      <c r="CM295" s="5">
        <v>206</v>
      </c>
      <c r="CN295" s="23">
        <v>1.03E-2</v>
      </c>
      <c r="CO295" s="5">
        <v>11</v>
      </c>
      <c r="CP295" s="5">
        <v>650</v>
      </c>
      <c r="CQ295" s="7">
        <v>18769779.68</v>
      </c>
      <c r="CR295" s="23">
        <v>0.1009</v>
      </c>
      <c r="CS295" s="7">
        <v>940.51</v>
      </c>
      <c r="CT295" s="7">
        <v>1459.55</v>
      </c>
      <c r="CU295" s="7">
        <v>18562879.25</v>
      </c>
      <c r="CV295" s="23">
        <v>0.10730000000000001</v>
      </c>
      <c r="CW295" s="7">
        <v>930.14</v>
      </c>
      <c r="CX295" s="7">
        <v>1443.46</v>
      </c>
      <c r="CY295" s="5">
        <v>12860</v>
      </c>
      <c r="CZ295" s="23">
        <v>0.64439999999999997</v>
      </c>
      <c r="DA295" s="5">
        <v>4105</v>
      </c>
      <c r="DB295" s="7">
        <v>298600.34999999998</v>
      </c>
      <c r="DC295" s="23">
        <v>1.6000000000000001E-3</v>
      </c>
      <c r="DD295" s="7">
        <v>14.96</v>
      </c>
      <c r="DE295" s="7">
        <v>353.37</v>
      </c>
      <c r="DF295" s="7">
        <v>290056.93</v>
      </c>
      <c r="DG295" s="23">
        <v>1.6999999999999999E-3</v>
      </c>
      <c r="DH295" s="7">
        <v>14.53</v>
      </c>
      <c r="DI295" s="7">
        <v>343.26</v>
      </c>
      <c r="DJ295" s="5">
        <v>845</v>
      </c>
      <c r="DK295" s="23">
        <v>4.2299999999999997E-2</v>
      </c>
      <c r="DL295" s="5">
        <v>168</v>
      </c>
      <c r="DM295" s="7">
        <v>14147076.99</v>
      </c>
      <c r="DN295" s="23">
        <v>7.5999999999999998E-2</v>
      </c>
      <c r="DO295" s="7">
        <v>708.88</v>
      </c>
      <c r="DP295" s="7">
        <v>24475.91</v>
      </c>
      <c r="DQ295" s="7">
        <v>13968460.689999999</v>
      </c>
      <c r="DR295" s="23">
        <v>8.0799999999999997E-2</v>
      </c>
      <c r="DS295" s="7">
        <v>699.93</v>
      </c>
      <c r="DT295" s="7">
        <v>24166.89</v>
      </c>
      <c r="DU295" s="5">
        <v>578</v>
      </c>
      <c r="DV295" s="23">
        <v>2.9000000000000001E-2</v>
      </c>
      <c r="DW295" s="5">
        <v>3748</v>
      </c>
      <c r="DX295" s="7">
        <v>1287043.79</v>
      </c>
      <c r="DY295" s="23">
        <v>6.8999999999999999E-3</v>
      </c>
      <c r="DZ295" s="7">
        <v>64.489999999999995</v>
      </c>
      <c r="EA295" s="7">
        <v>609.4</v>
      </c>
      <c r="EB295" s="7">
        <v>1428768.82</v>
      </c>
      <c r="EC295" s="23">
        <v>8.3000000000000001E-3</v>
      </c>
      <c r="ED295" s="7">
        <v>71.59</v>
      </c>
      <c r="EE295" s="7">
        <v>676.5</v>
      </c>
      <c r="EF295" s="5">
        <v>2112</v>
      </c>
      <c r="EG295" s="23">
        <v>0.10580000000000001</v>
      </c>
      <c r="EH295" s="5">
        <v>171</v>
      </c>
      <c r="EI295" s="7">
        <v>18442605.93</v>
      </c>
      <c r="EJ295" s="23">
        <v>9.9099999999999994E-2</v>
      </c>
      <c r="EK295" s="7">
        <v>924.12</v>
      </c>
      <c r="EL295" s="7">
        <v>1076.81</v>
      </c>
      <c r="EM295" s="7">
        <v>19230012.75</v>
      </c>
      <c r="EN295" s="23">
        <v>0.11119999999999999</v>
      </c>
      <c r="EO295" s="7">
        <v>963.57</v>
      </c>
      <c r="EP295" s="7">
        <v>1122.79</v>
      </c>
      <c r="EQ295" s="5">
        <v>17127</v>
      </c>
      <c r="ER295" s="23">
        <v>0.85819999999999996</v>
      </c>
      <c r="ES295" s="5">
        <v>15807</v>
      </c>
      <c r="ET295" s="7">
        <v>11059495.619999999</v>
      </c>
      <c r="EU295" s="23">
        <v>5.9400000000000001E-2</v>
      </c>
      <c r="EV295" s="7">
        <v>554.16999999999996</v>
      </c>
      <c r="EW295" s="7">
        <v>1073.53</v>
      </c>
      <c r="EX295" s="7">
        <v>11359507.279999999</v>
      </c>
      <c r="EY295" s="23">
        <v>6.5699999999999995E-2</v>
      </c>
      <c r="EZ295" s="7">
        <v>569.20000000000005</v>
      </c>
      <c r="FA295" s="7">
        <v>1102.6500000000001</v>
      </c>
      <c r="FB295" s="5">
        <v>10302</v>
      </c>
      <c r="FC295" s="23">
        <v>0.51619999999999999</v>
      </c>
      <c r="FD295" s="5">
        <v>4520</v>
      </c>
      <c r="FE295" s="7">
        <v>5537652.5099999998</v>
      </c>
      <c r="FF295" s="23">
        <v>2.98E-2</v>
      </c>
      <c r="FG295" s="7">
        <v>277.48</v>
      </c>
      <c r="FH295" s="7">
        <v>438.76</v>
      </c>
      <c r="FI295" s="7">
        <v>6138213.5</v>
      </c>
      <c r="FJ295" s="23">
        <v>3.5499999999999997E-2</v>
      </c>
      <c r="FK295" s="7">
        <v>307.57</v>
      </c>
      <c r="FL295" s="7">
        <v>486.35</v>
      </c>
      <c r="FM295" s="5">
        <v>12621</v>
      </c>
      <c r="FN295" s="23">
        <v>0.63239999999999996</v>
      </c>
      <c r="FO295" s="5">
        <v>3934</v>
      </c>
      <c r="FP295" s="7">
        <v>6506033.5700000003</v>
      </c>
      <c r="FQ295" s="23">
        <v>3.5000000000000003E-2</v>
      </c>
      <c r="FR295" s="7">
        <v>326</v>
      </c>
      <c r="FS295" s="7">
        <v>1153.1400000000001</v>
      </c>
      <c r="FT295" s="7">
        <v>6611293.6900000004</v>
      </c>
      <c r="FU295" s="23">
        <v>3.8199999999999998E-2</v>
      </c>
      <c r="FV295" s="7">
        <v>331.28</v>
      </c>
      <c r="FW295" s="7">
        <v>1171.8</v>
      </c>
      <c r="FX295" s="5">
        <v>5642</v>
      </c>
      <c r="FY295" s="23">
        <v>0.28270000000000001</v>
      </c>
      <c r="FZ295" s="5">
        <v>2118</v>
      </c>
      <c r="GA295" s="7">
        <v>4651131.59</v>
      </c>
      <c r="GB295" s="23">
        <v>2.5000000000000001E-2</v>
      </c>
      <c r="GC295" s="7">
        <v>233.06</v>
      </c>
      <c r="GD295" s="7">
        <v>342.9</v>
      </c>
      <c r="GE295" s="7">
        <v>4771806.2699999996</v>
      </c>
      <c r="GF295" s="23">
        <v>2.76E-2</v>
      </c>
      <c r="GG295" s="7">
        <v>239.1</v>
      </c>
      <c r="GH295" s="7">
        <v>351.8</v>
      </c>
      <c r="GI295" s="5">
        <v>13564</v>
      </c>
      <c r="GJ295" s="23">
        <v>0.67969999999999997</v>
      </c>
      <c r="GK295" s="5">
        <v>7577</v>
      </c>
      <c r="GL295" s="7">
        <v>3212889.13</v>
      </c>
      <c r="GM295" s="23">
        <v>1.7299999999999999E-2</v>
      </c>
      <c r="GN295" s="7">
        <v>160.99</v>
      </c>
      <c r="GO295" s="7">
        <v>1152.4000000000001</v>
      </c>
      <c r="GP295" s="7">
        <v>3256712.59</v>
      </c>
      <c r="GQ295" s="23">
        <v>1.8800000000000001E-2</v>
      </c>
      <c r="GR295" s="7">
        <v>163.19</v>
      </c>
      <c r="GS295" s="7">
        <v>1168.1199999999999</v>
      </c>
      <c r="GT295" s="5">
        <v>2788</v>
      </c>
      <c r="GU295" s="23">
        <v>0.13969999999999999</v>
      </c>
      <c r="GV295" s="8">
        <v>574</v>
      </c>
      <c r="GW295" s="7">
        <v>5366913.6399999997</v>
      </c>
      <c r="GX295" s="23">
        <v>2.8799999999999999E-2</v>
      </c>
      <c r="GY295" s="7">
        <v>268.92</v>
      </c>
      <c r="GZ295" s="7">
        <v>712.17</v>
      </c>
      <c r="HA295" s="7">
        <v>5366913.6399999997</v>
      </c>
      <c r="HB295" s="23">
        <v>3.1E-2</v>
      </c>
      <c r="HC295" s="7">
        <v>268.92</v>
      </c>
      <c r="HD295" s="7">
        <v>712.17</v>
      </c>
      <c r="HE295" s="5">
        <v>7536</v>
      </c>
      <c r="HF295" s="23">
        <v>0.37759999999999999</v>
      </c>
      <c r="HG295" s="5">
        <v>19866</v>
      </c>
      <c r="HH295" s="5">
        <v>1543</v>
      </c>
      <c r="HI295" s="23">
        <v>0.2321</v>
      </c>
      <c r="HJ295" s="8">
        <v>995</v>
      </c>
      <c r="HK295" s="5">
        <v>656</v>
      </c>
      <c r="HL295" s="5">
        <v>1292</v>
      </c>
      <c r="HM295" s="5">
        <v>80</v>
      </c>
      <c r="HN295" s="5">
        <v>1288</v>
      </c>
      <c r="HO295" s="5">
        <v>501</v>
      </c>
      <c r="HP295" s="5">
        <v>641</v>
      </c>
      <c r="HQ295" s="5">
        <v>481</v>
      </c>
      <c r="HR295" s="5">
        <v>468</v>
      </c>
      <c r="HS295" s="5">
        <v>95</v>
      </c>
    </row>
    <row r="296" spans="1:227" x14ac:dyDescent="0.25">
      <c r="A296">
        <v>2014</v>
      </c>
      <c r="B296" s="3" t="s">
        <v>892</v>
      </c>
      <c r="C296" s="4">
        <v>33</v>
      </c>
      <c r="D296" s="5">
        <v>42321</v>
      </c>
      <c r="E296" s="5">
        <v>40146</v>
      </c>
      <c r="F296" s="5">
        <v>2175</v>
      </c>
      <c r="G296" s="6" t="s">
        <v>465</v>
      </c>
      <c r="H296" s="5">
        <v>50</v>
      </c>
      <c r="I296" s="6" t="s">
        <v>2669</v>
      </c>
      <c r="J296" s="6" t="s">
        <v>1378</v>
      </c>
      <c r="K296" s="6" t="s">
        <v>2670</v>
      </c>
      <c r="L296" s="6" t="s">
        <v>380</v>
      </c>
      <c r="M296" s="6" t="s">
        <v>1097</v>
      </c>
      <c r="N296" s="6" t="s">
        <v>321</v>
      </c>
      <c r="O296" s="6" t="s">
        <v>2671</v>
      </c>
      <c r="P296" s="6">
        <v>0.91</v>
      </c>
      <c r="Q296" s="7">
        <v>324530191.17000002</v>
      </c>
      <c r="R296" s="7">
        <v>292112883.36000001</v>
      </c>
      <c r="S296" s="7">
        <v>340210256.76999998</v>
      </c>
      <c r="T296" s="7">
        <v>8083.75</v>
      </c>
      <c r="U296" s="7">
        <v>7276.26</v>
      </c>
      <c r="V296" s="7">
        <v>8474.33</v>
      </c>
      <c r="W296" s="7">
        <v>118758267.91</v>
      </c>
      <c r="X296" s="23">
        <v>0.3659</v>
      </c>
      <c r="Y296" s="7">
        <v>2958.16</v>
      </c>
      <c r="Z296" s="7">
        <v>20384.189999999999</v>
      </c>
      <c r="AA296" s="7">
        <v>93332662.739999995</v>
      </c>
      <c r="AB296" s="23">
        <v>0.31950000000000001</v>
      </c>
      <c r="AC296" s="7">
        <v>2324.83</v>
      </c>
      <c r="AD296" s="7">
        <v>16020.02</v>
      </c>
      <c r="AE296" s="5">
        <v>5826</v>
      </c>
      <c r="AF296" s="23">
        <v>0.14510000000000001</v>
      </c>
      <c r="AG296" s="5">
        <v>252</v>
      </c>
      <c r="AH296" s="5">
        <v>1556</v>
      </c>
      <c r="AI296" s="7">
        <v>2164819.7999999998</v>
      </c>
      <c r="AJ296" s="23">
        <v>6.7000000000000002E-3</v>
      </c>
      <c r="AK296" s="7">
        <v>53.92</v>
      </c>
      <c r="AL296" s="7">
        <v>39360.36</v>
      </c>
      <c r="AM296" s="7">
        <v>2048419.09</v>
      </c>
      <c r="AN296" s="23">
        <v>7.0000000000000001E-3</v>
      </c>
      <c r="AO296" s="7">
        <v>51.02</v>
      </c>
      <c r="AP296" s="7">
        <v>37243.980000000003</v>
      </c>
      <c r="AQ296" s="5">
        <v>55</v>
      </c>
      <c r="AR296" s="23">
        <v>1.4E-3</v>
      </c>
      <c r="AS296" s="5">
        <v>2</v>
      </c>
      <c r="AT296" s="5">
        <v>40</v>
      </c>
      <c r="AU296" s="7">
        <v>5650472.0700000003</v>
      </c>
      <c r="AV296" s="23">
        <v>1.7399999999999999E-2</v>
      </c>
      <c r="AW296" s="7">
        <v>140.75</v>
      </c>
      <c r="AX296" s="7">
        <v>21484.68</v>
      </c>
      <c r="AY296" s="7">
        <v>5229132.34</v>
      </c>
      <c r="AZ296" s="23">
        <v>1.7899999999999999E-2</v>
      </c>
      <c r="BA296" s="7">
        <v>130.25</v>
      </c>
      <c r="BB296" s="7">
        <v>19882.63</v>
      </c>
      <c r="BC296" s="5">
        <v>263</v>
      </c>
      <c r="BD296" s="23">
        <v>6.6E-3</v>
      </c>
      <c r="BE296" s="5">
        <v>7</v>
      </c>
      <c r="BF296" s="5">
        <v>92</v>
      </c>
      <c r="BG296" s="7">
        <v>13649770.640000001</v>
      </c>
      <c r="BH296" s="23">
        <v>4.2099999999999999E-2</v>
      </c>
      <c r="BI296" s="7">
        <v>340</v>
      </c>
      <c r="BJ296" s="7">
        <v>16058.55</v>
      </c>
      <c r="BK296" s="7">
        <v>13474584.970000001</v>
      </c>
      <c r="BL296" s="23">
        <v>4.6100000000000002E-2</v>
      </c>
      <c r="BM296" s="7">
        <v>335.64</v>
      </c>
      <c r="BN296" s="7">
        <v>15852.45</v>
      </c>
      <c r="BO296" s="5">
        <v>850</v>
      </c>
      <c r="BP296" s="23">
        <v>2.12E-2</v>
      </c>
      <c r="BQ296" s="5">
        <v>29</v>
      </c>
      <c r="BR296" s="5">
        <v>711</v>
      </c>
      <c r="BS296" s="7">
        <v>10755074.560000001</v>
      </c>
      <c r="BT296" s="23">
        <v>3.3099999999999997E-2</v>
      </c>
      <c r="BU296" s="7">
        <v>267.89999999999998</v>
      </c>
      <c r="BV296" s="7">
        <v>4629.82</v>
      </c>
      <c r="BW296" s="7">
        <v>10640861.15</v>
      </c>
      <c r="BX296" s="23">
        <v>3.6400000000000002E-2</v>
      </c>
      <c r="BY296" s="7">
        <v>265.05</v>
      </c>
      <c r="BZ296" s="7">
        <v>4580.6499999999996</v>
      </c>
      <c r="CA296" s="5">
        <v>2323</v>
      </c>
      <c r="CB296" s="23">
        <v>5.79E-2</v>
      </c>
      <c r="CC296" s="5">
        <v>104</v>
      </c>
      <c r="CD296" s="5">
        <v>1763</v>
      </c>
      <c r="CE296" s="7">
        <v>2422476.71</v>
      </c>
      <c r="CF296" s="23">
        <v>7.4999999999999997E-3</v>
      </c>
      <c r="CG296" s="7">
        <v>60.34</v>
      </c>
      <c r="CH296" s="7">
        <v>9928.18</v>
      </c>
      <c r="CI296" s="7">
        <v>2361314.86</v>
      </c>
      <c r="CJ296" s="23">
        <v>8.0999999999999996E-3</v>
      </c>
      <c r="CK296" s="7">
        <v>58.82</v>
      </c>
      <c r="CL296" s="7">
        <v>9677.52</v>
      </c>
      <c r="CM296" s="5">
        <v>244</v>
      </c>
      <c r="CN296" s="23">
        <v>6.1000000000000004E-3</v>
      </c>
      <c r="CO296" s="5">
        <v>6</v>
      </c>
      <c r="CP296" s="5">
        <v>308</v>
      </c>
      <c r="CQ296" s="7">
        <v>76655329.670000002</v>
      </c>
      <c r="CR296" s="23">
        <v>0.23619999999999999</v>
      </c>
      <c r="CS296" s="7">
        <v>1909.41</v>
      </c>
      <c r="CT296" s="7">
        <v>2628.42</v>
      </c>
      <c r="CU296" s="7">
        <v>69691975.670000002</v>
      </c>
      <c r="CV296" s="23">
        <v>0.23860000000000001</v>
      </c>
      <c r="CW296" s="7">
        <v>1735.96</v>
      </c>
      <c r="CX296" s="7">
        <v>2389.66</v>
      </c>
      <c r="CY296" s="5">
        <v>29164</v>
      </c>
      <c r="CZ296" s="23">
        <v>0.72640000000000005</v>
      </c>
      <c r="DA296" s="5">
        <v>6834</v>
      </c>
      <c r="DB296" s="7">
        <v>3297093.11</v>
      </c>
      <c r="DC296" s="23">
        <v>1.0200000000000001E-2</v>
      </c>
      <c r="DD296" s="7">
        <v>82.13</v>
      </c>
      <c r="DE296" s="7">
        <v>523.1</v>
      </c>
      <c r="DF296" s="7">
        <v>3207525.44</v>
      </c>
      <c r="DG296" s="23">
        <v>1.0999999999999999E-2</v>
      </c>
      <c r="DH296" s="7">
        <v>79.900000000000006</v>
      </c>
      <c r="DI296" s="7">
        <v>508.89</v>
      </c>
      <c r="DJ296" s="5">
        <v>6303</v>
      </c>
      <c r="DK296" s="23">
        <v>0.157</v>
      </c>
      <c r="DL296" s="5">
        <v>784</v>
      </c>
      <c r="DM296" s="7">
        <v>8096760.7800000003</v>
      </c>
      <c r="DN296" s="23">
        <v>2.4899999999999999E-2</v>
      </c>
      <c r="DO296" s="7">
        <v>201.68</v>
      </c>
      <c r="DP296" s="7">
        <v>25868.25</v>
      </c>
      <c r="DQ296" s="7">
        <v>8033906.8799999999</v>
      </c>
      <c r="DR296" s="23">
        <v>2.75E-2</v>
      </c>
      <c r="DS296" s="7">
        <v>200.12</v>
      </c>
      <c r="DT296" s="7">
        <v>25667.43</v>
      </c>
      <c r="DU296" s="5">
        <v>313</v>
      </c>
      <c r="DV296" s="23">
        <v>7.7999999999999996E-3</v>
      </c>
      <c r="DW296" s="5">
        <v>1118</v>
      </c>
      <c r="DX296" s="7">
        <v>1686713.22</v>
      </c>
      <c r="DY296" s="23">
        <v>5.1999999999999998E-3</v>
      </c>
      <c r="DZ296" s="7">
        <v>42.01</v>
      </c>
      <c r="EA296" s="7">
        <v>910.26</v>
      </c>
      <c r="EB296" s="7">
        <v>1719478.04</v>
      </c>
      <c r="EC296" s="23">
        <v>5.8999999999999999E-3</v>
      </c>
      <c r="ED296" s="7">
        <v>42.83</v>
      </c>
      <c r="EE296" s="7">
        <v>927.94</v>
      </c>
      <c r="EF296" s="5">
        <v>1853</v>
      </c>
      <c r="EG296" s="23">
        <v>4.6199999999999998E-2</v>
      </c>
      <c r="EH296" s="5">
        <v>80</v>
      </c>
      <c r="EI296" s="7">
        <v>33004892.280000001</v>
      </c>
      <c r="EJ296" s="23">
        <v>0.1017</v>
      </c>
      <c r="EK296" s="7">
        <v>822.12</v>
      </c>
      <c r="EL296" s="7">
        <v>1039.23</v>
      </c>
      <c r="EM296" s="7">
        <v>34453962.039999999</v>
      </c>
      <c r="EN296" s="23">
        <v>0.1179</v>
      </c>
      <c r="EO296" s="7">
        <v>858.22</v>
      </c>
      <c r="EP296" s="7">
        <v>1084.8599999999999</v>
      </c>
      <c r="EQ296" s="5">
        <v>31759</v>
      </c>
      <c r="ER296" s="23">
        <v>0.79110000000000003</v>
      </c>
      <c r="ES296" s="5">
        <v>12603</v>
      </c>
      <c r="ET296" s="7">
        <v>14062871.67</v>
      </c>
      <c r="EU296" s="23">
        <v>4.3299999999999998E-2</v>
      </c>
      <c r="EV296" s="7">
        <v>350.29</v>
      </c>
      <c r="EW296" s="7">
        <v>789.12</v>
      </c>
      <c r="EX296" s="7">
        <v>13657769.289999999</v>
      </c>
      <c r="EY296" s="23">
        <v>4.6800000000000001E-2</v>
      </c>
      <c r="EZ296" s="7">
        <v>340.2</v>
      </c>
      <c r="FA296" s="7">
        <v>766.39</v>
      </c>
      <c r="FB296" s="5">
        <v>17821</v>
      </c>
      <c r="FC296" s="23">
        <v>0.44390000000000002</v>
      </c>
      <c r="FD296" s="5">
        <v>2842</v>
      </c>
      <c r="FE296" s="7">
        <v>4536385.63</v>
      </c>
      <c r="FF296" s="23">
        <v>1.4E-2</v>
      </c>
      <c r="FG296" s="7">
        <v>113</v>
      </c>
      <c r="FH296" s="7">
        <v>203.04</v>
      </c>
      <c r="FI296" s="7">
        <v>4507463.97</v>
      </c>
      <c r="FJ296" s="23">
        <v>1.54E-2</v>
      </c>
      <c r="FK296" s="7">
        <v>112.28</v>
      </c>
      <c r="FL296" s="7">
        <v>201.75</v>
      </c>
      <c r="FM296" s="5">
        <v>22342</v>
      </c>
      <c r="FN296" s="23">
        <v>0.55649999999999999</v>
      </c>
      <c r="FO296" s="5">
        <v>2975</v>
      </c>
      <c r="FP296" s="7">
        <v>8689536.1899999995</v>
      </c>
      <c r="FQ296" s="23">
        <v>2.6800000000000001E-2</v>
      </c>
      <c r="FR296" s="7">
        <v>216.45</v>
      </c>
      <c r="FS296" s="7">
        <v>864.89</v>
      </c>
      <c r="FT296" s="7">
        <v>9356045.0399999991</v>
      </c>
      <c r="FU296" s="23">
        <v>3.2000000000000001E-2</v>
      </c>
      <c r="FV296" s="7">
        <v>233.05</v>
      </c>
      <c r="FW296" s="7">
        <v>931.23</v>
      </c>
      <c r="FX296" s="5">
        <v>10047</v>
      </c>
      <c r="FY296" s="23">
        <v>0.25030000000000002</v>
      </c>
      <c r="FZ296" s="5">
        <v>1755</v>
      </c>
      <c r="GA296" s="7">
        <v>6051086.2199999997</v>
      </c>
      <c r="GB296" s="23">
        <v>1.8599999999999998E-2</v>
      </c>
      <c r="GC296" s="7">
        <v>150.72999999999999</v>
      </c>
      <c r="GD296" s="7">
        <v>284.93</v>
      </c>
      <c r="GE296" s="7">
        <v>5374297.5999999996</v>
      </c>
      <c r="GF296" s="23">
        <v>1.84E-2</v>
      </c>
      <c r="GG296" s="7">
        <v>133.87</v>
      </c>
      <c r="GH296" s="7">
        <v>253.06</v>
      </c>
      <c r="GI296" s="5">
        <v>21237</v>
      </c>
      <c r="GJ296" s="23">
        <v>0.52900000000000003</v>
      </c>
      <c r="GK296" s="5">
        <v>3415</v>
      </c>
      <c r="GL296" s="7">
        <v>5399405.6399999997</v>
      </c>
      <c r="GM296" s="23">
        <v>1.66E-2</v>
      </c>
      <c r="GN296" s="7">
        <v>134.49</v>
      </c>
      <c r="GO296" s="7">
        <v>1042.52</v>
      </c>
      <c r="GP296" s="7">
        <v>5268483.28</v>
      </c>
      <c r="GQ296" s="23">
        <v>1.7999999999999999E-2</v>
      </c>
      <c r="GR296" s="7">
        <v>131.22999999999999</v>
      </c>
      <c r="GS296" s="7">
        <v>1017.25</v>
      </c>
      <c r="GT296" s="5">
        <v>5179</v>
      </c>
      <c r="GU296" s="23">
        <v>0.129</v>
      </c>
      <c r="GV296" s="8">
        <v>365</v>
      </c>
      <c r="GW296" s="7">
        <v>5708811.3499999996</v>
      </c>
      <c r="GX296" s="23">
        <v>1.7600000000000001E-2</v>
      </c>
      <c r="GY296" s="7">
        <v>142.19999999999999</v>
      </c>
      <c r="GZ296" s="7">
        <v>504.67</v>
      </c>
      <c r="HA296" s="7">
        <v>5742144.4800000004</v>
      </c>
      <c r="HB296" s="23">
        <v>1.9699999999999999E-2</v>
      </c>
      <c r="HC296" s="7">
        <v>143.03</v>
      </c>
      <c r="HD296" s="7">
        <v>507.62</v>
      </c>
      <c r="HE296" s="5">
        <v>11312</v>
      </c>
      <c r="HF296" s="23">
        <v>0.28179999999999999</v>
      </c>
      <c r="HG296" s="5">
        <v>44366</v>
      </c>
      <c r="HH296" s="5">
        <v>1738</v>
      </c>
      <c r="HI296" s="23">
        <v>0.1986</v>
      </c>
      <c r="HJ296" s="8">
        <v>1105</v>
      </c>
      <c r="HK296" s="5">
        <v>501</v>
      </c>
      <c r="HL296" s="5">
        <v>1288</v>
      </c>
      <c r="HM296" s="5">
        <v>60</v>
      </c>
      <c r="HN296" s="5">
        <v>536</v>
      </c>
      <c r="HO296" s="5">
        <v>184</v>
      </c>
      <c r="HP296" s="5">
        <v>603</v>
      </c>
      <c r="HQ296" s="5">
        <v>239</v>
      </c>
      <c r="HR296" s="5">
        <v>164</v>
      </c>
      <c r="HS296" s="5">
        <v>82</v>
      </c>
    </row>
    <row r="297" spans="1:227" x14ac:dyDescent="0.25">
      <c r="A297">
        <v>2007</v>
      </c>
      <c r="B297" s="3" t="s">
        <v>455</v>
      </c>
      <c r="C297" s="4">
        <v>9</v>
      </c>
      <c r="D297" s="5">
        <v>64570</v>
      </c>
      <c r="E297" s="5">
        <v>59807</v>
      </c>
      <c r="F297" s="5">
        <v>4763</v>
      </c>
      <c r="G297" s="6" t="s">
        <v>456</v>
      </c>
      <c r="H297" s="5">
        <v>50</v>
      </c>
      <c r="I297" s="6" t="s">
        <v>457</v>
      </c>
      <c r="J297" s="6" t="s">
        <v>458</v>
      </c>
      <c r="K297" s="6" t="s">
        <v>459</v>
      </c>
      <c r="L297" s="6" t="s">
        <v>460</v>
      </c>
      <c r="M297" s="6" t="s">
        <v>461</v>
      </c>
      <c r="N297" s="6" t="s">
        <v>462</v>
      </c>
      <c r="O297" s="6" t="s">
        <v>463</v>
      </c>
      <c r="P297" s="6">
        <v>1.07</v>
      </c>
      <c r="Q297" s="7">
        <v>564212327.20000005</v>
      </c>
      <c r="R297" s="7">
        <v>477305094.07999998</v>
      </c>
      <c r="S297" s="7">
        <v>452270046.76999998</v>
      </c>
      <c r="T297" s="7">
        <v>9433.8799999999992</v>
      </c>
      <c r="U297" s="7">
        <v>7980.76</v>
      </c>
      <c r="V297" s="7">
        <v>7562.16</v>
      </c>
      <c r="W297" s="7">
        <v>248474630.40000001</v>
      </c>
      <c r="X297" s="23">
        <v>0.44040000000000001</v>
      </c>
      <c r="Y297" s="7">
        <v>4154.6099999999997</v>
      </c>
      <c r="Z297" s="7">
        <v>21350.29</v>
      </c>
      <c r="AA297" s="7">
        <v>173191863.91999999</v>
      </c>
      <c r="AB297" s="23">
        <v>0.3629</v>
      </c>
      <c r="AC297" s="7">
        <v>2895.85</v>
      </c>
      <c r="AD297" s="7">
        <v>14881.58</v>
      </c>
      <c r="AE297" s="5">
        <v>11638</v>
      </c>
      <c r="AF297" s="23">
        <v>0.1946</v>
      </c>
      <c r="AG297" s="5">
        <v>379</v>
      </c>
      <c r="AH297" s="5">
        <v>2720</v>
      </c>
      <c r="AI297" s="7">
        <v>6741508.9900000002</v>
      </c>
      <c r="AJ297" s="23">
        <v>1.1900000000000001E-2</v>
      </c>
      <c r="AK297" s="7">
        <v>112.72</v>
      </c>
      <c r="AL297" s="7">
        <v>38968.26</v>
      </c>
      <c r="AM297" s="7">
        <v>5928422.0999999996</v>
      </c>
      <c r="AN297" s="23">
        <v>1.24E-2</v>
      </c>
      <c r="AO297" s="7">
        <v>99.13</v>
      </c>
      <c r="AP297" s="7">
        <v>34268.339999999997</v>
      </c>
      <c r="AQ297" s="5">
        <v>173</v>
      </c>
      <c r="AR297" s="23">
        <v>2.8999999999999998E-3</v>
      </c>
      <c r="AS297" s="5">
        <v>3</v>
      </c>
      <c r="AT297" s="5">
        <v>117</v>
      </c>
      <c r="AU297" s="7">
        <v>3378974.6</v>
      </c>
      <c r="AV297" s="23">
        <v>6.0000000000000001E-3</v>
      </c>
      <c r="AW297" s="7">
        <v>56.5</v>
      </c>
      <c r="AX297" s="7">
        <v>22830.91</v>
      </c>
      <c r="AY297" s="7">
        <v>2797499.16</v>
      </c>
      <c r="AZ297" s="23">
        <v>5.8999999999999999E-3</v>
      </c>
      <c r="BA297" s="7">
        <v>46.78</v>
      </c>
      <c r="BB297" s="7">
        <v>18902.02</v>
      </c>
      <c r="BC297" s="5">
        <v>148</v>
      </c>
      <c r="BD297" s="23">
        <v>2.5000000000000001E-3</v>
      </c>
      <c r="BE297" s="5">
        <v>3</v>
      </c>
      <c r="BF297" s="5">
        <v>41</v>
      </c>
      <c r="BG297" s="7">
        <v>27701593.850000001</v>
      </c>
      <c r="BH297" s="23">
        <v>4.9099999999999998E-2</v>
      </c>
      <c r="BI297" s="7">
        <v>463.18</v>
      </c>
      <c r="BJ297" s="7">
        <v>13585.87</v>
      </c>
      <c r="BK297" s="7">
        <v>24545291.75</v>
      </c>
      <c r="BL297" s="23">
        <v>5.1400000000000001E-2</v>
      </c>
      <c r="BM297" s="7">
        <v>410.41</v>
      </c>
      <c r="BN297" s="7">
        <v>12037.91</v>
      </c>
      <c r="BO297" s="5">
        <v>2039</v>
      </c>
      <c r="BP297" s="23">
        <v>3.4099999999999998E-2</v>
      </c>
      <c r="BQ297" s="5">
        <v>50</v>
      </c>
      <c r="BR297" s="5">
        <v>1416</v>
      </c>
      <c r="BS297" s="7">
        <v>17526809.23</v>
      </c>
      <c r="BT297" s="23">
        <v>3.1099999999999999E-2</v>
      </c>
      <c r="BU297" s="7">
        <v>293.06</v>
      </c>
      <c r="BV297" s="7">
        <v>5036.4399999999996</v>
      </c>
      <c r="BW297" s="7">
        <v>15787715.300000001</v>
      </c>
      <c r="BX297" s="23">
        <v>3.3099999999999997E-2</v>
      </c>
      <c r="BY297" s="7">
        <v>263.98</v>
      </c>
      <c r="BZ297" s="7">
        <v>4536.7</v>
      </c>
      <c r="CA297" s="5">
        <v>3480</v>
      </c>
      <c r="CB297" s="23">
        <v>5.8200000000000002E-2</v>
      </c>
      <c r="CC297" s="5">
        <v>108</v>
      </c>
      <c r="CD297" s="5">
        <v>2510</v>
      </c>
      <c r="CE297" s="7">
        <v>3673143.29</v>
      </c>
      <c r="CF297" s="23">
        <v>6.4999999999999997E-3</v>
      </c>
      <c r="CG297" s="7">
        <v>61.42</v>
      </c>
      <c r="CH297" s="7">
        <v>10803.36</v>
      </c>
      <c r="CI297" s="7">
        <v>3180124.3</v>
      </c>
      <c r="CJ297" s="23">
        <v>6.7000000000000002E-3</v>
      </c>
      <c r="CK297" s="7">
        <v>53.17</v>
      </c>
      <c r="CL297" s="7">
        <v>9353.31</v>
      </c>
      <c r="CM297" s="5">
        <v>340</v>
      </c>
      <c r="CN297" s="23">
        <v>5.7000000000000002E-3</v>
      </c>
      <c r="CO297" s="5">
        <v>6</v>
      </c>
      <c r="CP297" s="5">
        <v>296</v>
      </c>
      <c r="CQ297" s="7">
        <v>64720153.299999997</v>
      </c>
      <c r="CR297" s="23">
        <v>0.1147</v>
      </c>
      <c r="CS297" s="7">
        <v>1082.1500000000001</v>
      </c>
      <c r="CT297" s="7">
        <v>1590.72</v>
      </c>
      <c r="CU297" s="7">
        <v>61703245.359999999</v>
      </c>
      <c r="CV297" s="23">
        <v>0.1293</v>
      </c>
      <c r="CW297" s="7">
        <v>1031.71</v>
      </c>
      <c r="CX297" s="7">
        <v>1516.57</v>
      </c>
      <c r="CY297" s="5">
        <v>40686</v>
      </c>
      <c r="CZ297" s="23">
        <v>0.68030000000000002</v>
      </c>
      <c r="DA297" s="5">
        <v>5891</v>
      </c>
      <c r="DB297" s="7">
        <v>2889296.86</v>
      </c>
      <c r="DC297" s="23">
        <v>5.1000000000000004E-3</v>
      </c>
      <c r="DD297" s="7">
        <v>48.31</v>
      </c>
      <c r="DE297" s="7">
        <v>426.72</v>
      </c>
      <c r="DF297" s="7">
        <v>2661823.62</v>
      </c>
      <c r="DG297" s="23">
        <v>5.5999999999999999E-3</v>
      </c>
      <c r="DH297" s="7">
        <v>44.51</v>
      </c>
      <c r="DI297" s="7">
        <v>393.12</v>
      </c>
      <c r="DJ297" s="5">
        <v>6771</v>
      </c>
      <c r="DK297" s="23">
        <v>0.1132</v>
      </c>
      <c r="DL297" s="5">
        <v>634</v>
      </c>
      <c r="DM297" s="7">
        <v>31908473.82</v>
      </c>
      <c r="DN297" s="23">
        <v>5.6599999999999998E-2</v>
      </c>
      <c r="DO297" s="7">
        <v>533.52</v>
      </c>
      <c r="DP297" s="7">
        <v>24154.79</v>
      </c>
      <c r="DQ297" s="7">
        <v>30218482.219999999</v>
      </c>
      <c r="DR297" s="23">
        <v>6.3299999999999995E-2</v>
      </c>
      <c r="DS297" s="7">
        <v>505.27</v>
      </c>
      <c r="DT297" s="7">
        <v>22875.46</v>
      </c>
      <c r="DU297" s="5">
        <v>1321</v>
      </c>
      <c r="DV297" s="23">
        <v>2.2100000000000002E-2</v>
      </c>
      <c r="DW297" s="5">
        <v>2695</v>
      </c>
      <c r="DX297" s="7">
        <v>1392473.57</v>
      </c>
      <c r="DY297" s="23">
        <v>2.5000000000000001E-3</v>
      </c>
      <c r="DZ297" s="7">
        <v>23.28</v>
      </c>
      <c r="EA297" s="7">
        <v>653.74</v>
      </c>
      <c r="EB297" s="7">
        <v>1477506.45</v>
      </c>
      <c r="EC297" s="23">
        <v>3.0999999999999999E-3</v>
      </c>
      <c r="ED297" s="7">
        <v>24.7</v>
      </c>
      <c r="EE297" s="7">
        <v>693.67</v>
      </c>
      <c r="EF297" s="5">
        <v>2130</v>
      </c>
      <c r="EG297" s="23">
        <v>3.56E-2</v>
      </c>
      <c r="EH297" s="5">
        <v>54</v>
      </c>
      <c r="EI297" s="7">
        <v>52235116.219999999</v>
      </c>
      <c r="EJ297" s="23">
        <v>9.2600000000000002E-2</v>
      </c>
      <c r="EK297" s="7">
        <v>873.39</v>
      </c>
      <c r="EL297" s="7">
        <v>1020.06</v>
      </c>
      <c r="EM297" s="7">
        <v>54365521.829999998</v>
      </c>
      <c r="EN297" s="23">
        <v>0.1139</v>
      </c>
      <c r="EO297" s="7">
        <v>909.02</v>
      </c>
      <c r="EP297" s="7">
        <v>1061.6600000000001</v>
      </c>
      <c r="EQ297" s="5">
        <v>51208</v>
      </c>
      <c r="ER297" s="23">
        <v>0.85619999999999996</v>
      </c>
      <c r="ES297" s="5">
        <v>15785</v>
      </c>
      <c r="ET297" s="7">
        <v>25809868.920000002</v>
      </c>
      <c r="EU297" s="23">
        <v>4.5699999999999998E-2</v>
      </c>
      <c r="EV297" s="7">
        <v>431.55</v>
      </c>
      <c r="EW297" s="7">
        <v>900.81</v>
      </c>
      <c r="EX297" s="7">
        <v>24630603.399999999</v>
      </c>
      <c r="EY297" s="23">
        <v>5.16E-2</v>
      </c>
      <c r="EZ297" s="7">
        <v>411.83</v>
      </c>
      <c r="FA297" s="7">
        <v>859.65</v>
      </c>
      <c r="FB297" s="5">
        <v>28652</v>
      </c>
      <c r="FC297" s="23">
        <v>0.47910000000000003</v>
      </c>
      <c r="FD297" s="5">
        <v>3388</v>
      </c>
      <c r="FE297" s="7">
        <v>13016805.449999999</v>
      </c>
      <c r="FF297" s="23">
        <v>2.3099999999999999E-2</v>
      </c>
      <c r="FG297" s="7">
        <v>217.65</v>
      </c>
      <c r="FH297" s="7">
        <v>364.64</v>
      </c>
      <c r="FI297" s="7">
        <v>13132049.359999999</v>
      </c>
      <c r="FJ297" s="23">
        <v>2.75E-2</v>
      </c>
      <c r="FK297" s="7">
        <v>219.57</v>
      </c>
      <c r="FL297" s="7">
        <v>367.87</v>
      </c>
      <c r="FM297" s="5">
        <v>35698</v>
      </c>
      <c r="FN297" s="23">
        <v>0.59689999999999999</v>
      </c>
      <c r="FO297" s="5">
        <v>3506</v>
      </c>
      <c r="FP297" s="7">
        <v>17631122.84</v>
      </c>
      <c r="FQ297" s="23">
        <v>3.1199999999999999E-2</v>
      </c>
      <c r="FR297" s="7">
        <v>294.8</v>
      </c>
      <c r="FS297" s="7">
        <v>1089.69</v>
      </c>
      <c r="FT297" s="7">
        <v>17626874.66</v>
      </c>
      <c r="FU297" s="23">
        <v>3.6900000000000002E-2</v>
      </c>
      <c r="FV297" s="7">
        <v>294.73</v>
      </c>
      <c r="FW297" s="7">
        <v>1089.42</v>
      </c>
      <c r="FX297" s="5">
        <v>16180</v>
      </c>
      <c r="FY297" s="23">
        <v>0.27050000000000002</v>
      </c>
      <c r="FZ297" s="5">
        <v>2133</v>
      </c>
      <c r="GA297" s="7">
        <v>12424949.23</v>
      </c>
      <c r="GB297" s="23">
        <v>2.1999999999999999E-2</v>
      </c>
      <c r="GC297" s="7">
        <v>207.75</v>
      </c>
      <c r="GD297" s="7">
        <v>313.89999999999998</v>
      </c>
      <c r="GE297" s="7">
        <v>12561204.5</v>
      </c>
      <c r="GF297" s="23">
        <v>2.63E-2</v>
      </c>
      <c r="GG297" s="7">
        <v>210.03</v>
      </c>
      <c r="GH297" s="7">
        <v>317.35000000000002</v>
      </c>
      <c r="GI297" s="5">
        <v>39582</v>
      </c>
      <c r="GJ297" s="23">
        <v>0.66180000000000005</v>
      </c>
      <c r="GK297" s="5">
        <v>7835</v>
      </c>
      <c r="GL297" s="7">
        <v>12909797.49</v>
      </c>
      <c r="GM297" s="23">
        <v>2.29E-2</v>
      </c>
      <c r="GN297" s="7">
        <v>215.86</v>
      </c>
      <c r="GO297" s="7">
        <v>1223.58</v>
      </c>
      <c r="GP297" s="7">
        <v>11390130.76</v>
      </c>
      <c r="GQ297" s="23">
        <v>2.3900000000000001E-2</v>
      </c>
      <c r="GR297" s="7">
        <v>190.45</v>
      </c>
      <c r="GS297" s="7">
        <v>1079.55</v>
      </c>
      <c r="GT297" s="5">
        <v>10551</v>
      </c>
      <c r="GU297" s="23">
        <v>0.1764</v>
      </c>
      <c r="GV297" s="8">
        <v>715</v>
      </c>
      <c r="GW297" s="7">
        <v>15718704.550000001</v>
      </c>
      <c r="GX297" s="23">
        <v>2.7900000000000001E-2</v>
      </c>
      <c r="GY297" s="7">
        <v>262.82</v>
      </c>
      <c r="GZ297" s="7">
        <v>835.97</v>
      </c>
      <c r="HA297" s="7">
        <v>15718704.550000001</v>
      </c>
      <c r="HB297" s="23">
        <v>3.2899999999999999E-2</v>
      </c>
      <c r="HC297" s="7">
        <v>262.82</v>
      </c>
      <c r="HD297" s="7">
        <v>835.97</v>
      </c>
      <c r="HE297" s="5">
        <v>18803</v>
      </c>
      <c r="HF297" s="23">
        <v>0.31440000000000001</v>
      </c>
      <c r="HG297" s="5">
        <v>67468</v>
      </c>
      <c r="HH297" s="5">
        <v>4307</v>
      </c>
      <c r="HI297" s="23">
        <v>0.2349</v>
      </c>
      <c r="HJ297" s="8">
        <v>1128</v>
      </c>
      <c r="HK297" s="5">
        <v>834</v>
      </c>
      <c r="HL297" s="5">
        <v>1281</v>
      </c>
      <c r="HM297" s="5">
        <v>95</v>
      </c>
      <c r="HN297" s="5">
        <v>794</v>
      </c>
      <c r="HO297" s="5">
        <v>584</v>
      </c>
      <c r="HP297" s="5">
        <v>1020</v>
      </c>
      <c r="HQ297" s="5">
        <v>463</v>
      </c>
      <c r="HR297" s="5">
        <v>543</v>
      </c>
      <c r="HS297" s="5">
        <v>100</v>
      </c>
    </row>
    <row r="298" spans="1:227" x14ac:dyDescent="0.25">
      <c r="A298">
        <v>2015</v>
      </c>
      <c r="B298" s="3" t="s">
        <v>877</v>
      </c>
      <c r="C298" s="4">
        <v>31</v>
      </c>
      <c r="D298" s="5">
        <v>40842</v>
      </c>
      <c r="E298" s="5">
        <v>34386</v>
      </c>
      <c r="F298" s="5">
        <v>6456</v>
      </c>
      <c r="G298" s="6" t="s">
        <v>2559</v>
      </c>
      <c r="H298" s="5">
        <v>51</v>
      </c>
      <c r="I298" s="6" t="s">
        <v>1915</v>
      </c>
      <c r="J298" s="6" t="s">
        <v>2530</v>
      </c>
      <c r="K298" s="6" t="s">
        <v>1401</v>
      </c>
      <c r="L298" s="6" t="s">
        <v>318</v>
      </c>
      <c r="M298" s="6" t="s">
        <v>845</v>
      </c>
      <c r="N298" s="6" t="s">
        <v>323</v>
      </c>
      <c r="O298" s="6" t="s">
        <v>2765</v>
      </c>
      <c r="P298" s="6">
        <v>1.07</v>
      </c>
      <c r="Q298" s="7">
        <v>329311632.99000001</v>
      </c>
      <c r="R298" s="7">
        <v>325179672.86000001</v>
      </c>
      <c r="S298" s="7">
        <v>316831419.01999998</v>
      </c>
      <c r="T298" s="7">
        <v>9576.91</v>
      </c>
      <c r="U298" s="7">
        <v>9456.75</v>
      </c>
      <c r="V298" s="7">
        <v>9213.9699999999993</v>
      </c>
      <c r="W298" s="7">
        <v>121228158.28</v>
      </c>
      <c r="X298" s="23">
        <v>0.36809999999999998</v>
      </c>
      <c r="Y298" s="7">
        <v>3525.51</v>
      </c>
      <c r="Z298" s="7">
        <v>19955.25</v>
      </c>
      <c r="AA298" s="7">
        <v>108262839.15000001</v>
      </c>
      <c r="AB298" s="24">
        <v>0.33289999999999997</v>
      </c>
      <c r="AC298" s="7">
        <v>3148.46</v>
      </c>
      <c r="AD298" s="7">
        <v>17821.04</v>
      </c>
      <c r="AE298" s="5">
        <v>6075</v>
      </c>
      <c r="AF298" s="23">
        <v>0.1767</v>
      </c>
      <c r="AG298" s="5">
        <v>323</v>
      </c>
      <c r="AH298" s="5">
        <v>1752</v>
      </c>
      <c r="AI298" s="7">
        <v>7615913.4199999999</v>
      </c>
      <c r="AJ298" s="23">
        <v>2.3099999999999999E-2</v>
      </c>
      <c r="AK298" s="7">
        <v>221.48</v>
      </c>
      <c r="AL298" s="7">
        <v>48819.96</v>
      </c>
      <c r="AM298" s="7">
        <v>7963118.9400000004</v>
      </c>
      <c r="AN298" s="24">
        <v>2.4500000000000001E-2</v>
      </c>
      <c r="AO298" s="7">
        <v>231.58</v>
      </c>
      <c r="AP298" s="7">
        <v>51045.63</v>
      </c>
      <c r="AQ298" s="5">
        <v>156</v>
      </c>
      <c r="AR298" s="23">
        <v>4.4999999999999997E-3</v>
      </c>
      <c r="AS298" s="5">
        <v>5</v>
      </c>
      <c r="AT298" s="5">
        <v>148</v>
      </c>
      <c r="AU298" s="7">
        <v>3512460.15</v>
      </c>
      <c r="AV298" s="23">
        <v>1.0699999999999999E-2</v>
      </c>
      <c r="AW298" s="7">
        <v>102.15</v>
      </c>
      <c r="AX298" s="7">
        <v>21681.85</v>
      </c>
      <c r="AY298" s="7">
        <v>3950347.9</v>
      </c>
      <c r="AZ298" s="24">
        <v>1.21E-2</v>
      </c>
      <c r="BA298" s="7">
        <v>114.88</v>
      </c>
      <c r="BB298" s="7">
        <v>24384.86</v>
      </c>
      <c r="BC298" s="5">
        <v>162</v>
      </c>
      <c r="BD298" s="23">
        <v>4.7000000000000002E-3</v>
      </c>
      <c r="BE298" s="5">
        <v>5</v>
      </c>
      <c r="BF298" s="5">
        <v>70</v>
      </c>
      <c r="BG298" s="7">
        <v>15222489.279999999</v>
      </c>
      <c r="BH298" s="23">
        <v>4.6199999999999998E-2</v>
      </c>
      <c r="BI298" s="7">
        <v>442.69</v>
      </c>
      <c r="BJ298" s="7">
        <v>13876.47</v>
      </c>
      <c r="BK298" s="7">
        <v>16528022.77</v>
      </c>
      <c r="BL298" s="24">
        <v>5.0799999999999998E-2</v>
      </c>
      <c r="BM298" s="7">
        <v>480.66</v>
      </c>
      <c r="BN298" s="7">
        <v>15066.57</v>
      </c>
      <c r="BO298" s="5">
        <v>1097</v>
      </c>
      <c r="BP298" s="23">
        <v>3.1899999999999998E-2</v>
      </c>
      <c r="BQ298" s="5">
        <v>44</v>
      </c>
      <c r="BR298" s="5">
        <v>1058</v>
      </c>
      <c r="BS298" s="7">
        <v>6375137.1799999997</v>
      </c>
      <c r="BT298" s="23">
        <v>1.9400000000000001E-2</v>
      </c>
      <c r="BU298" s="7">
        <v>185.4</v>
      </c>
      <c r="BV298" s="7">
        <v>4411.8599999999997</v>
      </c>
      <c r="BW298" s="7">
        <v>6757806.4699999997</v>
      </c>
      <c r="BX298" s="24">
        <v>2.0799999999999999E-2</v>
      </c>
      <c r="BY298" s="7">
        <v>196.53</v>
      </c>
      <c r="BZ298" s="7">
        <v>4676.68</v>
      </c>
      <c r="CA298" s="5">
        <v>1445</v>
      </c>
      <c r="CB298" s="23">
        <v>4.2000000000000003E-2</v>
      </c>
      <c r="CC298" s="5">
        <v>73</v>
      </c>
      <c r="CD298" s="5">
        <v>1203</v>
      </c>
      <c r="CE298" s="7">
        <v>2718025.68</v>
      </c>
      <c r="CF298" s="23">
        <v>8.3000000000000001E-3</v>
      </c>
      <c r="CG298" s="7">
        <v>79.040000000000006</v>
      </c>
      <c r="CH298" s="7">
        <v>8970.3799999999992</v>
      </c>
      <c r="CI298" s="7">
        <v>2867577.38</v>
      </c>
      <c r="CJ298" s="24">
        <v>8.8000000000000005E-3</v>
      </c>
      <c r="CK298" s="7">
        <v>83.39</v>
      </c>
      <c r="CL298" s="7">
        <v>9463.9500000000007</v>
      </c>
      <c r="CM298" s="5">
        <v>303</v>
      </c>
      <c r="CN298" s="23">
        <v>8.8000000000000005E-3</v>
      </c>
      <c r="CO298" s="5">
        <v>9</v>
      </c>
      <c r="CP298" s="5">
        <v>522</v>
      </c>
      <c r="CQ298" s="7">
        <v>63280468.710000001</v>
      </c>
      <c r="CR298" s="23">
        <v>0.19220000000000001</v>
      </c>
      <c r="CS298" s="7">
        <v>1840.3</v>
      </c>
      <c r="CT298" s="7">
        <v>2799.03</v>
      </c>
      <c r="CU298" s="7">
        <v>61504719.369999997</v>
      </c>
      <c r="CV298" s="24">
        <v>0.18909999999999999</v>
      </c>
      <c r="CW298" s="7">
        <v>1788.66</v>
      </c>
      <c r="CX298" s="7">
        <v>2720.48</v>
      </c>
      <c r="CY298" s="5">
        <v>22608</v>
      </c>
      <c r="CZ298" s="23">
        <v>0.65749999999999997</v>
      </c>
      <c r="DA298" s="5">
        <v>5399</v>
      </c>
      <c r="DB298" s="7">
        <v>3634537.18</v>
      </c>
      <c r="DC298" s="23">
        <v>1.0999999999999999E-2</v>
      </c>
      <c r="DD298" s="7">
        <v>105.7</v>
      </c>
      <c r="DE298" s="7">
        <v>546.29999999999995</v>
      </c>
      <c r="DF298" s="7">
        <v>3930171.29</v>
      </c>
      <c r="DG298" s="24">
        <v>1.21E-2</v>
      </c>
      <c r="DH298" s="7">
        <v>114.3</v>
      </c>
      <c r="DI298" s="7">
        <v>590.74</v>
      </c>
      <c r="DJ298" s="5">
        <v>6653</v>
      </c>
      <c r="DK298" s="23">
        <v>0.19350000000000001</v>
      </c>
      <c r="DL298" s="5">
        <v>981</v>
      </c>
      <c r="DM298" s="7">
        <v>16405161.279999999</v>
      </c>
      <c r="DN298" s="23">
        <v>4.9799999999999997E-2</v>
      </c>
      <c r="DO298" s="7">
        <v>477.09</v>
      </c>
      <c r="DP298" s="7">
        <v>24019.27</v>
      </c>
      <c r="DQ298" s="7">
        <v>16727722.24</v>
      </c>
      <c r="DR298" s="24">
        <v>5.1400000000000001E-2</v>
      </c>
      <c r="DS298" s="7">
        <v>486.47</v>
      </c>
      <c r="DT298" s="7">
        <v>24491.54</v>
      </c>
      <c r="DU298" s="5">
        <v>683</v>
      </c>
      <c r="DV298" s="23">
        <v>1.9900000000000001E-2</v>
      </c>
      <c r="DW298" s="5">
        <v>2722</v>
      </c>
      <c r="DX298" s="7">
        <v>2166439.25</v>
      </c>
      <c r="DY298" s="23">
        <v>6.6E-3</v>
      </c>
      <c r="DZ298" s="7">
        <v>63</v>
      </c>
      <c r="EA298" s="7">
        <v>962.01</v>
      </c>
      <c r="EB298" s="7">
        <v>2328905.27</v>
      </c>
      <c r="EC298" s="24">
        <v>7.1999999999999998E-3</v>
      </c>
      <c r="ED298" s="7">
        <v>67.73</v>
      </c>
      <c r="EE298" s="7">
        <v>1034.1500000000001</v>
      </c>
      <c r="EF298" s="5">
        <v>2252</v>
      </c>
      <c r="EG298" s="23">
        <v>6.5500000000000003E-2</v>
      </c>
      <c r="EH298" s="5">
        <v>110</v>
      </c>
      <c r="EI298" s="7">
        <v>28485567.09</v>
      </c>
      <c r="EJ298" s="23">
        <v>8.6499999999999994E-2</v>
      </c>
      <c r="EK298" s="7">
        <v>828.41</v>
      </c>
      <c r="EL298" s="7">
        <v>994.61</v>
      </c>
      <c r="EM298" s="7">
        <v>32168546.649999999</v>
      </c>
      <c r="EN298" s="24">
        <v>9.8900000000000002E-2</v>
      </c>
      <c r="EO298" s="7">
        <v>935.51</v>
      </c>
      <c r="EP298" s="7">
        <v>1123.2</v>
      </c>
      <c r="EQ298" s="5">
        <v>28640</v>
      </c>
      <c r="ER298" s="23">
        <v>0.83289999999999997</v>
      </c>
      <c r="ES298" s="5">
        <v>13724</v>
      </c>
      <c r="ET298" s="7">
        <v>15646661.439999999</v>
      </c>
      <c r="EU298" s="23">
        <v>4.7500000000000001E-2</v>
      </c>
      <c r="EV298" s="7">
        <v>455.03</v>
      </c>
      <c r="EW298" s="7">
        <v>888.56</v>
      </c>
      <c r="EX298" s="7">
        <v>17371863.190000001</v>
      </c>
      <c r="EY298" s="24">
        <v>5.3400000000000003E-2</v>
      </c>
      <c r="EZ298" s="7">
        <v>505.2</v>
      </c>
      <c r="FA298" s="7">
        <v>986.53</v>
      </c>
      <c r="FB298" s="5">
        <v>17609</v>
      </c>
      <c r="FC298" s="23">
        <v>0.5121</v>
      </c>
      <c r="FD298" s="5">
        <v>4245</v>
      </c>
      <c r="FE298" s="7">
        <v>3944838.22</v>
      </c>
      <c r="FF298" s="23">
        <v>1.2E-2</v>
      </c>
      <c r="FG298" s="7">
        <v>114.72</v>
      </c>
      <c r="FH298" s="7">
        <v>194.1</v>
      </c>
      <c r="FI298" s="7">
        <v>4327478.95</v>
      </c>
      <c r="FJ298" s="24">
        <v>1.3299999999999999E-2</v>
      </c>
      <c r="FK298" s="7">
        <v>125.85</v>
      </c>
      <c r="FL298" s="7">
        <v>212.92</v>
      </c>
      <c r="FM298" s="5">
        <v>20324</v>
      </c>
      <c r="FN298" s="23">
        <v>0.59109999999999996</v>
      </c>
      <c r="FO298" s="5">
        <v>3510</v>
      </c>
      <c r="FP298" s="7">
        <v>11865942.609999999</v>
      </c>
      <c r="FQ298" s="23">
        <v>3.5999999999999997E-2</v>
      </c>
      <c r="FR298" s="7">
        <v>345.08</v>
      </c>
      <c r="FS298" s="7">
        <v>1141.5</v>
      </c>
      <c r="FT298" s="7">
        <v>12666304.93</v>
      </c>
      <c r="FU298" s="24">
        <v>3.9E-2</v>
      </c>
      <c r="FV298" s="7">
        <v>368.36</v>
      </c>
      <c r="FW298" s="7">
        <v>1218.5</v>
      </c>
      <c r="FX298" s="5">
        <v>10395</v>
      </c>
      <c r="FY298" s="23">
        <v>0.30230000000000001</v>
      </c>
      <c r="FZ298" s="5">
        <v>2306</v>
      </c>
      <c r="GA298" s="7">
        <v>5283160.0599999996</v>
      </c>
      <c r="GB298" s="23">
        <v>1.6E-2</v>
      </c>
      <c r="GC298" s="7">
        <v>153.63999999999999</v>
      </c>
      <c r="GD298" s="7">
        <v>230.75</v>
      </c>
      <c r="GE298" s="7">
        <v>5503668.0300000003</v>
      </c>
      <c r="GF298" s="24">
        <v>1.6899999999999998E-2</v>
      </c>
      <c r="GG298" s="7">
        <v>160.06</v>
      </c>
      <c r="GH298" s="7">
        <v>240.38</v>
      </c>
      <c r="GI298" s="5">
        <v>22896</v>
      </c>
      <c r="GJ298" s="23">
        <v>0.66590000000000005</v>
      </c>
      <c r="GK298" s="5">
        <v>6158</v>
      </c>
      <c r="GL298" s="7">
        <v>4042170.48</v>
      </c>
      <c r="GM298" s="23">
        <v>1.23E-2</v>
      </c>
      <c r="GN298" s="7">
        <v>117.55</v>
      </c>
      <c r="GO298" s="7">
        <v>1016.66</v>
      </c>
      <c r="GP298" s="7">
        <v>4132305.53</v>
      </c>
      <c r="GQ298" s="24">
        <v>1.2699999999999999E-2</v>
      </c>
      <c r="GR298" s="7">
        <v>120.17</v>
      </c>
      <c r="GS298" s="7">
        <v>1039.33</v>
      </c>
      <c r="GT298" s="5">
        <v>3976</v>
      </c>
      <c r="GU298" s="23">
        <v>0.11559999999999999</v>
      </c>
      <c r="GV298" s="8">
        <v>279</v>
      </c>
      <c r="GW298" s="7">
        <v>13541365.140000001</v>
      </c>
      <c r="GX298" s="23">
        <v>4.1099999999999998E-2</v>
      </c>
      <c r="GY298" s="7">
        <v>393.8</v>
      </c>
      <c r="GZ298" s="7">
        <v>944.57</v>
      </c>
      <c r="HA298" s="7">
        <v>13601405.689999999</v>
      </c>
      <c r="HB298" s="24">
        <v>4.1799999999999997E-2</v>
      </c>
      <c r="HC298" s="7">
        <v>395.55</v>
      </c>
      <c r="HD298" s="7">
        <v>948.76</v>
      </c>
      <c r="HE298" s="5">
        <v>14336</v>
      </c>
      <c r="HF298" s="23">
        <v>0.41689999999999999</v>
      </c>
      <c r="HG298" s="5">
        <v>36324</v>
      </c>
      <c r="HH298" s="5">
        <v>2201</v>
      </c>
      <c r="HI298" s="23">
        <v>0.21049999999999999</v>
      </c>
      <c r="HJ298" s="8">
        <v>1056</v>
      </c>
      <c r="HK298" s="5">
        <v>445</v>
      </c>
      <c r="HL298" s="5">
        <v>1263</v>
      </c>
      <c r="HM298" s="5">
        <v>99</v>
      </c>
      <c r="HN298" s="5">
        <v>701</v>
      </c>
      <c r="HO298" s="5">
        <v>268</v>
      </c>
      <c r="HP298" s="5">
        <v>744</v>
      </c>
      <c r="HQ298" s="5">
        <v>346</v>
      </c>
      <c r="HR298" s="5">
        <v>323</v>
      </c>
      <c r="HS298" s="5">
        <v>111</v>
      </c>
    </row>
    <row r="299" spans="1:227" x14ac:dyDescent="0.25">
      <c r="A299">
        <v>2012</v>
      </c>
      <c r="B299" s="3" t="s">
        <v>1049</v>
      </c>
      <c r="C299" s="4">
        <v>45</v>
      </c>
      <c r="D299" s="5">
        <v>163806</v>
      </c>
      <c r="E299" s="5">
        <v>125645</v>
      </c>
      <c r="F299" s="5">
        <v>38161</v>
      </c>
      <c r="G299" s="6" t="s">
        <v>2335</v>
      </c>
      <c r="H299" s="5">
        <v>52</v>
      </c>
      <c r="I299" s="6" t="s">
        <v>2463</v>
      </c>
      <c r="J299" s="6" t="s">
        <v>2464</v>
      </c>
      <c r="K299" s="6" t="s">
        <v>1247</v>
      </c>
      <c r="L299" s="6" t="s">
        <v>2238</v>
      </c>
      <c r="M299" s="6" t="s">
        <v>303</v>
      </c>
      <c r="N299" s="6" t="s">
        <v>629</v>
      </c>
      <c r="O299" s="6" t="s">
        <v>2465</v>
      </c>
      <c r="P299" s="6">
        <v>1.1399999999999999</v>
      </c>
      <c r="Q299" s="7">
        <v>1169247245.47</v>
      </c>
      <c r="R299" s="7">
        <v>1182713003.97</v>
      </c>
      <c r="S299" s="7">
        <v>1144321896.6300001</v>
      </c>
      <c r="T299" s="7">
        <v>9305.9599999999991</v>
      </c>
      <c r="U299" s="7">
        <v>9413.1299999999992</v>
      </c>
      <c r="V299" s="7">
        <v>9107.58</v>
      </c>
      <c r="W299" s="7">
        <v>430173670.52999997</v>
      </c>
      <c r="X299" s="23">
        <v>0.3679</v>
      </c>
      <c r="Y299" s="7">
        <v>3423.72</v>
      </c>
      <c r="Z299" s="7">
        <v>19465.75</v>
      </c>
      <c r="AA299" s="7">
        <v>388718982.85000002</v>
      </c>
      <c r="AB299" s="23">
        <v>0.32869999999999999</v>
      </c>
      <c r="AC299" s="7">
        <v>3093.79</v>
      </c>
      <c r="AD299" s="7">
        <v>17589.89</v>
      </c>
      <c r="AE299" s="5">
        <v>22099</v>
      </c>
      <c r="AF299" s="23">
        <v>0.1759</v>
      </c>
      <c r="AG299" s="5">
        <v>317</v>
      </c>
      <c r="AH299" s="5">
        <v>1999</v>
      </c>
      <c r="AI299" s="7">
        <v>17467847.23</v>
      </c>
      <c r="AJ299" s="23">
        <v>1.49E-2</v>
      </c>
      <c r="AK299" s="7">
        <v>139.03</v>
      </c>
      <c r="AL299" s="7">
        <v>41491.32</v>
      </c>
      <c r="AM299" s="7">
        <v>18965392.559999999</v>
      </c>
      <c r="AN299" s="23">
        <v>1.6E-2</v>
      </c>
      <c r="AO299" s="7">
        <v>150.94</v>
      </c>
      <c r="AP299" s="7">
        <v>45048.44</v>
      </c>
      <c r="AQ299" s="5">
        <v>421</v>
      </c>
      <c r="AR299" s="23">
        <v>3.3999999999999998E-3</v>
      </c>
      <c r="AS299" s="5">
        <v>4</v>
      </c>
      <c r="AT299" s="5">
        <v>101</v>
      </c>
      <c r="AU299" s="7">
        <v>20217352.379999999</v>
      </c>
      <c r="AV299" s="23">
        <v>1.7299999999999999E-2</v>
      </c>
      <c r="AW299" s="7">
        <v>160.91</v>
      </c>
      <c r="AX299" s="7">
        <v>19421.09</v>
      </c>
      <c r="AY299" s="7">
        <v>20886857.609999999</v>
      </c>
      <c r="AZ299" s="23">
        <v>1.77E-2</v>
      </c>
      <c r="BA299" s="7">
        <v>166.24</v>
      </c>
      <c r="BB299" s="7">
        <v>20064.22</v>
      </c>
      <c r="BC299" s="5">
        <v>1041</v>
      </c>
      <c r="BD299" s="23">
        <v>8.3000000000000001E-3</v>
      </c>
      <c r="BE299" s="5">
        <v>9</v>
      </c>
      <c r="BF299" s="5">
        <v>116</v>
      </c>
      <c r="BG299" s="7">
        <v>27675071.719999999</v>
      </c>
      <c r="BH299" s="23">
        <v>2.3699999999999999E-2</v>
      </c>
      <c r="BI299" s="7">
        <v>220.26</v>
      </c>
      <c r="BJ299" s="7">
        <v>13178.61</v>
      </c>
      <c r="BK299" s="7">
        <v>31079268.059999999</v>
      </c>
      <c r="BL299" s="23">
        <v>2.63E-2</v>
      </c>
      <c r="BM299" s="7">
        <v>247.36</v>
      </c>
      <c r="BN299" s="7">
        <v>14799.65</v>
      </c>
      <c r="BO299" s="5">
        <v>2100</v>
      </c>
      <c r="BP299" s="23">
        <v>1.67E-2</v>
      </c>
      <c r="BQ299" s="5">
        <v>24</v>
      </c>
      <c r="BR299" s="5">
        <v>633</v>
      </c>
      <c r="BS299" s="7">
        <v>29482081.68</v>
      </c>
      <c r="BT299" s="23">
        <v>2.52E-2</v>
      </c>
      <c r="BU299" s="7">
        <v>234.65</v>
      </c>
      <c r="BV299" s="7">
        <v>4270.91</v>
      </c>
      <c r="BW299" s="7">
        <v>32920905.77</v>
      </c>
      <c r="BX299" s="23">
        <v>2.7799999999999998E-2</v>
      </c>
      <c r="BY299" s="7">
        <v>262.02</v>
      </c>
      <c r="BZ299" s="7">
        <v>4769.07</v>
      </c>
      <c r="CA299" s="5">
        <v>6903</v>
      </c>
      <c r="CB299" s="23">
        <v>5.4899999999999997E-2</v>
      </c>
      <c r="CC299" s="5">
        <v>98</v>
      </c>
      <c r="CD299" s="5">
        <v>1353</v>
      </c>
      <c r="CE299" s="7">
        <v>17113371.859999999</v>
      </c>
      <c r="CF299" s="23">
        <v>1.46E-2</v>
      </c>
      <c r="CG299" s="7">
        <v>136.19999999999999</v>
      </c>
      <c r="CH299" s="7">
        <v>12714.24</v>
      </c>
      <c r="CI299" s="7">
        <v>18486162.539999999</v>
      </c>
      <c r="CJ299" s="23">
        <v>1.5599999999999999E-2</v>
      </c>
      <c r="CK299" s="7">
        <v>147.13</v>
      </c>
      <c r="CL299" s="7">
        <v>13734.15</v>
      </c>
      <c r="CM299" s="5">
        <v>1346</v>
      </c>
      <c r="CN299" s="23">
        <v>1.0699999999999999E-2</v>
      </c>
      <c r="CO299" s="5">
        <v>12</v>
      </c>
      <c r="CP299" s="5">
        <v>876</v>
      </c>
      <c r="CQ299" s="7">
        <v>154752223.38999999</v>
      </c>
      <c r="CR299" s="23">
        <v>0.13239999999999999</v>
      </c>
      <c r="CS299" s="7">
        <v>1231.6600000000001</v>
      </c>
      <c r="CT299" s="7">
        <v>1863.45</v>
      </c>
      <c r="CU299" s="7">
        <v>163725276.78</v>
      </c>
      <c r="CV299" s="23">
        <v>0.1384</v>
      </c>
      <c r="CW299" s="7">
        <v>1303.08</v>
      </c>
      <c r="CX299" s="7">
        <v>1971.5</v>
      </c>
      <c r="CY299" s="5">
        <v>83046</v>
      </c>
      <c r="CZ299" s="23">
        <v>0.66100000000000003</v>
      </c>
      <c r="DA299" s="5">
        <v>4143</v>
      </c>
      <c r="DB299" s="7">
        <v>7630241.3300000001</v>
      </c>
      <c r="DC299" s="23">
        <v>6.4999999999999997E-3</v>
      </c>
      <c r="DD299" s="7">
        <v>60.73</v>
      </c>
      <c r="DE299" s="7">
        <v>316.06</v>
      </c>
      <c r="DF299" s="7">
        <v>8729387.5399999991</v>
      </c>
      <c r="DG299" s="23">
        <v>7.4000000000000003E-3</v>
      </c>
      <c r="DH299" s="7">
        <v>69.48</v>
      </c>
      <c r="DI299" s="7">
        <v>361.59</v>
      </c>
      <c r="DJ299" s="5">
        <v>24142</v>
      </c>
      <c r="DK299" s="23">
        <v>0.19209999999999999</v>
      </c>
      <c r="DL299" s="5">
        <v>799</v>
      </c>
      <c r="DM299" s="7">
        <v>104764479.52</v>
      </c>
      <c r="DN299" s="23">
        <v>8.9599999999999999E-2</v>
      </c>
      <c r="DO299" s="7">
        <v>833.81</v>
      </c>
      <c r="DP299" s="7">
        <v>23913.37</v>
      </c>
      <c r="DQ299" s="7">
        <v>110928617.36</v>
      </c>
      <c r="DR299" s="23">
        <v>9.3799999999999994E-2</v>
      </c>
      <c r="DS299" s="7">
        <v>882.87</v>
      </c>
      <c r="DT299" s="7">
        <v>25320.39</v>
      </c>
      <c r="DU299" s="5">
        <v>4381</v>
      </c>
      <c r="DV299" s="23">
        <v>3.49E-2</v>
      </c>
      <c r="DW299" s="5">
        <v>4878</v>
      </c>
      <c r="DX299" s="7">
        <v>6462791.3600000003</v>
      </c>
      <c r="DY299" s="23">
        <v>5.4999999999999997E-3</v>
      </c>
      <c r="DZ299" s="7">
        <v>51.44</v>
      </c>
      <c r="EA299" s="7">
        <v>732.83</v>
      </c>
      <c r="EB299" s="7">
        <v>7220921.4299999997</v>
      </c>
      <c r="EC299" s="23">
        <v>6.1000000000000004E-3</v>
      </c>
      <c r="ED299" s="7">
        <v>57.47</v>
      </c>
      <c r="EE299" s="7">
        <v>818.79</v>
      </c>
      <c r="EF299" s="5">
        <v>8819</v>
      </c>
      <c r="EG299" s="23">
        <v>7.0199999999999999E-2</v>
      </c>
      <c r="EH299" s="5">
        <v>116</v>
      </c>
      <c r="EI299" s="7">
        <v>92468419.200000003</v>
      </c>
      <c r="EJ299" s="23">
        <v>7.9100000000000004E-2</v>
      </c>
      <c r="EK299" s="7">
        <v>735.95</v>
      </c>
      <c r="EL299" s="7">
        <v>870.54</v>
      </c>
      <c r="EM299" s="7">
        <v>105241365.94</v>
      </c>
      <c r="EN299" s="23">
        <v>8.8999999999999996E-2</v>
      </c>
      <c r="EO299" s="7">
        <v>837.61</v>
      </c>
      <c r="EP299" s="7">
        <v>990.79</v>
      </c>
      <c r="EQ299" s="5">
        <v>106219</v>
      </c>
      <c r="ER299" s="23">
        <v>0.84540000000000004</v>
      </c>
      <c r="ES299" s="5">
        <v>12244</v>
      </c>
      <c r="ET299" s="7">
        <v>65835617.240000002</v>
      </c>
      <c r="EU299" s="23">
        <v>5.6300000000000003E-2</v>
      </c>
      <c r="EV299" s="7">
        <v>523.98</v>
      </c>
      <c r="EW299" s="7">
        <v>995.31</v>
      </c>
      <c r="EX299" s="7">
        <v>72864791</v>
      </c>
      <c r="EY299" s="23">
        <v>6.1600000000000002E-2</v>
      </c>
      <c r="EZ299" s="7">
        <v>579.92999999999995</v>
      </c>
      <c r="FA299" s="7">
        <v>1101.58</v>
      </c>
      <c r="FB299" s="5">
        <v>66146</v>
      </c>
      <c r="FC299" s="23">
        <v>0.52649999999999997</v>
      </c>
      <c r="FD299" s="5">
        <v>3888</v>
      </c>
      <c r="FE299" s="7">
        <v>22565555.809999999</v>
      </c>
      <c r="FF299" s="23">
        <v>1.9300000000000001E-2</v>
      </c>
      <c r="FG299" s="7">
        <v>179.6</v>
      </c>
      <c r="FH299" s="7">
        <v>284.08999999999997</v>
      </c>
      <c r="FI299" s="7">
        <v>24844805.66</v>
      </c>
      <c r="FJ299" s="23">
        <v>2.1000000000000001E-2</v>
      </c>
      <c r="FK299" s="7">
        <v>197.74</v>
      </c>
      <c r="FL299" s="7">
        <v>312.77999999999997</v>
      </c>
      <c r="FM299" s="5">
        <v>79432</v>
      </c>
      <c r="FN299" s="23">
        <v>0.63219999999999998</v>
      </c>
      <c r="FO299" s="5">
        <v>3844</v>
      </c>
      <c r="FP299" s="7">
        <v>47136369.920000002</v>
      </c>
      <c r="FQ299" s="23">
        <v>4.0300000000000002E-2</v>
      </c>
      <c r="FR299" s="7">
        <v>375.16</v>
      </c>
      <c r="FS299" s="7">
        <v>1212.6400000000001</v>
      </c>
      <c r="FT299" s="7">
        <v>47574155.340000004</v>
      </c>
      <c r="FU299" s="23">
        <v>4.02E-2</v>
      </c>
      <c r="FV299" s="7">
        <v>378.64</v>
      </c>
      <c r="FW299" s="7">
        <v>1223.9000000000001</v>
      </c>
      <c r="FX299" s="5">
        <v>38871</v>
      </c>
      <c r="FY299" s="23">
        <v>0.30940000000000001</v>
      </c>
      <c r="FZ299" s="5">
        <v>2282</v>
      </c>
      <c r="GA299" s="7">
        <v>38402183.729999997</v>
      </c>
      <c r="GB299" s="23">
        <v>3.2800000000000003E-2</v>
      </c>
      <c r="GC299" s="7">
        <v>305.64</v>
      </c>
      <c r="GD299" s="7">
        <v>414.87</v>
      </c>
      <c r="GE299" s="7">
        <v>40820171.109999999</v>
      </c>
      <c r="GF299" s="23">
        <v>3.4500000000000003E-2</v>
      </c>
      <c r="GG299" s="7">
        <v>324.88</v>
      </c>
      <c r="GH299" s="7">
        <v>440.99</v>
      </c>
      <c r="GI299" s="5">
        <v>92564</v>
      </c>
      <c r="GJ299" s="23">
        <v>0.73670000000000002</v>
      </c>
      <c r="GK299" s="5">
        <v>8438</v>
      </c>
      <c r="GL299" s="7">
        <v>38097025.060000002</v>
      </c>
      <c r="GM299" s="23">
        <v>3.2599999999999997E-2</v>
      </c>
      <c r="GN299" s="7">
        <v>303.20999999999998</v>
      </c>
      <c r="GO299" s="7">
        <v>2191.1799999999998</v>
      </c>
      <c r="GP299" s="7">
        <v>40246412.32</v>
      </c>
      <c r="GQ299" s="23">
        <v>3.4000000000000002E-2</v>
      </c>
      <c r="GR299" s="7">
        <v>320.32</v>
      </c>
      <c r="GS299" s="7">
        <v>2314.81</v>
      </c>
      <c r="GT299" s="5">
        <v>17387</v>
      </c>
      <c r="GU299" s="23">
        <v>0.1384</v>
      </c>
      <c r="GV299" s="8">
        <v>1065</v>
      </c>
      <c r="GW299" s="7">
        <v>41205743.009999998</v>
      </c>
      <c r="GX299" s="23">
        <v>3.5200000000000002E-2</v>
      </c>
      <c r="GY299" s="7">
        <v>327.95</v>
      </c>
      <c r="GZ299" s="7">
        <v>799.68</v>
      </c>
      <c r="HA299" s="7">
        <v>41335465.509999998</v>
      </c>
      <c r="HB299" s="23">
        <v>3.49E-2</v>
      </c>
      <c r="HC299" s="7">
        <v>328.99</v>
      </c>
      <c r="HD299" s="7">
        <v>802.19</v>
      </c>
      <c r="HE299" s="5">
        <v>51528</v>
      </c>
      <c r="HF299" s="23">
        <v>0.41010000000000002</v>
      </c>
      <c r="HG299" s="5">
        <v>145414</v>
      </c>
      <c r="HH299" s="5">
        <v>8000</v>
      </c>
      <c r="HI299" s="23">
        <v>0.2112</v>
      </c>
      <c r="HJ299" s="8">
        <v>1157</v>
      </c>
      <c r="HK299" s="5">
        <v>715</v>
      </c>
      <c r="HL299" s="5">
        <v>1261</v>
      </c>
      <c r="HM299" s="5">
        <v>180</v>
      </c>
      <c r="HN299" s="5">
        <v>1019</v>
      </c>
      <c r="HO299" s="5">
        <v>338</v>
      </c>
      <c r="HP299" s="5">
        <v>672</v>
      </c>
      <c r="HQ299" s="5">
        <v>375</v>
      </c>
      <c r="HR299" s="5">
        <v>305</v>
      </c>
      <c r="HS299" s="5">
        <v>156</v>
      </c>
    </row>
    <row r="300" spans="1:227" x14ac:dyDescent="0.25">
      <c r="A300">
        <v>2014</v>
      </c>
      <c r="B300" s="3" t="s">
        <v>1123</v>
      </c>
      <c r="C300" s="4">
        <v>50</v>
      </c>
      <c r="D300" s="5">
        <v>21432</v>
      </c>
      <c r="E300" s="5">
        <v>20587</v>
      </c>
      <c r="F300" s="5">
        <v>845</v>
      </c>
      <c r="G300" s="6" t="s">
        <v>726</v>
      </c>
      <c r="H300" s="5">
        <v>50</v>
      </c>
      <c r="I300" s="6" t="s">
        <v>2127</v>
      </c>
      <c r="J300" s="6" t="s">
        <v>2128</v>
      </c>
      <c r="K300" s="6" t="s">
        <v>2705</v>
      </c>
      <c r="L300" s="6" t="s">
        <v>575</v>
      </c>
      <c r="M300" s="6" t="s">
        <v>527</v>
      </c>
      <c r="N300" s="6" t="s">
        <v>655</v>
      </c>
      <c r="O300" s="6" t="s">
        <v>2487</v>
      </c>
      <c r="P300" s="6">
        <v>0.88</v>
      </c>
      <c r="Q300" s="7">
        <v>162054983.91</v>
      </c>
      <c r="R300" s="7">
        <v>143140177.19999999</v>
      </c>
      <c r="S300" s="7">
        <v>169078838.61000001</v>
      </c>
      <c r="T300" s="7">
        <v>7871.71</v>
      </c>
      <c r="U300" s="7">
        <v>6952.94</v>
      </c>
      <c r="V300" s="7">
        <v>8212.89</v>
      </c>
      <c r="W300" s="7">
        <v>60382436.899999999</v>
      </c>
      <c r="X300" s="23">
        <v>0.37259999999999999</v>
      </c>
      <c r="Y300" s="7">
        <v>2933.04</v>
      </c>
      <c r="Z300" s="7">
        <v>21909.45</v>
      </c>
      <c r="AA300" s="7">
        <v>43987454.420000002</v>
      </c>
      <c r="AB300" s="23">
        <v>0.30730000000000002</v>
      </c>
      <c r="AC300" s="7">
        <v>2136.66</v>
      </c>
      <c r="AD300" s="7">
        <v>15960.61</v>
      </c>
      <c r="AE300" s="5">
        <v>2756</v>
      </c>
      <c r="AF300" s="23">
        <v>0.13389999999999999</v>
      </c>
      <c r="AG300" s="5">
        <v>220</v>
      </c>
      <c r="AH300" s="5">
        <v>1528</v>
      </c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7">
        <v>1308206.71</v>
      </c>
      <c r="AV300" s="23">
        <v>8.0999999999999996E-3</v>
      </c>
      <c r="AW300" s="7">
        <v>63.55</v>
      </c>
      <c r="AX300" s="7">
        <v>25157.82</v>
      </c>
      <c r="AY300" s="7">
        <v>1303877.58</v>
      </c>
      <c r="AZ300" s="23">
        <v>9.1000000000000004E-3</v>
      </c>
      <c r="BA300" s="7">
        <v>63.33</v>
      </c>
      <c r="BB300" s="7">
        <v>25074.57</v>
      </c>
      <c r="BC300" s="5">
        <v>52</v>
      </c>
      <c r="BD300" s="23">
        <v>2.5000000000000001E-3</v>
      </c>
      <c r="BE300" s="5">
        <v>3</v>
      </c>
      <c r="BF300" s="5">
        <v>44</v>
      </c>
      <c r="BG300" s="7">
        <v>6084454.96</v>
      </c>
      <c r="BH300" s="23">
        <v>3.7499999999999999E-2</v>
      </c>
      <c r="BI300" s="7">
        <v>295.55</v>
      </c>
      <c r="BJ300" s="7">
        <v>15927.89</v>
      </c>
      <c r="BK300" s="7">
        <v>6148866.2199999997</v>
      </c>
      <c r="BL300" s="23">
        <v>4.2999999999999997E-2</v>
      </c>
      <c r="BM300" s="7">
        <v>298.68</v>
      </c>
      <c r="BN300" s="7">
        <v>16096.51</v>
      </c>
      <c r="BO300" s="5">
        <v>382</v>
      </c>
      <c r="BP300" s="23">
        <v>1.8599999999999998E-2</v>
      </c>
      <c r="BQ300" s="5">
        <v>23</v>
      </c>
      <c r="BR300" s="5">
        <v>632</v>
      </c>
      <c r="BS300" s="7">
        <v>5479626.5300000003</v>
      </c>
      <c r="BT300" s="23">
        <v>3.3799999999999997E-2</v>
      </c>
      <c r="BU300" s="7">
        <v>266.17</v>
      </c>
      <c r="BV300" s="7">
        <v>4752.49</v>
      </c>
      <c r="BW300" s="7">
        <v>5523290.6900000004</v>
      </c>
      <c r="BX300" s="23">
        <v>3.8600000000000002E-2</v>
      </c>
      <c r="BY300" s="7">
        <v>268.29000000000002</v>
      </c>
      <c r="BZ300" s="7">
        <v>4790.3599999999997</v>
      </c>
      <c r="CA300" s="5">
        <v>1153</v>
      </c>
      <c r="CB300" s="23">
        <v>5.6000000000000001E-2</v>
      </c>
      <c r="CC300" s="5">
        <v>107</v>
      </c>
      <c r="CD300" s="5">
        <v>1892</v>
      </c>
      <c r="CE300" s="7">
        <v>1140314.92</v>
      </c>
      <c r="CF300" s="23">
        <v>7.0000000000000001E-3</v>
      </c>
      <c r="CG300" s="7">
        <v>55.39</v>
      </c>
      <c r="CH300" s="7">
        <v>9346.84</v>
      </c>
      <c r="CI300" s="7">
        <v>1170568.0900000001</v>
      </c>
      <c r="CJ300" s="23">
        <v>8.2000000000000007E-3</v>
      </c>
      <c r="CK300" s="7">
        <v>56.86</v>
      </c>
      <c r="CL300" s="7">
        <v>9594.82</v>
      </c>
      <c r="CM300" s="5">
        <v>122</v>
      </c>
      <c r="CN300" s="23">
        <v>5.8999999999999999E-3</v>
      </c>
      <c r="CO300" s="5">
        <v>6</v>
      </c>
      <c r="CP300" s="5">
        <v>338</v>
      </c>
      <c r="CQ300" s="7">
        <v>40585003.390000001</v>
      </c>
      <c r="CR300" s="23">
        <v>0.25040000000000001</v>
      </c>
      <c r="CS300" s="7">
        <v>1971.39</v>
      </c>
      <c r="CT300" s="7">
        <v>2520.0300000000002</v>
      </c>
      <c r="CU300" s="7">
        <v>37296123.840000004</v>
      </c>
      <c r="CV300" s="23">
        <v>0.2606</v>
      </c>
      <c r="CW300" s="7">
        <v>1811.63</v>
      </c>
      <c r="CX300" s="7">
        <v>2315.81</v>
      </c>
      <c r="CY300" s="5">
        <v>16105</v>
      </c>
      <c r="CZ300" s="23">
        <v>0.7823</v>
      </c>
      <c r="DA300" s="5">
        <v>7616</v>
      </c>
      <c r="DB300" s="7">
        <v>4206670.62</v>
      </c>
      <c r="DC300" s="23">
        <v>2.5999999999999999E-2</v>
      </c>
      <c r="DD300" s="7">
        <v>204.34</v>
      </c>
      <c r="DE300" s="7">
        <v>592.16</v>
      </c>
      <c r="DF300" s="7">
        <v>4341090.78</v>
      </c>
      <c r="DG300" s="23">
        <v>3.0300000000000001E-2</v>
      </c>
      <c r="DH300" s="7">
        <v>210.87</v>
      </c>
      <c r="DI300" s="7">
        <v>611.08000000000004</v>
      </c>
      <c r="DJ300" s="5">
        <v>7104</v>
      </c>
      <c r="DK300" s="23">
        <v>0.34510000000000002</v>
      </c>
      <c r="DL300" s="5">
        <v>2001</v>
      </c>
      <c r="DM300" s="7">
        <v>3516102.88</v>
      </c>
      <c r="DN300" s="23">
        <v>2.1700000000000001E-2</v>
      </c>
      <c r="DO300" s="7">
        <v>170.79</v>
      </c>
      <c r="DP300" s="7">
        <v>23919.07</v>
      </c>
      <c r="DQ300" s="7">
        <v>3577638.03</v>
      </c>
      <c r="DR300" s="23">
        <v>2.5000000000000001E-2</v>
      </c>
      <c r="DS300" s="7">
        <v>173.78</v>
      </c>
      <c r="DT300" s="7">
        <v>24337.67</v>
      </c>
      <c r="DU300" s="5">
        <v>147</v>
      </c>
      <c r="DV300" s="23">
        <v>7.1000000000000004E-3</v>
      </c>
      <c r="DW300" s="5">
        <v>902</v>
      </c>
      <c r="DX300" s="7">
        <v>77933.72</v>
      </c>
      <c r="DY300" s="23">
        <v>5.0000000000000001E-4</v>
      </c>
      <c r="DZ300" s="7">
        <v>3.79</v>
      </c>
      <c r="EA300" s="7">
        <v>1237.04</v>
      </c>
      <c r="EB300" s="7">
        <v>79980.039999999994</v>
      </c>
      <c r="EC300" s="23">
        <v>5.9999999999999995E-4</v>
      </c>
      <c r="ED300" s="7">
        <v>3.88</v>
      </c>
      <c r="EE300" s="7">
        <v>1269.52</v>
      </c>
      <c r="EF300" s="5">
        <v>63</v>
      </c>
      <c r="EG300" s="23">
        <v>3.0999999999999999E-3</v>
      </c>
      <c r="EH300" s="5">
        <v>5</v>
      </c>
      <c r="EI300" s="7">
        <v>14712032.699999999</v>
      </c>
      <c r="EJ300" s="23">
        <v>9.0800000000000006E-2</v>
      </c>
      <c r="EK300" s="7">
        <v>714.63</v>
      </c>
      <c r="EL300" s="7">
        <v>898.39</v>
      </c>
      <c r="EM300" s="7">
        <v>15460905.75</v>
      </c>
      <c r="EN300" s="23">
        <v>0.108</v>
      </c>
      <c r="EO300" s="7">
        <v>751</v>
      </c>
      <c r="EP300" s="7">
        <v>944.12</v>
      </c>
      <c r="EQ300" s="5">
        <v>16376</v>
      </c>
      <c r="ER300" s="23">
        <v>0.79549999999999998</v>
      </c>
      <c r="ES300" s="5">
        <v>11470</v>
      </c>
      <c r="ET300" s="7">
        <v>6052234.1699999999</v>
      </c>
      <c r="EU300" s="23">
        <v>3.73E-2</v>
      </c>
      <c r="EV300" s="7">
        <v>293.98</v>
      </c>
      <c r="EW300" s="7">
        <v>721.36</v>
      </c>
      <c r="EX300" s="7">
        <v>5763214.04</v>
      </c>
      <c r="EY300" s="23">
        <v>4.0300000000000002E-2</v>
      </c>
      <c r="EZ300" s="7">
        <v>279.94</v>
      </c>
      <c r="FA300" s="7">
        <v>686.91</v>
      </c>
      <c r="FB300" s="5">
        <v>8390</v>
      </c>
      <c r="FC300" s="23">
        <v>0.40749999999999997</v>
      </c>
      <c r="FD300" s="5">
        <v>2367</v>
      </c>
      <c r="FE300" s="7">
        <v>1449837.03</v>
      </c>
      <c r="FF300" s="23">
        <v>8.8999999999999999E-3</v>
      </c>
      <c r="FG300" s="7">
        <v>70.42</v>
      </c>
      <c r="FH300" s="7">
        <v>128.63</v>
      </c>
      <c r="FI300" s="7">
        <v>1472467.57</v>
      </c>
      <c r="FJ300" s="23">
        <v>1.03E-2</v>
      </c>
      <c r="FK300" s="7">
        <v>71.52</v>
      </c>
      <c r="FL300" s="7">
        <v>130.63999999999999</v>
      </c>
      <c r="FM300" s="5">
        <v>11271</v>
      </c>
      <c r="FN300" s="23">
        <v>0.54749999999999999</v>
      </c>
      <c r="FO300" s="5">
        <v>2459</v>
      </c>
      <c r="FP300" s="7">
        <v>4669095.71</v>
      </c>
      <c r="FQ300" s="23">
        <v>2.8799999999999999E-2</v>
      </c>
      <c r="FR300" s="7">
        <v>226.8</v>
      </c>
      <c r="FS300" s="7">
        <v>848.77</v>
      </c>
      <c r="FT300" s="7">
        <v>4895882.76</v>
      </c>
      <c r="FU300" s="23">
        <v>3.4200000000000001E-2</v>
      </c>
      <c r="FV300" s="7">
        <v>237.81</v>
      </c>
      <c r="FW300" s="7">
        <v>890</v>
      </c>
      <c r="FX300" s="5">
        <v>5501</v>
      </c>
      <c r="FY300" s="23">
        <v>0.26719999999999999</v>
      </c>
      <c r="FZ300" s="5">
        <v>1891</v>
      </c>
      <c r="GA300" s="7">
        <v>3125774.2</v>
      </c>
      <c r="GB300" s="23">
        <v>1.9300000000000001E-2</v>
      </c>
      <c r="GC300" s="7">
        <v>151.83000000000001</v>
      </c>
      <c r="GD300" s="7">
        <v>280.20999999999998</v>
      </c>
      <c r="GE300" s="7">
        <v>2889199.84</v>
      </c>
      <c r="GF300" s="23">
        <v>2.0199999999999999E-2</v>
      </c>
      <c r="GG300" s="7">
        <v>140.34</v>
      </c>
      <c r="GH300" s="7">
        <v>259</v>
      </c>
      <c r="GI300" s="5">
        <v>11155</v>
      </c>
      <c r="GJ300" s="23">
        <v>0.54179999999999995</v>
      </c>
      <c r="GK300" s="5">
        <v>3378</v>
      </c>
      <c r="GL300" s="7">
        <v>2982962.63</v>
      </c>
      <c r="GM300" s="23">
        <v>1.84E-2</v>
      </c>
      <c r="GN300" s="7">
        <v>144.9</v>
      </c>
      <c r="GO300" s="7">
        <v>1935.48</v>
      </c>
      <c r="GP300" s="7">
        <v>2881917.84</v>
      </c>
      <c r="GQ300" s="23">
        <v>2.01E-2</v>
      </c>
      <c r="GR300" s="7">
        <v>139.99</v>
      </c>
      <c r="GS300" s="7">
        <v>1869.92</v>
      </c>
      <c r="GT300" s="5">
        <v>1541</v>
      </c>
      <c r="GU300" s="23">
        <v>7.4899999999999994E-2</v>
      </c>
      <c r="GV300" s="8">
        <v>371</v>
      </c>
      <c r="GW300" s="7">
        <v>2903251.79</v>
      </c>
      <c r="GX300" s="23">
        <v>1.7899999999999999E-2</v>
      </c>
      <c r="GY300" s="7">
        <v>141.02000000000001</v>
      </c>
      <c r="GZ300" s="7">
        <v>558.1</v>
      </c>
      <c r="HA300" s="7">
        <v>2919902.28</v>
      </c>
      <c r="HB300" s="23">
        <v>2.0400000000000001E-2</v>
      </c>
      <c r="HC300" s="7">
        <v>141.83000000000001</v>
      </c>
      <c r="HD300" s="7">
        <v>561.29999999999995</v>
      </c>
      <c r="HE300" s="5">
        <v>5202</v>
      </c>
      <c r="HF300" s="23">
        <v>0.25269999999999998</v>
      </c>
      <c r="HG300" s="5">
        <v>22228</v>
      </c>
      <c r="HH300" s="5">
        <v>700</v>
      </c>
      <c r="HI300" s="23">
        <v>0.17949999999999999</v>
      </c>
      <c r="HJ300" s="8">
        <v>1080</v>
      </c>
      <c r="HK300" s="5">
        <v>355</v>
      </c>
      <c r="HL300" s="5">
        <v>1251</v>
      </c>
      <c r="HM300" s="10" t="s">
        <v>275</v>
      </c>
      <c r="HN300" s="5">
        <v>427</v>
      </c>
      <c r="HO300" s="5">
        <v>180</v>
      </c>
      <c r="HP300" s="5">
        <v>729</v>
      </c>
      <c r="HQ300" s="5">
        <v>219</v>
      </c>
      <c r="HR300" s="10" t="s">
        <v>275</v>
      </c>
      <c r="HS300" s="5">
        <v>53</v>
      </c>
    </row>
    <row r="301" spans="1:227" x14ac:dyDescent="0.25">
      <c r="A301">
        <v>2010</v>
      </c>
      <c r="B301" s="3" t="s">
        <v>1061</v>
      </c>
      <c r="C301" s="4">
        <v>46</v>
      </c>
      <c r="D301" s="5">
        <v>16203</v>
      </c>
      <c r="E301" s="5">
        <v>15113</v>
      </c>
      <c r="F301" s="5">
        <v>1090</v>
      </c>
      <c r="G301" s="6" t="s">
        <v>719</v>
      </c>
      <c r="H301" s="5">
        <v>50</v>
      </c>
      <c r="I301" s="6" t="s">
        <v>2104</v>
      </c>
      <c r="J301" s="6" t="s">
        <v>2105</v>
      </c>
      <c r="K301" s="6" t="s">
        <v>2106</v>
      </c>
      <c r="L301" s="6" t="s">
        <v>380</v>
      </c>
      <c r="M301" s="6" t="s">
        <v>528</v>
      </c>
      <c r="N301" s="6" t="s">
        <v>2062</v>
      </c>
      <c r="O301" s="6" t="s">
        <v>2107</v>
      </c>
      <c r="P301" s="6">
        <v>0.94</v>
      </c>
      <c r="Q301" s="7">
        <v>120557113.25</v>
      </c>
      <c r="R301" s="7">
        <v>118575743.48999999</v>
      </c>
      <c r="S301" s="7">
        <v>126887083.72</v>
      </c>
      <c r="T301" s="7">
        <v>7977.05</v>
      </c>
      <c r="U301" s="7">
        <v>7845.94</v>
      </c>
      <c r="V301" s="7">
        <v>8395.89</v>
      </c>
      <c r="W301" s="7">
        <v>46697704.200000003</v>
      </c>
      <c r="X301" s="23">
        <v>0.38729999999999998</v>
      </c>
      <c r="Y301" s="7">
        <v>3089.9</v>
      </c>
      <c r="Z301" s="7">
        <v>17837.169999999998</v>
      </c>
      <c r="AA301" s="7">
        <v>40951950.560000002</v>
      </c>
      <c r="AB301" s="23">
        <v>0.34539999999999998</v>
      </c>
      <c r="AC301" s="7">
        <v>2709.72</v>
      </c>
      <c r="AD301" s="7">
        <v>15642.46</v>
      </c>
      <c r="AE301" s="5">
        <v>2618</v>
      </c>
      <c r="AF301" s="23">
        <v>0.17319999999999999</v>
      </c>
      <c r="AG301" s="5">
        <v>314</v>
      </c>
      <c r="AH301" s="5">
        <v>1820</v>
      </c>
      <c r="AI301" s="7">
        <v>1450639.46</v>
      </c>
      <c r="AJ301" s="23">
        <v>1.2E-2</v>
      </c>
      <c r="AK301" s="7">
        <v>95.99</v>
      </c>
      <c r="AL301" s="7">
        <v>46794.82</v>
      </c>
      <c r="AM301" s="7">
        <v>1552072.76</v>
      </c>
      <c r="AN301" s="23">
        <v>1.3100000000000001E-2</v>
      </c>
      <c r="AO301" s="7">
        <v>102.7</v>
      </c>
      <c r="AP301" s="7">
        <v>50066.86</v>
      </c>
      <c r="AQ301" s="5">
        <v>31</v>
      </c>
      <c r="AR301" s="23">
        <v>2.0999999999999999E-3</v>
      </c>
      <c r="AS301" s="5">
        <v>2</v>
      </c>
      <c r="AT301" s="5">
        <v>76</v>
      </c>
      <c r="AU301" s="7">
        <v>1244103.6799999999</v>
      </c>
      <c r="AV301" s="23">
        <v>1.03E-2</v>
      </c>
      <c r="AW301" s="7">
        <v>82.32</v>
      </c>
      <c r="AX301" s="7">
        <v>17279.22</v>
      </c>
      <c r="AY301" s="7">
        <v>1255633.67</v>
      </c>
      <c r="AZ301" s="23">
        <v>1.06E-2</v>
      </c>
      <c r="BA301" s="7">
        <v>83.08</v>
      </c>
      <c r="BB301" s="7">
        <v>17439.36</v>
      </c>
      <c r="BC301" s="5">
        <v>72</v>
      </c>
      <c r="BD301" s="23">
        <v>4.7999999999999996E-3</v>
      </c>
      <c r="BE301" s="5">
        <v>5</v>
      </c>
      <c r="BF301" s="5">
        <v>61</v>
      </c>
      <c r="BG301" s="7">
        <v>5483342.0099999998</v>
      </c>
      <c r="BH301" s="23">
        <v>4.5499999999999999E-2</v>
      </c>
      <c r="BI301" s="7">
        <v>362.82</v>
      </c>
      <c r="BJ301" s="7">
        <v>13846.82</v>
      </c>
      <c r="BK301" s="7">
        <v>6043721.5599999996</v>
      </c>
      <c r="BL301" s="23">
        <v>5.0999999999999997E-2</v>
      </c>
      <c r="BM301" s="7">
        <v>399.9</v>
      </c>
      <c r="BN301" s="7">
        <v>15261.92</v>
      </c>
      <c r="BO301" s="5">
        <v>396</v>
      </c>
      <c r="BP301" s="23">
        <v>2.6200000000000001E-2</v>
      </c>
      <c r="BQ301" s="5">
        <v>37</v>
      </c>
      <c r="BR301" s="5">
        <v>883</v>
      </c>
      <c r="BS301" s="7">
        <v>1275831.81</v>
      </c>
      <c r="BT301" s="23">
        <v>1.06E-2</v>
      </c>
      <c r="BU301" s="7">
        <v>84.42</v>
      </c>
      <c r="BV301" s="7">
        <v>3962.21</v>
      </c>
      <c r="BW301" s="7">
        <v>1372134.34</v>
      </c>
      <c r="BX301" s="23">
        <v>1.1599999999999999E-2</v>
      </c>
      <c r="BY301" s="7">
        <v>90.79</v>
      </c>
      <c r="BZ301" s="7">
        <v>4261.29</v>
      </c>
      <c r="CA301" s="5">
        <v>322</v>
      </c>
      <c r="CB301" s="23">
        <v>2.1299999999999999E-2</v>
      </c>
      <c r="CC301" s="5">
        <v>36</v>
      </c>
      <c r="CD301" s="5">
        <v>594</v>
      </c>
      <c r="CE301" s="7">
        <v>825206.12</v>
      </c>
      <c r="CF301" s="23">
        <v>6.7999999999999996E-3</v>
      </c>
      <c r="CG301" s="7">
        <v>54.6</v>
      </c>
      <c r="CH301" s="7">
        <v>7570.7</v>
      </c>
      <c r="CI301" s="7">
        <v>859114.17</v>
      </c>
      <c r="CJ301" s="23">
        <v>7.1999999999999998E-3</v>
      </c>
      <c r="CK301" s="7">
        <v>56.85</v>
      </c>
      <c r="CL301" s="7">
        <v>7881.78</v>
      </c>
      <c r="CM301" s="5">
        <v>109</v>
      </c>
      <c r="CN301" s="23">
        <v>7.1999999999999998E-3</v>
      </c>
      <c r="CO301" s="5">
        <v>8</v>
      </c>
      <c r="CP301" s="5">
        <v>370</v>
      </c>
      <c r="CQ301" s="7">
        <v>24112633.899999999</v>
      </c>
      <c r="CR301" s="23">
        <v>0.2</v>
      </c>
      <c r="CS301" s="7">
        <v>1595.49</v>
      </c>
      <c r="CT301" s="7">
        <v>2632.67</v>
      </c>
      <c r="CU301" s="7">
        <v>23700986.27</v>
      </c>
      <c r="CV301" s="23">
        <v>0.19989999999999999</v>
      </c>
      <c r="CW301" s="7">
        <v>1568.25</v>
      </c>
      <c r="CX301" s="7">
        <v>2587.73</v>
      </c>
      <c r="CY301" s="5">
        <v>9159</v>
      </c>
      <c r="CZ301" s="23">
        <v>0.60599999999999998</v>
      </c>
      <c r="DA301" s="5">
        <v>5016</v>
      </c>
      <c r="DB301" s="7">
        <v>1010897.86</v>
      </c>
      <c r="DC301" s="23">
        <v>8.3999999999999995E-3</v>
      </c>
      <c r="DD301" s="7">
        <v>66.89</v>
      </c>
      <c r="DE301" s="7">
        <v>409.77</v>
      </c>
      <c r="DF301" s="7">
        <v>1093249.25</v>
      </c>
      <c r="DG301" s="23">
        <v>9.1999999999999998E-3</v>
      </c>
      <c r="DH301" s="7">
        <v>72.34</v>
      </c>
      <c r="DI301" s="7">
        <v>443.15</v>
      </c>
      <c r="DJ301" s="5">
        <v>2467</v>
      </c>
      <c r="DK301" s="23">
        <v>0.16320000000000001</v>
      </c>
      <c r="DL301" s="5">
        <v>773</v>
      </c>
      <c r="DM301" s="7">
        <v>7004648.4500000002</v>
      </c>
      <c r="DN301" s="23">
        <v>5.8099999999999999E-2</v>
      </c>
      <c r="DO301" s="7">
        <v>463.48</v>
      </c>
      <c r="DP301" s="7">
        <v>21162.080000000002</v>
      </c>
      <c r="DQ301" s="7">
        <v>7351096.5800000001</v>
      </c>
      <c r="DR301" s="23">
        <v>6.2E-2</v>
      </c>
      <c r="DS301" s="7">
        <v>486.41</v>
      </c>
      <c r="DT301" s="7">
        <v>22208.75</v>
      </c>
      <c r="DU301" s="5">
        <v>331</v>
      </c>
      <c r="DV301" s="23">
        <v>2.1899999999999999E-2</v>
      </c>
      <c r="DW301" s="5">
        <v>2729</v>
      </c>
      <c r="DX301" s="7">
        <v>335822.72</v>
      </c>
      <c r="DY301" s="23">
        <v>2.8E-3</v>
      </c>
      <c r="DZ301" s="7">
        <v>22.22</v>
      </c>
      <c r="EA301" s="7">
        <v>618.46</v>
      </c>
      <c r="EB301" s="7">
        <v>370422.76</v>
      </c>
      <c r="EC301" s="23">
        <v>3.0999999999999999E-3</v>
      </c>
      <c r="ED301" s="7">
        <v>24.51</v>
      </c>
      <c r="EE301" s="7">
        <v>682.18</v>
      </c>
      <c r="EF301" s="5">
        <v>543</v>
      </c>
      <c r="EG301" s="23">
        <v>3.5900000000000001E-2</v>
      </c>
      <c r="EH301" s="5">
        <v>59</v>
      </c>
      <c r="EI301" s="7">
        <v>8737231.0800000001</v>
      </c>
      <c r="EJ301" s="23">
        <v>7.2499999999999995E-2</v>
      </c>
      <c r="EK301" s="7">
        <v>578.13</v>
      </c>
      <c r="EL301" s="7">
        <v>714.94</v>
      </c>
      <c r="EM301" s="7">
        <v>10317561.220000001</v>
      </c>
      <c r="EN301" s="23">
        <v>8.6999999999999994E-2</v>
      </c>
      <c r="EO301" s="7">
        <v>682.69</v>
      </c>
      <c r="EP301" s="7">
        <v>844.25</v>
      </c>
      <c r="EQ301" s="5">
        <v>12221</v>
      </c>
      <c r="ER301" s="23">
        <v>0.80859999999999999</v>
      </c>
      <c r="ES301" s="5">
        <v>11577</v>
      </c>
      <c r="ET301" s="7">
        <v>6108549.79</v>
      </c>
      <c r="EU301" s="23">
        <v>5.0700000000000002E-2</v>
      </c>
      <c r="EV301" s="7">
        <v>404.19</v>
      </c>
      <c r="EW301" s="7">
        <v>865.11</v>
      </c>
      <c r="EX301" s="7">
        <v>6891268.7300000004</v>
      </c>
      <c r="EY301" s="23">
        <v>5.8099999999999999E-2</v>
      </c>
      <c r="EZ301" s="7">
        <v>455.98</v>
      </c>
      <c r="FA301" s="7">
        <v>975.96</v>
      </c>
      <c r="FB301" s="5">
        <v>7061</v>
      </c>
      <c r="FC301" s="23">
        <v>0.4672</v>
      </c>
      <c r="FD301" s="5">
        <v>3446</v>
      </c>
      <c r="FE301" s="7">
        <v>2027597.64</v>
      </c>
      <c r="FF301" s="23">
        <v>1.6799999999999999E-2</v>
      </c>
      <c r="FG301" s="7">
        <v>134.16</v>
      </c>
      <c r="FH301" s="7">
        <v>234</v>
      </c>
      <c r="FI301" s="7">
        <v>2199643.29</v>
      </c>
      <c r="FJ301" s="23">
        <v>1.8599999999999998E-2</v>
      </c>
      <c r="FK301" s="7">
        <v>145.55000000000001</v>
      </c>
      <c r="FL301" s="7">
        <v>253.85</v>
      </c>
      <c r="FM301" s="5">
        <v>8665</v>
      </c>
      <c r="FN301" s="23">
        <v>0.57330000000000003</v>
      </c>
      <c r="FO301" s="5">
        <v>3300</v>
      </c>
      <c r="FP301" s="7">
        <v>4860506.88</v>
      </c>
      <c r="FQ301" s="23">
        <v>4.0300000000000002E-2</v>
      </c>
      <c r="FR301" s="7">
        <v>321.61</v>
      </c>
      <c r="FS301" s="7">
        <v>1083.97</v>
      </c>
      <c r="FT301" s="7">
        <v>4894844.72</v>
      </c>
      <c r="FU301" s="23">
        <v>4.1300000000000003E-2</v>
      </c>
      <c r="FV301" s="7">
        <v>323.88</v>
      </c>
      <c r="FW301" s="7">
        <v>1091.6199999999999</v>
      </c>
      <c r="FX301" s="5">
        <v>4484</v>
      </c>
      <c r="FY301" s="23">
        <v>0.29670000000000002</v>
      </c>
      <c r="FZ301" s="5">
        <v>2401</v>
      </c>
      <c r="GA301" s="7">
        <v>2671946.2400000002</v>
      </c>
      <c r="GB301" s="23">
        <v>2.2200000000000001E-2</v>
      </c>
      <c r="GC301" s="7">
        <v>176.8</v>
      </c>
      <c r="GD301" s="7">
        <v>265.36</v>
      </c>
      <c r="GE301" s="7">
        <v>2906168.38</v>
      </c>
      <c r="GF301" s="23">
        <v>2.4500000000000001E-2</v>
      </c>
      <c r="GG301" s="7">
        <v>192.3</v>
      </c>
      <c r="GH301" s="7">
        <v>288.63</v>
      </c>
      <c r="GI301" s="5">
        <v>10069</v>
      </c>
      <c r="GJ301" s="23">
        <v>0.66620000000000001</v>
      </c>
      <c r="GK301" s="5">
        <v>8148</v>
      </c>
      <c r="GL301" s="7">
        <v>1547767.15</v>
      </c>
      <c r="GM301" s="23">
        <v>1.2800000000000001E-2</v>
      </c>
      <c r="GN301" s="7">
        <v>102.41</v>
      </c>
      <c r="GO301" s="7">
        <v>1086.79</v>
      </c>
      <c r="GP301" s="7">
        <v>1557950.36</v>
      </c>
      <c r="GQ301" s="23">
        <v>1.3100000000000001E-2</v>
      </c>
      <c r="GR301" s="7">
        <v>103.09</v>
      </c>
      <c r="GS301" s="7">
        <v>1093.94</v>
      </c>
      <c r="GT301" s="5">
        <v>1424</v>
      </c>
      <c r="GU301" s="23">
        <v>9.4200000000000006E-2</v>
      </c>
      <c r="GV301" s="8">
        <v>204</v>
      </c>
      <c r="GW301" s="7">
        <v>3767505.66</v>
      </c>
      <c r="GX301" s="23">
        <v>3.1300000000000001E-2</v>
      </c>
      <c r="GY301" s="7">
        <v>249.29</v>
      </c>
      <c r="GZ301" s="7">
        <v>652.95000000000005</v>
      </c>
      <c r="HA301" s="7">
        <v>3767505.66</v>
      </c>
      <c r="HB301" s="23">
        <v>3.1800000000000002E-2</v>
      </c>
      <c r="HC301" s="7">
        <v>249.29</v>
      </c>
      <c r="HD301" s="7">
        <v>652.95000000000005</v>
      </c>
      <c r="HE301" s="5">
        <v>5770</v>
      </c>
      <c r="HF301" s="23">
        <v>0.38179999999999997</v>
      </c>
      <c r="HG301" s="5">
        <v>11473</v>
      </c>
      <c r="HH301" s="5">
        <v>898</v>
      </c>
      <c r="HI301" s="23">
        <v>0.20069999999999999</v>
      </c>
      <c r="HJ301" s="8">
        <v>759</v>
      </c>
      <c r="HK301" s="5">
        <v>662</v>
      </c>
      <c r="HL301" s="5">
        <v>1244</v>
      </c>
      <c r="HM301" s="5">
        <v>93</v>
      </c>
      <c r="HN301" s="5">
        <v>562</v>
      </c>
      <c r="HO301" s="5">
        <v>298</v>
      </c>
      <c r="HP301" s="5">
        <v>966</v>
      </c>
      <c r="HQ301" s="5">
        <v>437</v>
      </c>
      <c r="HR301" s="10" t="s">
        <v>275</v>
      </c>
      <c r="HS301" s="5">
        <v>86</v>
      </c>
    </row>
    <row r="302" spans="1:227" x14ac:dyDescent="0.25">
      <c r="A302">
        <v>2012</v>
      </c>
      <c r="B302" s="3" t="s">
        <v>956</v>
      </c>
      <c r="C302" s="4">
        <v>36</v>
      </c>
      <c r="D302" s="5">
        <v>478556</v>
      </c>
      <c r="E302" s="5">
        <v>351461</v>
      </c>
      <c r="F302" s="5">
        <v>127095</v>
      </c>
      <c r="G302" s="6" t="s">
        <v>2450</v>
      </c>
      <c r="H302" s="5">
        <v>50</v>
      </c>
      <c r="I302" s="6" t="s">
        <v>549</v>
      </c>
      <c r="J302" s="6" t="s">
        <v>2326</v>
      </c>
      <c r="K302" s="6" t="s">
        <v>2213</v>
      </c>
      <c r="L302" s="6" t="s">
        <v>2451</v>
      </c>
      <c r="M302" s="6" t="s">
        <v>1956</v>
      </c>
      <c r="N302" s="6" t="s">
        <v>675</v>
      </c>
      <c r="O302" s="6" t="s">
        <v>1893</v>
      </c>
      <c r="P302" s="6">
        <v>1.08</v>
      </c>
      <c r="Q302" s="7">
        <v>3611336159.9400001</v>
      </c>
      <c r="R302" s="7">
        <v>3025561960.9899998</v>
      </c>
      <c r="S302" s="7">
        <v>2974287143.0900002</v>
      </c>
      <c r="T302" s="7">
        <v>10275.209999999999</v>
      </c>
      <c r="U302" s="7">
        <v>8608.5300000000007</v>
      </c>
      <c r="V302" s="7">
        <v>8462.64</v>
      </c>
      <c r="W302" s="7">
        <v>1603270125.73</v>
      </c>
      <c r="X302" s="23">
        <v>0.44400000000000001</v>
      </c>
      <c r="Y302" s="7">
        <v>4561.7299999999996</v>
      </c>
      <c r="Z302" s="7">
        <v>26765.78</v>
      </c>
      <c r="AA302" s="7">
        <v>1081108003.9100001</v>
      </c>
      <c r="AB302" s="23">
        <v>0.35730000000000001</v>
      </c>
      <c r="AC302" s="7">
        <v>3076.04</v>
      </c>
      <c r="AD302" s="7">
        <v>18048.55</v>
      </c>
      <c r="AE302" s="5">
        <v>59900</v>
      </c>
      <c r="AF302" s="23">
        <v>0.1704</v>
      </c>
      <c r="AG302" s="5">
        <v>324</v>
      </c>
      <c r="AH302" s="5">
        <v>2616</v>
      </c>
      <c r="AI302" s="7">
        <v>9261370.8699999992</v>
      </c>
      <c r="AJ302" s="23">
        <v>2.5999999999999999E-3</v>
      </c>
      <c r="AK302" s="7">
        <v>26.35</v>
      </c>
      <c r="AL302" s="7">
        <v>27811.919999999998</v>
      </c>
      <c r="AM302" s="7">
        <v>7760452.1399999997</v>
      </c>
      <c r="AN302" s="23">
        <v>2.5999999999999999E-3</v>
      </c>
      <c r="AO302" s="7">
        <v>22.08</v>
      </c>
      <c r="AP302" s="7">
        <v>23304.66</v>
      </c>
      <c r="AQ302" s="5">
        <v>333</v>
      </c>
      <c r="AR302" s="23">
        <v>8.9999999999999998E-4</v>
      </c>
      <c r="AS302" s="5">
        <v>1</v>
      </c>
      <c r="AT302" s="5">
        <v>31</v>
      </c>
      <c r="AU302" s="7">
        <v>35399577.259999998</v>
      </c>
      <c r="AV302" s="23">
        <v>9.7999999999999997E-3</v>
      </c>
      <c r="AW302" s="7">
        <v>100.72</v>
      </c>
      <c r="AX302" s="7">
        <v>22823.71</v>
      </c>
      <c r="AY302" s="7">
        <v>29508824.949999999</v>
      </c>
      <c r="AZ302" s="23">
        <v>9.7999999999999997E-3</v>
      </c>
      <c r="BA302" s="7">
        <v>83.96</v>
      </c>
      <c r="BB302" s="7">
        <v>19025.68</v>
      </c>
      <c r="BC302" s="5">
        <v>1551</v>
      </c>
      <c r="BD302" s="23">
        <v>4.4000000000000003E-3</v>
      </c>
      <c r="BE302" s="5">
        <v>5</v>
      </c>
      <c r="BF302" s="5">
        <v>65</v>
      </c>
      <c r="BG302" s="7">
        <v>130668376.98</v>
      </c>
      <c r="BH302" s="23">
        <v>3.6200000000000003E-2</v>
      </c>
      <c r="BI302" s="7">
        <v>371.79</v>
      </c>
      <c r="BJ302" s="7">
        <v>18239.580000000002</v>
      </c>
      <c r="BK302" s="7">
        <v>116925103.47</v>
      </c>
      <c r="BL302" s="23">
        <v>3.8600000000000002E-2</v>
      </c>
      <c r="BM302" s="7">
        <v>332.68</v>
      </c>
      <c r="BN302" s="7">
        <v>16321.2</v>
      </c>
      <c r="BO302" s="5">
        <v>7164</v>
      </c>
      <c r="BP302" s="23">
        <v>2.0400000000000001E-2</v>
      </c>
      <c r="BQ302" s="5">
        <v>30</v>
      </c>
      <c r="BR302" s="5">
        <v>837</v>
      </c>
      <c r="BS302" s="7">
        <v>76507346.010000005</v>
      </c>
      <c r="BT302" s="23">
        <v>2.12E-2</v>
      </c>
      <c r="BU302" s="7">
        <v>217.68</v>
      </c>
      <c r="BV302" s="7">
        <v>4803.0200000000004</v>
      </c>
      <c r="BW302" s="7">
        <v>71622817.219999999</v>
      </c>
      <c r="BX302" s="23">
        <v>2.3699999999999999E-2</v>
      </c>
      <c r="BY302" s="7">
        <v>203.79</v>
      </c>
      <c r="BZ302" s="7">
        <v>4496.38</v>
      </c>
      <c r="CA302" s="5">
        <v>15929</v>
      </c>
      <c r="CB302" s="23">
        <v>4.53E-2</v>
      </c>
      <c r="CC302" s="5">
        <v>80</v>
      </c>
      <c r="CD302" s="5">
        <v>1783</v>
      </c>
      <c r="CE302" s="7">
        <v>15365575.58</v>
      </c>
      <c r="CF302" s="23">
        <v>4.3E-3</v>
      </c>
      <c r="CG302" s="7">
        <v>43.72</v>
      </c>
      <c r="CH302" s="7">
        <v>10062.59</v>
      </c>
      <c r="CI302" s="7">
        <v>14657046.35</v>
      </c>
      <c r="CJ302" s="23">
        <v>4.7999999999999996E-3</v>
      </c>
      <c r="CK302" s="7">
        <v>41.7</v>
      </c>
      <c r="CL302" s="7">
        <v>9598.59</v>
      </c>
      <c r="CM302" s="5">
        <v>1527</v>
      </c>
      <c r="CN302" s="23">
        <v>4.3E-3</v>
      </c>
      <c r="CO302" s="5">
        <v>5</v>
      </c>
      <c r="CP302" s="5">
        <v>225</v>
      </c>
      <c r="CQ302" s="7">
        <v>430237458.10000002</v>
      </c>
      <c r="CR302" s="23">
        <v>0.1191</v>
      </c>
      <c r="CS302" s="7">
        <v>1224.1400000000001</v>
      </c>
      <c r="CT302" s="7">
        <v>1945.84</v>
      </c>
      <c r="CU302" s="7">
        <v>412542176.95999998</v>
      </c>
      <c r="CV302" s="23">
        <v>0.13639999999999999</v>
      </c>
      <c r="CW302" s="7">
        <v>1173.79</v>
      </c>
      <c r="CX302" s="7">
        <v>1865.81</v>
      </c>
      <c r="CY302" s="5">
        <v>221106</v>
      </c>
      <c r="CZ302" s="23">
        <v>0.62909999999999999</v>
      </c>
      <c r="DA302" s="5">
        <v>6006</v>
      </c>
      <c r="DB302" s="7">
        <v>10788691.73</v>
      </c>
      <c r="DC302" s="23">
        <v>3.0000000000000001E-3</v>
      </c>
      <c r="DD302" s="7">
        <v>30.7</v>
      </c>
      <c r="DE302" s="7">
        <v>461.69</v>
      </c>
      <c r="DF302" s="7">
        <v>11068444.449999999</v>
      </c>
      <c r="DG302" s="23">
        <v>3.7000000000000002E-3</v>
      </c>
      <c r="DH302" s="7">
        <v>31.49</v>
      </c>
      <c r="DI302" s="7">
        <v>473.66</v>
      </c>
      <c r="DJ302" s="5">
        <v>23368</v>
      </c>
      <c r="DK302" s="23">
        <v>6.6500000000000004E-2</v>
      </c>
      <c r="DL302" s="5">
        <v>350</v>
      </c>
      <c r="DM302" s="7">
        <v>238704354.08000001</v>
      </c>
      <c r="DN302" s="23">
        <v>6.6100000000000006E-2</v>
      </c>
      <c r="DO302" s="7">
        <v>679.18</v>
      </c>
      <c r="DP302" s="7">
        <v>25898.27</v>
      </c>
      <c r="DQ302" s="7">
        <v>226516457.75</v>
      </c>
      <c r="DR302" s="23">
        <v>7.4899999999999994E-2</v>
      </c>
      <c r="DS302" s="7">
        <v>644.5</v>
      </c>
      <c r="DT302" s="7">
        <v>24575.94</v>
      </c>
      <c r="DU302" s="5">
        <v>9217</v>
      </c>
      <c r="DV302" s="23">
        <v>2.6200000000000001E-2</v>
      </c>
      <c r="DW302" s="5">
        <v>3496</v>
      </c>
      <c r="DX302" s="7">
        <v>7939658.0300000003</v>
      </c>
      <c r="DY302" s="23">
        <v>2.2000000000000001E-3</v>
      </c>
      <c r="DZ302" s="7">
        <v>22.59</v>
      </c>
      <c r="EA302" s="7">
        <v>782.31</v>
      </c>
      <c r="EB302" s="7">
        <v>7750838.5599999996</v>
      </c>
      <c r="EC302" s="23">
        <v>2.5999999999999999E-3</v>
      </c>
      <c r="ED302" s="7">
        <v>22.05</v>
      </c>
      <c r="EE302" s="7">
        <v>763.7</v>
      </c>
      <c r="EF302" s="5">
        <v>10149</v>
      </c>
      <c r="EG302" s="23">
        <v>2.8899999999999999E-2</v>
      </c>
      <c r="EH302" s="5">
        <v>44</v>
      </c>
      <c r="EI302" s="7">
        <v>354904579.89999998</v>
      </c>
      <c r="EJ302" s="23">
        <v>9.8299999999999998E-2</v>
      </c>
      <c r="EK302" s="7">
        <v>1009.8</v>
      </c>
      <c r="EL302" s="7">
        <v>1240.3399999999999</v>
      </c>
      <c r="EM302" s="7">
        <v>363308304.56</v>
      </c>
      <c r="EN302" s="23">
        <v>0.1201</v>
      </c>
      <c r="EO302" s="7">
        <v>1033.71</v>
      </c>
      <c r="EP302" s="7">
        <v>1269.71</v>
      </c>
      <c r="EQ302" s="5">
        <v>286135</v>
      </c>
      <c r="ER302" s="23">
        <v>0.81410000000000005</v>
      </c>
      <c r="ES302" s="5">
        <v>15761</v>
      </c>
      <c r="ET302" s="7">
        <v>211884208.86000001</v>
      </c>
      <c r="EU302" s="23">
        <v>5.8700000000000002E-2</v>
      </c>
      <c r="EV302" s="7">
        <v>602.87</v>
      </c>
      <c r="EW302" s="7">
        <v>1227.54</v>
      </c>
      <c r="EX302" s="7">
        <v>199565147.55000001</v>
      </c>
      <c r="EY302" s="23">
        <v>6.6000000000000003E-2</v>
      </c>
      <c r="EZ302" s="7">
        <v>567.82000000000005</v>
      </c>
      <c r="FA302" s="7">
        <v>1156.17</v>
      </c>
      <c r="FB302" s="5">
        <v>172609</v>
      </c>
      <c r="FC302" s="23">
        <v>0.49109999999999998</v>
      </c>
      <c r="FD302" s="5">
        <v>4558</v>
      </c>
      <c r="FE302" s="7">
        <v>87464815.930000007</v>
      </c>
      <c r="FF302" s="23">
        <v>2.4199999999999999E-2</v>
      </c>
      <c r="FG302" s="7">
        <v>248.86</v>
      </c>
      <c r="FH302" s="7">
        <v>425.53</v>
      </c>
      <c r="FI302" s="7">
        <v>82164985.980000004</v>
      </c>
      <c r="FJ302" s="23">
        <v>2.7199999999999998E-2</v>
      </c>
      <c r="FK302" s="7">
        <v>233.78</v>
      </c>
      <c r="FL302" s="7">
        <v>399.74</v>
      </c>
      <c r="FM302" s="5">
        <v>205544</v>
      </c>
      <c r="FN302" s="23">
        <v>0.58479999999999999</v>
      </c>
      <c r="FO302" s="5">
        <v>3488</v>
      </c>
      <c r="FP302" s="7">
        <v>95964276.640000001</v>
      </c>
      <c r="FQ302" s="23">
        <v>2.6599999999999999E-2</v>
      </c>
      <c r="FR302" s="7">
        <v>273.04000000000002</v>
      </c>
      <c r="FS302" s="7">
        <v>1113.33</v>
      </c>
      <c r="FT302" s="7">
        <v>97214467.629999995</v>
      </c>
      <c r="FU302" s="23">
        <v>3.2099999999999997E-2</v>
      </c>
      <c r="FV302" s="7">
        <v>276.60000000000002</v>
      </c>
      <c r="FW302" s="7">
        <v>1127.83</v>
      </c>
      <c r="FX302" s="5">
        <v>86196</v>
      </c>
      <c r="FY302" s="23">
        <v>0.24529999999999999</v>
      </c>
      <c r="FZ302" s="5">
        <v>1801</v>
      </c>
      <c r="GA302" s="7">
        <v>107831786.31</v>
      </c>
      <c r="GB302" s="23">
        <v>2.9899999999999999E-2</v>
      </c>
      <c r="GC302" s="7">
        <v>306.81</v>
      </c>
      <c r="GD302" s="7">
        <v>469.65</v>
      </c>
      <c r="GE302" s="7">
        <v>106314316.14</v>
      </c>
      <c r="GF302" s="23">
        <v>3.5099999999999999E-2</v>
      </c>
      <c r="GG302" s="7">
        <v>302.49</v>
      </c>
      <c r="GH302" s="7">
        <v>463.05</v>
      </c>
      <c r="GI302" s="5">
        <v>229598</v>
      </c>
      <c r="GJ302" s="23">
        <v>0.65329999999999999</v>
      </c>
      <c r="GK302" s="5">
        <v>8119</v>
      </c>
      <c r="GL302" s="7">
        <v>50686717.259999998</v>
      </c>
      <c r="GM302" s="23">
        <v>1.4E-2</v>
      </c>
      <c r="GN302" s="7">
        <v>144.22</v>
      </c>
      <c r="GO302" s="7">
        <v>1140.6500000000001</v>
      </c>
      <c r="GP302" s="7">
        <v>53608378.5</v>
      </c>
      <c r="GQ302" s="23">
        <v>1.77E-2</v>
      </c>
      <c r="GR302" s="7">
        <v>152.53</v>
      </c>
      <c r="GS302" s="7">
        <v>1206.4000000000001</v>
      </c>
      <c r="GT302" s="5">
        <v>44437</v>
      </c>
      <c r="GU302" s="23">
        <v>0.12640000000000001</v>
      </c>
      <c r="GV302" s="8">
        <v>444</v>
      </c>
      <c r="GW302" s="7">
        <v>118108527.55</v>
      </c>
      <c r="GX302" s="23">
        <v>3.27E-2</v>
      </c>
      <c r="GY302" s="7">
        <v>336.05</v>
      </c>
      <c r="GZ302" s="7">
        <v>1016.66</v>
      </c>
      <c r="HA302" s="7">
        <v>118201850.86</v>
      </c>
      <c r="HB302" s="23">
        <v>3.9100000000000003E-2</v>
      </c>
      <c r="HC302" s="7">
        <v>336.32</v>
      </c>
      <c r="HD302" s="7">
        <v>1017.46</v>
      </c>
      <c r="HE302" s="5">
        <v>116173</v>
      </c>
      <c r="HF302" s="23">
        <v>0.33050000000000002</v>
      </c>
      <c r="HG302" s="5">
        <v>324117</v>
      </c>
      <c r="HH302" s="5">
        <v>24431</v>
      </c>
      <c r="HI302" s="23">
        <v>0.2422</v>
      </c>
      <c r="HJ302" s="8">
        <v>922</v>
      </c>
      <c r="HK302" s="5">
        <v>672</v>
      </c>
      <c r="HL302" s="5">
        <v>1240</v>
      </c>
      <c r="HM302" s="5">
        <v>107</v>
      </c>
      <c r="HN302" s="5">
        <v>697</v>
      </c>
      <c r="HO302" s="5">
        <v>267</v>
      </c>
      <c r="HP302" s="5">
        <v>559</v>
      </c>
      <c r="HQ302" s="5">
        <v>320</v>
      </c>
      <c r="HR302" s="5">
        <v>391</v>
      </c>
      <c r="HS302" s="5">
        <v>86</v>
      </c>
    </row>
    <row r="303" spans="1:227" x14ac:dyDescent="0.25">
      <c r="A303">
        <v>2015</v>
      </c>
      <c r="B303" s="3" t="s">
        <v>764</v>
      </c>
      <c r="C303" s="4">
        <v>23</v>
      </c>
      <c r="D303" s="5">
        <v>57189</v>
      </c>
      <c r="E303" s="5">
        <v>51398</v>
      </c>
      <c r="F303" s="5">
        <v>5791</v>
      </c>
      <c r="G303" s="6" t="s">
        <v>1754</v>
      </c>
      <c r="H303" s="5">
        <v>50</v>
      </c>
      <c r="I303" s="6" t="s">
        <v>1636</v>
      </c>
      <c r="J303" s="6" t="s">
        <v>1637</v>
      </c>
      <c r="K303" s="6" t="s">
        <v>2754</v>
      </c>
      <c r="L303" s="6" t="s">
        <v>409</v>
      </c>
      <c r="M303" s="6" t="s">
        <v>247</v>
      </c>
      <c r="N303" s="6" t="s">
        <v>1056</v>
      </c>
      <c r="O303" s="6" t="s">
        <v>2755</v>
      </c>
      <c r="P303" s="6">
        <v>0.93</v>
      </c>
      <c r="Q303" s="7">
        <v>417120075.20999998</v>
      </c>
      <c r="R303" s="7">
        <v>401044417.72000003</v>
      </c>
      <c r="S303" s="7">
        <v>445828119.94999999</v>
      </c>
      <c r="T303" s="7">
        <v>8115.49</v>
      </c>
      <c r="U303" s="7">
        <v>7802.72</v>
      </c>
      <c r="V303" s="7">
        <v>8674.0400000000009</v>
      </c>
      <c r="W303" s="7">
        <v>135042551.16999999</v>
      </c>
      <c r="X303" s="23">
        <v>0.32369999999999999</v>
      </c>
      <c r="Y303" s="7">
        <v>2627.39</v>
      </c>
      <c r="Z303" s="7">
        <v>19030.8</v>
      </c>
      <c r="AA303" s="7">
        <v>114053948.95</v>
      </c>
      <c r="AB303" s="24">
        <v>0.28439999999999999</v>
      </c>
      <c r="AC303" s="7">
        <v>2219.0300000000002</v>
      </c>
      <c r="AD303" s="7">
        <v>16072.99</v>
      </c>
      <c r="AE303" s="5">
        <v>7096</v>
      </c>
      <c r="AF303" s="23">
        <v>0.1381</v>
      </c>
      <c r="AG303" s="5">
        <v>231</v>
      </c>
      <c r="AH303" s="5">
        <v>1438</v>
      </c>
      <c r="AI303" s="7">
        <v>593298.41</v>
      </c>
      <c r="AJ303" s="23">
        <v>1.4E-3</v>
      </c>
      <c r="AK303" s="7">
        <v>11.54</v>
      </c>
      <c r="AL303" s="7">
        <v>34899.910000000003</v>
      </c>
      <c r="AM303" s="7">
        <v>533735.48</v>
      </c>
      <c r="AN303" s="24">
        <v>1.2999999999999999E-3</v>
      </c>
      <c r="AO303" s="7">
        <v>10.38</v>
      </c>
      <c r="AP303" s="7">
        <v>31396.2</v>
      </c>
      <c r="AQ303" s="5">
        <v>17</v>
      </c>
      <c r="AR303" s="23">
        <v>2.9999999999999997E-4</v>
      </c>
      <c r="AS303" s="5">
        <v>0</v>
      </c>
      <c r="AT303" s="5">
        <v>11</v>
      </c>
      <c r="AU303" s="7">
        <v>5999772.6399999997</v>
      </c>
      <c r="AV303" s="23">
        <v>1.44E-2</v>
      </c>
      <c r="AW303" s="7">
        <v>116.73</v>
      </c>
      <c r="AX303" s="7">
        <v>21581.919999999998</v>
      </c>
      <c r="AY303" s="7">
        <v>6037270.9000000004</v>
      </c>
      <c r="AZ303" s="24">
        <v>1.5100000000000001E-2</v>
      </c>
      <c r="BA303" s="7">
        <v>117.46</v>
      </c>
      <c r="BB303" s="7">
        <v>21716.799999999999</v>
      </c>
      <c r="BC303" s="5">
        <v>278</v>
      </c>
      <c r="BD303" s="23">
        <v>5.4000000000000003E-3</v>
      </c>
      <c r="BE303" s="5">
        <v>6</v>
      </c>
      <c r="BF303" s="5">
        <v>81</v>
      </c>
      <c r="BG303" s="7">
        <v>12407660.800000001</v>
      </c>
      <c r="BH303" s="23">
        <v>2.9700000000000001E-2</v>
      </c>
      <c r="BI303" s="7">
        <v>241.4</v>
      </c>
      <c r="BJ303" s="7">
        <v>12804.6</v>
      </c>
      <c r="BK303" s="7">
        <v>13282741.439999999</v>
      </c>
      <c r="BL303" s="24">
        <v>3.3099999999999997E-2</v>
      </c>
      <c r="BM303" s="7">
        <v>258.43</v>
      </c>
      <c r="BN303" s="7">
        <v>13707.68</v>
      </c>
      <c r="BO303" s="5">
        <v>969</v>
      </c>
      <c r="BP303" s="23">
        <v>1.89E-2</v>
      </c>
      <c r="BQ303" s="5">
        <v>26</v>
      </c>
      <c r="BR303" s="5">
        <v>535</v>
      </c>
      <c r="BS303" s="7">
        <v>9728999.9299999997</v>
      </c>
      <c r="BT303" s="23">
        <v>2.3300000000000001E-2</v>
      </c>
      <c r="BU303" s="7">
        <v>189.29</v>
      </c>
      <c r="BV303" s="7">
        <v>4070.71</v>
      </c>
      <c r="BW303" s="7">
        <v>10359541.33</v>
      </c>
      <c r="BX303" s="24">
        <v>2.58E-2</v>
      </c>
      <c r="BY303" s="7">
        <v>201.56</v>
      </c>
      <c r="BZ303" s="7">
        <v>4334.54</v>
      </c>
      <c r="CA303" s="5">
        <v>2390</v>
      </c>
      <c r="CB303" s="23">
        <v>4.65E-2</v>
      </c>
      <c r="CC303" s="5">
        <v>78</v>
      </c>
      <c r="CD303" s="5">
        <v>1154</v>
      </c>
      <c r="CE303" s="7">
        <v>3342393.19</v>
      </c>
      <c r="CF303" s="23">
        <v>8.0000000000000002E-3</v>
      </c>
      <c r="CG303" s="7">
        <v>65.03</v>
      </c>
      <c r="CH303" s="7">
        <v>9801.74</v>
      </c>
      <c r="CI303" s="7">
        <v>3537177.79</v>
      </c>
      <c r="CJ303" s="24">
        <v>8.8000000000000005E-3</v>
      </c>
      <c r="CK303" s="7">
        <v>68.819999999999993</v>
      </c>
      <c r="CL303" s="7">
        <v>10372.959999999999</v>
      </c>
      <c r="CM303" s="5">
        <v>341</v>
      </c>
      <c r="CN303" s="23">
        <v>6.6E-3</v>
      </c>
      <c r="CO303" s="5">
        <v>7</v>
      </c>
      <c r="CP303" s="5">
        <v>379</v>
      </c>
      <c r="CQ303" s="7">
        <v>112881949.93000001</v>
      </c>
      <c r="CR303" s="23">
        <v>0.27060000000000001</v>
      </c>
      <c r="CS303" s="7">
        <v>2196.23</v>
      </c>
      <c r="CT303" s="7">
        <v>2711.29</v>
      </c>
      <c r="CU303" s="7">
        <v>110173010.34999999</v>
      </c>
      <c r="CV303" s="24">
        <v>0.2747</v>
      </c>
      <c r="CW303" s="7">
        <v>2143.5300000000002</v>
      </c>
      <c r="CX303" s="7">
        <v>2646.23</v>
      </c>
      <c r="CY303" s="5">
        <v>41634</v>
      </c>
      <c r="CZ303" s="23">
        <v>0.81</v>
      </c>
      <c r="DA303" s="5">
        <v>9688</v>
      </c>
      <c r="DB303" s="7">
        <v>12033063.039999999</v>
      </c>
      <c r="DC303" s="23">
        <v>2.8799999999999999E-2</v>
      </c>
      <c r="DD303" s="7">
        <v>234.12</v>
      </c>
      <c r="DE303" s="7">
        <v>802.42</v>
      </c>
      <c r="DF303" s="7">
        <v>12676899.35</v>
      </c>
      <c r="DG303" s="24">
        <v>3.1600000000000003E-2</v>
      </c>
      <c r="DH303" s="7">
        <v>246.64</v>
      </c>
      <c r="DI303" s="7">
        <v>845.35</v>
      </c>
      <c r="DJ303" s="5">
        <v>14996</v>
      </c>
      <c r="DK303" s="23">
        <v>0.2918</v>
      </c>
      <c r="DL303" s="5">
        <v>1890</v>
      </c>
      <c r="DM303" s="7">
        <v>10840053.970000001</v>
      </c>
      <c r="DN303" s="23">
        <v>2.5999999999999999E-2</v>
      </c>
      <c r="DO303" s="7">
        <v>210.9</v>
      </c>
      <c r="DP303" s="7">
        <v>23982.42</v>
      </c>
      <c r="DQ303" s="7">
        <v>11153229.390000001</v>
      </c>
      <c r="DR303" s="24">
        <v>2.7799999999999998E-2</v>
      </c>
      <c r="DS303" s="7">
        <v>217</v>
      </c>
      <c r="DT303" s="7">
        <v>24675.29</v>
      </c>
      <c r="DU303" s="5">
        <v>452</v>
      </c>
      <c r="DV303" s="23">
        <v>8.8000000000000005E-3</v>
      </c>
      <c r="DW303" s="5">
        <v>1171</v>
      </c>
      <c r="DX303" s="7">
        <v>1102122.81</v>
      </c>
      <c r="DY303" s="23">
        <v>2.5999999999999999E-3</v>
      </c>
      <c r="DZ303" s="7">
        <v>21.44</v>
      </c>
      <c r="EA303" s="7">
        <v>930.06</v>
      </c>
      <c r="EB303" s="7">
        <v>1146645</v>
      </c>
      <c r="EC303" s="24">
        <v>2.8999999999999998E-3</v>
      </c>
      <c r="ED303" s="7">
        <v>22.31</v>
      </c>
      <c r="EE303" s="7">
        <v>967.63</v>
      </c>
      <c r="EF303" s="5">
        <v>1185</v>
      </c>
      <c r="EG303" s="23">
        <v>2.3099999999999999E-2</v>
      </c>
      <c r="EH303" s="5">
        <v>37</v>
      </c>
      <c r="EI303" s="7">
        <v>38815146.149999999</v>
      </c>
      <c r="EJ303" s="23">
        <v>9.3100000000000002E-2</v>
      </c>
      <c r="EK303" s="7">
        <v>755.19</v>
      </c>
      <c r="EL303" s="7">
        <v>936.46</v>
      </c>
      <c r="EM303" s="7">
        <v>42126822.390000001</v>
      </c>
      <c r="EN303" s="24">
        <v>0.105</v>
      </c>
      <c r="EO303" s="7">
        <v>819.62</v>
      </c>
      <c r="EP303" s="7">
        <v>1016.35</v>
      </c>
      <c r="EQ303" s="5">
        <v>41449</v>
      </c>
      <c r="ER303" s="23">
        <v>0.80640000000000001</v>
      </c>
      <c r="ES303" s="5">
        <v>12391</v>
      </c>
      <c r="ET303" s="7">
        <v>18067140.359999999</v>
      </c>
      <c r="EU303" s="23">
        <v>4.3299999999999998E-2</v>
      </c>
      <c r="EV303" s="7">
        <v>351.51</v>
      </c>
      <c r="EW303" s="7">
        <v>791</v>
      </c>
      <c r="EX303" s="7">
        <v>19020115.640000001</v>
      </c>
      <c r="EY303" s="24">
        <v>4.7399999999999998E-2</v>
      </c>
      <c r="EZ303" s="7">
        <v>370.06</v>
      </c>
      <c r="FA303" s="7">
        <v>832.72</v>
      </c>
      <c r="FB303" s="5">
        <v>22841</v>
      </c>
      <c r="FC303" s="23">
        <v>0.44440000000000002</v>
      </c>
      <c r="FD303" s="5">
        <v>2902</v>
      </c>
      <c r="FE303" s="7">
        <v>4733391.5199999996</v>
      </c>
      <c r="FF303" s="23">
        <v>1.1299999999999999E-2</v>
      </c>
      <c r="FG303" s="7">
        <v>92.09</v>
      </c>
      <c r="FH303" s="7">
        <v>155.75</v>
      </c>
      <c r="FI303" s="7">
        <v>4936915.13</v>
      </c>
      <c r="FJ303" s="24">
        <v>1.23E-2</v>
      </c>
      <c r="FK303" s="7">
        <v>96.05</v>
      </c>
      <c r="FL303" s="7">
        <v>162.44999999999999</v>
      </c>
      <c r="FM303" s="5">
        <v>30391</v>
      </c>
      <c r="FN303" s="23">
        <v>0.59130000000000005</v>
      </c>
      <c r="FO303" s="5">
        <v>2820</v>
      </c>
      <c r="FP303" s="7">
        <v>15132728.449999999</v>
      </c>
      <c r="FQ303" s="23">
        <v>3.6299999999999999E-2</v>
      </c>
      <c r="FR303" s="7">
        <v>294.42</v>
      </c>
      <c r="FS303" s="7">
        <v>1030.28</v>
      </c>
      <c r="FT303" s="7">
        <v>15661445.119999999</v>
      </c>
      <c r="FU303" s="24">
        <v>3.9100000000000003E-2</v>
      </c>
      <c r="FV303" s="7">
        <v>304.70999999999998</v>
      </c>
      <c r="FW303" s="7">
        <v>1066.27</v>
      </c>
      <c r="FX303" s="5">
        <v>14688</v>
      </c>
      <c r="FY303" s="23">
        <v>0.2858</v>
      </c>
      <c r="FZ303" s="5">
        <v>2026</v>
      </c>
      <c r="GA303" s="7">
        <v>10331524.210000001</v>
      </c>
      <c r="GB303" s="23">
        <v>2.4799999999999999E-2</v>
      </c>
      <c r="GC303" s="7">
        <v>201.01</v>
      </c>
      <c r="GD303" s="7">
        <v>344.97</v>
      </c>
      <c r="GE303" s="7">
        <v>10339283.48</v>
      </c>
      <c r="GF303" s="24">
        <v>2.58E-2</v>
      </c>
      <c r="GG303" s="7">
        <v>201.16</v>
      </c>
      <c r="GH303" s="7">
        <v>345.23</v>
      </c>
      <c r="GI303" s="5">
        <v>29949</v>
      </c>
      <c r="GJ303" s="23">
        <v>0.5827</v>
      </c>
      <c r="GK303" s="5">
        <v>4238</v>
      </c>
      <c r="GL303" s="7">
        <v>7653585.9699999997</v>
      </c>
      <c r="GM303" s="23">
        <v>1.83E-2</v>
      </c>
      <c r="GN303" s="7">
        <v>148.91</v>
      </c>
      <c r="GO303" s="7">
        <v>1513.54</v>
      </c>
      <c r="GP303" s="7">
        <v>7492623.6799999997</v>
      </c>
      <c r="GQ303" s="24">
        <v>1.8700000000000001E-2</v>
      </c>
      <c r="GR303" s="7">
        <v>145.78</v>
      </c>
      <c r="GS303" s="7">
        <v>1481.71</v>
      </c>
      <c r="GT303" s="5">
        <v>5057</v>
      </c>
      <c r="GU303" s="23">
        <v>9.8400000000000001E-2</v>
      </c>
      <c r="GV303" s="8">
        <v>365</v>
      </c>
      <c r="GW303" s="7">
        <v>13996876.07</v>
      </c>
      <c r="GX303" s="23">
        <v>3.3599999999999998E-2</v>
      </c>
      <c r="GY303" s="7">
        <v>272.32</v>
      </c>
      <c r="GZ303" s="7">
        <v>1207.25</v>
      </c>
      <c r="HA303" s="7">
        <v>14041361.51</v>
      </c>
      <c r="HB303" s="24">
        <v>3.5000000000000003E-2</v>
      </c>
      <c r="HC303" s="7">
        <v>273.19</v>
      </c>
      <c r="HD303" s="7">
        <v>1211.0899999999999</v>
      </c>
      <c r="HE303" s="5">
        <v>11594</v>
      </c>
      <c r="HF303" s="23">
        <v>0.22559999999999999</v>
      </c>
      <c r="HG303" s="5">
        <v>59935</v>
      </c>
      <c r="HH303" s="5">
        <v>2131</v>
      </c>
      <c r="HI303" s="23">
        <v>0.19450000000000001</v>
      </c>
      <c r="HJ303" s="8">
        <v>1166</v>
      </c>
      <c r="HK303" s="5">
        <v>333</v>
      </c>
      <c r="HL303" s="5">
        <v>1240</v>
      </c>
      <c r="HM303" s="5">
        <v>39</v>
      </c>
      <c r="HN303" s="5">
        <v>506</v>
      </c>
      <c r="HO303" s="5">
        <v>163</v>
      </c>
      <c r="HP303" s="5">
        <v>545</v>
      </c>
      <c r="HQ303" s="5">
        <v>142</v>
      </c>
      <c r="HR303" s="10" t="s">
        <v>275</v>
      </c>
      <c r="HS303" s="5">
        <v>93</v>
      </c>
    </row>
    <row r="304" spans="1:227" x14ac:dyDescent="0.25">
      <c r="A304">
        <v>2008</v>
      </c>
      <c r="B304" s="3" t="s">
        <v>764</v>
      </c>
      <c r="C304" s="4">
        <v>23</v>
      </c>
      <c r="D304" s="5">
        <v>48241</v>
      </c>
      <c r="E304" s="5">
        <v>46739</v>
      </c>
      <c r="F304" s="5">
        <v>1502</v>
      </c>
      <c r="G304" s="6" t="s">
        <v>466</v>
      </c>
      <c r="H304" s="5">
        <v>50</v>
      </c>
      <c r="I304" s="6" t="s">
        <v>1379</v>
      </c>
      <c r="J304" s="6" t="s">
        <v>1380</v>
      </c>
      <c r="K304" s="6" t="s">
        <v>1381</v>
      </c>
      <c r="L304" s="6" t="s">
        <v>787</v>
      </c>
      <c r="M304" s="6" t="s">
        <v>949</v>
      </c>
      <c r="N304" s="6" t="s">
        <v>294</v>
      </c>
      <c r="O304" s="6" t="s">
        <v>1382</v>
      </c>
      <c r="P304" s="6">
        <v>0.88</v>
      </c>
      <c r="Q304" s="7">
        <v>299788756.80000001</v>
      </c>
      <c r="R304" s="7">
        <v>299222466.06999999</v>
      </c>
      <c r="S304" s="7">
        <v>348999385.61000001</v>
      </c>
      <c r="T304" s="7">
        <v>6414.1</v>
      </c>
      <c r="U304" s="7">
        <v>6401.99</v>
      </c>
      <c r="V304" s="7">
        <v>7466.98</v>
      </c>
      <c r="W304" s="7">
        <v>112260922.19</v>
      </c>
      <c r="X304" s="23">
        <v>0.3745</v>
      </c>
      <c r="Y304" s="7">
        <v>2401.87</v>
      </c>
      <c r="Z304" s="7">
        <v>15230.08</v>
      </c>
      <c r="AA304" s="7">
        <v>99103314.170000002</v>
      </c>
      <c r="AB304" s="23">
        <v>0.33119999999999999</v>
      </c>
      <c r="AC304" s="7">
        <v>2120.36</v>
      </c>
      <c r="AD304" s="7">
        <v>13445.03</v>
      </c>
      <c r="AE304" s="5">
        <v>7371</v>
      </c>
      <c r="AF304" s="23">
        <v>0.15770000000000001</v>
      </c>
      <c r="AG304" s="5">
        <v>277</v>
      </c>
      <c r="AH304" s="5">
        <v>1637</v>
      </c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7">
        <v>4920235.3899999997</v>
      </c>
      <c r="AV304" s="23">
        <v>1.6400000000000001E-2</v>
      </c>
      <c r="AW304" s="7">
        <v>105.27</v>
      </c>
      <c r="AX304" s="7">
        <v>19070.68</v>
      </c>
      <c r="AY304" s="7">
        <v>4611978.97</v>
      </c>
      <c r="AZ304" s="23">
        <v>1.54E-2</v>
      </c>
      <c r="BA304" s="7">
        <v>98.68</v>
      </c>
      <c r="BB304" s="7">
        <v>17875.89</v>
      </c>
      <c r="BC304" s="5">
        <v>258</v>
      </c>
      <c r="BD304" s="23">
        <v>5.4999999999999997E-3</v>
      </c>
      <c r="BE304" s="5">
        <v>6</v>
      </c>
      <c r="BF304" s="5">
        <v>85</v>
      </c>
      <c r="BG304" s="7">
        <v>9296772.6300000008</v>
      </c>
      <c r="BH304" s="23">
        <v>3.1E-2</v>
      </c>
      <c r="BI304" s="7">
        <v>198.91</v>
      </c>
      <c r="BJ304" s="7">
        <v>11255.17</v>
      </c>
      <c r="BK304" s="7">
        <v>9930720.4800000004</v>
      </c>
      <c r="BL304" s="23">
        <v>3.32E-2</v>
      </c>
      <c r="BM304" s="7">
        <v>212.47</v>
      </c>
      <c r="BN304" s="7">
        <v>12022.66</v>
      </c>
      <c r="BO304" s="5">
        <v>826</v>
      </c>
      <c r="BP304" s="23">
        <v>1.77E-2</v>
      </c>
      <c r="BQ304" s="5">
        <v>24</v>
      </c>
      <c r="BR304" s="5">
        <v>517</v>
      </c>
      <c r="BS304" s="7">
        <v>7982949.8200000003</v>
      </c>
      <c r="BT304" s="23">
        <v>2.6599999999999999E-2</v>
      </c>
      <c r="BU304" s="7">
        <v>170.8</v>
      </c>
      <c r="BV304" s="7">
        <v>3668.64</v>
      </c>
      <c r="BW304" s="7">
        <v>8249649.4900000002</v>
      </c>
      <c r="BX304" s="23">
        <v>2.76E-2</v>
      </c>
      <c r="BY304" s="7">
        <v>176.5</v>
      </c>
      <c r="BZ304" s="7">
        <v>3791.2</v>
      </c>
      <c r="CA304" s="5">
        <v>2176</v>
      </c>
      <c r="CB304" s="23">
        <v>4.6600000000000003E-2</v>
      </c>
      <c r="CC304" s="5">
        <v>77</v>
      </c>
      <c r="CD304" s="5">
        <v>1175</v>
      </c>
      <c r="CE304" s="7">
        <v>2136515.86</v>
      </c>
      <c r="CF304" s="23">
        <v>7.1000000000000004E-3</v>
      </c>
      <c r="CG304" s="7">
        <v>45.71</v>
      </c>
      <c r="CH304" s="7">
        <v>8902.15</v>
      </c>
      <c r="CI304" s="7">
        <v>2161621.11</v>
      </c>
      <c r="CJ304" s="23">
        <v>7.1999999999999998E-3</v>
      </c>
      <c r="CK304" s="7">
        <v>46.25</v>
      </c>
      <c r="CL304" s="7">
        <v>9006.75</v>
      </c>
      <c r="CM304" s="5">
        <v>240</v>
      </c>
      <c r="CN304" s="23">
        <v>5.1000000000000004E-3</v>
      </c>
      <c r="CO304" s="5">
        <v>5</v>
      </c>
      <c r="CP304" s="5">
        <v>268</v>
      </c>
      <c r="CQ304" s="7">
        <v>62827399.5</v>
      </c>
      <c r="CR304" s="23">
        <v>0.20960000000000001</v>
      </c>
      <c r="CS304" s="7">
        <v>1344.22</v>
      </c>
      <c r="CT304" s="7">
        <v>1718.76</v>
      </c>
      <c r="CU304" s="7">
        <v>66166987.189999998</v>
      </c>
      <c r="CV304" s="23">
        <v>0.22109999999999999</v>
      </c>
      <c r="CW304" s="7">
        <v>1415.67</v>
      </c>
      <c r="CX304" s="7">
        <v>1810.12</v>
      </c>
      <c r="CY304" s="5">
        <v>36554</v>
      </c>
      <c r="CZ304" s="23">
        <v>0.78210000000000002</v>
      </c>
      <c r="DA304" s="5">
        <v>8263</v>
      </c>
      <c r="DB304" s="7">
        <v>6394238.6100000003</v>
      </c>
      <c r="DC304" s="23">
        <v>2.1299999999999999E-2</v>
      </c>
      <c r="DD304" s="7">
        <v>136.81</v>
      </c>
      <c r="DE304" s="7">
        <v>503.48</v>
      </c>
      <c r="DF304" s="7">
        <v>6673628.9299999997</v>
      </c>
      <c r="DG304" s="23">
        <v>2.23E-2</v>
      </c>
      <c r="DH304" s="7">
        <v>142.79</v>
      </c>
      <c r="DI304" s="7">
        <v>525.48</v>
      </c>
      <c r="DJ304" s="5">
        <v>12700</v>
      </c>
      <c r="DK304" s="23">
        <v>0.2717</v>
      </c>
      <c r="DL304" s="5">
        <v>1636</v>
      </c>
      <c r="DM304" s="7">
        <v>9446835.9800000004</v>
      </c>
      <c r="DN304" s="23">
        <v>3.15E-2</v>
      </c>
      <c r="DO304" s="7">
        <v>202.12</v>
      </c>
      <c r="DP304" s="7">
        <v>22873.69</v>
      </c>
      <c r="DQ304" s="7">
        <v>9817574.8499999996</v>
      </c>
      <c r="DR304" s="23">
        <v>3.2800000000000003E-2</v>
      </c>
      <c r="DS304" s="7">
        <v>210.05</v>
      </c>
      <c r="DT304" s="7">
        <v>23771.37</v>
      </c>
      <c r="DU304" s="5">
        <v>413</v>
      </c>
      <c r="DV304" s="23">
        <v>8.8000000000000005E-3</v>
      </c>
      <c r="DW304" s="5">
        <v>1257</v>
      </c>
      <c r="DX304" s="7">
        <v>972513.78</v>
      </c>
      <c r="DY304" s="23">
        <v>3.2000000000000002E-3</v>
      </c>
      <c r="DZ304" s="7">
        <v>20.81</v>
      </c>
      <c r="EA304" s="7">
        <v>711.94</v>
      </c>
      <c r="EB304" s="7">
        <v>1121844.25</v>
      </c>
      <c r="EC304" s="23">
        <v>3.7000000000000002E-3</v>
      </c>
      <c r="ED304" s="7">
        <v>24</v>
      </c>
      <c r="EE304" s="7">
        <v>821.26</v>
      </c>
      <c r="EF304" s="5">
        <v>1366</v>
      </c>
      <c r="EG304" s="23">
        <v>2.92E-2</v>
      </c>
      <c r="EH304" s="5">
        <v>49</v>
      </c>
      <c r="EI304" s="7">
        <v>25565975.870000001</v>
      </c>
      <c r="EJ304" s="23">
        <v>8.5300000000000001E-2</v>
      </c>
      <c r="EK304" s="7">
        <v>546.99</v>
      </c>
      <c r="EL304" s="7">
        <v>677.8</v>
      </c>
      <c r="EM304" s="7">
        <v>30905265.73</v>
      </c>
      <c r="EN304" s="23">
        <v>0.1033</v>
      </c>
      <c r="EO304" s="7">
        <v>661.23</v>
      </c>
      <c r="EP304" s="7">
        <v>819.36</v>
      </c>
      <c r="EQ304" s="5">
        <v>37719</v>
      </c>
      <c r="ER304" s="23">
        <v>0.80700000000000005</v>
      </c>
      <c r="ES304" s="5">
        <v>11408</v>
      </c>
      <c r="ET304" s="7">
        <v>14558266.23</v>
      </c>
      <c r="EU304" s="23">
        <v>4.8599999999999997E-2</v>
      </c>
      <c r="EV304" s="7">
        <v>311.48</v>
      </c>
      <c r="EW304" s="7">
        <v>703.6</v>
      </c>
      <c r="EX304" s="7">
        <v>15703074.07</v>
      </c>
      <c r="EY304" s="23">
        <v>5.2499999999999998E-2</v>
      </c>
      <c r="EZ304" s="7">
        <v>335.97</v>
      </c>
      <c r="FA304" s="7">
        <v>758.93</v>
      </c>
      <c r="FB304" s="5">
        <v>20691</v>
      </c>
      <c r="FC304" s="23">
        <v>0.44269999999999998</v>
      </c>
      <c r="FD304" s="5">
        <v>2751</v>
      </c>
      <c r="FE304" s="7">
        <v>6137538.4199999999</v>
      </c>
      <c r="FF304" s="23">
        <v>2.0500000000000001E-2</v>
      </c>
      <c r="FG304" s="7">
        <v>131.32</v>
      </c>
      <c r="FH304" s="7">
        <v>222.67</v>
      </c>
      <c r="FI304" s="7">
        <v>6953741.6799999997</v>
      </c>
      <c r="FJ304" s="23">
        <v>2.3199999999999998E-2</v>
      </c>
      <c r="FK304" s="7">
        <v>148.78</v>
      </c>
      <c r="FL304" s="7">
        <v>252.28</v>
      </c>
      <c r="FM304" s="5">
        <v>27564</v>
      </c>
      <c r="FN304" s="23">
        <v>0.5897</v>
      </c>
      <c r="FO304" s="5">
        <v>2840</v>
      </c>
      <c r="FP304" s="7">
        <v>12906644.41</v>
      </c>
      <c r="FQ304" s="23">
        <v>4.3099999999999999E-2</v>
      </c>
      <c r="FR304" s="7">
        <v>276.14</v>
      </c>
      <c r="FS304" s="7">
        <v>1006.99</v>
      </c>
      <c r="FT304" s="7">
        <v>12937668.24</v>
      </c>
      <c r="FU304" s="23">
        <v>4.3200000000000002E-2</v>
      </c>
      <c r="FV304" s="7">
        <v>276.81</v>
      </c>
      <c r="FW304" s="7">
        <v>1009.41</v>
      </c>
      <c r="FX304" s="5">
        <v>12817</v>
      </c>
      <c r="FY304" s="23">
        <v>0.2742</v>
      </c>
      <c r="FZ304" s="5">
        <v>2202</v>
      </c>
      <c r="GA304" s="7">
        <v>6206234.6299999999</v>
      </c>
      <c r="GB304" s="23">
        <v>2.07E-2</v>
      </c>
      <c r="GC304" s="7">
        <v>132.78</v>
      </c>
      <c r="GD304" s="7">
        <v>230.24</v>
      </c>
      <c r="GE304" s="7">
        <v>6631087.3799999999</v>
      </c>
      <c r="GF304" s="23">
        <v>2.2200000000000001E-2</v>
      </c>
      <c r="GG304" s="7">
        <v>141.87</v>
      </c>
      <c r="GH304" s="7">
        <v>246</v>
      </c>
      <c r="GI304" s="5">
        <v>26956</v>
      </c>
      <c r="GJ304" s="23">
        <v>0.57669999999999999</v>
      </c>
      <c r="GK304" s="5">
        <v>4412</v>
      </c>
      <c r="GL304" s="7">
        <v>5644272.79</v>
      </c>
      <c r="GM304" s="23">
        <v>1.8800000000000001E-2</v>
      </c>
      <c r="GN304" s="7">
        <v>120.76</v>
      </c>
      <c r="GO304" s="7">
        <v>1059.69</v>
      </c>
      <c r="GP304" s="7">
        <v>5618455.1500000004</v>
      </c>
      <c r="GQ304" s="23">
        <v>1.8800000000000001E-2</v>
      </c>
      <c r="GR304" s="7">
        <v>120.21</v>
      </c>
      <c r="GS304" s="7">
        <v>1054.8399999999999</v>
      </c>
      <c r="GT304" s="5">
        <v>5326</v>
      </c>
      <c r="GU304" s="23">
        <v>0.114</v>
      </c>
      <c r="GV304" s="8">
        <v>330</v>
      </c>
      <c r="GW304" s="7">
        <v>9238639.6600000001</v>
      </c>
      <c r="GX304" s="23">
        <v>3.0800000000000001E-2</v>
      </c>
      <c r="GY304" s="7">
        <v>197.66</v>
      </c>
      <c r="GZ304" s="7">
        <v>964.27</v>
      </c>
      <c r="HA304" s="7">
        <v>9238639.6600000001</v>
      </c>
      <c r="HB304" s="23">
        <v>3.09E-2</v>
      </c>
      <c r="HC304" s="7">
        <v>197.66</v>
      </c>
      <c r="HD304" s="7">
        <v>964.27</v>
      </c>
      <c r="HE304" s="5">
        <v>9581</v>
      </c>
      <c r="HF304" s="23">
        <v>0.20499999999999999</v>
      </c>
      <c r="HG304" s="5">
        <v>55213</v>
      </c>
      <c r="HH304" s="5">
        <v>2274</v>
      </c>
      <c r="HI304" s="23">
        <v>0.1956</v>
      </c>
      <c r="HJ304" s="8">
        <v>1181</v>
      </c>
      <c r="HK304" s="5">
        <v>507</v>
      </c>
      <c r="HL304" s="5">
        <v>1232</v>
      </c>
      <c r="HM304" s="5">
        <v>53</v>
      </c>
      <c r="HN304" s="5">
        <v>479</v>
      </c>
      <c r="HO304" s="5">
        <v>261</v>
      </c>
      <c r="HP304" s="5">
        <v>661</v>
      </c>
      <c r="HQ304" s="5">
        <v>218</v>
      </c>
      <c r="HR304" s="5">
        <v>246</v>
      </c>
      <c r="HS304" s="5">
        <v>60</v>
      </c>
    </row>
    <row r="305" spans="1:227" x14ac:dyDescent="0.25">
      <c r="A305">
        <v>2015</v>
      </c>
      <c r="B305" s="3" t="s">
        <v>956</v>
      </c>
      <c r="C305" s="4">
        <v>36</v>
      </c>
      <c r="D305" s="5">
        <v>494658</v>
      </c>
      <c r="E305" s="5">
        <v>332768</v>
      </c>
      <c r="F305" s="5">
        <v>161890</v>
      </c>
      <c r="G305" s="6" t="s">
        <v>2204</v>
      </c>
      <c r="H305" s="5">
        <v>51</v>
      </c>
      <c r="I305" s="6" t="s">
        <v>2198</v>
      </c>
      <c r="J305" s="6" t="s">
        <v>1772</v>
      </c>
      <c r="K305" s="6" t="s">
        <v>2774</v>
      </c>
      <c r="L305" s="6" t="s">
        <v>1903</v>
      </c>
      <c r="M305" s="6" t="s">
        <v>856</v>
      </c>
      <c r="N305" s="6" t="s">
        <v>675</v>
      </c>
      <c r="O305" s="6" t="s">
        <v>2775</v>
      </c>
      <c r="P305" s="6">
        <v>1.1000000000000001</v>
      </c>
      <c r="Q305" s="7">
        <v>3589138815.0500002</v>
      </c>
      <c r="R305" s="7">
        <v>3026622026.5700002</v>
      </c>
      <c r="S305" s="7">
        <v>2821389552.1700001</v>
      </c>
      <c r="T305" s="7">
        <v>10785.71</v>
      </c>
      <c r="U305" s="7">
        <v>9095.2900000000009</v>
      </c>
      <c r="V305" s="7">
        <v>8478.5499999999993</v>
      </c>
      <c r="W305" s="7">
        <v>1513389623.6900001</v>
      </c>
      <c r="X305" s="23">
        <v>0.42170000000000002</v>
      </c>
      <c r="Y305" s="7">
        <v>4547.88</v>
      </c>
      <c r="Z305" s="7">
        <v>28601.47</v>
      </c>
      <c r="AA305" s="7">
        <v>1038049858.5</v>
      </c>
      <c r="AB305" s="24">
        <v>0.34300000000000003</v>
      </c>
      <c r="AC305" s="7">
        <v>3119.44</v>
      </c>
      <c r="AD305" s="7">
        <v>19618.05</v>
      </c>
      <c r="AE305" s="5">
        <v>52913</v>
      </c>
      <c r="AF305" s="23">
        <v>0.159</v>
      </c>
      <c r="AG305" s="5">
        <v>298</v>
      </c>
      <c r="AH305" s="5">
        <v>2344</v>
      </c>
      <c r="AI305" s="7">
        <v>8715846.3100000005</v>
      </c>
      <c r="AJ305" s="23">
        <v>2.3999999999999998E-3</v>
      </c>
      <c r="AK305" s="7">
        <v>26.19</v>
      </c>
      <c r="AL305" s="7">
        <v>39438.22</v>
      </c>
      <c r="AM305" s="7">
        <v>7976994.5099999998</v>
      </c>
      <c r="AN305" s="24">
        <v>2.5999999999999999E-3</v>
      </c>
      <c r="AO305" s="7">
        <v>23.97</v>
      </c>
      <c r="AP305" s="7">
        <v>36095</v>
      </c>
      <c r="AQ305" s="5">
        <v>221</v>
      </c>
      <c r="AR305" s="23">
        <v>6.9999999999999999E-4</v>
      </c>
      <c r="AS305" s="5">
        <v>1</v>
      </c>
      <c r="AT305" s="5">
        <v>20</v>
      </c>
      <c r="AU305" s="7">
        <v>29756575.829999998</v>
      </c>
      <c r="AV305" s="23">
        <v>8.3000000000000001E-3</v>
      </c>
      <c r="AW305" s="7">
        <v>89.42</v>
      </c>
      <c r="AX305" s="7">
        <v>24450.76</v>
      </c>
      <c r="AY305" s="7">
        <v>25820070.690000001</v>
      </c>
      <c r="AZ305" s="24">
        <v>8.5000000000000006E-3</v>
      </c>
      <c r="BA305" s="7">
        <v>77.59</v>
      </c>
      <c r="BB305" s="7">
        <v>21216.16</v>
      </c>
      <c r="BC305" s="5">
        <v>1217</v>
      </c>
      <c r="BD305" s="23">
        <v>3.7000000000000002E-3</v>
      </c>
      <c r="BE305" s="5">
        <v>4</v>
      </c>
      <c r="BF305" s="5">
        <v>53</v>
      </c>
      <c r="BG305" s="7">
        <v>146227855.69</v>
      </c>
      <c r="BH305" s="23">
        <v>4.07E-2</v>
      </c>
      <c r="BI305" s="7">
        <v>439.43</v>
      </c>
      <c r="BJ305" s="7">
        <v>20042.2</v>
      </c>
      <c r="BK305" s="7">
        <v>131559473.38</v>
      </c>
      <c r="BL305" s="24">
        <v>4.3499999999999997E-2</v>
      </c>
      <c r="BM305" s="7">
        <v>395.35</v>
      </c>
      <c r="BN305" s="7">
        <v>18031.73</v>
      </c>
      <c r="BO305" s="5">
        <v>7296</v>
      </c>
      <c r="BP305" s="23">
        <v>2.1899999999999999E-2</v>
      </c>
      <c r="BQ305" s="5">
        <v>32</v>
      </c>
      <c r="BR305" s="5">
        <v>913</v>
      </c>
      <c r="BS305" s="7">
        <v>74829071.730000004</v>
      </c>
      <c r="BT305" s="23">
        <v>2.0799999999999999E-2</v>
      </c>
      <c r="BU305" s="7">
        <v>224.87</v>
      </c>
      <c r="BV305" s="7">
        <v>4704.46</v>
      </c>
      <c r="BW305" s="7">
        <v>70915785.430000007</v>
      </c>
      <c r="BX305" s="24">
        <v>2.3400000000000001E-2</v>
      </c>
      <c r="BY305" s="7">
        <v>213.11</v>
      </c>
      <c r="BZ305" s="7">
        <v>4458.43</v>
      </c>
      <c r="CA305" s="5">
        <v>15906</v>
      </c>
      <c r="CB305" s="23">
        <v>4.7800000000000002E-2</v>
      </c>
      <c r="CC305" s="5">
        <v>83</v>
      </c>
      <c r="CD305" s="5">
        <v>1497</v>
      </c>
      <c r="CE305" s="7">
        <v>13591709.449999999</v>
      </c>
      <c r="CF305" s="23">
        <v>3.8E-3</v>
      </c>
      <c r="CG305" s="7">
        <v>40.840000000000003</v>
      </c>
      <c r="CH305" s="7">
        <v>8843.01</v>
      </c>
      <c r="CI305" s="7">
        <v>13130653.630000001</v>
      </c>
      <c r="CJ305" s="24">
        <v>4.3E-3</v>
      </c>
      <c r="CK305" s="7">
        <v>39.46</v>
      </c>
      <c r="CL305" s="7">
        <v>8543.0400000000009</v>
      </c>
      <c r="CM305" s="5">
        <v>1537</v>
      </c>
      <c r="CN305" s="23">
        <v>4.5999999999999999E-3</v>
      </c>
      <c r="CO305" s="5">
        <v>5</v>
      </c>
      <c r="CP305" s="5">
        <v>201</v>
      </c>
      <c r="CQ305" s="7">
        <v>507249494.82999998</v>
      </c>
      <c r="CR305" s="23">
        <v>0.14130000000000001</v>
      </c>
      <c r="CS305" s="7">
        <v>1524.33</v>
      </c>
      <c r="CT305" s="7">
        <v>2429.2399999999998</v>
      </c>
      <c r="CU305" s="7">
        <v>482828046.07999998</v>
      </c>
      <c r="CV305" s="24">
        <v>0.1595</v>
      </c>
      <c r="CW305" s="7">
        <v>1450.94</v>
      </c>
      <c r="CX305" s="7">
        <v>2312.2800000000002</v>
      </c>
      <c r="CY305" s="5">
        <v>208810</v>
      </c>
      <c r="CZ305" s="23">
        <v>0.62749999999999995</v>
      </c>
      <c r="DA305" s="5">
        <v>5877</v>
      </c>
      <c r="DB305" s="7">
        <v>15871636.859999999</v>
      </c>
      <c r="DC305" s="23">
        <v>4.4000000000000003E-3</v>
      </c>
      <c r="DD305" s="7">
        <v>47.7</v>
      </c>
      <c r="DE305" s="7">
        <v>611.05999999999995</v>
      </c>
      <c r="DF305" s="7">
        <v>16021532.6</v>
      </c>
      <c r="DG305" s="24">
        <v>5.3E-3</v>
      </c>
      <c r="DH305" s="7">
        <v>48.15</v>
      </c>
      <c r="DI305" s="7">
        <v>616.83000000000004</v>
      </c>
      <c r="DJ305" s="5">
        <v>25974</v>
      </c>
      <c r="DK305" s="23">
        <v>7.8100000000000003E-2</v>
      </c>
      <c r="DL305" s="5">
        <v>385</v>
      </c>
      <c r="DM305" s="7">
        <v>241233223.41999999</v>
      </c>
      <c r="DN305" s="23">
        <v>6.7199999999999996E-2</v>
      </c>
      <c r="DO305" s="7">
        <v>724.93</v>
      </c>
      <c r="DP305" s="7">
        <v>26459.72</v>
      </c>
      <c r="DQ305" s="7">
        <v>225355130.47</v>
      </c>
      <c r="DR305" s="24">
        <v>7.4499999999999997E-2</v>
      </c>
      <c r="DS305" s="7">
        <v>677.21</v>
      </c>
      <c r="DT305" s="7">
        <v>24718.12</v>
      </c>
      <c r="DU305" s="5">
        <v>9117</v>
      </c>
      <c r="DV305" s="23">
        <v>2.7400000000000001E-2</v>
      </c>
      <c r="DW305" s="5">
        <v>3635</v>
      </c>
      <c r="DX305" s="7">
        <v>9990036.8399999999</v>
      </c>
      <c r="DY305" s="23">
        <v>2.8E-3</v>
      </c>
      <c r="DZ305" s="7">
        <v>30.02</v>
      </c>
      <c r="EA305" s="7">
        <v>859.36</v>
      </c>
      <c r="EB305" s="7">
        <v>9758274.5299999993</v>
      </c>
      <c r="EC305" s="24">
        <v>3.2000000000000002E-3</v>
      </c>
      <c r="ED305" s="7">
        <v>29.32</v>
      </c>
      <c r="EE305" s="7">
        <v>839.42</v>
      </c>
      <c r="EF305" s="5">
        <v>11625</v>
      </c>
      <c r="EG305" s="23">
        <v>3.49E-2</v>
      </c>
      <c r="EH305" s="5">
        <v>55</v>
      </c>
      <c r="EI305" s="7">
        <v>372108077.83999997</v>
      </c>
      <c r="EJ305" s="23">
        <v>0.1037</v>
      </c>
      <c r="EK305" s="7">
        <v>1118.22</v>
      </c>
      <c r="EL305" s="7">
        <v>1373.08</v>
      </c>
      <c r="EM305" s="7">
        <v>361717190.29000002</v>
      </c>
      <c r="EN305" s="24">
        <v>0.1195</v>
      </c>
      <c r="EO305" s="7">
        <v>1087</v>
      </c>
      <c r="EP305" s="7">
        <v>1334.74</v>
      </c>
      <c r="EQ305" s="5">
        <v>271003</v>
      </c>
      <c r="ER305" s="23">
        <v>0.81440000000000001</v>
      </c>
      <c r="ES305" s="5">
        <v>15963</v>
      </c>
      <c r="ET305" s="7">
        <v>207649126.75</v>
      </c>
      <c r="EU305" s="23">
        <v>5.79E-2</v>
      </c>
      <c r="EV305" s="7">
        <v>624.01</v>
      </c>
      <c r="EW305" s="7">
        <v>1244.8599999999999</v>
      </c>
      <c r="EX305" s="7">
        <v>193267159.11000001</v>
      </c>
      <c r="EY305" s="24">
        <v>6.3899999999999998E-2</v>
      </c>
      <c r="EZ305" s="7">
        <v>580.79</v>
      </c>
      <c r="FA305" s="7">
        <v>1158.6400000000001</v>
      </c>
      <c r="FB305" s="5">
        <v>166805</v>
      </c>
      <c r="FC305" s="23">
        <v>0.50129999999999997</v>
      </c>
      <c r="FD305" s="5">
        <v>4640</v>
      </c>
      <c r="FE305" s="7">
        <v>75335144.599999994</v>
      </c>
      <c r="FF305" s="23">
        <v>2.1000000000000001E-2</v>
      </c>
      <c r="FG305" s="7">
        <v>226.39</v>
      </c>
      <c r="FH305" s="7">
        <v>385.51</v>
      </c>
      <c r="FI305" s="7">
        <v>71253012.75</v>
      </c>
      <c r="FJ305" s="24">
        <v>2.35E-2</v>
      </c>
      <c r="FK305" s="7">
        <v>214.12</v>
      </c>
      <c r="FL305" s="7">
        <v>364.62</v>
      </c>
      <c r="FM305" s="5">
        <v>195419</v>
      </c>
      <c r="FN305" s="23">
        <v>0.58730000000000004</v>
      </c>
      <c r="FO305" s="5">
        <v>3574</v>
      </c>
      <c r="FP305" s="7">
        <v>73585914.790000007</v>
      </c>
      <c r="FQ305" s="23">
        <v>2.0500000000000001E-2</v>
      </c>
      <c r="FR305" s="7">
        <v>221.13</v>
      </c>
      <c r="FS305" s="7">
        <v>958.26</v>
      </c>
      <c r="FT305" s="7">
        <v>82449194.120000005</v>
      </c>
      <c r="FU305" s="24">
        <v>2.7199999999999998E-2</v>
      </c>
      <c r="FV305" s="7">
        <v>247.77</v>
      </c>
      <c r="FW305" s="7">
        <v>1073.68</v>
      </c>
      <c r="FX305" s="5">
        <v>76791</v>
      </c>
      <c r="FY305" s="23">
        <v>0.23080000000000001</v>
      </c>
      <c r="FZ305" s="5">
        <v>1489</v>
      </c>
      <c r="GA305" s="7">
        <v>106571062.08</v>
      </c>
      <c r="GB305" s="23">
        <v>2.9700000000000001E-2</v>
      </c>
      <c r="GC305" s="7">
        <v>320.26</v>
      </c>
      <c r="GD305" s="7">
        <v>486.94</v>
      </c>
      <c r="GE305" s="7">
        <v>103690055.89</v>
      </c>
      <c r="GF305" s="24">
        <v>3.4299999999999997E-2</v>
      </c>
      <c r="GG305" s="7">
        <v>311.60000000000002</v>
      </c>
      <c r="GH305" s="7">
        <v>473.77</v>
      </c>
      <c r="GI305" s="5">
        <v>218860</v>
      </c>
      <c r="GJ305" s="23">
        <v>0.65769999999999995</v>
      </c>
      <c r="GK305" s="5">
        <v>8003</v>
      </c>
      <c r="GL305" s="7">
        <v>50079679.009999998</v>
      </c>
      <c r="GM305" s="23">
        <v>1.4E-2</v>
      </c>
      <c r="GN305" s="7">
        <v>150.49</v>
      </c>
      <c r="GO305" s="7">
        <v>1211.46</v>
      </c>
      <c r="GP305" s="7">
        <v>50258868.689999998</v>
      </c>
      <c r="GQ305" s="24">
        <v>1.66E-2</v>
      </c>
      <c r="GR305" s="7">
        <v>151.03</v>
      </c>
      <c r="GS305" s="7">
        <v>1215.79</v>
      </c>
      <c r="GT305" s="5">
        <v>41338</v>
      </c>
      <c r="GU305" s="23">
        <v>0.1242</v>
      </c>
      <c r="GV305" s="8">
        <v>463</v>
      </c>
      <c r="GW305" s="7">
        <v>113122841.62</v>
      </c>
      <c r="GX305" s="23">
        <v>3.15E-2</v>
      </c>
      <c r="GY305" s="7">
        <v>339.95</v>
      </c>
      <c r="GZ305" s="7">
        <v>1006.28</v>
      </c>
      <c r="HA305" s="7">
        <v>113403709.75</v>
      </c>
      <c r="HB305" s="24">
        <v>3.7499999999999999E-2</v>
      </c>
      <c r="HC305" s="7">
        <v>340.79</v>
      </c>
      <c r="HD305" s="7">
        <v>1008.78</v>
      </c>
      <c r="HE305" s="5">
        <v>112417</v>
      </c>
      <c r="HF305" s="23">
        <v>0.33779999999999999</v>
      </c>
      <c r="HG305" s="5">
        <v>316756</v>
      </c>
      <c r="HH305" s="5">
        <v>20950</v>
      </c>
      <c r="HI305" s="23">
        <v>0.23680000000000001</v>
      </c>
      <c r="HJ305" s="8">
        <v>952</v>
      </c>
      <c r="HK305" s="5">
        <v>603</v>
      </c>
      <c r="HL305" s="5">
        <v>1227</v>
      </c>
      <c r="HM305" s="5">
        <v>87</v>
      </c>
      <c r="HN305" s="5">
        <v>771</v>
      </c>
      <c r="HO305" s="5">
        <v>242</v>
      </c>
      <c r="HP305" s="5">
        <v>451</v>
      </c>
      <c r="HQ305" s="5">
        <v>264</v>
      </c>
      <c r="HR305" s="5">
        <v>206</v>
      </c>
      <c r="HS305" s="5">
        <v>109</v>
      </c>
    </row>
    <row r="306" spans="1:227" x14ac:dyDescent="0.25">
      <c r="A306">
        <v>2014</v>
      </c>
      <c r="B306" s="3" t="s">
        <v>956</v>
      </c>
      <c r="C306" s="4">
        <v>36</v>
      </c>
      <c r="D306" s="5">
        <v>493844</v>
      </c>
      <c r="E306" s="5">
        <v>342570</v>
      </c>
      <c r="F306" s="5">
        <v>151274</v>
      </c>
      <c r="G306" s="6" t="s">
        <v>2678</v>
      </c>
      <c r="H306" s="5">
        <v>51</v>
      </c>
      <c r="I306" s="6" t="s">
        <v>1162</v>
      </c>
      <c r="J306" s="6" t="s">
        <v>1163</v>
      </c>
      <c r="K306" s="6" t="s">
        <v>2679</v>
      </c>
      <c r="L306" s="6" t="s">
        <v>2533</v>
      </c>
      <c r="M306" s="6" t="s">
        <v>470</v>
      </c>
      <c r="N306" s="6" t="s">
        <v>296</v>
      </c>
      <c r="O306" s="6" t="s">
        <v>2680</v>
      </c>
      <c r="P306" s="6">
        <v>1.0900000000000001</v>
      </c>
      <c r="Q306" s="7">
        <v>3668432833.1900001</v>
      </c>
      <c r="R306" s="7">
        <v>3040643067.3200002</v>
      </c>
      <c r="S306" s="7">
        <v>2879172737.5300002</v>
      </c>
      <c r="T306" s="7">
        <v>10708.56</v>
      </c>
      <c r="U306" s="7">
        <v>8875.98</v>
      </c>
      <c r="V306" s="7">
        <v>8404.6299999999992</v>
      </c>
      <c r="W306" s="7">
        <v>1598850766.25</v>
      </c>
      <c r="X306" s="23">
        <v>0.43580000000000002</v>
      </c>
      <c r="Y306" s="7">
        <v>4667.22</v>
      </c>
      <c r="Z306" s="7">
        <v>28802.41</v>
      </c>
      <c r="AA306" s="7">
        <v>1073720036.54</v>
      </c>
      <c r="AB306" s="23">
        <v>0.35310000000000002</v>
      </c>
      <c r="AC306" s="7">
        <v>3134.31</v>
      </c>
      <c r="AD306" s="7">
        <v>19342.47</v>
      </c>
      <c r="AE306" s="5">
        <v>55511</v>
      </c>
      <c r="AF306" s="23">
        <v>0.16200000000000001</v>
      </c>
      <c r="AG306" s="5">
        <v>306</v>
      </c>
      <c r="AH306" s="5">
        <v>2451</v>
      </c>
      <c r="AI306" s="7">
        <v>10004492.720000001</v>
      </c>
      <c r="AJ306" s="23">
        <v>2.7000000000000001E-3</v>
      </c>
      <c r="AK306" s="7">
        <v>29.2</v>
      </c>
      <c r="AL306" s="7">
        <v>37895.81</v>
      </c>
      <c r="AM306" s="7">
        <v>8626384.6500000004</v>
      </c>
      <c r="AN306" s="23">
        <v>2.8E-3</v>
      </c>
      <c r="AO306" s="7">
        <v>25.18</v>
      </c>
      <c r="AP306" s="7">
        <v>32675.7</v>
      </c>
      <c r="AQ306" s="5">
        <v>264</v>
      </c>
      <c r="AR306" s="23">
        <v>8.0000000000000004E-4</v>
      </c>
      <c r="AS306" s="5">
        <v>1</v>
      </c>
      <c r="AT306" s="5">
        <v>29</v>
      </c>
      <c r="AU306" s="7">
        <v>31458321.440000001</v>
      </c>
      <c r="AV306" s="23">
        <v>8.6E-3</v>
      </c>
      <c r="AW306" s="7">
        <v>91.83</v>
      </c>
      <c r="AX306" s="7">
        <v>24142.99</v>
      </c>
      <c r="AY306" s="7">
        <v>27163452.57</v>
      </c>
      <c r="AZ306" s="23">
        <v>8.8999999999999999E-3</v>
      </c>
      <c r="BA306" s="7">
        <v>79.290000000000006</v>
      </c>
      <c r="BB306" s="7">
        <v>20846.86</v>
      </c>
      <c r="BC306" s="5">
        <v>1303</v>
      </c>
      <c r="BD306" s="23">
        <v>3.8E-3</v>
      </c>
      <c r="BE306" s="5">
        <v>4</v>
      </c>
      <c r="BF306" s="5">
        <v>58</v>
      </c>
      <c r="BG306" s="7">
        <v>148950786.16</v>
      </c>
      <c r="BH306" s="23">
        <v>4.0599999999999997E-2</v>
      </c>
      <c r="BI306" s="7">
        <v>434.8</v>
      </c>
      <c r="BJ306" s="7">
        <v>19961.240000000002</v>
      </c>
      <c r="BK306" s="7">
        <v>133223885.48999999</v>
      </c>
      <c r="BL306" s="23">
        <v>4.3799999999999999E-2</v>
      </c>
      <c r="BM306" s="7">
        <v>388.9</v>
      </c>
      <c r="BN306" s="7">
        <v>17853.64</v>
      </c>
      <c r="BO306" s="5">
        <v>7462</v>
      </c>
      <c r="BP306" s="23">
        <v>2.18E-2</v>
      </c>
      <c r="BQ306" s="5">
        <v>32</v>
      </c>
      <c r="BR306" s="5">
        <v>915</v>
      </c>
      <c r="BS306" s="7">
        <v>78756370.010000005</v>
      </c>
      <c r="BT306" s="23">
        <v>2.1499999999999998E-2</v>
      </c>
      <c r="BU306" s="7">
        <v>229.9</v>
      </c>
      <c r="BV306" s="7">
        <v>4743.5</v>
      </c>
      <c r="BW306" s="7">
        <v>73591964.670000002</v>
      </c>
      <c r="BX306" s="23">
        <v>2.4199999999999999E-2</v>
      </c>
      <c r="BY306" s="7">
        <v>214.82</v>
      </c>
      <c r="BZ306" s="7">
        <v>4432.45</v>
      </c>
      <c r="CA306" s="5">
        <v>16603</v>
      </c>
      <c r="CB306" s="23">
        <v>4.8500000000000001E-2</v>
      </c>
      <c r="CC306" s="5">
        <v>84</v>
      </c>
      <c r="CD306" s="5">
        <v>1635</v>
      </c>
      <c r="CE306" s="7">
        <v>14941706.439999999</v>
      </c>
      <c r="CF306" s="23">
        <v>4.1000000000000003E-3</v>
      </c>
      <c r="CG306" s="7">
        <v>43.62</v>
      </c>
      <c r="CH306" s="7">
        <v>9510.9500000000007</v>
      </c>
      <c r="CI306" s="7">
        <v>14284194.85</v>
      </c>
      <c r="CJ306" s="23">
        <v>4.7000000000000002E-3</v>
      </c>
      <c r="CK306" s="7">
        <v>41.7</v>
      </c>
      <c r="CL306" s="7">
        <v>9092.42</v>
      </c>
      <c r="CM306" s="5">
        <v>1571</v>
      </c>
      <c r="CN306" s="23">
        <v>4.5999999999999999E-3</v>
      </c>
      <c r="CO306" s="5">
        <v>5</v>
      </c>
      <c r="CP306" s="5">
        <v>214</v>
      </c>
      <c r="CQ306" s="7">
        <v>479166260.31999999</v>
      </c>
      <c r="CR306" s="23">
        <v>0.13059999999999999</v>
      </c>
      <c r="CS306" s="7">
        <v>1398.74</v>
      </c>
      <c r="CT306" s="7">
        <v>2258.96</v>
      </c>
      <c r="CU306" s="7">
        <v>454114092.18000001</v>
      </c>
      <c r="CV306" s="23">
        <v>0.14929999999999999</v>
      </c>
      <c r="CW306" s="7">
        <v>1325.61</v>
      </c>
      <c r="CX306" s="7">
        <v>2140.86</v>
      </c>
      <c r="CY306" s="5">
        <v>212118</v>
      </c>
      <c r="CZ306" s="23">
        <v>0.61919999999999997</v>
      </c>
      <c r="DA306" s="5">
        <v>5584</v>
      </c>
      <c r="DB306" s="7">
        <v>12481967.720000001</v>
      </c>
      <c r="DC306" s="23">
        <v>3.3999999999999998E-3</v>
      </c>
      <c r="DD306" s="7">
        <v>36.44</v>
      </c>
      <c r="DE306" s="7">
        <v>485.45</v>
      </c>
      <c r="DF306" s="7">
        <v>13356860.380000001</v>
      </c>
      <c r="DG306" s="23">
        <v>4.4000000000000003E-3</v>
      </c>
      <c r="DH306" s="7">
        <v>38.99</v>
      </c>
      <c r="DI306" s="7">
        <v>519.48</v>
      </c>
      <c r="DJ306" s="5">
        <v>25712</v>
      </c>
      <c r="DK306" s="23">
        <v>7.51E-2</v>
      </c>
      <c r="DL306" s="5">
        <v>393</v>
      </c>
      <c r="DM306" s="7">
        <v>245036172.72</v>
      </c>
      <c r="DN306" s="23">
        <v>6.6799999999999998E-2</v>
      </c>
      <c r="DO306" s="7">
        <v>715.29</v>
      </c>
      <c r="DP306" s="7">
        <v>26634.37</v>
      </c>
      <c r="DQ306" s="7">
        <v>229443021.84</v>
      </c>
      <c r="DR306" s="23">
        <v>7.5499999999999998E-2</v>
      </c>
      <c r="DS306" s="7">
        <v>669.77</v>
      </c>
      <c r="DT306" s="7">
        <v>24939.46</v>
      </c>
      <c r="DU306" s="5">
        <v>9200</v>
      </c>
      <c r="DV306" s="23">
        <v>2.69E-2</v>
      </c>
      <c r="DW306" s="5">
        <v>3635</v>
      </c>
      <c r="DX306" s="7">
        <v>9822427.8300000001</v>
      </c>
      <c r="DY306" s="23">
        <v>2.7000000000000001E-3</v>
      </c>
      <c r="DZ306" s="7">
        <v>28.67</v>
      </c>
      <c r="EA306" s="7">
        <v>861.31</v>
      </c>
      <c r="EB306" s="7">
        <v>9636390.0899999999</v>
      </c>
      <c r="EC306" s="23">
        <v>3.2000000000000002E-3</v>
      </c>
      <c r="ED306" s="7">
        <v>28.13</v>
      </c>
      <c r="EE306" s="7">
        <v>845</v>
      </c>
      <c r="EF306" s="5">
        <v>11404</v>
      </c>
      <c r="EG306" s="23">
        <v>3.3300000000000003E-2</v>
      </c>
      <c r="EH306" s="5">
        <v>52</v>
      </c>
      <c r="EI306" s="7">
        <v>383637813.48000002</v>
      </c>
      <c r="EJ306" s="23">
        <v>0.1046</v>
      </c>
      <c r="EK306" s="7">
        <v>1119.8800000000001</v>
      </c>
      <c r="EL306" s="7">
        <v>1371.79</v>
      </c>
      <c r="EM306" s="7">
        <v>371063208.20999998</v>
      </c>
      <c r="EN306" s="23">
        <v>0.122</v>
      </c>
      <c r="EO306" s="7">
        <v>1083.17</v>
      </c>
      <c r="EP306" s="7">
        <v>1326.82</v>
      </c>
      <c r="EQ306" s="5">
        <v>279663</v>
      </c>
      <c r="ER306" s="23">
        <v>0.81640000000000001</v>
      </c>
      <c r="ES306" s="5">
        <v>16153</v>
      </c>
      <c r="ET306" s="7">
        <v>208329272.88999999</v>
      </c>
      <c r="EU306" s="23">
        <v>5.6800000000000003E-2</v>
      </c>
      <c r="EV306" s="7">
        <v>608.14</v>
      </c>
      <c r="EW306" s="7">
        <v>1215.76</v>
      </c>
      <c r="EX306" s="7">
        <v>189348221.88</v>
      </c>
      <c r="EY306" s="23">
        <v>6.2300000000000001E-2</v>
      </c>
      <c r="EZ306" s="7">
        <v>552.73</v>
      </c>
      <c r="FA306" s="7">
        <v>1104.99</v>
      </c>
      <c r="FB306" s="5">
        <v>171357</v>
      </c>
      <c r="FC306" s="23">
        <v>0.50019999999999998</v>
      </c>
      <c r="FD306" s="5">
        <v>4584</v>
      </c>
      <c r="FE306" s="7">
        <v>79731543.900000006</v>
      </c>
      <c r="FF306" s="23">
        <v>2.1700000000000001E-2</v>
      </c>
      <c r="FG306" s="7">
        <v>232.75</v>
      </c>
      <c r="FH306" s="7">
        <v>394.84</v>
      </c>
      <c r="FI306" s="7">
        <v>75457689.219999999</v>
      </c>
      <c r="FJ306" s="23">
        <v>2.4799999999999999E-2</v>
      </c>
      <c r="FK306" s="7">
        <v>220.27</v>
      </c>
      <c r="FL306" s="7">
        <v>373.68</v>
      </c>
      <c r="FM306" s="5">
        <v>201932</v>
      </c>
      <c r="FN306" s="23">
        <v>0.58950000000000002</v>
      </c>
      <c r="FO306" s="5">
        <v>3606</v>
      </c>
      <c r="FP306" s="7">
        <v>72157184.590000004</v>
      </c>
      <c r="FQ306" s="23">
        <v>1.9699999999999999E-2</v>
      </c>
      <c r="FR306" s="7">
        <v>210.63</v>
      </c>
      <c r="FS306" s="7">
        <v>904.08</v>
      </c>
      <c r="FT306" s="7">
        <v>80640044.459999993</v>
      </c>
      <c r="FU306" s="23">
        <v>2.6499999999999999E-2</v>
      </c>
      <c r="FV306" s="7">
        <v>235.4</v>
      </c>
      <c r="FW306" s="7">
        <v>1010.36</v>
      </c>
      <c r="FX306" s="5">
        <v>79813</v>
      </c>
      <c r="FY306" s="23">
        <v>0.23300000000000001</v>
      </c>
      <c r="FZ306" s="5">
        <v>1543</v>
      </c>
      <c r="GA306" s="7">
        <v>104830279.42</v>
      </c>
      <c r="GB306" s="23">
        <v>2.86E-2</v>
      </c>
      <c r="GC306" s="7">
        <v>306.01</v>
      </c>
      <c r="GD306" s="7">
        <v>464.33</v>
      </c>
      <c r="GE306" s="7">
        <v>97163615.310000002</v>
      </c>
      <c r="GF306" s="23">
        <v>3.2000000000000001E-2</v>
      </c>
      <c r="GG306" s="7">
        <v>283.63</v>
      </c>
      <c r="GH306" s="7">
        <v>430.38</v>
      </c>
      <c r="GI306" s="5">
        <v>225765</v>
      </c>
      <c r="GJ306" s="23">
        <v>0.65900000000000003</v>
      </c>
      <c r="GK306" s="5">
        <v>8113</v>
      </c>
      <c r="GL306" s="7">
        <v>50889103.289999999</v>
      </c>
      <c r="GM306" s="23">
        <v>1.3899999999999999E-2</v>
      </c>
      <c r="GN306" s="7">
        <v>148.55000000000001</v>
      </c>
      <c r="GO306" s="7">
        <v>1179.46</v>
      </c>
      <c r="GP306" s="7">
        <v>50842462.539999999</v>
      </c>
      <c r="GQ306" s="23">
        <v>1.67E-2</v>
      </c>
      <c r="GR306" s="7">
        <v>148.41</v>
      </c>
      <c r="GS306" s="7">
        <v>1178.3699999999999</v>
      </c>
      <c r="GT306" s="5">
        <v>43146</v>
      </c>
      <c r="GU306" s="23">
        <v>0.12590000000000001</v>
      </c>
      <c r="GV306" s="8">
        <v>469</v>
      </c>
      <c r="GW306" s="7">
        <v>104696742.55</v>
      </c>
      <c r="GX306" s="23">
        <v>2.8500000000000001E-2</v>
      </c>
      <c r="GY306" s="7">
        <v>305.62</v>
      </c>
      <c r="GZ306" s="7">
        <v>878.98</v>
      </c>
      <c r="HA306" s="7">
        <v>104819056.02</v>
      </c>
      <c r="HB306" s="23">
        <v>3.4500000000000003E-2</v>
      </c>
      <c r="HC306" s="7">
        <v>305.98</v>
      </c>
      <c r="HD306" s="7">
        <v>880</v>
      </c>
      <c r="HE306" s="5">
        <v>119112</v>
      </c>
      <c r="HF306" s="23">
        <v>0.34770000000000001</v>
      </c>
      <c r="HG306" s="5">
        <v>322847</v>
      </c>
      <c r="HH306" s="5">
        <v>21931</v>
      </c>
      <c r="HI306" s="23">
        <v>0.2366</v>
      </c>
      <c r="HJ306" s="8">
        <v>942</v>
      </c>
      <c r="HK306" s="5">
        <v>654</v>
      </c>
      <c r="HL306" s="5">
        <v>1223</v>
      </c>
      <c r="HM306" s="5">
        <v>92</v>
      </c>
      <c r="HN306" s="5">
        <v>781</v>
      </c>
      <c r="HO306" s="5">
        <v>213</v>
      </c>
      <c r="HP306" s="5">
        <v>462</v>
      </c>
      <c r="HQ306" s="5">
        <v>285</v>
      </c>
      <c r="HR306" s="5">
        <v>329</v>
      </c>
      <c r="HS306" s="5">
        <v>107</v>
      </c>
    </row>
    <row r="307" spans="1:227" x14ac:dyDescent="0.25">
      <c r="A307">
        <v>2009</v>
      </c>
      <c r="B307" s="3" t="s">
        <v>1142</v>
      </c>
      <c r="C307" s="4">
        <v>55</v>
      </c>
      <c r="D307" s="5">
        <v>122956</v>
      </c>
      <c r="E307" s="5">
        <v>102971</v>
      </c>
      <c r="F307" s="5">
        <v>19985</v>
      </c>
      <c r="G307" s="6" t="s">
        <v>1899</v>
      </c>
      <c r="H307" s="5">
        <v>50</v>
      </c>
      <c r="I307" s="6" t="s">
        <v>1531</v>
      </c>
      <c r="J307" s="6" t="s">
        <v>1900</v>
      </c>
      <c r="K307" s="6" t="s">
        <v>1901</v>
      </c>
      <c r="L307" s="6" t="s">
        <v>789</v>
      </c>
      <c r="M307" s="6" t="s">
        <v>625</v>
      </c>
      <c r="N307" s="6" t="s">
        <v>514</v>
      </c>
      <c r="O307" s="6" t="s">
        <v>1902</v>
      </c>
      <c r="P307" s="6">
        <v>1</v>
      </c>
      <c r="Q307" s="7">
        <v>814343958.09000003</v>
      </c>
      <c r="R307" s="7">
        <v>783569019.08000004</v>
      </c>
      <c r="S307" s="7">
        <v>802691772.69000006</v>
      </c>
      <c r="T307" s="7">
        <v>7908.48</v>
      </c>
      <c r="U307" s="7">
        <v>7609.61</v>
      </c>
      <c r="V307" s="7">
        <v>7795.32</v>
      </c>
      <c r="W307" s="7">
        <v>332997751.25999999</v>
      </c>
      <c r="X307" s="23">
        <v>0.40889999999999999</v>
      </c>
      <c r="Y307" s="7">
        <v>3233.9</v>
      </c>
      <c r="Z307" s="7">
        <v>18460.900000000001</v>
      </c>
      <c r="AA307" s="7">
        <v>278555948.06999999</v>
      </c>
      <c r="AB307" s="23">
        <v>0.35549999999999998</v>
      </c>
      <c r="AC307" s="7">
        <v>2705.19</v>
      </c>
      <c r="AD307" s="7">
        <v>15442.73</v>
      </c>
      <c r="AE307" s="5">
        <v>18038</v>
      </c>
      <c r="AF307" s="23">
        <v>0.17519999999999999</v>
      </c>
      <c r="AG307" s="5">
        <v>321</v>
      </c>
      <c r="AH307" s="5">
        <v>1771</v>
      </c>
      <c r="AI307" s="7">
        <v>12575504.810000001</v>
      </c>
      <c r="AJ307" s="23">
        <v>1.54E-2</v>
      </c>
      <c r="AK307" s="7">
        <v>122.13</v>
      </c>
      <c r="AL307" s="7">
        <v>47815.61</v>
      </c>
      <c r="AM307" s="7">
        <v>12401798.810000001</v>
      </c>
      <c r="AN307" s="23">
        <v>1.5800000000000002E-2</v>
      </c>
      <c r="AO307" s="7">
        <v>120.44</v>
      </c>
      <c r="AP307" s="7">
        <v>47155.13</v>
      </c>
      <c r="AQ307" s="5">
        <v>263</v>
      </c>
      <c r="AR307" s="23">
        <v>2.5999999999999999E-3</v>
      </c>
      <c r="AS307" s="5">
        <v>3</v>
      </c>
      <c r="AT307" s="5">
        <v>89</v>
      </c>
      <c r="AU307" s="7">
        <v>8476437.4600000009</v>
      </c>
      <c r="AV307" s="23">
        <v>1.04E-2</v>
      </c>
      <c r="AW307" s="7">
        <v>82.32</v>
      </c>
      <c r="AX307" s="7">
        <v>19666.91</v>
      </c>
      <c r="AY307" s="7">
        <v>7883650.1900000004</v>
      </c>
      <c r="AZ307" s="23">
        <v>1.01E-2</v>
      </c>
      <c r="BA307" s="7">
        <v>76.56</v>
      </c>
      <c r="BB307" s="7">
        <v>18291.53</v>
      </c>
      <c r="BC307" s="5">
        <v>431</v>
      </c>
      <c r="BD307" s="23">
        <v>4.1999999999999997E-3</v>
      </c>
      <c r="BE307" s="5">
        <v>4</v>
      </c>
      <c r="BF307" s="5">
        <v>58</v>
      </c>
      <c r="BG307" s="7">
        <v>32614849.879999999</v>
      </c>
      <c r="BH307" s="23">
        <v>4.0099999999999997E-2</v>
      </c>
      <c r="BI307" s="7">
        <v>316.74</v>
      </c>
      <c r="BJ307" s="7">
        <v>14771.22</v>
      </c>
      <c r="BK307" s="7">
        <v>33659737.990000002</v>
      </c>
      <c r="BL307" s="23">
        <v>4.2999999999999997E-2</v>
      </c>
      <c r="BM307" s="7">
        <v>326.89</v>
      </c>
      <c r="BN307" s="7">
        <v>15244.45</v>
      </c>
      <c r="BO307" s="5">
        <v>2208</v>
      </c>
      <c r="BP307" s="23">
        <v>2.1399999999999999E-2</v>
      </c>
      <c r="BQ307" s="5">
        <v>30</v>
      </c>
      <c r="BR307" s="5">
        <v>827</v>
      </c>
      <c r="BS307" s="7">
        <v>13482556.73</v>
      </c>
      <c r="BT307" s="23">
        <v>1.66E-2</v>
      </c>
      <c r="BU307" s="7">
        <v>130.94</v>
      </c>
      <c r="BV307" s="7">
        <v>4017.45</v>
      </c>
      <c r="BW307" s="7">
        <v>13704911.460000001</v>
      </c>
      <c r="BX307" s="23">
        <v>1.7500000000000002E-2</v>
      </c>
      <c r="BY307" s="7">
        <v>133.09</v>
      </c>
      <c r="BZ307" s="7">
        <v>4083.7</v>
      </c>
      <c r="CA307" s="5">
        <v>3356</v>
      </c>
      <c r="CB307" s="23">
        <v>3.2599999999999997E-2</v>
      </c>
      <c r="CC307" s="5">
        <v>53</v>
      </c>
      <c r="CD307" s="5">
        <v>972</v>
      </c>
      <c r="CE307" s="7">
        <v>7295436.8899999997</v>
      </c>
      <c r="CF307" s="23">
        <v>8.9999999999999993E-3</v>
      </c>
      <c r="CG307" s="7">
        <v>70.849999999999994</v>
      </c>
      <c r="CH307" s="7">
        <v>9872.0400000000009</v>
      </c>
      <c r="CI307" s="7">
        <v>7043493.3099999996</v>
      </c>
      <c r="CJ307" s="23">
        <v>8.9999999999999993E-3</v>
      </c>
      <c r="CK307" s="7">
        <v>68.400000000000006</v>
      </c>
      <c r="CL307" s="7">
        <v>9531.11</v>
      </c>
      <c r="CM307" s="5">
        <v>739</v>
      </c>
      <c r="CN307" s="23">
        <v>7.1999999999999998E-3</v>
      </c>
      <c r="CO307" s="5">
        <v>8</v>
      </c>
      <c r="CP307" s="5">
        <v>444</v>
      </c>
      <c r="CQ307" s="7">
        <v>133017130.56</v>
      </c>
      <c r="CR307" s="23">
        <v>0.1633</v>
      </c>
      <c r="CS307" s="7">
        <v>1291.79</v>
      </c>
      <c r="CT307" s="7">
        <v>1969.63</v>
      </c>
      <c r="CU307" s="7">
        <v>136901692.56</v>
      </c>
      <c r="CV307" s="23">
        <v>0.17469999999999999</v>
      </c>
      <c r="CW307" s="7">
        <v>1329.52</v>
      </c>
      <c r="CX307" s="7">
        <v>2027.15</v>
      </c>
      <c r="CY307" s="5">
        <v>67534</v>
      </c>
      <c r="CZ307" s="23">
        <v>0.65590000000000004</v>
      </c>
      <c r="DA307" s="5">
        <v>5799</v>
      </c>
      <c r="DB307" s="7">
        <v>2414734.2799999998</v>
      </c>
      <c r="DC307" s="23">
        <v>3.0000000000000001E-3</v>
      </c>
      <c r="DD307" s="7">
        <v>23.45</v>
      </c>
      <c r="DE307" s="7">
        <v>375.31</v>
      </c>
      <c r="DF307" s="7">
        <v>2270871.7200000002</v>
      </c>
      <c r="DG307" s="23">
        <v>2.8999999999999998E-3</v>
      </c>
      <c r="DH307" s="7">
        <v>22.05</v>
      </c>
      <c r="DI307" s="7">
        <v>352.95</v>
      </c>
      <c r="DJ307" s="5">
        <v>6434</v>
      </c>
      <c r="DK307" s="23">
        <v>6.25E-2</v>
      </c>
      <c r="DL307" s="5">
        <v>273</v>
      </c>
      <c r="DM307" s="7">
        <v>43986944.020000003</v>
      </c>
      <c r="DN307" s="23">
        <v>5.3999999999999999E-2</v>
      </c>
      <c r="DO307" s="7">
        <v>427.18</v>
      </c>
      <c r="DP307" s="7">
        <v>21647.119999999999</v>
      </c>
      <c r="DQ307" s="7">
        <v>44565236.780000001</v>
      </c>
      <c r="DR307" s="23">
        <v>5.6899999999999999E-2</v>
      </c>
      <c r="DS307" s="7">
        <v>432.79</v>
      </c>
      <c r="DT307" s="7">
        <v>21931.71</v>
      </c>
      <c r="DU307" s="5">
        <v>2032</v>
      </c>
      <c r="DV307" s="23">
        <v>1.9699999999999999E-2</v>
      </c>
      <c r="DW307" s="5">
        <v>2467</v>
      </c>
      <c r="DX307" s="7">
        <v>3974736.13</v>
      </c>
      <c r="DY307" s="23">
        <v>4.8999999999999998E-3</v>
      </c>
      <c r="DZ307" s="7">
        <v>38.6</v>
      </c>
      <c r="EA307" s="7">
        <v>952.49</v>
      </c>
      <c r="EB307" s="7">
        <v>4259882.26</v>
      </c>
      <c r="EC307" s="23">
        <v>5.4000000000000003E-3</v>
      </c>
      <c r="ED307" s="7">
        <v>41.37</v>
      </c>
      <c r="EE307" s="7">
        <v>1020.82</v>
      </c>
      <c r="EF307" s="5">
        <v>4173</v>
      </c>
      <c r="EG307" s="23">
        <v>4.0500000000000001E-2</v>
      </c>
      <c r="EH307" s="5">
        <v>82</v>
      </c>
      <c r="EI307" s="7">
        <v>64906678.280000001</v>
      </c>
      <c r="EJ307" s="23">
        <v>7.9699999999999993E-2</v>
      </c>
      <c r="EK307" s="7">
        <v>630.34</v>
      </c>
      <c r="EL307" s="7">
        <v>756.89</v>
      </c>
      <c r="EM307" s="7">
        <v>74972538.299999997</v>
      </c>
      <c r="EN307" s="23">
        <v>9.5699999999999993E-2</v>
      </c>
      <c r="EO307" s="7">
        <v>728.09</v>
      </c>
      <c r="EP307" s="7">
        <v>874.27</v>
      </c>
      <c r="EQ307" s="5">
        <v>85754</v>
      </c>
      <c r="ER307" s="23">
        <v>0.83279999999999998</v>
      </c>
      <c r="ES307" s="5">
        <v>11969</v>
      </c>
      <c r="ET307" s="7">
        <v>39234191.520000003</v>
      </c>
      <c r="EU307" s="23">
        <v>4.82E-2</v>
      </c>
      <c r="EV307" s="7">
        <v>381.02</v>
      </c>
      <c r="EW307" s="7">
        <v>780.11</v>
      </c>
      <c r="EX307" s="7">
        <v>43229586.039999999</v>
      </c>
      <c r="EY307" s="23">
        <v>5.5199999999999999E-2</v>
      </c>
      <c r="EZ307" s="7">
        <v>419.82</v>
      </c>
      <c r="FA307" s="7">
        <v>859.55</v>
      </c>
      <c r="FB307" s="5">
        <v>50293</v>
      </c>
      <c r="FC307" s="23">
        <v>0.4884</v>
      </c>
      <c r="FD307" s="5">
        <v>3296</v>
      </c>
      <c r="FE307" s="7">
        <v>15003572.939999999</v>
      </c>
      <c r="FF307" s="23">
        <v>1.84E-2</v>
      </c>
      <c r="FG307" s="7">
        <v>145.71</v>
      </c>
      <c r="FH307" s="7">
        <v>250.34</v>
      </c>
      <c r="FI307" s="7">
        <v>16934277.210000001</v>
      </c>
      <c r="FJ307" s="23">
        <v>2.1600000000000001E-2</v>
      </c>
      <c r="FK307" s="7">
        <v>164.46</v>
      </c>
      <c r="FL307" s="7">
        <v>282.55</v>
      </c>
      <c r="FM307" s="5">
        <v>59933</v>
      </c>
      <c r="FN307" s="23">
        <v>0.58199999999999996</v>
      </c>
      <c r="FO307" s="5">
        <v>3347</v>
      </c>
      <c r="FP307" s="7">
        <v>29515782.16</v>
      </c>
      <c r="FQ307" s="23">
        <v>3.6200000000000003E-2</v>
      </c>
      <c r="FR307" s="7">
        <v>286.64</v>
      </c>
      <c r="FS307" s="7">
        <v>971.07</v>
      </c>
      <c r="FT307" s="7">
        <v>29935675.809999999</v>
      </c>
      <c r="FU307" s="23">
        <v>3.8199999999999998E-2</v>
      </c>
      <c r="FV307" s="7">
        <v>290.72000000000003</v>
      </c>
      <c r="FW307" s="7">
        <v>984.89</v>
      </c>
      <c r="FX307" s="5">
        <v>30395</v>
      </c>
      <c r="FY307" s="23">
        <v>0.29520000000000002</v>
      </c>
      <c r="FZ307" s="5">
        <v>2297</v>
      </c>
      <c r="GA307" s="7">
        <v>18068918.469999999</v>
      </c>
      <c r="GB307" s="23">
        <v>2.2200000000000001E-2</v>
      </c>
      <c r="GC307" s="7">
        <v>175.48</v>
      </c>
      <c r="GD307" s="7">
        <v>265.72000000000003</v>
      </c>
      <c r="GE307" s="7">
        <v>19317565.300000001</v>
      </c>
      <c r="GF307" s="23">
        <v>2.47E-2</v>
      </c>
      <c r="GG307" s="7">
        <v>187.6</v>
      </c>
      <c r="GH307" s="7">
        <v>284.08</v>
      </c>
      <c r="GI307" s="5">
        <v>67999</v>
      </c>
      <c r="GJ307" s="23">
        <v>0.66039999999999999</v>
      </c>
      <c r="GK307" s="5">
        <v>7630</v>
      </c>
      <c r="GL307" s="7">
        <v>10949521.09</v>
      </c>
      <c r="GM307" s="23">
        <v>1.34E-2</v>
      </c>
      <c r="GN307" s="7">
        <v>106.34</v>
      </c>
      <c r="GO307" s="7">
        <v>904.2</v>
      </c>
      <c r="GP307" s="7">
        <v>11610892.99</v>
      </c>
      <c r="GQ307" s="23">
        <v>1.4800000000000001E-2</v>
      </c>
      <c r="GR307" s="7">
        <v>112.76</v>
      </c>
      <c r="GS307" s="7">
        <v>958.82</v>
      </c>
      <c r="GT307" s="5">
        <v>12110</v>
      </c>
      <c r="GU307" s="23">
        <v>0.1176</v>
      </c>
      <c r="GV307" s="8">
        <v>322</v>
      </c>
      <c r="GW307" s="7">
        <v>36699049.859999999</v>
      </c>
      <c r="GX307" s="23">
        <v>4.5100000000000001E-2</v>
      </c>
      <c r="GY307" s="7">
        <v>356.4</v>
      </c>
      <c r="GZ307" s="7">
        <v>960.96</v>
      </c>
      <c r="HA307" s="7">
        <v>36699049.859999999</v>
      </c>
      <c r="HB307" s="23">
        <v>4.6800000000000001E-2</v>
      </c>
      <c r="HC307" s="7">
        <v>356.4</v>
      </c>
      <c r="HD307" s="7">
        <v>960.96</v>
      </c>
      <c r="HE307" s="5">
        <v>38190</v>
      </c>
      <c r="HF307" s="23">
        <v>0.37090000000000001</v>
      </c>
      <c r="HG307" s="5">
        <v>102653</v>
      </c>
      <c r="HH307" s="5">
        <v>6704</v>
      </c>
      <c r="HI307" s="23">
        <v>0.2167</v>
      </c>
      <c r="HJ307" s="8">
        <v>997</v>
      </c>
      <c r="HK307" s="5">
        <v>676</v>
      </c>
      <c r="HL307" s="5">
        <v>1221</v>
      </c>
      <c r="HM307" s="5">
        <v>84</v>
      </c>
      <c r="HN307" s="5">
        <v>659</v>
      </c>
      <c r="HO307" s="5">
        <v>420</v>
      </c>
      <c r="HP307" s="5">
        <v>821</v>
      </c>
      <c r="HQ307" s="5">
        <v>306</v>
      </c>
      <c r="HR307" s="5">
        <v>332</v>
      </c>
      <c r="HS307" s="5">
        <v>78</v>
      </c>
    </row>
    <row r="308" spans="1:227" x14ac:dyDescent="0.25">
      <c r="A308">
        <v>2007</v>
      </c>
      <c r="B308" s="3" t="s">
        <v>956</v>
      </c>
      <c r="C308" s="4">
        <v>36</v>
      </c>
      <c r="D308" s="5">
        <v>402097</v>
      </c>
      <c r="E308" s="5">
        <v>332331</v>
      </c>
      <c r="F308" s="5">
        <v>69766</v>
      </c>
      <c r="G308" s="6" t="s">
        <v>957</v>
      </c>
      <c r="H308" s="5">
        <v>50</v>
      </c>
      <c r="I308" s="6" t="s">
        <v>958</v>
      </c>
      <c r="J308" s="6" t="s">
        <v>959</v>
      </c>
      <c r="K308" s="6" t="s">
        <v>960</v>
      </c>
      <c r="L308" s="6" t="s">
        <v>961</v>
      </c>
      <c r="M308" s="6" t="s">
        <v>249</v>
      </c>
      <c r="N308" s="6" t="s">
        <v>962</v>
      </c>
      <c r="O308" s="6" t="s">
        <v>963</v>
      </c>
      <c r="P308" s="6">
        <v>1.03</v>
      </c>
      <c r="Q308" s="7">
        <v>2880912840.29</v>
      </c>
      <c r="R308" s="7">
        <v>2427876626.1100001</v>
      </c>
      <c r="S308" s="7">
        <v>2452328441.6399999</v>
      </c>
      <c r="T308" s="7">
        <v>8668.81</v>
      </c>
      <c r="U308" s="7">
        <v>7305.6</v>
      </c>
      <c r="V308" s="7">
        <v>7379.17</v>
      </c>
      <c r="W308" s="7">
        <v>1332155465.05</v>
      </c>
      <c r="X308" s="23">
        <v>0.46239999999999998</v>
      </c>
      <c r="Y308" s="7">
        <v>4008.52</v>
      </c>
      <c r="Z308" s="7">
        <v>22008.19</v>
      </c>
      <c r="AA308" s="7">
        <v>917592355.08000004</v>
      </c>
      <c r="AB308" s="23">
        <v>0.37790000000000001</v>
      </c>
      <c r="AC308" s="7">
        <v>2761.08</v>
      </c>
      <c r="AD308" s="7">
        <v>15159.3</v>
      </c>
      <c r="AE308" s="5">
        <v>60530</v>
      </c>
      <c r="AF308" s="23">
        <v>0.18210000000000001</v>
      </c>
      <c r="AG308" s="5">
        <v>348</v>
      </c>
      <c r="AH308" s="5">
        <v>2966</v>
      </c>
      <c r="AI308" s="7">
        <v>9373102.7100000009</v>
      </c>
      <c r="AJ308" s="23">
        <v>3.3E-3</v>
      </c>
      <c r="AK308" s="7">
        <v>28.2</v>
      </c>
      <c r="AL308" s="7">
        <v>26552.7</v>
      </c>
      <c r="AM308" s="7">
        <v>7414062.3399999999</v>
      </c>
      <c r="AN308" s="23">
        <v>3.0999999999999999E-3</v>
      </c>
      <c r="AO308" s="7">
        <v>22.31</v>
      </c>
      <c r="AP308" s="7">
        <v>21003.01</v>
      </c>
      <c r="AQ308" s="5">
        <v>353</v>
      </c>
      <c r="AR308" s="23">
        <v>1.1000000000000001E-3</v>
      </c>
      <c r="AS308" s="5">
        <v>1</v>
      </c>
      <c r="AT308" s="5">
        <v>42</v>
      </c>
      <c r="AU308" s="7">
        <v>39102636.530000001</v>
      </c>
      <c r="AV308" s="23">
        <v>1.3599999999999999E-2</v>
      </c>
      <c r="AW308" s="7">
        <v>117.66</v>
      </c>
      <c r="AX308" s="7">
        <v>22459.87</v>
      </c>
      <c r="AY308" s="7">
        <v>29598486.129999999</v>
      </c>
      <c r="AZ308" s="23">
        <v>1.2200000000000001E-2</v>
      </c>
      <c r="BA308" s="7">
        <v>89.06</v>
      </c>
      <c r="BB308" s="7">
        <v>17000.849999999999</v>
      </c>
      <c r="BC308" s="5">
        <v>1741</v>
      </c>
      <c r="BD308" s="23">
        <v>5.1999999999999998E-3</v>
      </c>
      <c r="BE308" s="5">
        <v>6</v>
      </c>
      <c r="BF308" s="5">
        <v>86</v>
      </c>
      <c r="BG308" s="7">
        <v>84858517.290000007</v>
      </c>
      <c r="BH308" s="23">
        <v>2.9499999999999998E-2</v>
      </c>
      <c r="BI308" s="7">
        <v>255.34</v>
      </c>
      <c r="BJ308" s="7">
        <v>13213.72</v>
      </c>
      <c r="BK308" s="7">
        <v>74721470</v>
      </c>
      <c r="BL308" s="23">
        <v>3.0800000000000001E-2</v>
      </c>
      <c r="BM308" s="7">
        <v>224.84</v>
      </c>
      <c r="BN308" s="7">
        <v>11635.23</v>
      </c>
      <c r="BO308" s="5">
        <v>6422</v>
      </c>
      <c r="BP308" s="23">
        <v>1.9300000000000001E-2</v>
      </c>
      <c r="BQ308" s="5">
        <v>28</v>
      </c>
      <c r="BR308" s="5">
        <v>801</v>
      </c>
      <c r="BS308" s="7">
        <v>64853899.130000003</v>
      </c>
      <c r="BT308" s="23">
        <v>2.2499999999999999E-2</v>
      </c>
      <c r="BU308" s="7">
        <v>195.15</v>
      </c>
      <c r="BV308" s="7">
        <v>4453.33</v>
      </c>
      <c r="BW308" s="7">
        <v>60367174.359999999</v>
      </c>
      <c r="BX308" s="23">
        <v>2.4899999999999999E-2</v>
      </c>
      <c r="BY308" s="7">
        <v>181.65</v>
      </c>
      <c r="BZ308" s="7">
        <v>4145.24</v>
      </c>
      <c r="CA308" s="5">
        <v>14563</v>
      </c>
      <c r="CB308" s="23">
        <v>4.3799999999999999E-2</v>
      </c>
      <c r="CC308" s="5">
        <v>76</v>
      </c>
      <c r="CD308" s="5">
        <v>1783</v>
      </c>
      <c r="CE308" s="7">
        <v>11664848.98</v>
      </c>
      <c r="CF308" s="23">
        <v>4.0000000000000001E-3</v>
      </c>
      <c r="CG308" s="7">
        <v>35.1</v>
      </c>
      <c r="CH308" s="7">
        <v>9120.2900000000009</v>
      </c>
      <c r="CI308" s="7">
        <v>10793639.67</v>
      </c>
      <c r="CJ308" s="23">
        <v>4.4000000000000003E-3</v>
      </c>
      <c r="CK308" s="7">
        <v>32.479999999999997</v>
      </c>
      <c r="CL308" s="7">
        <v>8439.1200000000008</v>
      </c>
      <c r="CM308" s="5">
        <v>1279</v>
      </c>
      <c r="CN308" s="23">
        <v>3.8E-3</v>
      </c>
      <c r="CO308" s="5">
        <v>4</v>
      </c>
      <c r="CP308" s="5">
        <v>202</v>
      </c>
      <c r="CQ308" s="7">
        <v>292853289.63999999</v>
      </c>
      <c r="CR308" s="23">
        <v>0.1017</v>
      </c>
      <c r="CS308" s="7">
        <v>881.21</v>
      </c>
      <c r="CT308" s="7">
        <v>1418.93</v>
      </c>
      <c r="CU308" s="7">
        <v>293106050.13999999</v>
      </c>
      <c r="CV308" s="23">
        <v>0.1207</v>
      </c>
      <c r="CW308" s="7">
        <v>881.97</v>
      </c>
      <c r="CX308" s="7">
        <v>1420.16</v>
      </c>
      <c r="CY308" s="5">
        <v>206390</v>
      </c>
      <c r="CZ308" s="23">
        <v>0.621</v>
      </c>
      <c r="DA308" s="5">
        <v>6022</v>
      </c>
      <c r="DB308" s="7">
        <v>6473488.9199999999</v>
      </c>
      <c r="DC308" s="23">
        <v>2.2000000000000001E-3</v>
      </c>
      <c r="DD308" s="7">
        <v>19.48</v>
      </c>
      <c r="DE308" s="7">
        <v>393.91</v>
      </c>
      <c r="DF308" s="7">
        <v>6134266.1299999999</v>
      </c>
      <c r="DG308" s="23">
        <v>2.5000000000000001E-3</v>
      </c>
      <c r="DH308" s="7">
        <v>18.46</v>
      </c>
      <c r="DI308" s="7">
        <v>373.27</v>
      </c>
      <c r="DJ308" s="5">
        <v>16434</v>
      </c>
      <c r="DK308" s="23">
        <v>4.9500000000000002E-2</v>
      </c>
      <c r="DL308" s="5">
        <v>246</v>
      </c>
      <c r="DM308" s="7">
        <v>202101236.43000001</v>
      </c>
      <c r="DN308" s="23">
        <v>7.0199999999999999E-2</v>
      </c>
      <c r="DO308" s="7">
        <v>608.13</v>
      </c>
      <c r="DP308" s="7">
        <v>23356.2</v>
      </c>
      <c r="DQ308" s="7">
        <v>192133164.88</v>
      </c>
      <c r="DR308" s="23">
        <v>7.9100000000000004E-2</v>
      </c>
      <c r="DS308" s="7">
        <v>578.14</v>
      </c>
      <c r="DT308" s="7">
        <v>22204.23</v>
      </c>
      <c r="DU308" s="5">
        <v>8653</v>
      </c>
      <c r="DV308" s="23">
        <v>2.5999999999999999E-2</v>
      </c>
      <c r="DW308" s="5">
        <v>2956</v>
      </c>
      <c r="DX308" s="7">
        <v>4267248.54</v>
      </c>
      <c r="DY308" s="23">
        <v>1.5E-3</v>
      </c>
      <c r="DZ308" s="7">
        <v>12.84</v>
      </c>
      <c r="EA308" s="7">
        <v>699.89</v>
      </c>
      <c r="EB308" s="7">
        <v>4520051.78</v>
      </c>
      <c r="EC308" s="23">
        <v>1.9E-3</v>
      </c>
      <c r="ED308" s="7">
        <v>13.6</v>
      </c>
      <c r="EE308" s="7">
        <v>741.36</v>
      </c>
      <c r="EF308" s="5">
        <v>6097</v>
      </c>
      <c r="EG308" s="23">
        <v>1.83E-2</v>
      </c>
      <c r="EH308" s="5">
        <v>29</v>
      </c>
      <c r="EI308" s="7">
        <v>276869370.75</v>
      </c>
      <c r="EJ308" s="23">
        <v>9.6100000000000005E-2</v>
      </c>
      <c r="EK308" s="7">
        <v>833.11</v>
      </c>
      <c r="EL308" s="7">
        <v>1038.1600000000001</v>
      </c>
      <c r="EM308" s="7">
        <v>284790993.69999999</v>
      </c>
      <c r="EN308" s="23">
        <v>0.1173</v>
      </c>
      <c r="EO308" s="7">
        <v>856.95</v>
      </c>
      <c r="EP308" s="7">
        <v>1067.8599999999999</v>
      </c>
      <c r="EQ308" s="5">
        <v>266692</v>
      </c>
      <c r="ER308" s="23">
        <v>0.80249999999999999</v>
      </c>
      <c r="ES308" s="5">
        <v>14671</v>
      </c>
      <c r="ET308" s="7">
        <v>166360870.25</v>
      </c>
      <c r="EU308" s="23">
        <v>5.7700000000000001E-2</v>
      </c>
      <c r="EV308" s="7">
        <v>500.59</v>
      </c>
      <c r="EW308" s="7">
        <v>1083.01</v>
      </c>
      <c r="EX308" s="7">
        <v>155426388.46000001</v>
      </c>
      <c r="EY308" s="23">
        <v>6.4000000000000001E-2</v>
      </c>
      <c r="EZ308" s="7">
        <v>467.69</v>
      </c>
      <c r="FA308" s="7">
        <v>1011.82</v>
      </c>
      <c r="FB308" s="5">
        <v>153610</v>
      </c>
      <c r="FC308" s="23">
        <v>0.4622</v>
      </c>
      <c r="FD308" s="5">
        <v>4064</v>
      </c>
      <c r="FE308" s="7">
        <v>89747460.590000004</v>
      </c>
      <c r="FF308" s="23">
        <v>3.1199999999999999E-2</v>
      </c>
      <c r="FG308" s="7">
        <v>270.05</v>
      </c>
      <c r="FH308" s="7">
        <v>474.77</v>
      </c>
      <c r="FI308" s="7">
        <v>89833808.349999994</v>
      </c>
      <c r="FJ308" s="23">
        <v>3.6999999999999998E-2</v>
      </c>
      <c r="FK308" s="7">
        <v>270.31</v>
      </c>
      <c r="FL308" s="7">
        <v>475.23</v>
      </c>
      <c r="FM308" s="5">
        <v>189034</v>
      </c>
      <c r="FN308" s="23">
        <v>0.56879999999999997</v>
      </c>
      <c r="FO308" s="5">
        <v>3267</v>
      </c>
      <c r="FP308" s="7">
        <v>81245665.239999995</v>
      </c>
      <c r="FQ308" s="23">
        <v>2.8199999999999999E-2</v>
      </c>
      <c r="FR308" s="7">
        <v>244.47</v>
      </c>
      <c r="FS308" s="7">
        <v>1070.8499999999999</v>
      </c>
      <c r="FT308" s="7">
        <v>81709766.219999999</v>
      </c>
      <c r="FU308" s="23">
        <v>3.3700000000000001E-2</v>
      </c>
      <c r="FV308" s="7">
        <v>245.87</v>
      </c>
      <c r="FW308" s="7">
        <v>1076.97</v>
      </c>
      <c r="FX308" s="5">
        <v>75870</v>
      </c>
      <c r="FY308" s="23">
        <v>0.2283</v>
      </c>
      <c r="FZ308" s="5">
        <v>1655</v>
      </c>
      <c r="GA308" s="7">
        <v>79039796.950000003</v>
      </c>
      <c r="GB308" s="23">
        <v>2.7400000000000001E-2</v>
      </c>
      <c r="GC308" s="7">
        <v>237.83</v>
      </c>
      <c r="GD308" s="7">
        <v>384.25</v>
      </c>
      <c r="GE308" s="7">
        <v>80096429.920000002</v>
      </c>
      <c r="GF308" s="23">
        <v>3.3000000000000002E-2</v>
      </c>
      <c r="GG308" s="7">
        <v>241.01</v>
      </c>
      <c r="GH308" s="7">
        <v>389.39</v>
      </c>
      <c r="GI308" s="5">
        <v>205697</v>
      </c>
      <c r="GJ308" s="23">
        <v>0.61899999999999999</v>
      </c>
      <c r="GK308" s="5">
        <v>7722</v>
      </c>
      <c r="GL308" s="7">
        <v>37511040.719999999</v>
      </c>
      <c r="GM308" s="23">
        <v>1.2999999999999999E-2</v>
      </c>
      <c r="GN308" s="7">
        <v>112.87</v>
      </c>
      <c r="GO308" s="7">
        <v>943.16</v>
      </c>
      <c r="GP308" s="7">
        <v>35562195.090000004</v>
      </c>
      <c r="GQ308" s="23">
        <v>1.46E-2</v>
      </c>
      <c r="GR308" s="7">
        <v>107.01</v>
      </c>
      <c r="GS308" s="7">
        <v>894.16</v>
      </c>
      <c r="GT308" s="5">
        <v>39772</v>
      </c>
      <c r="GU308" s="23">
        <v>0.1197</v>
      </c>
      <c r="GV308" s="8">
        <v>386</v>
      </c>
      <c r="GW308" s="7">
        <v>80993531.590000004</v>
      </c>
      <c r="GX308" s="23">
        <v>2.81E-2</v>
      </c>
      <c r="GY308" s="7">
        <v>243.71</v>
      </c>
      <c r="GZ308" s="7">
        <v>793.65</v>
      </c>
      <c r="HA308" s="7">
        <v>80993531.590000004</v>
      </c>
      <c r="HB308" s="23">
        <v>3.3399999999999999E-2</v>
      </c>
      <c r="HC308" s="7">
        <v>243.71</v>
      </c>
      <c r="HD308" s="7">
        <v>793.65</v>
      </c>
      <c r="HE308" s="5">
        <v>102052</v>
      </c>
      <c r="HF308" s="23">
        <v>0.30709999999999998</v>
      </c>
      <c r="HG308" s="5">
        <v>259826</v>
      </c>
      <c r="HH308" s="5">
        <v>24000</v>
      </c>
      <c r="HI308" s="23">
        <v>0.24210000000000001</v>
      </c>
      <c r="HJ308" s="8">
        <v>782</v>
      </c>
      <c r="HK308" s="5">
        <v>792</v>
      </c>
      <c r="HL308" s="5">
        <v>1220</v>
      </c>
      <c r="HM308" s="5">
        <v>115</v>
      </c>
      <c r="HN308" s="5">
        <v>953</v>
      </c>
      <c r="HO308" s="5">
        <v>403</v>
      </c>
      <c r="HP308" s="5">
        <v>788</v>
      </c>
      <c r="HQ308" s="5">
        <v>352</v>
      </c>
      <c r="HR308" s="5">
        <v>404</v>
      </c>
      <c r="HS308" s="5">
        <v>97</v>
      </c>
    </row>
    <row r="309" spans="1:227" x14ac:dyDescent="0.25">
      <c r="A309">
        <v>2015</v>
      </c>
      <c r="B309" s="3" t="s">
        <v>1086</v>
      </c>
      <c r="C309" s="4">
        <v>48</v>
      </c>
      <c r="D309" s="5">
        <v>559528</v>
      </c>
      <c r="E309" s="5">
        <v>351090</v>
      </c>
      <c r="F309" s="5">
        <v>208438</v>
      </c>
      <c r="G309" s="6" t="s">
        <v>2488</v>
      </c>
      <c r="H309" s="5">
        <v>51</v>
      </c>
      <c r="I309" s="6" t="s">
        <v>1595</v>
      </c>
      <c r="J309" s="6" t="s">
        <v>1596</v>
      </c>
      <c r="K309" s="6" t="s">
        <v>2396</v>
      </c>
      <c r="L309" s="6" t="s">
        <v>1534</v>
      </c>
      <c r="M309" s="6" t="s">
        <v>2415</v>
      </c>
      <c r="N309" s="6" t="s">
        <v>489</v>
      </c>
      <c r="O309" s="6" t="s">
        <v>2390</v>
      </c>
      <c r="P309" s="6">
        <v>1.35</v>
      </c>
      <c r="Q309" s="7">
        <v>4436038117.2799997</v>
      </c>
      <c r="R309" s="7">
        <v>4455988728.54</v>
      </c>
      <c r="S309" s="7">
        <v>3442507321.5599999</v>
      </c>
      <c r="T309" s="7">
        <v>12635.05</v>
      </c>
      <c r="U309" s="7">
        <v>12691.87</v>
      </c>
      <c r="V309" s="7">
        <v>9805.2000000000007</v>
      </c>
      <c r="W309" s="7">
        <v>1456876882.6400001</v>
      </c>
      <c r="X309" s="23">
        <v>0.32840000000000003</v>
      </c>
      <c r="Y309" s="7">
        <v>4149.58</v>
      </c>
      <c r="Z309" s="7">
        <v>22122.16</v>
      </c>
      <c r="AA309" s="7">
        <v>1293224371.95</v>
      </c>
      <c r="AB309" s="24">
        <v>0.29020000000000001</v>
      </c>
      <c r="AC309" s="7">
        <v>3683.46</v>
      </c>
      <c r="AD309" s="7">
        <v>19637.150000000001</v>
      </c>
      <c r="AE309" s="5">
        <v>65856</v>
      </c>
      <c r="AF309" s="23">
        <v>0.18759999999999999</v>
      </c>
      <c r="AG309" s="5">
        <v>358</v>
      </c>
      <c r="AH309" s="5">
        <v>2200</v>
      </c>
      <c r="AI309" s="7">
        <v>222226805.06999999</v>
      </c>
      <c r="AJ309" s="23">
        <v>5.0099999999999999E-2</v>
      </c>
      <c r="AK309" s="7">
        <v>632.96</v>
      </c>
      <c r="AL309" s="7">
        <v>46982.41</v>
      </c>
      <c r="AM309" s="7">
        <v>238917933.62</v>
      </c>
      <c r="AN309" s="24">
        <v>5.3600000000000002E-2</v>
      </c>
      <c r="AO309" s="7">
        <v>680.5</v>
      </c>
      <c r="AP309" s="7">
        <v>50511.19</v>
      </c>
      <c r="AQ309" s="5">
        <v>4730</v>
      </c>
      <c r="AR309" s="23">
        <v>1.35E-2</v>
      </c>
      <c r="AS309" s="5">
        <v>16</v>
      </c>
      <c r="AT309" s="5">
        <v>458</v>
      </c>
      <c r="AU309" s="7">
        <v>102940712.29000001</v>
      </c>
      <c r="AV309" s="23">
        <v>2.3199999999999998E-2</v>
      </c>
      <c r="AW309" s="7">
        <v>293.2</v>
      </c>
      <c r="AX309" s="7">
        <v>21567.3</v>
      </c>
      <c r="AY309" s="7">
        <v>108315640.81999999</v>
      </c>
      <c r="AZ309" s="24">
        <v>2.4299999999999999E-2</v>
      </c>
      <c r="BA309" s="7">
        <v>308.51</v>
      </c>
      <c r="BB309" s="7">
        <v>22693.41</v>
      </c>
      <c r="BC309" s="5">
        <v>4773</v>
      </c>
      <c r="BD309" s="23">
        <v>1.3599999999999999E-2</v>
      </c>
      <c r="BE309" s="5">
        <v>16</v>
      </c>
      <c r="BF309" s="5">
        <v>191</v>
      </c>
      <c r="BG309" s="7">
        <v>145399692.19999999</v>
      </c>
      <c r="BH309" s="23">
        <v>3.2800000000000003E-2</v>
      </c>
      <c r="BI309" s="7">
        <v>414.14</v>
      </c>
      <c r="BJ309" s="7">
        <v>15890.68</v>
      </c>
      <c r="BK309" s="7">
        <v>162944206.38999999</v>
      </c>
      <c r="BL309" s="24">
        <v>3.6600000000000001E-2</v>
      </c>
      <c r="BM309" s="7">
        <v>464.11</v>
      </c>
      <c r="BN309" s="7">
        <v>17808.11</v>
      </c>
      <c r="BO309" s="5">
        <v>9150</v>
      </c>
      <c r="BP309" s="23">
        <v>2.6100000000000002E-2</v>
      </c>
      <c r="BQ309" s="5">
        <v>39</v>
      </c>
      <c r="BR309" s="5">
        <v>1070</v>
      </c>
      <c r="BS309" s="7">
        <v>297630083.45999998</v>
      </c>
      <c r="BT309" s="23">
        <v>6.7100000000000007E-2</v>
      </c>
      <c r="BU309" s="7">
        <v>847.73</v>
      </c>
      <c r="BV309" s="7">
        <v>7434.62</v>
      </c>
      <c r="BW309" s="7">
        <v>328441082.33999997</v>
      </c>
      <c r="BX309" s="24">
        <v>7.3700000000000002E-2</v>
      </c>
      <c r="BY309" s="7">
        <v>935.49</v>
      </c>
      <c r="BZ309" s="7">
        <v>8204.26</v>
      </c>
      <c r="CA309" s="5">
        <v>40033</v>
      </c>
      <c r="CB309" s="23">
        <v>0.114</v>
      </c>
      <c r="CC309" s="5">
        <v>364</v>
      </c>
      <c r="CD309" s="5">
        <v>5431</v>
      </c>
      <c r="CE309" s="7">
        <v>47667696.340000004</v>
      </c>
      <c r="CF309" s="23">
        <v>1.0699999999999999E-2</v>
      </c>
      <c r="CG309" s="7">
        <v>135.77000000000001</v>
      </c>
      <c r="CH309" s="7">
        <v>11276.96</v>
      </c>
      <c r="CI309" s="7">
        <v>51983718.710000001</v>
      </c>
      <c r="CJ309" s="24">
        <v>1.17E-2</v>
      </c>
      <c r="CK309" s="7">
        <v>148.06</v>
      </c>
      <c r="CL309" s="7">
        <v>12298.02</v>
      </c>
      <c r="CM309" s="5">
        <v>4227</v>
      </c>
      <c r="CN309" s="23">
        <v>1.2E-2</v>
      </c>
      <c r="CO309" s="5">
        <v>13</v>
      </c>
      <c r="CP309" s="5">
        <v>867</v>
      </c>
      <c r="CQ309" s="7">
        <v>493722720.50999999</v>
      </c>
      <c r="CR309" s="23">
        <v>0.1113</v>
      </c>
      <c r="CS309" s="7">
        <v>1406.26</v>
      </c>
      <c r="CT309" s="7">
        <v>2353.4899999999998</v>
      </c>
      <c r="CU309" s="7">
        <v>515923787.86000001</v>
      </c>
      <c r="CV309" s="24">
        <v>0.1158</v>
      </c>
      <c r="CW309" s="7">
        <v>1469.49</v>
      </c>
      <c r="CX309" s="7">
        <v>2459.3200000000002</v>
      </c>
      <c r="CY309" s="5">
        <v>209783</v>
      </c>
      <c r="CZ309" s="23">
        <v>0.59750000000000003</v>
      </c>
      <c r="DA309" s="5">
        <v>4299</v>
      </c>
      <c r="DB309" s="7">
        <v>19857013.239999998</v>
      </c>
      <c r="DC309" s="23">
        <v>4.4999999999999997E-3</v>
      </c>
      <c r="DD309" s="7">
        <v>56.56</v>
      </c>
      <c r="DE309" s="7">
        <v>443.11</v>
      </c>
      <c r="DF309" s="7">
        <v>22567473.739999998</v>
      </c>
      <c r="DG309" s="24">
        <v>5.1000000000000004E-3</v>
      </c>
      <c r="DH309" s="7">
        <v>64.28</v>
      </c>
      <c r="DI309" s="7">
        <v>503.59</v>
      </c>
      <c r="DJ309" s="5">
        <v>44813</v>
      </c>
      <c r="DK309" s="23">
        <v>0.12759999999999999</v>
      </c>
      <c r="DL309" s="5">
        <v>552</v>
      </c>
      <c r="DM309" s="7">
        <v>455692083.86000001</v>
      </c>
      <c r="DN309" s="23">
        <v>0.1027</v>
      </c>
      <c r="DO309" s="7">
        <v>1297.94</v>
      </c>
      <c r="DP309" s="7">
        <v>23104.6</v>
      </c>
      <c r="DQ309" s="7">
        <v>478609445.39999998</v>
      </c>
      <c r="DR309" s="24">
        <v>0.1074</v>
      </c>
      <c r="DS309" s="7">
        <v>1363.21</v>
      </c>
      <c r="DT309" s="7">
        <v>24266.560000000001</v>
      </c>
      <c r="DU309" s="5">
        <v>19723</v>
      </c>
      <c r="DV309" s="23">
        <v>5.62E-2</v>
      </c>
      <c r="DW309" s="5">
        <v>7616</v>
      </c>
      <c r="DX309" s="7">
        <v>21586730.449999999</v>
      </c>
      <c r="DY309" s="23">
        <v>4.8999999999999998E-3</v>
      </c>
      <c r="DZ309" s="7">
        <v>61.48</v>
      </c>
      <c r="EA309" s="7">
        <v>1015.46</v>
      </c>
      <c r="EB309" s="7">
        <v>23503782.77</v>
      </c>
      <c r="EC309" s="24">
        <v>5.3E-3</v>
      </c>
      <c r="ED309" s="7">
        <v>66.95</v>
      </c>
      <c r="EE309" s="7">
        <v>1105.6400000000001</v>
      </c>
      <c r="EF309" s="5">
        <v>21258</v>
      </c>
      <c r="EG309" s="23">
        <v>6.0499999999999998E-2</v>
      </c>
      <c r="EH309" s="5">
        <v>109</v>
      </c>
      <c r="EI309" s="7">
        <v>365197171.25999999</v>
      </c>
      <c r="EJ309" s="23">
        <v>8.2299999999999998E-2</v>
      </c>
      <c r="EK309" s="7">
        <v>1040.18</v>
      </c>
      <c r="EL309" s="7">
        <v>1291.6199999999999</v>
      </c>
      <c r="EM309" s="7">
        <v>390834112.79000002</v>
      </c>
      <c r="EN309" s="24">
        <v>8.77E-2</v>
      </c>
      <c r="EO309" s="7">
        <v>1113.2</v>
      </c>
      <c r="EP309" s="7">
        <v>1382.29</v>
      </c>
      <c r="EQ309" s="5">
        <v>282743</v>
      </c>
      <c r="ER309" s="23">
        <v>0.80530000000000002</v>
      </c>
      <c r="ES309" s="5">
        <v>15029</v>
      </c>
      <c r="ET309" s="7">
        <v>234328128.53999999</v>
      </c>
      <c r="EU309" s="23">
        <v>5.28E-2</v>
      </c>
      <c r="EV309" s="7">
        <v>667.43</v>
      </c>
      <c r="EW309" s="7">
        <v>1341.06</v>
      </c>
      <c r="EX309" s="7">
        <v>245784879.13</v>
      </c>
      <c r="EY309" s="24">
        <v>5.5199999999999999E-2</v>
      </c>
      <c r="EZ309" s="7">
        <v>700.06</v>
      </c>
      <c r="FA309" s="7">
        <v>1406.62</v>
      </c>
      <c r="FB309" s="5">
        <v>174734</v>
      </c>
      <c r="FC309" s="23">
        <v>0.49769999999999998</v>
      </c>
      <c r="FD309" s="5">
        <v>4048</v>
      </c>
      <c r="FE309" s="7">
        <v>67471205.189999998</v>
      </c>
      <c r="FF309" s="23">
        <v>1.52E-2</v>
      </c>
      <c r="FG309" s="7">
        <v>192.18</v>
      </c>
      <c r="FH309" s="7">
        <v>322.5</v>
      </c>
      <c r="FI309" s="7">
        <v>71354555.090000004</v>
      </c>
      <c r="FJ309" s="24">
        <v>1.6E-2</v>
      </c>
      <c r="FK309" s="7">
        <v>203.24</v>
      </c>
      <c r="FL309" s="7">
        <v>341.06</v>
      </c>
      <c r="FM309" s="5">
        <v>209212</v>
      </c>
      <c r="FN309" s="23">
        <v>0.59589999999999999</v>
      </c>
      <c r="FO309" s="5">
        <v>4157</v>
      </c>
      <c r="FP309" s="7">
        <v>103359841.43000001</v>
      </c>
      <c r="FQ309" s="23">
        <v>2.3300000000000001E-2</v>
      </c>
      <c r="FR309" s="7">
        <v>294.39999999999998</v>
      </c>
      <c r="FS309" s="7">
        <v>1181.8399999999999</v>
      </c>
      <c r="FT309" s="7">
        <v>114000815.93000001</v>
      </c>
      <c r="FU309" s="24">
        <v>2.5600000000000001E-2</v>
      </c>
      <c r="FV309" s="7">
        <v>324.70999999999998</v>
      </c>
      <c r="FW309" s="7">
        <v>1303.51</v>
      </c>
      <c r="FX309" s="5">
        <v>87457</v>
      </c>
      <c r="FY309" s="23">
        <v>0.24909999999999999</v>
      </c>
      <c r="FZ309" s="5">
        <v>1614</v>
      </c>
      <c r="GA309" s="7">
        <v>133280899.98</v>
      </c>
      <c r="GB309" s="23">
        <v>0.03</v>
      </c>
      <c r="GC309" s="7">
        <v>379.62</v>
      </c>
      <c r="GD309" s="7">
        <v>558.52</v>
      </c>
      <c r="GE309" s="7">
        <v>134991537.47999999</v>
      </c>
      <c r="GF309" s="24">
        <v>3.0300000000000001E-2</v>
      </c>
      <c r="GG309" s="7">
        <v>384.49</v>
      </c>
      <c r="GH309" s="7">
        <v>565.69000000000005</v>
      </c>
      <c r="GI309" s="5">
        <v>238632</v>
      </c>
      <c r="GJ309" s="23">
        <v>0.67969999999999997</v>
      </c>
      <c r="GK309" s="5">
        <v>8812</v>
      </c>
      <c r="GL309" s="7">
        <v>75565306.700000003</v>
      </c>
      <c r="GM309" s="23">
        <v>1.7000000000000001E-2</v>
      </c>
      <c r="GN309" s="7">
        <v>215.23</v>
      </c>
      <c r="GO309" s="7">
        <v>1782.21</v>
      </c>
      <c r="GP309" s="7">
        <v>79207491.609999999</v>
      </c>
      <c r="GQ309" s="24">
        <v>1.78E-2</v>
      </c>
      <c r="GR309" s="7">
        <v>225.6</v>
      </c>
      <c r="GS309" s="7">
        <v>1868.12</v>
      </c>
      <c r="GT309" s="5">
        <v>42400</v>
      </c>
      <c r="GU309" s="23">
        <v>0.1208</v>
      </c>
      <c r="GV309" s="8">
        <v>623</v>
      </c>
      <c r="GW309" s="7">
        <v>147539748.47999999</v>
      </c>
      <c r="GX309" s="23">
        <v>3.3300000000000003E-2</v>
      </c>
      <c r="GY309" s="7">
        <v>420.23</v>
      </c>
      <c r="GZ309" s="7">
        <v>1179.04</v>
      </c>
      <c r="HA309" s="7">
        <v>148208353.91</v>
      </c>
      <c r="HB309" s="24">
        <v>3.3300000000000003E-2</v>
      </c>
      <c r="HC309" s="7">
        <v>422.14</v>
      </c>
      <c r="HD309" s="7">
        <v>1184.3900000000001</v>
      </c>
      <c r="HE309" s="5">
        <v>125135</v>
      </c>
      <c r="HF309" s="23">
        <v>0.35639999999999999</v>
      </c>
      <c r="HG309" s="5">
        <v>404068</v>
      </c>
      <c r="HH309" s="5">
        <v>26255</v>
      </c>
      <c r="HI309" s="23">
        <v>0.2303</v>
      </c>
      <c r="HJ309" s="8">
        <v>1151</v>
      </c>
      <c r="HK309" s="5">
        <v>936</v>
      </c>
      <c r="HL309" s="5">
        <v>1217</v>
      </c>
      <c r="HM309" s="5">
        <v>164</v>
      </c>
      <c r="HN309" s="5">
        <v>1266</v>
      </c>
      <c r="HO309" s="5">
        <v>317</v>
      </c>
      <c r="HP309" s="5">
        <v>653</v>
      </c>
      <c r="HQ309" s="5">
        <v>390</v>
      </c>
      <c r="HR309" s="5">
        <v>179</v>
      </c>
      <c r="HS309" s="5">
        <v>250</v>
      </c>
    </row>
    <row r="310" spans="1:227" x14ac:dyDescent="0.25">
      <c r="A310">
        <v>2007</v>
      </c>
      <c r="B310" s="3" t="s">
        <v>1061</v>
      </c>
      <c r="C310" s="4">
        <v>46</v>
      </c>
      <c r="D310" s="5">
        <v>14877</v>
      </c>
      <c r="E310" s="5">
        <v>13915</v>
      </c>
      <c r="F310" s="5">
        <v>962</v>
      </c>
      <c r="G310" s="6" t="s">
        <v>948</v>
      </c>
      <c r="H310" s="5">
        <v>50</v>
      </c>
      <c r="I310" s="6" t="s">
        <v>1062</v>
      </c>
      <c r="J310" s="6" t="s">
        <v>1063</v>
      </c>
      <c r="K310" s="6" t="s">
        <v>1064</v>
      </c>
      <c r="L310" s="6" t="s">
        <v>574</v>
      </c>
      <c r="M310" s="6" t="s">
        <v>688</v>
      </c>
      <c r="N310" s="6" t="s">
        <v>1065</v>
      </c>
      <c r="O310" s="6" t="s">
        <v>1066</v>
      </c>
      <c r="P310" s="6">
        <v>0.95</v>
      </c>
      <c r="Q310" s="7">
        <v>90947838.590000004</v>
      </c>
      <c r="R310" s="7">
        <v>93225132.969999999</v>
      </c>
      <c r="S310" s="7">
        <v>105635784.59999999</v>
      </c>
      <c r="T310" s="7">
        <v>6535.96</v>
      </c>
      <c r="U310" s="7">
        <v>6699.61</v>
      </c>
      <c r="V310" s="7">
        <v>7591.5</v>
      </c>
      <c r="W310" s="7">
        <v>35809607.280000001</v>
      </c>
      <c r="X310" s="23">
        <v>0.39369999999999999</v>
      </c>
      <c r="Y310" s="7">
        <v>2573.4499999999998</v>
      </c>
      <c r="Z310" s="7">
        <v>13922.86</v>
      </c>
      <c r="AA310" s="7">
        <v>33947257.979999997</v>
      </c>
      <c r="AB310" s="23">
        <v>0.36409999999999998</v>
      </c>
      <c r="AC310" s="7">
        <v>2439.62</v>
      </c>
      <c r="AD310" s="7">
        <v>13198.78</v>
      </c>
      <c r="AE310" s="5">
        <v>2572</v>
      </c>
      <c r="AF310" s="23">
        <v>0.18479999999999999</v>
      </c>
      <c r="AG310" s="5">
        <v>335</v>
      </c>
      <c r="AH310" s="5">
        <v>1950</v>
      </c>
      <c r="AI310" s="7">
        <v>968866.31</v>
      </c>
      <c r="AJ310" s="23">
        <v>1.0699999999999999E-2</v>
      </c>
      <c r="AK310" s="7">
        <v>69.63</v>
      </c>
      <c r="AL310" s="7">
        <v>33409.18</v>
      </c>
      <c r="AM310" s="7">
        <v>997122.28</v>
      </c>
      <c r="AN310" s="23">
        <v>1.0699999999999999E-2</v>
      </c>
      <c r="AO310" s="7">
        <v>71.66</v>
      </c>
      <c r="AP310" s="7">
        <v>34383.53</v>
      </c>
      <c r="AQ310" s="5">
        <v>29</v>
      </c>
      <c r="AR310" s="23">
        <v>2.0999999999999999E-3</v>
      </c>
      <c r="AS310" s="5">
        <v>2</v>
      </c>
      <c r="AT310" s="5">
        <v>53</v>
      </c>
      <c r="AU310" s="7">
        <v>955239.62</v>
      </c>
      <c r="AV310" s="23">
        <v>1.0500000000000001E-2</v>
      </c>
      <c r="AW310" s="7">
        <v>68.650000000000006</v>
      </c>
      <c r="AX310" s="7">
        <v>13454.08</v>
      </c>
      <c r="AY310" s="7">
        <v>987976.86</v>
      </c>
      <c r="AZ310" s="23">
        <v>1.06E-2</v>
      </c>
      <c r="BA310" s="7">
        <v>71</v>
      </c>
      <c r="BB310" s="7">
        <v>13915.17</v>
      </c>
      <c r="BC310" s="5">
        <v>71</v>
      </c>
      <c r="BD310" s="23">
        <v>5.1000000000000004E-3</v>
      </c>
      <c r="BE310" s="5">
        <v>6</v>
      </c>
      <c r="BF310" s="5">
        <v>54</v>
      </c>
      <c r="BG310" s="7">
        <v>3877300.97</v>
      </c>
      <c r="BH310" s="23">
        <v>4.2599999999999999E-2</v>
      </c>
      <c r="BI310" s="7">
        <v>278.64</v>
      </c>
      <c r="BJ310" s="7">
        <v>10681.27</v>
      </c>
      <c r="BK310" s="7">
        <v>4339197.57</v>
      </c>
      <c r="BL310" s="23">
        <v>4.65E-2</v>
      </c>
      <c r="BM310" s="7">
        <v>311.83999999999997</v>
      </c>
      <c r="BN310" s="7">
        <v>11953.71</v>
      </c>
      <c r="BO310" s="5">
        <v>363</v>
      </c>
      <c r="BP310" s="23">
        <v>2.6100000000000002E-2</v>
      </c>
      <c r="BQ310" s="5">
        <v>37</v>
      </c>
      <c r="BR310" s="5">
        <v>818</v>
      </c>
      <c r="BS310" s="7">
        <v>837846.59</v>
      </c>
      <c r="BT310" s="23">
        <v>9.1999999999999998E-3</v>
      </c>
      <c r="BU310" s="7">
        <v>60.21</v>
      </c>
      <c r="BV310" s="7">
        <v>3035.68</v>
      </c>
      <c r="BW310" s="7">
        <v>940883.26</v>
      </c>
      <c r="BX310" s="23">
        <v>1.01E-2</v>
      </c>
      <c r="BY310" s="7">
        <v>67.62</v>
      </c>
      <c r="BZ310" s="7">
        <v>3409</v>
      </c>
      <c r="CA310" s="5">
        <v>276</v>
      </c>
      <c r="CB310" s="23">
        <v>1.9800000000000002E-2</v>
      </c>
      <c r="CC310" s="5">
        <v>30</v>
      </c>
      <c r="CD310" s="5">
        <v>440</v>
      </c>
      <c r="CE310" s="7">
        <v>704151.36</v>
      </c>
      <c r="CF310" s="23">
        <v>7.7000000000000002E-3</v>
      </c>
      <c r="CG310" s="7">
        <v>50.6</v>
      </c>
      <c r="CH310" s="7">
        <v>8483.75</v>
      </c>
      <c r="CI310" s="7">
        <v>744412.19</v>
      </c>
      <c r="CJ310" s="23">
        <v>8.0000000000000002E-3</v>
      </c>
      <c r="CK310" s="7">
        <v>53.5</v>
      </c>
      <c r="CL310" s="7">
        <v>8968.82</v>
      </c>
      <c r="CM310" s="5">
        <v>83</v>
      </c>
      <c r="CN310" s="23">
        <v>6.0000000000000001E-3</v>
      </c>
      <c r="CO310" s="5">
        <v>6</v>
      </c>
      <c r="CP310" s="5">
        <v>392</v>
      </c>
      <c r="CQ310" s="7">
        <v>15108211.99</v>
      </c>
      <c r="CR310" s="23">
        <v>0.1661</v>
      </c>
      <c r="CS310" s="7">
        <v>1085.75</v>
      </c>
      <c r="CT310" s="7">
        <v>1871.68</v>
      </c>
      <c r="CU310" s="7">
        <v>15416033.01</v>
      </c>
      <c r="CV310" s="23">
        <v>0.16539999999999999</v>
      </c>
      <c r="CW310" s="7">
        <v>1107.8699999999999</v>
      </c>
      <c r="CX310" s="7">
        <v>1909.82</v>
      </c>
      <c r="CY310" s="5">
        <v>8072</v>
      </c>
      <c r="CZ310" s="23">
        <v>0.58009999999999995</v>
      </c>
      <c r="DA310" s="5">
        <v>4366</v>
      </c>
      <c r="DB310" s="7">
        <v>696035.34</v>
      </c>
      <c r="DC310" s="23">
        <v>7.7000000000000002E-3</v>
      </c>
      <c r="DD310" s="7">
        <v>50.02</v>
      </c>
      <c r="DE310" s="7">
        <v>333.99</v>
      </c>
      <c r="DF310" s="7">
        <v>769443.17</v>
      </c>
      <c r="DG310" s="23">
        <v>8.3000000000000001E-3</v>
      </c>
      <c r="DH310" s="7">
        <v>55.3</v>
      </c>
      <c r="DI310" s="7">
        <v>369.21</v>
      </c>
      <c r="DJ310" s="5">
        <v>2084</v>
      </c>
      <c r="DK310" s="23">
        <v>0.14979999999999999</v>
      </c>
      <c r="DL310" s="5">
        <v>690</v>
      </c>
      <c r="DM310" s="7">
        <v>5848817.7699999996</v>
      </c>
      <c r="DN310" s="23">
        <v>6.4299999999999996E-2</v>
      </c>
      <c r="DO310" s="7">
        <v>420.32</v>
      </c>
      <c r="DP310" s="7">
        <v>20522.169999999998</v>
      </c>
      <c r="DQ310" s="7">
        <v>6183228.8499999996</v>
      </c>
      <c r="DR310" s="23">
        <v>6.6299999999999998E-2</v>
      </c>
      <c r="DS310" s="7">
        <v>444.36</v>
      </c>
      <c r="DT310" s="7">
        <v>21695.54</v>
      </c>
      <c r="DU310" s="5">
        <v>285</v>
      </c>
      <c r="DV310" s="23">
        <v>2.0500000000000001E-2</v>
      </c>
      <c r="DW310" s="5">
        <v>2277</v>
      </c>
      <c r="DX310" s="7">
        <v>240446.05</v>
      </c>
      <c r="DY310" s="23">
        <v>2.5999999999999999E-3</v>
      </c>
      <c r="DZ310" s="7">
        <v>17.28</v>
      </c>
      <c r="EA310" s="7">
        <v>596.64</v>
      </c>
      <c r="EB310" s="7">
        <v>272548.68</v>
      </c>
      <c r="EC310" s="23">
        <v>2.8999999999999998E-3</v>
      </c>
      <c r="ED310" s="7">
        <v>19.59</v>
      </c>
      <c r="EE310" s="7">
        <v>676.3</v>
      </c>
      <c r="EF310" s="5">
        <v>403</v>
      </c>
      <c r="EG310" s="23">
        <v>2.9000000000000001E-2</v>
      </c>
      <c r="EH310" s="5">
        <v>48</v>
      </c>
      <c r="EI310" s="7">
        <v>7291347.75</v>
      </c>
      <c r="EJ310" s="23">
        <v>8.0199999999999994E-2</v>
      </c>
      <c r="EK310" s="7">
        <v>523.99</v>
      </c>
      <c r="EL310" s="7">
        <v>648</v>
      </c>
      <c r="EM310" s="7">
        <v>8764676.8200000003</v>
      </c>
      <c r="EN310" s="23">
        <v>9.4E-2</v>
      </c>
      <c r="EO310" s="7">
        <v>629.87</v>
      </c>
      <c r="EP310" s="7">
        <v>778.94</v>
      </c>
      <c r="EQ310" s="5">
        <v>11252</v>
      </c>
      <c r="ER310" s="23">
        <v>0.80859999999999999</v>
      </c>
      <c r="ES310" s="5">
        <v>11457</v>
      </c>
      <c r="ET310" s="7">
        <v>4878009.82</v>
      </c>
      <c r="EU310" s="23">
        <v>5.3600000000000002E-2</v>
      </c>
      <c r="EV310" s="7">
        <v>350.56</v>
      </c>
      <c r="EW310" s="7">
        <v>775.15</v>
      </c>
      <c r="EX310" s="7">
        <v>5531680.4800000004</v>
      </c>
      <c r="EY310" s="23">
        <v>5.9299999999999999E-2</v>
      </c>
      <c r="EZ310" s="7">
        <v>397.53</v>
      </c>
      <c r="FA310" s="7">
        <v>879.02</v>
      </c>
      <c r="FB310" s="5">
        <v>6293</v>
      </c>
      <c r="FC310" s="23">
        <v>0.45219999999999999</v>
      </c>
      <c r="FD310" s="5">
        <v>3165</v>
      </c>
      <c r="FE310" s="7">
        <v>1695376.1</v>
      </c>
      <c r="FF310" s="23">
        <v>1.8599999999999998E-2</v>
      </c>
      <c r="FG310" s="7">
        <v>121.84</v>
      </c>
      <c r="FH310" s="7">
        <v>215.23</v>
      </c>
      <c r="FI310" s="7">
        <v>1922160.58</v>
      </c>
      <c r="FJ310" s="23">
        <v>2.06E-2</v>
      </c>
      <c r="FK310" s="7">
        <v>138.13999999999999</v>
      </c>
      <c r="FL310" s="7">
        <v>244.02</v>
      </c>
      <c r="FM310" s="5">
        <v>7877</v>
      </c>
      <c r="FN310" s="23">
        <v>0.56610000000000005</v>
      </c>
      <c r="FO310" s="5">
        <v>3068</v>
      </c>
      <c r="FP310" s="7">
        <v>4091924.54</v>
      </c>
      <c r="FQ310" s="23">
        <v>4.4999999999999998E-2</v>
      </c>
      <c r="FR310" s="7">
        <v>294.07</v>
      </c>
      <c r="FS310" s="7">
        <v>1027.0899999999999</v>
      </c>
      <c r="FT310" s="7">
        <v>4112830.73</v>
      </c>
      <c r="FU310" s="23">
        <v>4.41E-2</v>
      </c>
      <c r="FV310" s="7">
        <v>295.57</v>
      </c>
      <c r="FW310" s="7">
        <v>1032.3399999999999</v>
      </c>
      <c r="FX310" s="5">
        <v>3984</v>
      </c>
      <c r="FY310" s="23">
        <v>0.2863</v>
      </c>
      <c r="FZ310" s="5">
        <v>2370</v>
      </c>
      <c r="GA310" s="7">
        <v>2119742.02</v>
      </c>
      <c r="GB310" s="23">
        <v>2.3300000000000001E-2</v>
      </c>
      <c r="GC310" s="7">
        <v>152.34</v>
      </c>
      <c r="GD310" s="7">
        <v>230.56</v>
      </c>
      <c r="GE310" s="7">
        <v>2328502.83</v>
      </c>
      <c r="GF310" s="23">
        <v>2.5000000000000001E-2</v>
      </c>
      <c r="GG310" s="7">
        <v>167.34</v>
      </c>
      <c r="GH310" s="7">
        <v>253.26</v>
      </c>
      <c r="GI310" s="5">
        <v>9194</v>
      </c>
      <c r="GJ310" s="23">
        <v>0.66069999999999995</v>
      </c>
      <c r="GK310" s="5">
        <v>7894</v>
      </c>
      <c r="GL310" s="7">
        <v>1124882.68</v>
      </c>
      <c r="GM310" s="23">
        <v>1.24E-2</v>
      </c>
      <c r="GN310" s="7">
        <v>80.84</v>
      </c>
      <c r="GO310" s="7">
        <v>927.61</v>
      </c>
      <c r="GP310" s="7">
        <v>1151859.4099999999</v>
      </c>
      <c r="GQ310" s="23">
        <v>1.24E-2</v>
      </c>
      <c r="GR310" s="7">
        <v>82.78</v>
      </c>
      <c r="GS310" s="7">
        <v>949.86</v>
      </c>
      <c r="GT310" s="5">
        <v>1213</v>
      </c>
      <c r="GU310" s="23">
        <v>8.7099999999999997E-2</v>
      </c>
      <c r="GV310" s="8">
        <v>189</v>
      </c>
      <c r="GW310" s="7">
        <v>3695723.87</v>
      </c>
      <c r="GX310" s="23">
        <v>4.0599999999999997E-2</v>
      </c>
      <c r="GY310" s="7">
        <v>265.58999999999997</v>
      </c>
      <c r="GZ310" s="7">
        <v>716.64</v>
      </c>
      <c r="HA310" s="7">
        <v>3695723.87</v>
      </c>
      <c r="HB310" s="23">
        <v>3.9600000000000003E-2</v>
      </c>
      <c r="HC310" s="7">
        <v>265.58999999999997</v>
      </c>
      <c r="HD310" s="7">
        <v>716.64</v>
      </c>
      <c r="HE310" s="5">
        <v>5157</v>
      </c>
      <c r="HF310" s="23">
        <v>0.37059999999999998</v>
      </c>
      <c r="HG310" s="5">
        <v>10041</v>
      </c>
      <c r="HH310" s="5">
        <v>745</v>
      </c>
      <c r="HI310" s="23">
        <v>0.1905</v>
      </c>
      <c r="HJ310" s="8">
        <v>722</v>
      </c>
      <c r="HK310" s="5">
        <v>783</v>
      </c>
      <c r="HL310" s="5">
        <v>1215</v>
      </c>
      <c r="HM310" s="5">
        <v>93</v>
      </c>
      <c r="HN310" s="5">
        <v>460</v>
      </c>
      <c r="HO310" s="5">
        <v>510</v>
      </c>
      <c r="HP310" s="5">
        <v>1330</v>
      </c>
      <c r="HQ310" s="5">
        <v>474</v>
      </c>
      <c r="HR310" s="10" t="s">
        <v>275</v>
      </c>
      <c r="HS310" s="5">
        <v>101</v>
      </c>
    </row>
    <row r="311" spans="1:227" x14ac:dyDescent="0.25">
      <c r="A311">
        <v>2010</v>
      </c>
      <c r="B311" s="3" t="s">
        <v>1161</v>
      </c>
      <c r="C311" s="4">
        <v>56</v>
      </c>
      <c r="D311" s="5">
        <v>10533</v>
      </c>
      <c r="E311" s="5">
        <v>9866</v>
      </c>
      <c r="F311" s="5">
        <v>667</v>
      </c>
      <c r="G311" s="6" t="s">
        <v>471</v>
      </c>
      <c r="H311" s="5">
        <v>51</v>
      </c>
      <c r="I311" s="6" t="s">
        <v>1034</v>
      </c>
      <c r="J311" s="6" t="s">
        <v>1035</v>
      </c>
      <c r="K311" s="6" t="s">
        <v>2142</v>
      </c>
      <c r="L311" s="6" t="s">
        <v>531</v>
      </c>
      <c r="M311" s="6" t="s">
        <v>1910</v>
      </c>
      <c r="N311" s="6" t="s">
        <v>1255</v>
      </c>
      <c r="O311" s="6" t="s">
        <v>2143</v>
      </c>
      <c r="P311" s="6">
        <v>0.91</v>
      </c>
      <c r="Q311" s="7">
        <v>77622993.709999993</v>
      </c>
      <c r="R311" s="7">
        <v>73698821.450000003</v>
      </c>
      <c r="S311" s="7">
        <v>90517985.510000005</v>
      </c>
      <c r="T311" s="7">
        <v>7867.73</v>
      </c>
      <c r="U311" s="7">
        <v>7469.98</v>
      </c>
      <c r="V311" s="7">
        <v>9174.74</v>
      </c>
      <c r="W311" s="7">
        <v>32217739.449999999</v>
      </c>
      <c r="X311" s="23">
        <v>0.41510000000000002</v>
      </c>
      <c r="Y311" s="7">
        <v>3265.53</v>
      </c>
      <c r="Z311" s="7">
        <v>19887.490000000002</v>
      </c>
      <c r="AA311" s="7">
        <v>25652197.34</v>
      </c>
      <c r="AB311" s="23">
        <v>0.34810000000000002</v>
      </c>
      <c r="AC311" s="7">
        <v>2600.06</v>
      </c>
      <c r="AD311" s="7">
        <v>15834.69</v>
      </c>
      <c r="AE311" s="5">
        <v>1620</v>
      </c>
      <c r="AF311" s="23">
        <v>0.16420000000000001</v>
      </c>
      <c r="AG311" s="5">
        <v>277</v>
      </c>
      <c r="AH311" s="5">
        <v>1556</v>
      </c>
      <c r="AI311" s="7">
        <v>953951.19</v>
      </c>
      <c r="AJ311" s="23">
        <v>1.23E-2</v>
      </c>
      <c r="AK311" s="7">
        <v>96.69</v>
      </c>
      <c r="AL311" s="7">
        <v>43361.42</v>
      </c>
      <c r="AM311" s="7">
        <v>926178.56</v>
      </c>
      <c r="AN311" s="23">
        <v>1.26E-2</v>
      </c>
      <c r="AO311" s="7">
        <v>93.88</v>
      </c>
      <c r="AP311" s="7">
        <v>42099.03</v>
      </c>
      <c r="AQ311" s="5">
        <v>22</v>
      </c>
      <c r="AR311" s="23">
        <v>2.2000000000000001E-3</v>
      </c>
      <c r="AS311" s="5">
        <v>3</v>
      </c>
      <c r="AT311" s="5">
        <v>68</v>
      </c>
      <c r="AU311" s="7">
        <v>1384852.98</v>
      </c>
      <c r="AV311" s="23">
        <v>1.78E-2</v>
      </c>
      <c r="AW311" s="7">
        <v>140.37</v>
      </c>
      <c r="AX311" s="7">
        <v>19783.61</v>
      </c>
      <c r="AY311" s="7">
        <v>1381465.33</v>
      </c>
      <c r="AZ311" s="23">
        <v>1.8700000000000001E-2</v>
      </c>
      <c r="BA311" s="7">
        <v>140.02000000000001</v>
      </c>
      <c r="BB311" s="7">
        <v>19735.22</v>
      </c>
      <c r="BC311" s="5">
        <v>70</v>
      </c>
      <c r="BD311" s="23">
        <v>7.1000000000000004E-3</v>
      </c>
      <c r="BE311" s="5">
        <v>8</v>
      </c>
      <c r="BF311" s="5">
        <v>115</v>
      </c>
      <c r="BG311" s="7">
        <v>2489067.4900000002</v>
      </c>
      <c r="BH311" s="23">
        <v>3.2099999999999997E-2</v>
      </c>
      <c r="BI311" s="7">
        <v>252.29</v>
      </c>
      <c r="BJ311" s="7">
        <v>11852.7</v>
      </c>
      <c r="BK311" s="7">
        <v>2530539.38</v>
      </c>
      <c r="BL311" s="23">
        <v>3.4299999999999997E-2</v>
      </c>
      <c r="BM311" s="7">
        <v>256.49</v>
      </c>
      <c r="BN311" s="7">
        <v>12050.19</v>
      </c>
      <c r="BO311" s="5">
        <v>210</v>
      </c>
      <c r="BP311" s="23">
        <v>2.1299999999999999E-2</v>
      </c>
      <c r="BQ311" s="5">
        <v>27</v>
      </c>
      <c r="BR311" s="5">
        <v>644</v>
      </c>
      <c r="BS311" s="7">
        <v>1466822.25</v>
      </c>
      <c r="BT311" s="23">
        <v>1.89E-2</v>
      </c>
      <c r="BU311" s="7">
        <v>148.66999999999999</v>
      </c>
      <c r="BV311" s="7">
        <v>4731.68</v>
      </c>
      <c r="BW311" s="7">
        <v>1506202.09</v>
      </c>
      <c r="BX311" s="23">
        <v>2.0400000000000001E-2</v>
      </c>
      <c r="BY311" s="7">
        <v>152.66999999999999</v>
      </c>
      <c r="BZ311" s="7">
        <v>4858.72</v>
      </c>
      <c r="CA311" s="5">
        <v>310</v>
      </c>
      <c r="CB311" s="23">
        <v>3.1399999999999997E-2</v>
      </c>
      <c r="CC311" s="5">
        <v>55</v>
      </c>
      <c r="CD311" s="5">
        <v>1076</v>
      </c>
      <c r="CE311" s="7">
        <v>554964.22</v>
      </c>
      <c r="CF311" s="23">
        <v>7.1000000000000004E-3</v>
      </c>
      <c r="CG311" s="7">
        <v>56.25</v>
      </c>
      <c r="CH311" s="7">
        <v>7928.06</v>
      </c>
      <c r="CI311" s="7">
        <v>556480.73</v>
      </c>
      <c r="CJ311" s="23">
        <v>7.6E-3</v>
      </c>
      <c r="CK311" s="7">
        <v>56.4</v>
      </c>
      <c r="CL311" s="7">
        <v>7949.72</v>
      </c>
      <c r="CM311" s="5">
        <v>70</v>
      </c>
      <c r="CN311" s="23">
        <v>7.1000000000000004E-3</v>
      </c>
      <c r="CO311" s="5">
        <v>7</v>
      </c>
      <c r="CP311" s="5">
        <v>370</v>
      </c>
      <c r="CQ311" s="7">
        <v>12250541.98</v>
      </c>
      <c r="CR311" s="23">
        <v>0.1578</v>
      </c>
      <c r="CS311" s="7">
        <v>1241.69</v>
      </c>
      <c r="CT311" s="7">
        <v>1969.54</v>
      </c>
      <c r="CU311" s="7">
        <v>12901160.289999999</v>
      </c>
      <c r="CV311" s="23">
        <v>0.17510000000000001</v>
      </c>
      <c r="CW311" s="7">
        <v>1307.6400000000001</v>
      </c>
      <c r="CX311" s="7">
        <v>2074.14</v>
      </c>
      <c r="CY311" s="5">
        <v>6220</v>
      </c>
      <c r="CZ311" s="23">
        <v>0.63039999999999996</v>
      </c>
      <c r="DA311" s="5">
        <v>4479</v>
      </c>
      <c r="DB311" s="7">
        <v>655936.1</v>
      </c>
      <c r="DC311" s="23">
        <v>8.5000000000000006E-3</v>
      </c>
      <c r="DD311" s="7">
        <v>66.48</v>
      </c>
      <c r="DE311" s="7">
        <v>439.93</v>
      </c>
      <c r="DF311" s="7">
        <v>667488.24</v>
      </c>
      <c r="DG311" s="23">
        <v>9.1000000000000004E-3</v>
      </c>
      <c r="DH311" s="7">
        <v>67.66</v>
      </c>
      <c r="DI311" s="7">
        <v>447.68</v>
      </c>
      <c r="DJ311" s="5">
        <v>1491</v>
      </c>
      <c r="DK311" s="23">
        <v>0.15110000000000001</v>
      </c>
      <c r="DL311" s="5">
        <v>782</v>
      </c>
      <c r="DM311" s="7">
        <v>2704849.38</v>
      </c>
      <c r="DN311" s="23">
        <v>3.4799999999999998E-2</v>
      </c>
      <c r="DO311" s="7">
        <v>274.16000000000003</v>
      </c>
      <c r="DP311" s="7">
        <v>21298.03</v>
      </c>
      <c r="DQ311" s="7">
        <v>2768814</v>
      </c>
      <c r="DR311" s="23">
        <v>3.7600000000000001E-2</v>
      </c>
      <c r="DS311" s="7">
        <v>280.64</v>
      </c>
      <c r="DT311" s="7">
        <v>21801.69</v>
      </c>
      <c r="DU311" s="5">
        <v>127</v>
      </c>
      <c r="DV311" s="23">
        <v>1.29E-2</v>
      </c>
      <c r="DW311" s="5">
        <v>1781</v>
      </c>
      <c r="DX311" s="7">
        <v>560071.31000000006</v>
      </c>
      <c r="DY311" s="23">
        <v>7.1999999999999998E-3</v>
      </c>
      <c r="DZ311" s="7">
        <v>56.77</v>
      </c>
      <c r="EA311" s="7">
        <v>745.77</v>
      </c>
      <c r="EB311" s="7">
        <v>617693.87</v>
      </c>
      <c r="EC311" s="23">
        <v>8.3999999999999995E-3</v>
      </c>
      <c r="ED311" s="7">
        <v>62.61</v>
      </c>
      <c r="EE311" s="7">
        <v>822.5</v>
      </c>
      <c r="EF311" s="5">
        <v>751</v>
      </c>
      <c r="EG311" s="23">
        <v>7.6100000000000001E-2</v>
      </c>
      <c r="EH311" s="5">
        <v>132</v>
      </c>
      <c r="EI311" s="7">
        <v>6040539.5199999996</v>
      </c>
      <c r="EJ311" s="23">
        <v>7.7799999999999994E-2</v>
      </c>
      <c r="EK311" s="7">
        <v>612.26</v>
      </c>
      <c r="EL311" s="7">
        <v>776.62</v>
      </c>
      <c r="EM311" s="7">
        <v>7044185.2699999996</v>
      </c>
      <c r="EN311" s="23">
        <v>9.5600000000000004E-2</v>
      </c>
      <c r="EO311" s="7">
        <v>713.99</v>
      </c>
      <c r="EP311" s="7">
        <v>905.66</v>
      </c>
      <c r="EQ311" s="5">
        <v>7778</v>
      </c>
      <c r="ER311" s="23">
        <v>0.78839999999999999</v>
      </c>
      <c r="ES311" s="5">
        <v>11500</v>
      </c>
      <c r="ET311" s="7">
        <v>4431050.74</v>
      </c>
      <c r="EU311" s="23">
        <v>5.7099999999999998E-2</v>
      </c>
      <c r="EV311" s="7">
        <v>449.12</v>
      </c>
      <c r="EW311" s="7">
        <v>971.51</v>
      </c>
      <c r="EX311" s="7">
        <v>4873991.5199999996</v>
      </c>
      <c r="EY311" s="23">
        <v>6.6100000000000006E-2</v>
      </c>
      <c r="EZ311" s="7">
        <v>494.02</v>
      </c>
      <c r="FA311" s="7">
        <v>1068.6199999999999</v>
      </c>
      <c r="FB311" s="5">
        <v>4561</v>
      </c>
      <c r="FC311" s="23">
        <v>0.46229999999999999</v>
      </c>
      <c r="FD311" s="5">
        <v>3577</v>
      </c>
      <c r="FE311" s="7">
        <v>1727215.96</v>
      </c>
      <c r="FF311" s="23">
        <v>2.23E-2</v>
      </c>
      <c r="FG311" s="7">
        <v>175.07</v>
      </c>
      <c r="FH311" s="7">
        <v>317.97000000000003</v>
      </c>
      <c r="FI311" s="7">
        <v>1900267.47</v>
      </c>
      <c r="FJ311" s="23">
        <v>2.58E-2</v>
      </c>
      <c r="FK311" s="7">
        <v>192.61</v>
      </c>
      <c r="FL311" s="7">
        <v>349.83</v>
      </c>
      <c r="FM311" s="5">
        <v>5432</v>
      </c>
      <c r="FN311" s="23">
        <v>0.55059999999999998</v>
      </c>
      <c r="FO311" s="5">
        <v>3262</v>
      </c>
      <c r="FP311" s="7">
        <v>4584234.1100000003</v>
      </c>
      <c r="FQ311" s="23">
        <v>5.91E-2</v>
      </c>
      <c r="FR311" s="7">
        <v>464.65</v>
      </c>
      <c r="FS311" s="7">
        <v>1495.18</v>
      </c>
      <c r="FT311" s="7">
        <v>4598061.29</v>
      </c>
      <c r="FU311" s="23">
        <v>6.2399999999999997E-2</v>
      </c>
      <c r="FV311" s="7">
        <v>466.05</v>
      </c>
      <c r="FW311" s="7">
        <v>1499.69</v>
      </c>
      <c r="FX311" s="5">
        <v>3066</v>
      </c>
      <c r="FY311" s="23">
        <v>0.31080000000000002</v>
      </c>
      <c r="FZ311" s="5">
        <v>3306</v>
      </c>
      <c r="GA311" s="7">
        <v>1321213.3</v>
      </c>
      <c r="GB311" s="23">
        <v>1.7000000000000001E-2</v>
      </c>
      <c r="GC311" s="7">
        <v>133.91999999999999</v>
      </c>
      <c r="GD311" s="7">
        <v>238.31</v>
      </c>
      <c r="GE311" s="7">
        <v>1426502.9</v>
      </c>
      <c r="GF311" s="23">
        <v>1.9400000000000001E-2</v>
      </c>
      <c r="GG311" s="7">
        <v>144.59</v>
      </c>
      <c r="GH311" s="7">
        <v>257.31</v>
      </c>
      <c r="GI311" s="5">
        <v>5544</v>
      </c>
      <c r="GJ311" s="23">
        <v>0.56189999999999996</v>
      </c>
      <c r="GK311" s="5">
        <v>4291</v>
      </c>
      <c r="GL311" s="7">
        <v>684587.08</v>
      </c>
      <c r="GM311" s="23">
        <v>8.8000000000000005E-3</v>
      </c>
      <c r="GN311" s="7">
        <v>69.39</v>
      </c>
      <c r="GO311" s="7">
        <v>896.06</v>
      </c>
      <c r="GP311" s="7">
        <v>681222.76</v>
      </c>
      <c r="GQ311" s="23">
        <v>9.1999999999999998E-3</v>
      </c>
      <c r="GR311" s="7">
        <v>69.05</v>
      </c>
      <c r="GS311" s="7">
        <v>891.65</v>
      </c>
      <c r="GT311" s="5">
        <v>764</v>
      </c>
      <c r="GU311" s="23">
        <v>7.7399999999999997E-2</v>
      </c>
      <c r="GV311" s="8">
        <v>163</v>
      </c>
      <c r="GW311" s="7">
        <v>2856316.89</v>
      </c>
      <c r="GX311" s="23">
        <v>3.6799999999999999E-2</v>
      </c>
      <c r="GY311" s="7">
        <v>289.51</v>
      </c>
      <c r="GZ311" s="7">
        <v>825.05</v>
      </c>
      <c r="HA311" s="7">
        <v>2856316.89</v>
      </c>
      <c r="HB311" s="23">
        <v>3.8800000000000001E-2</v>
      </c>
      <c r="HC311" s="7">
        <v>289.51</v>
      </c>
      <c r="HD311" s="7">
        <v>825.05</v>
      </c>
      <c r="HE311" s="5">
        <v>3462</v>
      </c>
      <c r="HF311" s="23">
        <v>0.35089999999999999</v>
      </c>
      <c r="HG311" s="5">
        <v>10680</v>
      </c>
      <c r="HH311" s="5">
        <v>433</v>
      </c>
      <c r="HI311" s="23">
        <v>0.16719999999999999</v>
      </c>
      <c r="HJ311" s="8">
        <v>1083</v>
      </c>
      <c r="HK311" s="5">
        <v>416</v>
      </c>
      <c r="HL311" s="5">
        <v>1213</v>
      </c>
      <c r="HM311" s="5">
        <v>122</v>
      </c>
      <c r="HN311" s="5">
        <v>547</v>
      </c>
      <c r="HO311" s="5">
        <v>395</v>
      </c>
      <c r="HP311" s="5">
        <v>1024</v>
      </c>
      <c r="HQ311" s="5">
        <v>355</v>
      </c>
      <c r="HR311" s="5">
        <v>0</v>
      </c>
      <c r="HS311" s="10" t="s">
        <v>275</v>
      </c>
    </row>
    <row r="312" spans="1:227" x14ac:dyDescent="0.25">
      <c r="A312">
        <v>2008</v>
      </c>
      <c r="B312" s="3" t="s">
        <v>1142</v>
      </c>
      <c r="C312" s="4">
        <v>55</v>
      </c>
      <c r="D312" s="5">
        <v>117032</v>
      </c>
      <c r="E312" s="5">
        <v>99898</v>
      </c>
      <c r="F312" s="5">
        <v>17134</v>
      </c>
      <c r="G312" s="6" t="s">
        <v>1567</v>
      </c>
      <c r="H312" s="5">
        <v>49</v>
      </c>
      <c r="I312" s="6" t="s">
        <v>1568</v>
      </c>
      <c r="J312" s="6" t="s">
        <v>1569</v>
      </c>
      <c r="K312" s="6" t="s">
        <v>1570</v>
      </c>
      <c r="L312" s="6" t="s">
        <v>1571</v>
      </c>
      <c r="M312" s="6" t="s">
        <v>634</v>
      </c>
      <c r="N312" s="6" t="s">
        <v>846</v>
      </c>
      <c r="O312" s="6" t="s">
        <v>1572</v>
      </c>
      <c r="P312" s="6">
        <v>1.02</v>
      </c>
      <c r="Q312" s="7">
        <v>743191326.90999997</v>
      </c>
      <c r="R312" s="7">
        <v>717135471.80999994</v>
      </c>
      <c r="S312" s="7">
        <v>735854200.44000006</v>
      </c>
      <c r="T312" s="7">
        <v>7439.5</v>
      </c>
      <c r="U312" s="7">
        <v>7178.68</v>
      </c>
      <c r="V312" s="7">
        <v>7366.06</v>
      </c>
      <c r="W312" s="7">
        <v>304562879.35000002</v>
      </c>
      <c r="X312" s="23">
        <v>0.4098</v>
      </c>
      <c r="Y312" s="7">
        <v>3048.74</v>
      </c>
      <c r="Z312" s="7">
        <v>16938.98</v>
      </c>
      <c r="AA312" s="7">
        <v>258619394.00999999</v>
      </c>
      <c r="AB312" s="23">
        <v>0.36059999999999998</v>
      </c>
      <c r="AC312" s="7">
        <v>2588.83</v>
      </c>
      <c r="AD312" s="7">
        <v>14383.73</v>
      </c>
      <c r="AE312" s="5">
        <v>17980</v>
      </c>
      <c r="AF312" s="23">
        <v>0.18</v>
      </c>
      <c r="AG312" s="5">
        <v>331</v>
      </c>
      <c r="AH312" s="5">
        <v>1855</v>
      </c>
      <c r="AI312" s="7">
        <v>11901742.300000001</v>
      </c>
      <c r="AJ312" s="23">
        <v>1.6E-2</v>
      </c>
      <c r="AK312" s="7">
        <v>119.14</v>
      </c>
      <c r="AL312" s="7">
        <v>39409.74</v>
      </c>
      <c r="AM312" s="7">
        <v>11654186.75</v>
      </c>
      <c r="AN312" s="23">
        <v>1.6299999999999999E-2</v>
      </c>
      <c r="AO312" s="7">
        <v>116.66</v>
      </c>
      <c r="AP312" s="7">
        <v>38590.019999999997</v>
      </c>
      <c r="AQ312" s="5">
        <v>302</v>
      </c>
      <c r="AR312" s="23">
        <v>3.0000000000000001E-3</v>
      </c>
      <c r="AS312" s="5">
        <v>3</v>
      </c>
      <c r="AT312" s="5">
        <v>96</v>
      </c>
      <c r="AU312" s="7">
        <v>7934522.1100000003</v>
      </c>
      <c r="AV312" s="23">
        <v>1.0699999999999999E-2</v>
      </c>
      <c r="AW312" s="7">
        <v>79.430000000000007</v>
      </c>
      <c r="AX312" s="7">
        <v>19688.64</v>
      </c>
      <c r="AY312" s="7">
        <v>7381907.5800000001</v>
      </c>
      <c r="AZ312" s="23">
        <v>1.03E-2</v>
      </c>
      <c r="BA312" s="7">
        <v>73.89</v>
      </c>
      <c r="BB312" s="7">
        <v>18317.39</v>
      </c>
      <c r="BC312" s="5">
        <v>403</v>
      </c>
      <c r="BD312" s="23">
        <v>4.0000000000000001E-3</v>
      </c>
      <c r="BE312" s="5">
        <v>4</v>
      </c>
      <c r="BF312" s="5">
        <v>56</v>
      </c>
      <c r="BG312" s="7">
        <v>30433309.309999999</v>
      </c>
      <c r="BH312" s="23">
        <v>4.0899999999999999E-2</v>
      </c>
      <c r="BI312" s="7">
        <v>304.64</v>
      </c>
      <c r="BJ312" s="7">
        <v>13733.44</v>
      </c>
      <c r="BK312" s="7">
        <v>31147975.52</v>
      </c>
      <c r="BL312" s="23">
        <v>4.3400000000000001E-2</v>
      </c>
      <c r="BM312" s="7">
        <v>311.8</v>
      </c>
      <c r="BN312" s="7">
        <v>14055.95</v>
      </c>
      <c r="BO312" s="5">
        <v>2216</v>
      </c>
      <c r="BP312" s="23">
        <v>2.2200000000000001E-2</v>
      </c>
      <c r="BQ312" s="5">
        <v>30</v>
      </c>
      <c r="BR312" s="5">
        <v>847</v>
      </c>
      <c r="BS312" s="7">
        <v>12538999.460000001</v>
      </c>
      <c r="BT312" s="23">
        <v>1.6899999999999998E-2</v>
      </c>
      <c r="BU312" s="7">
        <v>125.52</v>
      </c>
      <c r="BV312" s="7">
        <v>4230.43</v>
      </c>
      <c r="BW312" s="7">
        <v>12294615.619999999</v>
      </c>
      <c r="BX312" s="23">
        <v>1.7100000000000001E-2</v>
      </c>
      <c r="BY312" s="7">
        <v>123.07</v>
      </c>
      <c r="BZ312" s="7">
        <v>4147.9799999999996</v>
      </c>
      <c r="CA312" s="5">
        <v>2964</v>
      </c>
      <c r="CB312" s="23">
        <v>2.9700000000000001E-2</v>
      </c>
      <c r="CC312" s="5">
        <v>50</v>
      </c>
      <c r="CD312" s="5">
        <v>1002</v>
      </c>
      <c r="CE312" s="7">
        <v>7307502.7199999997</v>
      </c>
      <c r="CF312" s="23">
        <v>9.7999999999999997E-3</v>
      </c>
      <c r="CG312" s="7">
        <v>73.150000000000006</v>
      </c>
      <c r="CH312" s="7">
        <v>10499.29</v>
      </c>
      <c r="CI312" s="7">
        <v>7090307.1200000001</v>
      </c>
      <c r="CJ312" s="23">
        <v>9.9000000000000008E-3</v>
      </c>
      <c r="CK312" s="7">
        <v>70.98</v>
      </c>
      <c r="CL312" s="7">
        <v>10187.219999999999</v>
      </c>
      <c r="CM312" s="5">
        <v>696</v>
      </c>
      <c r="CN312" s="23">
        <v>7.0000000000000001E-3</v>
      </c>
      <c r="CO312" s="5">
        <v>7</v>
      </c>
      <c r="CP312" s="5">
        <v>478</v>
      </c>
      <c r="CQ312" s="7">
        <v>114637796.70999999</v>
      </c>
      <c r="CR312" s="23">
        <v>0.15429999999999999</v>
      </c>
      <c r="CS312" s="7">
        <v>1147.55</v>
      </c>
      <c r="CT312" s="7">
        <v>1762.41</v>
      </c>
      <c r="CU312" s="7">
        <v>117056435.73999999</v>
      </c>
      <c r="CV312" s="23">
        <v>0.16320000000000001</v>
      </c>
      <c r="CW312" s="7">
        <v>1171.76</v>
      </c>
      <c r="CX312" s="7">
        <v>1799.59</v>
      </c>
      <c r="CY312" s="5">
        <v>65046</v>
      </c>
      <c r="CZ312" s="23">
        <v>0.65110000000000001</v>
      </c>
      <c r="DA312" s="5">
        <v>5483</v>
      </c>
      <c r="DB312" s="7">
        <v>2034541.62</v>
      </c>
      <c r="DC312" s="23">
        <v>2.7000000000000001E-3</v>
      </c>
      <c r="DD312" s="7">
        <v>20.37</v>
      </c>
      <c r="DE312" s="7">
        <v>359.59</v>
      </c>
      <c r="DF312" s="7">
        <v>1919456.86</v>
      </c>
      <c r="DG312" s="23">
        <v>2.7000000000000001E-3</v>
      </c>
      <c r="DH312" s="7">
        <v>19.21</v>
      </c>
      <c r="DI312" s="7">
        <v>339.25</v>
      </c>
      <c r="DJ312" s="5">
        <v>5658</v>
      </c>
      <c r="DK312" s="23">
        <v>5.6599999999999998E-2</v>
      </c>
      <c r="DL312" s="5">
        <v>257</v>
      </c>
      <c r="DM312" s="7">
        <v>42068575.670000002</v>
      </c>
      <c r="DN312" s="23">
        <v>5.6599999999999998E-2</v>
      </c>
      <c r="DO312" s="7">
        <v>421.12</v>
      </c>
      <c r="DP312" s="7">
        <v>21055.34</v>
      </c>
      <c r="DQ312" s="7">
        <v>42409324.060000002</v>
      </c>
      <c r="DR312" s="23">
        <v>5.91E-2</v>
      </c>
      <c r="DS312" s="7">
        <v>424.53</v>
      </c>
      <c r="DT312" s="7">
        <v>21225.89</v>
      </c>
      <c r="DU312" s="5">
        <v>1998</v>
      </c>
      <c r="DV312" s="23">
        <v>0.02</v>
      </c>
      <c r="DW312" s="5">
        <v>2466</v>
      </c>
      <c r="DX312" s="7">
        <v>3452879.36</v>
      </c>
      <c r="DY312" s="23">
        <v>4.5999999999999999E-3</v>
      </c>
      <c r="DZ312" s="7">
        <v>34.56</v>
      </c>
      <c r="EA312" s="7">
        <v>916.86</v>
      </c>
      <c r="EB312" s="7">
        <v>3942705.16</v>
      </c>
      <c r="EC312" s="23">
        <v>5.4999999999999997E-3</v>
      </c>
      <c r="ED312" s="7">
        <v>39.47</v>
      </c>
      <c r="EE312" s="7">
        <v>1046.92</v>
      </c>
      <c r="EF312" s="5">
        <v>3766</v>
      </c>
      <c r="EG312" s="23">
        <v>3.7699999999999997E-2</v>
      </c>
      <c r="EH312" s="5">
        <v>73</v>
      </c>
      <c r="EI312" s="7">
        <v>59316961.630000003</v>
      </c>
      <c r="EJ312" s="23">
        <v>7.9799999999999996E-2</v>
      </c>
      <c r="EK312" s="7">
        <v>593.78</v>
      </c>
      <c r="EL312" s="7">
        <v>715.14</v>
      </c>
      <c r="EM312" s="7">
        <v>68625566.790000007</v>
      </c>
      <c r="EN312" s="23">
        <v>9.5699999999999993E-2</v>
      </c>
      <c r="EO312" s="7">
        <v>686.96</v>
      </c>
      <c r="EP312" s="7">
        <v>827.36</v>
      </c>
      <c r="EQ312" s="5">
        <v>82945</v>
      </c>
      <c r="ER312" s="23">
        <v>0.83030000000000004</v>
      </c>
      <c r="ES312" s="5">
        <v>11816</v>
      </c>
      <c r="ET312" s="7">
        <v>35941235.990000002</v>
      </c>
      <c r="EU312" s="23">
        <v>4.8399999999999999E-2</v>
      </c>
      <c r="EV312" s="7">
        <v>359.78</v>
      </c>
      <c r="EW312" s="7">
        <v>751.25</v>
      </c>
      <c r="EX312" s="7">
        <v>39501102.240000002</v>
      </c>
      <c r="EY312" s="23">
        <v>5.5100000000000003E-2</v>
      </c>
      <c r="EZ312" s="7">
        <v>395.41</v>
      </c>
      <c r="FA312" s="7">
        <v>825.66</v>
      </c>
      <c r="FB312" s="5">
        <v>47842</v>
      </c>
      <c r="FC312" s="23">
        <v>0.47889999999999999</v>
      </c>
      <c r="FD312" s="5">
        <v>3106</v>
      </c>
      <c r="FE312" s="7">
        <v>14141558.09</v>
      </c>
      <c r="FF312" s="23">
        <v>1.9E-2</v>
      </c>
      <c r="FG312" s="7">
        <v>141.56</v>
      </c>
      <c r="FH312" s="7">
        <v>245.16</v>
      </c>
      <c r="FI312" s="7">
        <v>16154992.49</v>
      </c>
      <c r="FJ312" s="23">
        <v>2.2499999999999999E-2</v>
      </c>
      <c r="FK312" s="7">
        <v>161.71</v>
      </c>
      <c r="FL312" s="7">
        <v>280.06</v>
      </c>
      <c r="FM312" s="5">
        <v>57684</v>
      </c>
      <c r="FN312" s="23">
        <v>0.57740000000000002</v>
      </c>
      <c r="FO312" s="5">
        <v>3247</v>
      </c>
      <c r="FP312" s="7">
        <v>28900004.469999999</v>
      </c>
      <c r="FQ312" s="23">
        <v>3.8899999999999997E-2</v>
      </c>
      <c r="FR312" s="7">
        <v>289.3</v>
      </c>
      <c r="FS312" s="7">
        <v>996.11</v>
      </c>
      <c r="FT312" s="7">
        <v>29271029.93</v>
      </c>
      <c r="FU312" s="23">
        <v>4.0800000000000003E-2</v>
      </c>
      <c r="FV312" s="7">
        <v>293.01</v>
      </c>
      <c r="FW312" s="7">
        <v>1008.89</v>
      </c>
      <c r="FX312" s="5">
        <v>29013</v>
      </c>
      <c r="FY312" s="23">
        <v>0.29039999999999999</v>
      </c>
      <c r="FZ312" s="5">
        <v>2338</v>
      </c>
      <c r="GA312" s="7">
        <v>15659026.26</v>
      </c>
      <c r="GB312" s="23">
        <v>2.1100000000000001E-2</v>
      </c>
      <c r="GC312" s="7">
        <v>156.75</v>
      </c>
      <c r="GD312" s="7">
        <v>239.61</v>
      </c>
      <c r="GE312" s="7">
        <v>16711491.640000001</v>
      </c>
      <c r="GF312" s="23">
        <v>2.3300000000000001E-2</v>
      </c>
      <c r="GG312" s="7">
        <v>167.29</v>
      </c>
      <c r="GH312" s="7">
        <v>255.72</v>
      </c>
      <c r="GI312" s="5">
        <v>65351</v>
      </c>
      <c r="GJ312" s="23">
        <v>0.6542</v>
      </c>
      <c r="GK312" s="5">
        <v>7436</v>
      </c>
      <c r="GL312" s="7">
        <v>10118366.029999999</v>
      </c>
      <c r="GM312" s="23">
        <v>1.3599999999999999E-2</v>
      </c>
      <c r="GN312" s="7">
        <v>101.29</v>
      </c>
      <c r="GO312" s="7">
        <v>858.85</v>
      </c>
      <c r="GP312" s="7">
        <v>10724762.939999999</v>
      </c>
      <c r="GQ312" s="23">
        <v>1.4999999999999999E-2</v>
      </c>
      <c r="GR312" s="7">
        <v>107.36</v>
      </c>
      <c r="GS312" s="7">
        <v>910.32</v>
      </c>
      <c r="GT312" s="5">
        <v>11781</v>
      </c>
      <c r="GU312" s="23">
        <v>0.1179</v>
      </c>
      <c r="GV312" s="8">
        <v>325</v>
      </c>
      <c r="GW312" s="7">
        <v>34182633.969999999</v>
      </c>
      <c r="GX312" s="23">
        <v>4.5999999999999999E-2</v>
      </c>
      <c r="GY312" s="7">
        <v>342.18</v>
      </c>
      <c r="GZ312" s="7">
        <v>952.35</v>
      </c>
      <c r="HA312" s="7">
        <v>34182633.969999999</v>
      </c>
      <c r="HB312" s="23">
        <v>4.7699999999999999E-2</v>
      </c>
      <c r="HC312" s="7">
        <v>342.18</v>
      </c>
      <c r="HD312" s="7">
        <v>952.35</v>
      </c>
      <c r="HE312" s="5">
        <v>35893</v>
      </c>
      <c r="HF312" s="23">
        <v>0.35930000000000001</v>
      </c>
      <c r="HG312" s="5">
        <v>98066</v>
      </c>
      <c r="HH312" s="5">
        <v>6677</v>
      </c>
      <c r="HI312" s="23">
        <v>0.2157</v>
      </c>
      <c r="HJ312" s="8">
        <v>982</v>
      </c>
      <c r="HK312" s="5">
        <v>706</v>
      </c>
      <c r="HL312" s="5">
        <v>1208</v>
      </c>
      <c r="HM312" s="5">
        <v>97</v>
      </c>
      <c r="HN312" s="5">
        <v>692</v>
      </c>
      <c r="HO312" s="5">
        <v>432</v>
      </c>
      <c r="HP312" s="5">
        <v>802</v>
      </c>
      <c r="HQ312" s="5">
        <v>350</v>
      </c>
      <c r="HR312" s="5">
        <v>404</v>
      </c>
      <c r="HS312" s="5">
        <v>106</v>
      </c>
    </row>
    <row r="313" spans="1:227" x14ac:dyDescent="0.25">
      <c r="A313">
        <v>2014</v>
      </c>
      <c r="B313" s="3" t="s">
        <v>764</v>
      </c>
      <c r="C313" s="4">
        <v>23</v>
      </c>
      <c r="D313" s="5">
        <v>56808</v>
      </c>
      <c r="E313" s="5">
        <v>52071</v>
      </c>
      <c r="F313" s="5">
        <v>4737</v>
      </c>
      <c r="G313" s="6" t="s">
        <v>808</v>
      </c>
      <c r="H313" s="5">
        <v>50</v>
      </c>
      <c r="I313" s="6" t="s">
        <v>2647</v>
      </c>
      <c r="J313" s="6" t="s">
        <v>2648</v>
      </c>
      <c r="K313" s="6" t="s">
        <v>2649</v>
      </c>
      <c r="L313" s="6" t="s">
        <v>448</v>
      </c>
      <c r="M313" s="6" t="s">
        <v>529</v>
      </c>
      <c r="N313" s="6" t="s">
        <v>359</v>
      </c>
      <c r="O313" s="6" t="s">
        <v>2650</v>
      </c>
      <c r="P313" s="6">
        <v>0.91</v>
      </c>
      <c r="Q313" s="7">
        <v>403340759.38</v>
      </c>
      <c r="R313" s="7">
        <v>387399132.06999999</v>
      </c>
      <c r="S313" s="7">
        <v>445366326.44</v>
      </c>
      <c r="T313" s="7">
        <v>7745.98</v>
      </c>
      <c r="U313" s="7">
        <v>7439.83</v>
      </c>
      <c r="V313" s="7">
        <v>8553.06</v>
      </c>
      <c r="W313" s="7">
        <v>131297283.16</v>
      </c>
      <c r="X313" s="23">
        <v>0.32550000000000001</v>
      </c>
      <c r="Y313" s="7">
        <v>2521.5</v>
      </c>
      <c r="Z313" s="7">
        <v>17711.759999999998</v>
      </c>
      <c r="AA313" s="7">
        <v>111428689.33</v>
      </c>
      <c r="AB313" s="23">
        <v>0.28760000000000002</v>
      </c>
      <c r="AC313" s="7">
        <v>2139.94</v>
      </c>
      <c r="AD313" s="7">
        <v>15031.52</v>
      </c>
      <c r="AE313" s="5">
        <v>7413</v>
      </c>
      <c r="AF313" s="23">
        <v>0.1424</v>
      </c>
      <c r="AG313" s="5">
        <v>237</v>
      </c>
      <c r="AH313" s="5">
        <v>1401</v>
      </c>
      <c r="AI313" s="7">
        <v>685879.14</v>
      </c>
      <c r="AJ313" s="23">
        <v>1.6999999999999999E-3</v>
      </c>
      <c r="AK313" s="7">
        <v>13.17</v>
      </c>
      <c r="AL313" s="7">
        <v>32660.91</v>
      </c>
      <c r="AM313" s="7">
        <v>630618.62</v>
      </c>
      <c r="AN313" s="23">
        <v>1.6000000000000001E-3</v>
      </c>
      <c r="AO313" s="7">
        <v>12.11</v>
      </c>
      <c r="AP313" s="7">
        <v>30029.46</v>
      </c>
      <c r="AQ313" s="5">
        <v>21</v>
      </c>
      <c r="AR313" s="23">
        <v>4.0000000000000002E-4</v>
      </c>
      <c r="AS313" s="5">
        <v>0</v>
      </c>
      <c r="AT313" s="5">
        <v>11</v>
      </c>
      <c r="AU313" s="7">
        <v>5603581.1399999997</v>
      </c>
      <c r="AV313" s="23">
        <v>1.3899999999999999E-2</v>
      </c>
      <c r="AW313" s="7">
        <v>107.61</v>
      </c>
      <c r="AX313" s="7">
        <v>20376.66</v>
      </c>
      <c r="AY313" s="7">
        <v>5522865.3200000003</v>
      </c>
      <c r="AZ313" s="23">
        <v>1.43E-2</v>
      </c>
      <c r="BA313" s="7">
        <v>106.06</v>
      </c>
      <c r="BB313" s="7">
        <v>20083.150000000001</v>
      </c>
      <c r="BC313" s="5">
        <v>275</v>
      </c>
      <c r="BD313" s="23">
        <v>5.3E-3</v>
      </c>
      <c r="BE313" s="5">
        <v>6</v>
      </c>
      <c r="BF313" s="5">
        <v>80</v>
      </c>
      <c r="BG313" s="7">
        <v>12144675.85</v>
      </c>
      <c r="BH313" s="23">
        <v>3.0099999999999998E-2</v>
      </c>
      <c r="BI313" s="7">
        <v>233.23</v>
      </c>
      <c r="BJ313" s="7">
        <v>11871.63</v>
      </c>
      <c r="BK313" s="7">
        <v>13184849.42</v>
      </c>
      <c r="BL313" s="23">
        <v>3.4000000000000002E-2</v>
      </c>
      <c r="BM313" s="7">
        <v>253.21</v>
      </c>
      <c r="BN313" s="7">
        <v>12888.42</v>
      </c>
      <c r="BO313" s="5">
        <v>1023</v>
      </c>
      <c r="BP313" s="23">
        <v>1.9599999999999999E-2</v>
      </c>
      <c r="BQ313" s="5">
        <v>26</v>
      </c>
      <c r="BR313" s="5">
        <v>561</v>
      </c>
      <c r="BS313" s="7">
        <v>9293674.1500000004</v>
      </c>
      <c r="BT313" s="23">
        <v>2.3E-2</v>
      </c>
      <c r="BU313" s="7">
        <v>178.48</v>
      </c>
      <c r="BV313" s="7">
        <v>3890.19</v>
      </c>
      <c r="BW313" s="7">
        <v>9977684.8399999999</v>
      </c>
      <c r="BX313" s="23">
        <v>2.58E-2</v>
      </c>
      <c r="BY313" s="7">
        <v>191.62</v>
      </c>
      <c r="BZ313" s="7">
        <v>4176.51</v>
      </c>
      <c r="CA313" s="5">
        <v>2389</v>
      </c>
      <c r="CB313" s="23">
        <v>4.5900000000000003E-2</v>
      </c>
      <c r="CC313" s="5">
        <v>75</v>
      </c>
      <c r="CD313" s="5">
        <v>1097</v>
      </c>
      <c r="CE313" s="7">
        <v>3083926.18</v>
      </c>
      <c r="CF313" s="23">
        <v>7.6E-3</v>
      </c>
      <c r="CG313" s="7">
        <v>59.23</v>
      </c>
      <c r="CH313" s="7">
        <v>9547.76</v>
      </c>
      <c r="CI313" s="7">
        <v>3261420.85</v>
      </c>
      <c r="CJ313" s="23">
        <v>8.3999999999999995E-3</v>
      </c>
      <c r="CK313" s="7">
        <v>62.63</v>
      </c>
      <c r="CL313" s="7">
        <v>10097.280000000001</v>
      </c>
      <c r="CM313" s="5">
        <v>323</v>
      </c>
      <c r="CN313" s="23">
        <v>6.1999999999999998E-3</v>
      </c>
      <c r="CO313" s="5">
        <v>7</v>
      </c>
      <c r="CP313" s="5">
        <v>346</v>
      </c>
      <c r="CQ313" s="7">
        <v>108758714.86</v>
      </c>
      <c r="CR313" s="23">
        <v>0.26960000000000001</v>
      </c>
      <c r="CS313" s="7">
        <v>2088.66</v>
      </c>
      <c r="CT313" s="7">
        <v>2592.58</v>
      </c>
      <c r="CU313" s="7">
        <v>106055671.72</v>
      </c>
      <c r="CV313" s="23">
        <v>0.27379999999999999</v>
      </c>
      <c r="CW313" s="7">
        <v>2036.75</v>
      </c>
      <c r="CX313" s="7">
        <v>2528.14</v>
      </c>
      <c r="CY313" s="5">
        <v>41950</v>
      </c>
      <c r="CZ313" s="23">
        <v>0.80559999999999998</v>
      </c>
      <c r="DA313" s="5">
        <v>9351</v>
      </c>
      <c r="DB313" s="7">
        <v>10539485.970000001</v>
      </c>
      <c r="DC313" s="23">
        <v>2.6100000000000002E-2</v>
      </c>
      <c r="DD313" s="7">
        <v>202.41</v>
      </c>
      <c r="DE313" s="7">
        <v>698.35</v>
      </c>
      <c r="DF313" s="7">
        <v>11725949.91</v>
      </c>
      <c r="DG313" s="23">
        <v>3.0300000000000001E-2</v>
      </c>
      <c r="DH313" s="7">
        <v>225.19</v>
      </c>
      <c r="DI313" s="7">
        <v>776.96</v>
      </c>
      <c r="DJ313" s="5">
        <v>15092</v>
      </c>
      <c r="DK313" s="23">
        <v>0.2898</v>
      </c>
      <c r="DL313" s="5">
        <v>1961</v>
      </c>
      <c r="DM313" s="7">
        <v>10535319.49</v>
      </c>
      <c r="DN313" s="23">
        <v>2.6100000000000002E-2</v>
      </c>
      <c r="DO313" s="7">
        <v>202.33</v>
      </c>
      <c r="DP313" s="7">
        <v>24053.24</v>
      </c>
      <c r="DQ313" s="7">
        <v>10811487.93</v>
      </c>
      <c r="DR313" s="23">
        <v>2.7900000000000001E-2</v>
      </c>
      <c r="DS313" s="7">
        <v>207.63</v>
      </c>
      <c r="DT313" s="7">
        <v>24683.759999999998</v>
      </c>
      <c r="DU313" s="5">
        <v>438</v>
      </c>
      <c r="DV313" s="23">
        <v>8.3999999999999995E-3</v>
      </c>
      <c r="DW313" s="5">
        <v>1114</v>
      </c>
      <c r="DX313" s="7">
        <v>1022108.1</v>
      </c>
      <c r="DY313" s="23">
        <v>2.5000000000000001E-3</v>
      </c>
      <c r="DZ313" s="7">
        <v>19.63</v>
      </c>
      <c r="EA313" s="7">
        <v>852.47</v>
      </c>
      <c r="EB313" s="7">
        <v>1042969</v>
      </c>
      <c r="EC313" s="23">
        <v>2.7000000000000001E-3</v>
      </c>
      <c r="ED313" s="7">
        <v>20.03</v>
      </c>
      <c r="EE313" s="7">
        <v>869.87</v>
      </c>
      <c r="EF313" s="5">
        <v>1199</v>
      </c>
      <c r="EG313" s="23">
        <v>2.3E-2</v>
      </c>
      <c r="EH313" s="5">
        <v>38</v>
      </c>
      <c r="EI313" s="7">
        <v>39522898.579999998</v>
      </c>
      <c r="EJ313" s="23">
        <v>9.8000000000000004E-2</v>
      </c>
      <c r="EK313" s="7">
        <v>759.02</v>
      </c>
      <c r="EL313" s="7">
        <v>939.34</v>
      </c>
      <c r="EM313" s="7">
        <v>42473317.579999998</v>
      </c>
      <c r="EN313" s="23">
        <v>0.1096</v>
      </c>
      <c r="EO313" s="7">
        <v>815.68</v>
      </c>
      <c r="EP313" s="7">
        <v>1009.47</v>
      </c>
      <c r="EQ313" s="5">
        <v>42075</v>
      </c>
      <c r="ER313" s="23">
        <v>0.80800000000000005</v>
      </c>
      <c r="ES313" s="5">
        <v>12461</v>
      </c>
      <c r="ET313" s="7">
        <v>18174339.969999999</v>
      </c>
      <c r="EU313" s="23">
        <v>4.5100000000000001E-2</v>
      </c>
      <c r="EV313" s="7">
        <v>349.03</v>
      </c>
      <c r="EW313" s="7">
        <v>782.43</v>
      </c>
      <c r="EX313" s="7">
        <v>18454207.239999998</v>
      </c>
      <c r="EY313" s="23">
        <v>4.7600000000000003E-2</v>
      </c>
      <c r="EZ313" s="7">
        <v>354.4</v>
      </c>
      <c r="FA313" s="7">
        <v>794.48</v>
      </c>
      <c r="FB313" s="5">
        <v>23228</v>
      </c>
      <c r="FC313" s="23">
        <v>0.4461</v>
      </c>
      <c r="FD313" s="5">
        <v>2944</v>
      </c>
      <c r="FE313" s="7">
        <v>4996643.84</v>
      </c>
      <c r="FF313" s="23">
        <v>1.24E-2</v>
      </c>
      <c r="FG313" s="7">
        <v>95.96</v>
      </c>
      <c r="FH313" s="7">
        <v>161.31</v>
      </c>
      <c r="FI313" s="7">
        <v>5207501.17</v>
      </c>
      <c r="FJ313" s="23">
        <v>1.34E-2</v>
      </c>
      <c r="FK313" s="7">
        <v>100.01</v>
      </c>
      <c r="FL313" s="7">
        <v>168.12</v>
      </c>
      <c r="FM313" s="5">
        <v>30975</v>
      </c>
      <c r="FN313" s="23">
        <v>0.59489999999999998</v>
      </c>
      <c r="FO313" s="5">
        <v>2844</v>
      </c>
      <c r="FP313" s="7">
        <v>14222744.23</v>
      </c>
      <c r="FQ313" s="23">
        <v>3.5299999999999998E-2</v>
      </c>
      <c r="FR313" s="7">
        <v>273.14</v>
      </c>
      <c r="FS313" s="7">
        <v>939.66</v>
      </c>
      <c r="FT313" s="7">
        <v>14734601.289999999</v>
      </c>
      <c r="FU313" s="23">
        <v>3.7999999999999999E-2</v>
      </c>
      <c r="FV313" s="7">
        <v>282.97000000000003</v>
      </c>
      <c r="FW313" s="7">
        <v>973.48</v>
      </c>
      <c r="FX313" s="5">
        <v>15136</v>
      </c>
      <c r="FY313" s="23">
        <v>0.29070000000000001</v>
      </c>
      <c r="FZ313" s="5">
        <v>2110</v>
      </c>
      <c r="GA313" s="7">
        <v>8805983.1300000008</v>
      </c>
      <c r="GB313" s="23">
        <v>2.18E-2</v>
      </c>
      <c r="GC313" s="7">
        <v>169.11</v>
      </c>
      <c r="GD313" s="7">
        <v>287.70999999999998</v>
      </c>
      <c r="GE313" s="7">
        <v>8104528.4299999997</v>
      </c>
      <c r="GF313" s="23">
        <v>2.0899999999999998E-2</v>
      </c>
      <c r="GG313" s="7">
        <v>155.63999999999999</v>
      </c>
      <c r="GH313" s="7">
        <v>264.79000000000002</v>
      </c>
      <c r="GI313" s="5">
        <v>30607</v>
      </c>
      <c r="GJ313" s="23">
        <v>0.58779999999999999</v>
      </c>
      <c r="GK313" s="5">
        <v>4269</v>
      </c>
      <c r="GL313" s="7">
        <v>7443998.4000000004</v>
      </c>
      <c r="GM313" s="23">
        <v>1.8499999999999999E-2</v>
      </c>
      <c r="GN313" s="7">
        <v>142.96</v>
      </c>
      <c r="GO313" s="7">
        <v>1496.19</v>
      </c>
      <c r="GP313" s="7">
        <v>7370843.3600000003</v>
      </c>
      <c r="GQ313" s="23">
        <v>1.9E-2</v>
      </c>
      <c r="GR313" s="7">
        <v>141.55000000000001</v>
      </c>
      <c r="GS313" s="7">
        <v>1481.48</v>
      </c>
      <c r="GT313" s="5">
        <v>4975</v>
      </c>
      <c r="GU313" s="23">
        <v>9.5500000000000002E-2</v>
      </c>
      <c r="GV313" s="8">
        <v>362</v>
      </c>
      <c r="GW313" s="7">
        <v>11751807.99</v>
      </c>
      <c r="GX313" s="23">
        <v>2.9100000000000001E-2</v>
      </c>
      <c r="GY313" s="7">
        <v>225.69</v>
      </c>
      <c r="GZ313" s="7">
        <v>917.11</v>
      </c>
      <c r="HA313" s="7">
        <v>11803114.720000001</v>
      </c>
      <c r="HB313" s="23">
        <v>3.0499999999999999E-2</v>
      </c>
      <c r="HC313" s="7">
        <v>226.67</v>
      </c>
      <c r="HD313" s="7">
        <v>921.11</v>
      </c>
      <c r="HE313" s="5">
        <v>12814</v>
      </c>
      <c r="HF313" s="23">
        <v>0.24610000000000001</v>
      </c>
      <c r="HG313" s="5">
        <v>60528</v>
      </c>
      <c r="HH313" s="5">
        <v>2189</v>
      </c>
      <c r="HI313" s="23">
        <v>0.19389999999999999</v>
      </c>
      <c r="HJ313" s="8">
        <v>1162</v>
      </c>
      <c r="HK313" s="5">
        <v>392</v>
      </c>
      <c r="HL313" s="5">
        <v>1208</v>
      </c>
      <c r="HM313" s="5">
        <v>48</v>
      </c>
      <c r="HN313" s="5">
        <v>501</v>
      </c>
      <c r="HO313" s="5">
        <v>186</v>
      </c>
      <c r="HP313" s="5">
        <v>526</v>
      </c>
      <c r="HQ313" s="5">
        <v>182</v>
      </c>
      <c r="HR313" s="5">
        <v>140</v>
      </c>
      <c r="HS313" s="5">
        <v>63</v>
      </c>
    </row>
    <row r="314" spans="1:227" x14ac:dyDescent="0.25">
      <c r="A314">
        <v>2008</v>
      </c>
      <c r="B314" s="3" t="s">
        <v>794</v>
      </c>
      <c r="C314" s="4">
        <v>27</v>
      </c>
      <c r="D314" s="5">
        <v>93910</v>
      </c>
      <c r="E314" s="5">
        <v>80797</v>
      </c>
      <c r="F314" s="5">
        <v>13113</v>
      </c>
      <c r="G314" s="6" t="s">
        <v>460</v>
      </c>
      <c r="H314" s="5">
        <v>49</v>
      </c>
      <c r="I314" s="6" t="s">
        <v>1391</v>
      </c>
      <c r="J314" s="6" t="s">
        <v>1392</v>
      </c>
      <c r="K314" s="6" t="s">
        <v>1393</v>
      </c>
      <c r="L314" s="6" t="s">
        <v>1394</v>
      </c>
      <c r="M314" s="6" t="s">
        <v>238</v>
      </c>
      <c r="N314" s="6" t="s">
        <v>452</v>
      </c>
      <c r="O314" s="6" t="s">
        <v>1395</v>
      </c>
      <c r="P314" s="6">
        <v>0.98</v>
      </c>
      <c r="Q314" s="7">
        <v>623158870.83000004</v>
      </c>
      <c r="R314" s="7">
        <v>580038502.96000004</v>
      </c>
      <c r="S314" s="7">
        <v>592153488.11000001</v>
      </c>
      <c r="T314" s="7">
        <v>7712.65</v>
      </c>
      <c r="U314" s="7">
        <v>7178.96</v>
      </c>
      <c r="V314" s="7">
        <v>7328.9</v>
      </c>
      <c r="W314" s="7">
        <v>284410208.57999998</v>
      </c>
      <c r="X314" s="23">
        <v>0.45639999999999997</v>
      </c>
      <c r="Y314" s="7">
        <v>3520.06</v>
      </c>
      <c r="Z314" s="7">
        <v>18556.16</v>
      </c>
      <c r="AA314" s="7">
        <v>228909984.03</v>
      </c>
      <c r="AB314" s="23">
        <v>0.39460000000000001</v>
      </c>
      <c r="AC314" s="7">
        <v>2833.15</v>
      </c>
      <c r="AD314" s="7">
        <v>14935.08</v>
      </c>
      <c r="AE314" s="5">
        <v>15327</v>
      </c>
      <c r="AF314" s="23">
        <v>0.18970000000000001</v>
      </c>
      <c r="AG314" s="5">
        <v>354</v>
      </c>
      <c r="AH314" s="5">
        <v>2171</v>
      </c>
      <c r="AI314" s="7">
        <v>7680856.1100000003</v>
      </c>
      <c r="AJ314" s="23">
        <v>1.23E-2</v>
      </c>
      <c r="AK314" s="7">
        <v>95.06</v>
      </c>
      <c r="AL314" s="7">
        <v>51897.68</v>
      </c>
      <c r="AM314" s="7">
        <v>7275891.6100000003</v>
      </c>
      <c r="AN314" s="23">
        <v>1.2500000000000001E-2</v>
      </c>
      <c r="AO314" s="7">
        <v>90.05</v>
      </c>
      <c r="AP314" s="7">
        <v>49161.43</v>
      </c>
      <c r="AQ314" s="5">
        <v>148</v>
      </c>
      <c r="AR314" s="23">
        <v>1.8E-3</v>
      </c>
      <c r="AS314" s="5">
        <v>2</v>
      </c>
      <c r="AT314" s="5">
        <v>66</v>
      </c>
      <c r="AU314" s="7">
        <v>5468682.0700000003</v>
      </c>
      <c r="AV314" s="23">
        <v>8.8000000000000005E-3</v>
      </c>
      <c r="AW314" s="7">
        <v>67.680000000000007</v>
      </c>
      <c r="AX314" s="7">
        <v>18988.48</v>
      </c>
      <c r="AY314" s="7">
        <v>4887248.92</v>
      </c>
      <c r="AZ314" s="23">
        <v>8.3999999999999995E-3</v>
      </c>
      <c r="BA314" s="7">
        <v>60.49</v>
      </c>
      <c r="BB314" s="7">
        <v>16969.61</v>
      </c>
      <c r="BC314" s="5">
        <v>288</v>
      </c>
      <c r="BD314" s="23">
        <v>3.5999999999999999E-3</v>
      </c>
      <c r="BE314" s="5">
        <v>4</v>
      </c>
      <c r="BF314" s="5">
        <v>49</v>
      </c>
      <c r="BG314" s="7">
        <v>22149252.289999999</v>
      </c>
      <c r="BH314" s="23">
        <v>3.5499999999999997E-2</v>
      </c>
      <c r="BI314" s="7">
        <v>274.13</v>
      </c>
      <c r="BJ314" s="7">
        <v>11254.7</v>
      </c>
      <c r="BK314" s="7">
        <v>21873058.600000001</v>
      </c>
      <c r="BL314" s="23">
        <v>3.7699999999999997E-2</v>
      </c>
      <c r="BM314" s="7">
        <v>270.72000000000003</v>
      </c>
      <c r="BN314" s="7">
        <v>11114.36</v>
      </c>
      <c r="BO314" s="5">
        <v>1968</v>
      </c>
      <c r="BP314" s="23">
        <v>2.4400000000000002E-2</v>
      </c>
      <c r="BQ314" s="5">
        <v>35</v>
      </c>
      <c r="BR314" s="5">
        <v>778</v>
      </c>
      <c r="BS314" s="7">
        <v>9428402.5899999999</v>
      </c>
      <c r="BT314" s="23">
        <v>1.5100000000000001E-2</v>
      </c>
      <c r="BU314" s="7">
        <v>116.69</v>
      </c>
      <c r="BV314" s="7">
        <v>4164.49</v>
      </c>
      <c r="BW314" s="7">
        <v>8997593.3499999996</v>
      </c>
      <c r="BX314" s="23">
        <v>1.55E-2</v>
      </c>
      <c r="BY314" s="7">
        <v>111.36</v>
      </c>
      <c r="BZ314" s="7">
        <v>3974.2</v>
      </c>
      <c r="CA314" s="5">
        <v>2264</v>
      </c>
      <c r="CB314" s="23">
        <v>2.8000000000000001E-2</v>
      </c>
      <c r="CC314" s="5">
        <v>47</v>
      </c>
      <c r="CD314" s="5">
        <v>766</v>
      </c>
      <c r="CE314" s="7">
        <v>5535769.6699999999</v>
      </c>
      <c r="CF314" s="23">
        <v>8.8999999999999999E-3</v>
      </c>
      <c r="CG314" s="7">
        <v>68.510000000000005</v>
      </c>
      <c r="CH314" s="7">
        <v>10120.24</v>
      </c>
      <c r="CI314" s="7">
        <v>5236904.62</v>
      </c>
      <c r="CJ314" s="23">
        <v>8.9999999999999993E-3</v>
      </c>
      <c r="CK314" s="7">
        <v>64.819999999999993</v>
      </c>
      <c r="CL314" s="7">
        <v>9573.8700000000008</v>
      </c>
      <c r="CM314" s="5">
        <v>547</v>
      </c>
      <c r="CN314" s="23">
        <v>6.7999999999999996E-3</v>
      </c>
      <c r="CO314" s="5">
        <v>7</v>
      </c>
      <c r="CP314" s="5">
        <v>453</v>
      </c>
      <c r="CQ314" s="7">
        <v>86456792.760000005</v>
      </c>
      <c r="CR314" s="23">
        <v>0.13869999999999999</v>
      </c>
      <c r="CS314" s="7">
        <v>1070.05</v>
      </c>
      <c r="CT314" s="7">
        <v>1700.83</v>
      </c>
      <c r="CU314" s="7">
        <v>87551154.140000001</v>
      </c>
      <c r="CV314" s="23">
        <v>0.15090000000000001</v>
      </c>
      <c r="CW314" s="7">
        <v>1083.5899999999999</v>
      </c>
      <c r="CX314" s="7">
        <v>1722.36</v>
      </c>
      <c r="CY314" s="5">
        <v>50832</v>
      </c>
      <c r="CZ314" s="23">
        <v>0.62909999999999999</v>
      </c>
      <c r="DA314" s="5">
        <v>4984</v>
      </c>
      <c r="DB314" s="7">
        <v>2686327.72</v>
      </c>
      <c r="DC314" s="23">
        <v>4.3E-3</v>
      </c>
      <c r="DD314" s="7">
        <v>33.25</v>
      </c>
      <c r="DE314" s="7">
        <v>412.96</v>
      </c>
      <c r="DF314" s="7">
        <v>2792427.03</v>
      </c>
      <c r="DG314" s="23">
        <v>4.7999999999999996E-3</v>
      </c>
      <c r="DH314" s="7">
        <v>34.56</v>
      </c>
      <c r="DI314" s="7">
        <v>429.27</v>
      </c>
      <c r="DJ314" s="5">
        <v>6505</v>
      </c>
      <c r="DK314" s="23">
        <v>8.0500000000000002E-2</v>
      </c>
      <c r="DL314" s="5">
        <v>375</v>
      </c>
      <c r="DM314" s="7">
        <v>27427352.079999998</v>
      </c>
      <c r="DN314" s="23">
        <v>4.3999999999999997E-2</v>
      </c>
      <c r="DO314" s="7">
        <v>339.46</v>
      </c>
      <c r="DP314" s="7">
        <v>22136.68</v>
      </c>
      <c r="DQ314" s="7">
        <v>27186019.449999999</v>
      </c>
      <c r="DR314" s="23">
        <v>4.6899999999999997E-2</v>
      </c>
      <c r="DS314" s="7">
        <v>336.47</v>
      </c>
      <c r="DT314" s="7">
        <v>21941.9</v>
      </c>
      <c r="DU314" s="5">
        <v>1239</v>
      </c>
      <c r="DV314" s="23">
        <v>1.5299999999999999E-2</v>
      </c>
      <c r="DW314" s="5">
        <v>1923</v>
      </c>
      <c r="DX314" s="7">
        <v>2310444.73</v>
      </c>
      <c r="DY314" s="23">
        <v>3.7000000000000002E-3</v>
      </c>
      <c r="DZ314" s="7">
        <v>28.6</v>
      </c>
      <c r="EA314" s="7">
        <v>717.53</v>
      </c>
      <c r="EB314" s="7">
        <v>2846815.57</v>
      </c>
      <c r="EC314" s="23">
        <v>4.8999999999999998E-3</v>
      </c>
      <c r="ED314" s="7">
        <v>35.229999999999997</v>
      </c>
      <c r="EE314" s="7">
        <v>884.1</v>
      </c>
      <c r="EF314" s="5">
        <v>3220</v>
      </c>
      <c r="EG314" s="23">
        <v>3.9899999999999998E-2</v>
      </c>
      <c r="EH314" s="5">
        <v>64</v>
      </c>
      <c r="EI314" s="7">
        <v>51862532.18</v>
      </c>
      <c r="EJ314" s="23">
        <v>8.3199999999999996E-2</v>
      </c>
      <c r="EK314" s="7">
        <v>641.89</v>
      </c>
      <c r="EL314" s="7">
        <v>775.27</v>
      </c>
      <c r="EM314" s="7">
        <v>59246650.880000003</v>
      </c>
      <c r="EN314" s="23">
        <v>0.1021</v>
      </c>
      <c r="EO314" s="7">
        <v>733.28</v>
      </c>
      <c r="EP314" s="7">
        <v>885.65</v>
      </c>
      <c r="EQ314" s="5">
        <v>66896</v>
      </c>
      <c r="ER314" s="23">
        <v>0.82799999999999996</v>
      </c>
      <c r="ES314" s="5">
        <v>12505</v>
      </c>
      <c r="ET314" s="7">
        <v>27211150.579999998</v>
      </c>
      <c r="EU314" s="23">
        <v>4.3700000000000003E-2</v>
      </c>
      <c r="EV314" s="7">
        <v>336.78</v>
      </c>
      <c r="EW314" s="7">
        <v>723.49</v>
      </c>
      <c r="EX314" s="7">
        <v>29805382.43</v>
      </c>
      <c r="EY314" s="23">
        <v>5.1400000000000001E-2</v>
      </c>
      <c r="EZ314" s="7">
        <v>368.89</v>
      </c>
      <c r="FA314" s="7">
        <v>792.46</v>
      </c>
      <c r="FB314" s="5">
        <v>37611</v>
      </c>
      <c r="FC314" s="23">
        <v>0.46550000000000002</v>
      </c>
      <c r="FD314" s="5">
        <v>2979</v>
      </c>
      <c r="FE314" s="7">
        <v>11853923.310000001</v>
      </c>
      <c r="FF314" s="23">
        <v>1.9E-2</v>
      </c>
      <c r="FG314" s="7">
        <v>146.71</v>
      </c>
      <c r="FH314" s="7">
        <v>261.22000000000003</v>
      </c>
      <c r="FI314" s="7">
        <v>13240775.359999999</v>
      </c>
      <c r="FJ314" s="23">
        <v>2.2800000000000001E-2</v>
      </c>
      <c r="FK314" s="7">
        <v>163.88</v>
      </c>
      <c r="FL314" s="7">
        <v>291.77999999999997</v>
      </c>
      <c r="FM314" s="5">
        <v>45379</v>
      </c>
      <c r="FN314" s="23">
        <v>0.56159999999999999</v>
      </c>
      <c r="FO314" s="5">
        <v>3112</v>
      </c>
      <c r="FP314" s="7">
        <v>24969647.370000001</v>
      </c>
      <c r="FQ314" s="23">
        <v>4.0099999999999997E-2</v>
      </c>
      <c r="FR314" s="7">
        <v>309.04000000000002</v>
      </c>
      <c r="FS314" s="7">
        <v>1065.76</v>
      </c>
      <c r="FT314" s="7">
        <v>25293469.5</v>
      </c>
      <c r="FU314" s="23">
        <v>4.36E-2</v>
      </c>
      <c r="FV314" s="7">
        <v>313.05</v>
      </c>
      <c r="FW314" s="7">
        <v>1079.58</v>
      </c>
      <c r="FX314" s="5">
        <v>23429</v>
      </c>
      <c r="FY314" s="23">
        <v>0.28999999999999998</v>
      </c>
      <c r="FZ314" s="5">
        <v>2459</v>
      </c>
      <c r="GA314" s="7">
        <v>12003547.789999999</v>
      </c>
      <c r="GB314" s="23">
        <v>1.9300000000000001E-2</v>
      </c>
      <c r="GC314" s="7">
        <v>148.56</v>
      </c>
      <c r="GD314" s="7">
        <v>230.32</v>
      </c>
      <c r="GE314" s="7">
        <v>12858882.24</v>
      </c>
      <c r="GF314" s="23">
        <v>2.2200000000000001E-2</v>
      </c>
      <c r="GG314" s="7">
        <v>159.15</v>
      </c>
      <c r="GH314" s="7">
        <v>246.73</v>
      </c>
      <c r="GI314" s="5">
        <v>52117</v>
      </c>
      <c r="GJ314" s="23">
        <v>0.64500000000000002</v>
      </c>
      <c r="GK314" s="5">
        <v>7065</v>
      </c>
      <c r="GL314" s="7">
        <v>5684342.54</v>
      </c>
      <c r="GM314" s="23">
        <v>9.1000000000000004E-3</v>
      </c>
      <c r="GN314" s="7">
        <v>70.349999999999994</v>
      </c>
      <c r="GO314" s="7">
        <v>836.43</v>
      </c>
      <c r="GP314" s="7">
        <v>5671605.1799999997</v>
      </c>
      <c r="GQ314" s="23">
        <v>9.7999999999999997E-3</v>
      </c>
      <c r="GR314" s="7">
        <v>70.2</v>
      </c>
      <c r="GS314" s="7">
        <v>834.56</v>
      </c>
      <c r="GT314" s="5">
        <v>6796</v>
      </c>
      <c r="GU314" s="23">
        <v>8.4099999999999994E-2</v>
      </c>
      <c r="GV314" s="8">
        <v>193</v>
      </c>
      <c r="GW314" s="7">
        <v>28158325.370000001</v>
      </c>
      <c r="GX314" s="23">
        <v>4.5199999999999997E-2</v>
      </c>
      <c r="GY314" s="7">
        <v>348.51</v>
      </c>
      <c r="GZ314" s="7">
        <v>902.19</v>
      </c>
      <c r="HA314" s="7">
        <v>28158325.370000001</v>
      </c>
      <c r="HB314" s="23">
        <v>4.8500000000000001E-2</v>
      </c>
      <c r="HC314" s="7">
        <v>348.51</v>
      </c>
      <c r="HD314" s="7">
        <v>902.19</v>
      </c>
      <c r="HE314" s="5">
        <v>31211</v>
      </c>
      <c r="HF314" s="23">
        <v>0.38629999999999998</v>
      </c>
      <c r="HG314" s="5">
        <v>79094</v>
      </c>
      <c r="HH314" s="5">
        <v>6057</v>
      </c>
      <c r="HI314" s="23">
        <v>0.22839999999999999</v>
      </c>
      <c r="HJ314" s="8">
        <v>979</v>
      </c>
      <c r="HK314" s="5">
        <v>550</v>
      </c>
      <c r="HL314" s="5">
        <v>1192</v>
      </c>
      <c r="HM314" s="5">
        <v>72</v>
      </c>
      <c r="HN314" s="5">
        <v>574</v>
      </c>
      <c r="HO314" s="5">
        <v>481</v>
      </c>
      <c r="HP314" s="5">
        <v>785</v>
      </c>
      <c r="HQ314" s="5">
        <v>420</v>
      </c>
      <c r="HR314" s="5">
        <v>180</v>
      </c>
      <c r="HS314" s="5">
        <v>72</v>
      </c>
    </row>
    <row r="315" spans="1:227" x14ac:dyDescent="0.25">
      <c r="A315">
        <v>2010</v>
      </c>
      <c r="B315" s="3" t="s">
        <v>764</v>
      </c>
      <c r="C315" s="4">
        <v>23</v>
      </c>
      <c r="D315" s="5">
        <v>51967</v>
      </c>
      <c r="E315" s="5">
        <v>49365</v>
      </c>
      <c r="F315" s="5">
        <v>2602</v>
      </c>
      <c r="G315" s="6" t="s">
        <v>675</v>
      </c>
      <c r="H315" s="5">
        <v>50</v>
      </c>
      <c r="I315" s="6" t="s">
        <v>1814</v>
      </c>
      <c r="J315" s="6" t="s">
        <v>1815</v>
      </c>
      <c r="K315" s="6" t="s">
        <v>2008</v>
      </c>
      <c r="L315" s="6" t="s">
        <v>267</v>
      </c>
      <c r="M315" s="6" t="s">
        <v>410</v>
      </c>
      <c r="N315" s="6" t="s">
        <v>916</v>
      </c>
      <c r="O315" s="6" t="s">
        <v>2009</v>
      </c>
      <c r="P315" s="6">
        <v>0.88</v>
      </c>
      <c r="Q315" s="7">
        <v>347200556.18000001</v>
      </c>
      <c r="R315" s="7">
        <v>343968910.44999999</v>
      </c>
      <c r="S315" s="7">
        <v>404096074.18000001</v>
      </c>
      <c r="T315" s="7">
        <v>7033.33</v>
      </c>
      <c r="U315" s="7">
        <v>6967.87</v>
      </c>
      <c r="V315" s="7">
        <v>8185.88</v>
      </c>
      <c r="W315" s="7">
        <v>122789224.01000001</v>
      </c>
      <c r="X315" s="23">
        <v>0.35370000000000001</v>
      </c>
      <c r="Y315" s="7">
        <v>2487.37</v>
      </c>
      <c r="Z315" s="7">
        <v>16218.36</v>
      </c>
      <c r="AA315" s="7">
        <v>104267448.66</v>
      </c>
      <c r="AB315" s="23">
        <v>0.30309999999999998</v>
      </c>
      <c r="AC315" s="7">
        <v>2112.17</v>
      </c>
      <c r="AD315" s="7">
        <v>13771.95</v>
      </c>
      <c r="AE315" s="5">
        <v>7571</v>
      </c>
      <c r="AF315" s="23">
        <v>0.15340000000000001</v>
      </c>
      <c r="AG315" s="5">
        <v>264</v>
      </c>
      <c r="AH315" s="5">
        <v>1488</v>
      </c>
      <c r="AI315" s="7">
        <v>501887.47</v>
      </c>
      <c r="AJ315" s="23">
        <v>1.4E-3</v>
      </c>
      <c r="AK315" s="7">
        <v>10.17</v>
      </c>
      <c r="AL315" s="7">
        <v>41823.96</v>
      </c>
      <c r="AM315" s="7">
        <v>446775.54</v>
      </c>
      <c r="AN315" s="23">
        <v>1.2999999999999999E-3</v>
      </c>
      <c r="AO315" s="7">
        <v>9.0500000000000007</v>
      </c>
      <c r="AP315" s="7">
        <v>37231.300000000003</v>
      </c>
      <c r="AQ315" s="5">
        <v>12</v>
      </c>
      <c r="AR315" s="23">
        <v>2.0000000000000001E-4</v>
      </c>
      <c r="AS315" s="5">
        <v>0</v>
      </c>
      <c r="AT315" s="5">
        <v>9</v>
      </c>
      <c r="AU315" s="7">
        <v>4322594.67</v>
      </c>
      <c r="AV315" s="23">
        <v>1.24E-2</v>
      </c>
      <c r="AW315" s="7">
        <v>87.56</v>
      </c>
      <c r="AX315" s="7">
        <v>17571.52</v>
      </c>
      <c r="AY315" s="7">
        <v>4201105.3099999996</v>
      </c>
      <c r="AZ315" s="23">
        <v>1.2200000000000001E-2</v>
      </c>
      <c r="BA315" s="7">
        <v>85.1</v>
      </c>
      <c r="BB315" s="7">
        <v>17077.66</v>
      </c>
      <c r="BC315" s="5">
        <v>246</v>
      </c>
      <c r="BD315" s="23">
        <v>5.0000000000000001E-3</v>
      </c>
      <c r="BE315" s="5">
        <v>5</v>
      </c>
      <c r="BF315" s="5">
        <v>69</v>
      </c>
      <c r="BG315" s="7">
        <v>11783386.17</v>
      </c>
      <c r="BH315" s="23">
        <v>3.39E-2</v>
      </c>
      <c r="BI315" s="7">
        <v>238.7</v>
      </c>
      <c r="BJ315" s="7">
        <v>12522.2</v>
      </c>
      <c r="BK315" s="7">
        <v>12480255.49</v>
      </c>
      <c r="BL315" s="23">
        <v>3.6299999999999999E-2</v>
      </c>
      <c r="BM315" s="7">
        <v>252.82</v>
      </c>
      <c r="BN315" s="7">
        <v>13262.76</v>
      </c>
      <c r="BO315" s="5">
        <v>941</v>
      </c>
      <c r="BP315" s="23">
        <v>1.9099999999999999E-2</v>
      </c>
      <c r="BQ315" s="5">
        <v>26</v>
      </c>
      <c r="BR315" s="5">
        <v>565</v>
      </c>
      <c r="BS315" s="7">
        <v>9089951.1699999999</v>
      </c>
      <c r="BT315" s="23">
        <v>2.6200000000000001E-2</v>
      </c>
      <c r="BU315" s="7">
        <v>184.14</v>
      </c>
      <c r="BV315" s="7">
        <v>3926.54</v>
      </c>
      <c r="BW315" s="7">
        <v>9435122.1300000008</v>
      </c>
      <c r="BX315" s="23">
        <v>2.7400000000000001E-2</v>
      </c>
      <c r="BY315" s="7">
        <v>191.13</v>
      </c>
      <c r="BZ315" s="7">
        <v>4075.65</v>
      </c>
      <c r="CA315" s="5">
        <v>2315</v>
      </c>
      <c r="CB315" s="23">
        <v>4.6899999999999997E-2</v>
      </c>
      <c r="CC315" s="5">
        <v>77</v>
      </c>
      <c r="CD315" s="5">
        <v>1189</v>
      </c>
      <c r="CE315" s="7">
        <v>2853672.64</v>
      </c>
      <c r="CF315" s="23">
        <v>8.2000000000000007E-3</v>
      </c>
      <c r="CG315" s="7">
        <v>57.81</v>
      </c>
      <c r="CH315" s="7">
        <v>9325.73</v>
      </c>
      <c r="CI315" s="7">
        <v>2890011.23</v>
      </c>
      <c r="CJ315" s="23">
        <v>8.3999999999999995E-3</v>
      </c>
      <c r="CK315" s="7">
        <v>58.54</v>
      </c>
      <c r="CL315" s="7">
        <v>9444.48</v>
      </c>
      <c r="CM315" s="5">
        <v>306</v>
      </c>
      <c r="CN315" s="23">
        <v>6.1999999999999998E-3</v>
      </c>
      <c r="CO315" s="5">
        <v>6</v>
      </c>
      <c r="CP315" s="5">
        <v>337</v>
      </c>
      <c r="CQ315" s="7">
        <v>81694255.930000007</v>
      </c>
      <c r="CR315" s="23">
        <v>0.23530000000000001</v>
      </c>
      <c r="CS315" s="7">
        <v>1654.9</v>
      </c>
      <c r="CT315" s="7">
        <v>2077.73</v>
      </c>
      <c r="CU315" s="7">
        <v>87617460.310000002</v>
      </c>
      <c r="CV315" s="23">
        <v>0.25469999999999998</v>
      </c>
      <c r="CW315" s="7">
        <v>1774.89</v>
      </c>
      <c r="CX315" s="7">
        <v>2228.37</v>
      </c>
      <c r="CY315" s="5">
        <v>39319</v>
      </c>
      <c r="CZ315" s="23">
        <v>0.79649999999999999</v>
      </c>
      <c r="DA315" s="5">
        <v>9267</v>
      </c>
      <c r="DB315" s="7">
        <v>8237871.1399999997</v>
      </c>
      <c r="DC315" s="23">
        <v>2.3699999999999999E-2</v>
      </c>
      <c r="DD315" s="7">
        <v>166.88</v>
      </c>
      <c r="DE315" s="7">
        <v>581.98</v>
      </c>
      <c r="DF315" s="7">
        <v>8604183.7400000002</v>
      </c>
      <c r="DG315" s="23">
        <v>2.5000000000000001E-2</v>
      </c>
      <c r="DH315" s="7">
        <v>174.3</v>
      </c>
      <c r="DI315" s="7">
        <v>607.85</v>
      </c>
      <c r="DJ315" s="5">
        <v>14155</v>
      </c>
      <c r="DK315" s="23">
        <v>0.28670000000000001</v>
      </c>
      <c r="DL315" s="5">
        <v>1824</v>
      </c>
      <c r="DM315" s="7">
        <v>9494093.2200000007</v>
      </c>
      <c r="DN315" s="23">
        <v>2.7300000000000001E-2</v>
      </c>
      <c r="DO315" s="7">
        <v>192.32</v>
      </c>
      <c r="DP315" s="7">
        <v>21875.79</v>
      </c>
      <c r="DQ315" s="7">
        <v>9783700.6300000008</v>
      </c>
      <c r="DR315" s="23">
        <v>2.8400000000000002E-2</v>
      </c>
      <c r="DS315" s="7">
        <v>198.19</v>
      </c>
      <c r="DT315" s="7">
        <v>22543.09</v>
      </c>
      <c r="DU315" s="5">
        <v>434</v>
      </c>
      <c r="DV315" s="23">
        <v>8.8000000000000005E-3</v>
      </c>
      <c r="DW315" s="5">
        <v>1154</v>
      </c>
      <c r="DX315" s="7">
        <v>1095912.25</v>
      </c>
      <c r="DY315" s="23">
        <v>3.2000000000000002E-3</v>
      </c>
      <c r="DZ315" s="7">
        <v>22.2</v>
      </c>
      <c r="EA315" s="7">
        <v>781.68</v>
      </c>
      <c r="EB315" s="7">
        <v>1158291.6200000001</v>
      </c>
      <c r="EC315" s="23">
        <v>3.3999999999999998E-3</v>
      </c>
      <c r="ED315" s="7">
        <v>23.46</v>
      </c>
      <c r="EE315" s="7">
        <v>826.17</v>
      </c>
      <c r="EF315" s="5">
        <v>1402</v>
      </c>
      <c r="EG315" s="23">
        <v>2.8400000000000002E-2</v>
      </c>
      <c r="EH315" s="5">
        <v>50</v>
      </c>
      <c r="EI315" s="7">
        <v>30508949.390000001</v>
      </c>
      <c r="EJ315" s="23">
        <v>8.7900000000000006E-2</v>
      </c>
      <c r="EK315" s="7">
        <v>618.03</v>
      </c>
      <c r="EL315" s="7">
        <v>764.75</v>
      </c>
      <c r="EM315" s="7">
        <v>35521963.509999998</v>
      </c>
      <c r="EN315" s="23">
        <v>0.1033</v>
      </c>
      <c r="EO315" s="7">
        <v>719.58</v>
      </c>
      <c r="EP315" s="7">
        <v>890.41</v>
      </c>
      <c r="EQ315" s="5">
        <v>39894</v>
      </c>
      <c r="ER315" s="23">
        <v>0.80810000000000004</v>
      </c>
      <c r="ES315" s="5">
        <v>11938</v>
      </c>
      <c r="ET315" s="7">
        <v>16841893.010000002</v>
      </c>
      <c r="EU315" s="23">
        <v>4.8500000000000001E-2</v>
      </c>
      <c r="EV315" s="7">
        <v>341.17</v>
      </c>
      <c r="EW315" s="7">
        <v>760.8</v>
      </c>
      <c r="EX315" s="7">
        <v>18059352.850000001</v>
      </c>
      <c r="EY315" s="23">
        <v>5.2499999999999998E-2</v>
      </c>
      <c r="EZ315" s="7">
        <v>365.83</v>
      </c>
      <c r="FA315" s="7">
        <v>815.8</v>
      </c>
      <c r="FB315" s="5">
        <v>22137</v>
      </c>
      <c r="FC315" s="23">
        <v>0.44840000000000002</v>
      </c>
      <c r="FD315" s="5">
        <v>2838</v>
      </c>
      <c r="FE315" s="7">
        <v>6118597.7599999998</v>
      </c>
      <c r="FF315" s="23">
        <v>1.7600000000000001E-2</v>
      </c>
      <c r="FG315" s="7">
        <v>123.95</v>
      </c>
      <c r="FH315" s="7">
        <v>208.7</v>
      </c>
      <c r="FI315" s="7">
        <v>6513210.4500000002</v>
      </c>
      <c r="FJ315" s="23">
        <v>1.89E-2</v>
      </c>
      <c r="FK315" s="7">
        <v>131.94</v>
      </c>
      <c r="FL315" s="7">
        <v>222.16</v>
      </c>
      <c r="FM315" s="5">
        <v>29317</v>
      </c>
      <c r="FN315" s="23">
        <v>0.59389999999999998</v>
      </c>
      <c r="FO315" s="5">
        <v>2913</v>
      </c>
      <c r="FP315" s="7">
        <v>14533647.470000001</v>
      </c>
      <c r="FQ315" s="23">
        <v>4.19E-2</v>
      </c>
      <c r="FR315" s="7">
        <v>294.41000000000003</v>
      </c>
      <c r="FS315" s="7">
        <v>1030.83</v>
      </c>
      <c r="FT315" s="7">
        <v>14548282.65</v>
      </c>
      <c r="FU315" s="23">
        <v>4.2299999999999997E-2</v>
      </c>
      <c r="FV315" s="7">
        <v>294.70999999999998</v>
      </c>
      <c r="FW315" s="7">
        <v>1031.8699999999999</v>
      </c>
      <c r="FX315" s="5">
        <v>14099</v>
      </c>
      <c r="FY315" s="23">
        <v>0.28560000000000002</v>
      </c>
      <c r="FZ315" s="5">
        <v>2309</v>
      </c>
      <c r="GA315" s="7">
        <v>8022247.7599999998</v>
      </c>
      <c r="GB315" s="23">
        <v>2.3099999999999999E-2</v>
      </c>
      <c r="GC315" s="7">
        <v>162.51</v>
      </c>
      <c r="GD315" s="7">
        <v>279.42</v>
      </c>
      <c r="GE315" s="7">
        <v>8375323.7199999997</v>
      </c>
      <c r="GF315" s="23">
        <v>2.4299999999999999E-2</v>
      </c>
      <c r="GG315" s="7">
        <v>169.66</v>
      </c>
      <c r="GH315" s="7">
        <v>291.72000000000003</v>
      </c>
      <c r="GI315" s="5">
        <v>28710</v>
      </c>
      <c r="GJ315" s="23">
        <v>0.58160000000000001</v>
      </c>
      <c r="GK315" s="5">
        <v>4527</v>
      </c>
      <c r="GL315" s="7">
        <v>6582044.5899999999</v>
      </c>
      <c r="GM315" s="23">
        <v>1.9E-2</v>
      </c>
      <c r="GN315" s="7">
        <v>133.33000000000001</v>
      </c>
      <c r="GO315" s="7">
        <v>1161.47</v>
      </c>
      <c r="GP315" s="7">
        <v>6645828.7000000002</v>
      </c>
      <c r="GQ315" s="23">
        <v>1.9300000000000001E-2</v>
      </c>
      <c r="GR315" s="7">
        <v>134.63</v>
      </c>
      <c r="GS315" s="7">
        <v>1172.72</v>
      </c>
      <c r="GT315" s="5">
        <v>5667</v>
      </c>
      <c r="GU315" s="23">
        <v>0.1148</v>
      </c>
      <c r="GV315" s="8">
        <v>345</v>
      </c>
      <c r="GW315" s="7">
        <v>9674500.25</v>
      </c>
      <c r="GX315" s="23">
        <v>2.7900000000000001E-2</v>
      </c>
      <c r="GY315" s="7">
        <v>195.98</v>
      </c>
      <c r="GZ315" s="7">
        <v>827.59</v>
      </c>
      <c r="HA315" s="7">
        <v>9674500.25</v>
      </c>
      <c r="HB315" s="23">
        <v>2.81E-2</v>
      </c>
      <c r="HC315" s="7">
        <v>195.98</v>
      </c>
      <c r="HD315" s="7">
        <v>827.59</v>
      </c>
      <c r="HE315" s="5">
        <v>11690</v>
      </c>
      <c r="HF315" s="23">
        <v>0.23680000000000001</v>
      </c>
      <c r="HG315" s="5">
        <v>59910</v>
      </c>
      <c r="HH315" s="5">
        <v>2346</v>
      </c>
      <c r="HI315" s="23">
        <v>0.1993</v>
      </c>
      <c r="HJ315" s="8">
        <v>1214</v>
      </c>
      <c r="HK315" s="5">
        <v>440</v>
      </c>
      <c r="HL315" s="5">
        <v>1192</v>
      </c>
      <c r="HM315" s="5">
        <v>34</v>
      </c>
      <c r="HN315" s="5">
        <v>482</v>
      </c>
      <c r="HO315" s="5">
        <v>231</v>
      </c>
      <c r="HP315" s="5">
        <v>604</v>
      </c>
      <c r="HQ315" s="5">
        <v>215</v>
      </c>
      <c r="HR315" s="5">
        <v>190</v>
      </c>
      <c r="HS315" s="5">
        <v>36</v>
      </c>
    </row>
    <row r="316" spans="1:227" x14ac:dyDescent="0.25">
      <c r="A316">
        <v>2011</v>
      </c>
      <c r="B316" s="3" t="s">
        <v>764</v>
      </c>
      <c r="C316" s="4">
        <v>23</v>
      </c>
      <c r="D316" s="5">
        <v>53733</v>
      </c>
      <c r="E316" s="5">
        <v>50889</v>
      </c>
      <c r="F316" s="5">
        <v>2844</v>
      </c>
      <c r="G316" s="6" t="s">
        <v>844</v>
      </c>
      <c r="H316" s="5">
        <v>50</v>
      </c>
      <c r="I316" s="6" t="s">
        <v>968</v>
      </c>
      <c r="J316" s="6" t="s">
        <v>1968</v>
      </c>
      <c r="K316" s="6" t="s">
        <v>2229</v>
      </c>
      <c r="L316" s="6" t="s">
        <v>410</v>
      </c>
      <c r="M316" s="6" t="s">
        <v>1054</v>
      </c>
      <c r="N316" s="6" t="s">
        <v>356</v>
      </c>
      <c r="O316" s="6" t="s">
        <v>1786</v>
      </c>
      <c r="P316" s="6">
        <v>0.87</v>
      </c>
      <c r="Q316" s="7">
        <v>366048347.35000002</v>
      </c>
      <c r="R316" s="7">
        <v>353134330.48000002</v>
      </c>
      <c r="S316" s="7">
        <v>410910210.00999999</v>
      </c>
      <c r="T316" s="7">
        <v>7193.07</v>
      </c>
      <c r="U316" s="7">
        <v>6939.31</v>
      </c>
      <c r="V316" s="7">
        <v>8074.64</v>
      </c>
      <c r="W316" s="7">
        <v>129595177.14</v>
      </c>
      <c r="X316" s="23">
        <v>0.35399999999999998</v>
      </c>
      <c r="Y316" s="7">
        <v>2546.62</v>
      </c>
      <c r="Z316" s="7">
        <v>17018.41</v>
      </c>
      <c r="AA316" s="7">
        <v>110490836.84999999</v>
      </c>
      <c r="AB316" s="23">
        <v>0.31290000000000001</v>
      </c>
      <c r="AC316" s="7">
        <v>2171.21</v>
      </c>
      <c r="AD316" s="7">
        <v>14509.63</v>
      </c>
      <c r="AE316" s="5">
        <v>7615</v>
      </c>
      <c r="AF316" s="23">
        <v>0.14960000000000001</v>
      </c>
      <c r="AG316" s="5">
        <v>255</v>
      </c>
      <c r="AH316" s="5">
        <v>1519</v>
      </c>
      <c r="AI316" s="7">
        <v>465417.22</v>
      </c>
      <c r="AJ316" s="23">
        <v>1.2999999999999999E-3</v>
      </c>
      <c r="AK316" s="7">
        <v>9.15</v>
      </c>
      <c r="AL316" s="7">
        <v>38784.769999999997</v>
      </c>
      <c r="AM316" s="7">
        <v>434388.47</v>
      </c>
      <c r="AN316" s="23">
        <v>1.1999999999999999E-3</v>
      </c>
      <c r="AO316" s="7">
        <v>8.5399999999999991</v>
      </c>
      <c r="AP316" s="7">
        <v>36199.040000000001</v>
      </c>
      <c r="AQ316" s="5">
        <v>12</v>
      </c>
      <c r="AR316" s="23">
        <v>2.0000000000000001E-4</v>
      </c>
      <c r="AS316" s="5">
        <v>0</v>
      </c>
      <c r="AT316" s="5">
        <v>9</v>
      </c>
      <c r="AU316" s="7">
        <v>5671989.8200000003</v>
      </c>
      <c r="AV316" s="23">
        <v>1.55E-2</v>
      </c>
      <c r="AW316" s="7">
        <v>111.46</v>
      </c>
      <c r="AX316" s="7">
        <v>19694.41</v>
      </c>
      <c r="AY316" s="7">
        <v>5374530.5099999998</v>
      </c>
      <c r="AZ316" s="23">
        <v>1.52E-2</v>
      </c>
      <c r="BA316" s="7">
        <v>105.61</v>
      </c>
      <c r="BB316" s="7">
        <v>18661.560000000001</v>
      </c>
      <c r="BC316" s="5">
        <v>288</v>
      </c>
      <c r="BD316" s="23">
        <v>5.7000000000000002E-3</v>
      </c>
      <c r="BE316" s="5">
        <v>7</v>
      </c>
      <c r="BF316" s="5">
        <v>80</v>
      </c>
      <c r="BG316" s="7">
        <v>12336439.939999999</v>
      </c>
      <c r="BH316" s="23">
        <v>3.3700000000000001E-2</v>
      </c>
      <c r="BI316" s="7">
        <v>242.42</v>
      </c>
      <c r="BJ316" s="7">
        <v>12461.05</v>
      </c>
      <c r="BK316" s="7">
        <v>13228384.51</v>
      </c>
      <c r="BL316" s="23">
        <v>3.7499999999999999E-2</v>
      </c>
      <c r="BM316" s="7">
        <v>259.95</v>
      </c>
      <c r="BN316" s="7">
        <v>13362</v>
      </c>
      <c r="BO316" s="5">
        <v>990</v>
      </c>
      <c r="BP316" s="23">
        <v>1.95E-2</v>
      </c>
      <c r="BQ316" s="5">
        <v>26</v>
      </c>
      <c r="BR316" s="5">
        <v>552</v>
      </c>
      <c r="BS316" s="7">
        <v>8740231.75</v>
      </c>
      <c r="BT316" s="23">
        <v>2.3900000000000001E-2</v>
      </c>
      <c r="BU316" s="7">
        <v>171.75</v>
      </c>
      <c r="BV316" s="7">
        <v>3694.1</v>
      </c>
      <c r="BW316" s="7">
        <v>9342165.2799999993</v>
      </c>
      <c r="BX316" s="23">
        <v>2.6499999999999999E-2</v>
      </c>
      <c r="BY316" s="7">
        <v>183.58</v>
      </c>
      <c r="BZ316" s="7">
        <v>3948.51</v>
      </c>
      <c r="CA316" s="5">
        <v>2366</v>
      </c>
      <c r="CB316" s="23">
        <v>4.65E-2</v>
      </c>
      <c r="CC316" s="5">
        <v>74</v>
      </c>
      <c r="CD316" s="5">
        <v>1114</v>
      </c>
      <c r="CE316" s="7">
        <v>2854344.79</v>
      </c>
      <c r="CF316" s="23">
        <v>7.7999999999999996E-3</v>
      </c>
      <c r="CG316" s="7">
        <v>56.09</v>
      </c>
      <c r="CH316" s="7">
        <v>9177.9599999999991</v>
      </c>
      <c r="CI316" s="7">
        <v>2928715</v>
      </c>
      <c r="CJ316" s="23">
        <v>8.3000000000000001E-3</v>
      </c>
      <c r="CK316" s="7">
        <v>57.55</v>
      </c>
      <c r="CL316" s="7">
        <v>9417.09</v>
      </c>
      <c r="CM316" s="5">
        <v>311</v>
      </c>
      <c r="CN316" s="23">
        <v>6.1000000000000004E-3</v>
      </c>
      <c r="CO316" s="5">
        <v>6</v>
      </c>
      <c r="CP316" s="5">
        <v>318</v>
      </c>
      <c r="CQ316" s="7">
        <v>89027565.189999998</v>
      </c>
      <c r="CR316" s="23">
        <v>0.2432</v>
      </c>
      <c r="CS316" s="7">
        <v>1749.45</v>
      </c>
      <c r="CT316" s="7">
        <v>2193.88</v>
      </c>
      <c r="CU316" s="7">
        <v>86227727.739999995</v>
      </c>
      <c r="CV316" s="23">
        <v>0.2442</v>
      </c>
      <c r="CW316" s="7">
        <v>1694.43</v>
      </c>
      <c r="CX316" s="7">
        <v>2124.88</v>
      </c>
      <c r="CY316" s="5">
        <v>40580</v>
      </c>
      <c r="CZ316" s="23">
        <v>0.7974</v>
      </c>
      <c r="DA316" s="5">
        <v>9461</v>
      </c>
      <c r="DB316" s="7">
        <v>8856388.0899999999</v>
      </c>
      <c r="DC316" s="23">
        <v>2.4199999999999999E-2</v>
      </c>
      <c r="DD316" s="7">
        <v>174.03</v>
      </c>
      <c r="DE316" s="7">
        <v>637.47</v>
      </c>
      <c r="DF316" s="7">
        <v>9740948.1099999994</v>
      </c>
      <c r="DG316" s="23">
        <v>2.76E-2</v>
      </c>
      <c r="DH316" s="7">
        <v>191.42</v>
      </c>
      <c r="DI316" s="7">
        <v>701.14</v>
      </c>
      <c r="DJ316" s="5">
        <v>13893</v>
      </c>
      <c r="DK316" s="23">
        <v>0.27300000000000002</v>
      </c>
      <c r="DL316" s="5">
        <v>1877</v>
      </c>
      <c r="DM316" s="7">
        <v>10005718.960000001</v>
      </c>
      <c r="DN316" s="23">
        <v>2.7300000000000001E-2</v>
      </c>
      <c r="DO316" s="7">
        <v>196.62</v>
      </c>
      <c r="DP316" s="7">
        <v>22484.76</v>
      </c>
      <c r="DQ316" s="7">
        <v>10204779.289999999</v>
      </c>
      <c r="DR316" s="23">
        <v>2.8899999999999999E-2</v>
      </c>
      <c r="DS316" s="7">
        <v>200.53</v>
      </c>
      <c r="DT316" s="7">
        <v>22932.09</v>
      </c>
      <c r="DU316" s="5">
        <v>445</v>
      </c>
      <c r="DV316" s="23">
        <v>8.6999999999999994E-3</v>
      </c>
      <c r="DW316" s="5">
        <v>1109</v>
      </c>
      <c r="DX316" s="7">
        <v>1051287.56</v>
      </c>
      <c r="DY316" s="23">
        <v>2.8999999999999998E-3</v>
      </c>
      <c r="DZ316" s="7">
        <v>20.66</v>
      </c>
      <c r="EA316" s="7">
        <v>815.58</v>
      </c>
      <c r="EB316" s="7">
        <v>1100502.1100000001</v>
      </c>
      <c r="EC316" s="23">
        <v>3.0999999999999999E-3</v>
      </c>
      <c r="ED316" s="7">
        <v>21.63</v>
      </c>
      <c r="EE316" s="7">
        <v>853.76</v>
      </c>
      <c r="EF316" s="5">
        <v>1289</v>
      </c>
      <c r="EG316" s="23">
        <v>2.53E-2</v>
      </c>
      <c r="EH316" s="5">
        <v>42</v>
      </c>
      <c r="EI316" s="7">
        <v>31511713.539999999</v>
      </c>
      <c r="EJ316" s="23">
        <v>8.6099999999999996E-2</v>
      </c>
      <c r="EK316" s="7">
        <v>619.22</v>
      </c>
      <c r="EL316" s="7">
        <v>767.01</v>
      </c>
      <c r="EM316" s="7">
        <v>37152007.729999997</v>
      </c>
      <c r="EN316" s="23">
        <v>0.1052</v>
      </c>
      <c r="EO316" s="7">
        <v>730.06</v>
      </c>
      <c r="EP316" s="7">
        <v>904.29</v>
      </c>
      <c r="EQ316" s="5">
        <v>41084</v>
      </c>
      <c r="ER316" s="23">
        <v>0.80730000000000002</v>
      </c>
      <c r="ES316" s="5">
        <v>11841</v>
      </c>
      <c r="ET316" s="7">
        <v>17546063.780000001</v>
      </c>
      <c r="EU316" s="23">
        <v>4.7899999999999998E-2</v>
      </c>
      <c r="EV316" s="7">
        <v>344.79</v>
      </c>
      <c r="EW316" s="7">
        <v>772.68</v>
      </c>
      <c r="EX316" s="7">
        <v>18459644.18</v>
      </c>
      <c r="EY316" s="23">
        <v>5.2299999999999999E-2</v>
      </c>
      <c r="EZ316" s="7">
        <v>362.74</v>
      </c>
      <c r="FA316" s="7">
        <v>812.91</v>
      </c>
      <c r="FB316" s="5">
        <v>22708</v>
      </c>
      <c r="FC316" s="23">
        <v>0.44619999999999999</v>
      </c>
      <c r="FD316" s="5">
        <v>2831</v>
      </c>
      <c r="FE316" s="7">
        <v>5800838.21</v>
      </c>
      <c r="FF316" s="23">
        <v>1.5800000000000002E-2</v>
      </c>
      <c r="FG316" s="7">
        <v>113.99</v>
      </c>
      <c r="FH316" s="7">
        <v>191.47</v>
      </c>
      <c r="FI316" s="7">
        <v>6004378.5999999996</v>
      </c>
      <c r="FJ316" s="23">
        <v>1.7000000000000001E-2</v>
      </c>
      <c r="FK316" s="7">
        <v>117.99</v>
      </c>
      <c r="FL316" s="7">
        <v>198.19</v>
      </c>
      <c r="FM316" s="5">
        <v>30296</v>
      </c>
      <c r="FN316" s="23">
        <v>0.59530000000000005</v>
      </c>
      <c r="FO316" s="5">
        <v>2871</v>
      </c>
      <c r="FP316" s="7">
        <v>14824185.449999999</v>
      </c>
      <c r="FQ316" s="23">
        <v>4.0500000000000001E-2</v>
      </c>
      <c r="FR316" s="7">
        <v>291.3</v>
      </c>
      <c r="FS316" s="7">
        <v>1022.15</v>
      </c>
      <c r="FT316" s="7">
        <v>14915809.48</v>
      </c>
      <c r="FU316" s="23">
        <v>4.2200000000000001E-2</v>
      </c>
      <c r="FV316" s="7">
        <v>293.10000000000002</v>
      </c>
      <c r="FW316" s="7">
        <v>1028.46</v>
      </c>
      <c r="FX316" s="5">
        <v>14503</v>
      </c>
      <c r="FY316" s="23">
        <v>0.28499999999999998</v>
      </c>
      <c r="FZ316" s="5">
        <v>2312</v>
      </c>
      <c r="GA316" s="7">
        <v>7357661.3700000001</v>
      </c>
      <c r="GB316" s="23">
        <v>2.01E-2</v>
      </c>
      <c r="GC316" s="7">
        <v>144.58000000000001</v>
      </c>
      <c r="GD316" s="7">
        <v>245.88</v>
      </c>
      <c r="GE316" s="7">
        <v>7740593.9400000004</v>
      </c>
      <c r="GF316" s="23">
        <v>2.1899999999999999E-2</v>
      </c>
      <c r="GG316" s="7">
        <v>152.11000000000001</v>
      </c>
      <c r="GH316" s="7">
        <v>258.68</v>
      </c>
      <c r="GI316" s="5">
        <v>29924</v>
      </c>
      <c r="GJ316" s="23">
        <v>0.58799999999999997</v>
      </c>
      <c r="GK316" s="5">
        <v>4328</v>
      </c>
      <c r="GL316" s="7">
        <v>7206205.2599999998</v>
      </c>
      <c r="GM316" s="23">
        <v>1.9699999999999999E-2</v>
      </c>
      <c r="GN316" s="7">
        <v>141.61000000000001</v>
      </c>
      <c r="GO316" s="7">
        <v>1188.78</v>
      </c>
      <c r="GP316" s="7">
        <v>6380137.8600000003</v>
      </c>
      <c r="GQ316" s="23">
        <v>1.8100000000000002E-2</v>
      </c>
      <c r="GR316" s="7">
        <v>125.37</v>
      </c>
      <c r="GS316" s="7">
        <v>1052.51</v>
      </c>
      <c r="GT316" s="5">
        <v>6062</v>
      </c>
      <c r="GU316" s="23">
        <v>0.1191</v>
      </c>
      <c r="GV316" s="8">
        <v>367</v>
      </c>
      <c r="GW316" s="7">
        <v>10093726.539999999</v>
      </c>
      <c r="GX316" s="23">
        <v>2.76E-2</v>
      </c>
      <c r="GY316" s="7">
        <v>198.35</v>
      </c>
      <c r="GZ316" s="7">
        <v>857.73</v>
      </c>
      <c r="HA316" s="7">
        <v>10125766.4</v>
      </c>
      <c r="HB316" s="23">
        <v>2.87E-2</v>
      </c>
      <c r="HC316" s="7">
        <v>198.98</v>
      </c>
      <c r="HD316" s="7">
        <v>860.45</v>
      </c>
      <c r="HE316" s="5">
        <v>11768</v>
      </c>
      <c r="HF316" s="23">
        <v>0.23119999999999999</v>
      </c>
      <c r="HG316" s="5">
        <v>62313</v>
      </c>
      <c r="HH316" s="5">
        <v>2374</v>
      </c>
      <c r="HI316" s="23">
        <v>0.19900000000000001</v>
      </c>
      <c r="HJ316" s="8">
        <v>1224</v>
      </c>
      <c r="HK316" s="5">
        <v>479</v>
      </c>
      <c r="HL316" s="5">
        <v>1189</v>
      </c>
      <c r="HM316" s="5">
        <v>43</v>
      </c>
      <c r="HN316" s="5">
        <v>489</v>
      </c>
      <c r="HO316" s="5">
        <v>226</v>
      </c>
      <c r="HP316" s="5">
        <v>684</v>
      </c>
      <c r="HQ316" s="5">
        <v>185</v>
      </c>
      <c r="HR316" s="5">
        <v>218</v>
      </c>
      <c r="HS316" s="5">
        <v>84</v>
      </c>
    </row>
    <row r="317" spans="1:227" x14ac:dyDescent="0.25">
      <c r="A317">
        <v>2007</v>
      </c>
      <c r="B317" s="3" t="s">
        <v>1161</v>
      </c>
      <c r="C317" s="4">
        <v>56</v>
      </c>
      <c r="D317" s="5">
        <v>9569</v>
      </c>
      <c r="E317" s="5">
        <v>9113</v>
      </c>
      <c r="F317" s="5">
        <v>456</v>
      </c>
      <c r="G317" s="6" t="s">
        <v>538</v>
      </c>
      <c r="H317" s="5">
        <v>50</v>
      </c>
      <c r="I317" s="6" t="s">
        <v>1162</v>
      </c>
      <c r="J317" s="6" t="s">
        <v>1163</v>
      </c>
      <c r="K317" s="6" t="s">
        <v>1164</v>
      </c>
      <c r="L317" s="6" t="s">
        <v>444</v>
      </c>
      <c r="M317" s="6" t="s">
        <v>1165</v>
      </c>
      <c r="N317" s="6" t="s">
        <v>322</v>
      </c>
      <c r="O317" s="6" t="s">
        <v>1166</v>
      </c>
      <c r="P317" s="6">
        <v>0.94</v>
      </c>
      <c r="Q317" s="7">
        <v>59477836.07</v>
      </c>
      <c r="R317" s="7">
        <v>60545726.590000004</v>
      </c>
      <c r="S317" s="7">
        <v>71808414.129999995</v>
      </c>
      <c r="T317" s="7">
        <v>6526.7</v>
      </c>
      <c r="U317" s="7">
        <v>6643.89</v>
      </c>
      <c r="V317" s="7">
        <v>7879.78</v>
      </c>
      <c r="W317" s="7">
        <v>24539159.859999999</v>
      </c>
      <c r="X317" s="23">
        <v>0.41260000000000002</v>
      </c>
      <c r="Y317" s="7">
        <v>2692.76</v>
      </c>
      <c r="Z317" s="7">
        <v>15036.25</v>
      </c>
      <c r="AA317" s="7">
        <v>22504821.719999999</v>
      </c>
      <c r="AB317" s="23">
        <v>0.37169999999999997</v>
      </c>
      <c r="AC317" s="7">
        <v>2469.5300000000002</v>
      </c>
      <c r="AD317" s="7">
        <v>13789.72</v>
      </c>
      <c r="AE317" s="5">
        <v>1632</v>
      </c>
      <c r="AF317" s="23">
        <v>0.17910000000000001</v>
      </c>
      <c r="AG317" s="5">
        <v>305</v>
      </c>
      <c r="AH317" s="5">
        <v>1556</v>
      </c>
      <c r="AI317" s="7">
        <v>681528.26</v>
      </c>
      <c r="AJ317" s="23">
        <v>1.15E-2</v>
      </c>
      <c r="AK317" s="7">
        <v>74.790000000000006</v>
      </c>
      <c r="AL317" s="7">
        <v>42595.519999999997</v>
      </c>
      <c r="AM317" s="7">
        <v>660051.35</v>
      </c>
      <c r="AN317" s="23">
        <v>1.09E-2</v>
      </c>
      <c r="AO317" s="7">
        <v>72.430000000000007</v>
      </c>
      <c r="AP317" s="7">
        <v>41253.21</v>
      </c>
      <c r="AQ317" s="5">
        <v>16</v>
      </c>
      <c r="AR317" s="23">
        <v>1.8E-3</v>
      </c>
      <c r="AS317" s="5">
        <v>2</v>
      </c>
      <c r="AT317" s="5">
        <v>57</v>
      </c>
      <c r="AU317" s="7">
        <v>825543.84</v>
      </c>
      <c r="AV317" s="23">
        <v>1.3899999999999999E-2</v>
      </c>
      <c r="AW317" s="7">
        <v>90.59</v>
      </c>
      <c r="AX317" s="7">
        <v>21167.79</v>
      </c>
      <c r="AY317" s="7">
        <v>821898.59</v>
      </c>
      <c r="AZ317" s="23">
        <v>1.3599999999999999E-2</v>
      </c>
      <c r="BA317" s="7">
        <v>90.19</v>
      </c>
      <c r="BB317" s="7">
        <v>21074.32</v>
      </c>
      <c r="BC317" s="5">
        <v>39</v>
      </c>
      <c r="BD317" s="23">
        <v>4.3E-3</v>
      </c>
      <c r="BE317" s="5">
        <v>4</v>
      </c>
      <c r="BF317" s="5">
        <v>57</v>
      </c>
      <c r="BG317" s="7">
        <v>2380943.87</v>
      </c>
      <c r="BH317" s="23">
        <v>0.04</v>
      </c>
      <c r="BI317" s="7">
        <v>261.27</v>
      </c>
      <c r="BJ317" s="7">
        <v>9920.6</v>
      </c>
      <c r="BK317" s="7">
        <v>2566736.92</v>
      </c>
      <c r="BL317" s="23">
        <v>4.24E-2</v>
      </c>
      <c r="BM317" s="7">
        <v>281.66000000000003</v>
      </c>
      <c r="BN317" s="7">
        <v>10694.74</v>
      </c>
      <c r="BO317" s="5">
        <v>240</v>
      </c>
      <c r="BP317" s="23">
        <v>2.63E-2</v>
      </c>
      <c r="BQ317" s="5">
        <v>34</v>
      </c>
      <c r="BR317" s="5">
        <v>933</v>
      </c>
      <c r="BS317" s="7">
        <v>1177366.4099999999</v>
      </c>
      <c r="BT317" s="23">
        <v>1.9800000000000002E-2</v>
      </c>
      <c r="BU317" s="7">
        <v>129.19999999999999</v>
      </c>
      <c r="BV317" s="7">
        <v>4145.66</v>
      </c>
      <c r="BW317" s="7">
        <v>1262718.1399999999</v>
      </c>
      <c r="BX317" s="23">
        <v>2.0899999999999998E-2</v>
      </c>
      <c r="BY317" s="7">
        <v>138.56</v>
      </c>
      <c r="BZ317" s="7">
        <v>4446.1899999999996</v>
      </c>
      <c r="CA317" s="5">
        <v>284</v>
      </c>
      <c r="CB317" s="23">
        <v>3.1199999999999999E-2</v>
      </c>
      <c r="CC317" s="5">
        <v>55</v>
      </c>
      <c r="CD317" s="5">
        <v>1072</v>
      </c>
      <c r="CE317" s="7">
        <v>232535.24</v>
      </c>
      <c r="CF317" s="23">
        <v>3.8999999999999998E-3</v>
      </c>
      <c r="CG317" s="7">
        <v>25.52</v>
      </c>
      <c r="CH317" s="7">
        <v>5407.8</v>
      </c>
      <c r="CI317" s="7">
        <v>235004.64</v>
      </c>
      <c r="CJ317" s="23">
        <v>3.8999999999999998E-3</v>
      </c>
      <c r="CK317" s="7">
        <v>25.79</v>
      </c>
      <c r="CL317" s="7">
        <v>5465.22</v>
      </c>
      <c r="CM317" s="5">
        <v>43</v>
      </c>
      <c r="CN317" s="23">
        <v>4.7000000000000002E-3</v>
      </c>
      <c r="CO317" s="5">
        <v>5</v>
      </c>
      <c r="CP317" s="5">
        <v>198</v>
      </c>
      <c r="CQ317" s="7">
        <v>8344257.3600000003</v>
      </c>
      <c r="CR317" s="23">
        <v>0.14030000000000001</v>
      </c>
      <c r="CS317" s="7">
        <v>915.64</v>
      </c>
      <c r="CT317" s="7">
        <v>1527.41</v>
      </c>
      <c r="CU317" s="7">
        <v>9009099.1300000008</v>
      </c>
      <c r="CV317" s="23">
        <v>0.14879999999999999</v>
      </c>
      <c r="CW317" s="7">
        <v>988.6</v>
      </c>
      <c r="CX317" s="7">
        <v>1649.11</v>
      </c>
      <c r="CY317" s="5">
        <v>5463</v>
      </c>
      <c r="CZ317" s="23">
        <v>0.59950000000000003</v>
      </c>
      <c r="DA317" s="5">
        <v>4275</v>
      </c>
      <c r="DB317" s="7">
        <v>468940.53</v>
      </c>
      <c r="DC317" s="23">
        <v>7.9000000000000008E-3</v>
      </c>
      <c r="DD317" s="7">
        <v>51.46</v>
      </c>
      <c r="DE317" s="7">
        <v>364.08</v>
      </c>
      <c r="DF317" s="7">
        <v>485026.77</v>
      </c>
      <c r="DG317" s="23">
        <v>8.0000000000000002E-3</v>
      </c>
      <c r="DH317" s="7">
        <v>53.22</v>
      </c>
      <c r="DI317" s="7">
        <v>376.57</v>
      </c>
      <c r="DJ317" s="5">
        <v>1288</v>
      </c>
      <c r="DK317" s="23">
        <v>0.14130000000000001</v>
      </c>
      <c r="DL317" s="5">
        <v>675</v>
      </c>
      <c r="DM317" s="7">
        <v>2771731.22</v>
      </c>
      <c r="DN317" s="23">
        <v>4.6600000000000003E-2</v>
      </c>
      <c r="DO317" s="7">
        <v>304.14999999999998</v>
      </c>
      <c r="DP317" s="7">
        <v>19519.23</v>
      </c>
      <c r="DQ317" s="7">
        <v>2886050.09</v>
      </c>
      <c r="DR317" s="23">
        <v>4.7699999999999999E-2</v>
      </c>
      <c r="DS317" s="7">
        <v>316.7</v>
      </c>
      <c r="DT317" s="7">
        <v>20324.3</v>
      </c>
      <c r="DU317" s="5">
        <v>142</v>
      </c>
      <c r="DV317" s="23">
        <v>1.5599999999999999E-2</v>
      </c>
      <c r="DW317" s="5">
        <v>1712</v>
      </c>
      <c r="DX317" s="7">
        <v>387642.77</v>
      </c>
      <c r="DY317" s="23">
        <v>6.4999999999999997E-3</v>
      </c>
      <c r="DZ317" s="7">
        <v>42.54</v>
      </c>
      <c r="EA317" s="7">
        <v>619.24</v>
      </c>
      <c r="EB317" s="7">
        <v>449819.02</v>
      </c>
      <c r="EC317" s="23">
        <v>7.4000000000000003E-3</v>
      </c>
      <c r="ED317" s="7">
        <v>49.36</v>
      </c>
      <c r="EE317" s="7">
        <v>718.56</v>
      </c>
      <c r="EF317" s="5">
        <v>626</v>
      </c>
      <c r="EG317" s="23">
        <v>6.8699999999999997E-2</v>
      </c>
      <c r="EH317" s="5">
        <v>113</v>
      </c>
      <c r="EI317" s="7">
        <v>4442854.2</v>
      </c>
      <c r="EJ317" s="23">
        <v>7.4700000000000003E-2</v>
      </c>
      <c r="EK317" s="7">
        <v>487.53</v>
      </c>
      <c r="EL317" s="7">
        <v>623.29999999999995</v>
      </c>
      <c r="EM317" s="7">
        <v>5614607.7199999997</v>
      </c>
      <c r="EN317" s="23">
        <v>9.2700000000000005E-2</v>
      </c>
      <c r="EO317" s="7">
        <v>616.11</v>
      </c>
      <c r="EP317" s="7">
        <v>787.68</v>
      </c>
      <c r="EQ317" s="5">
        <v>7128</v>
      </c>
      <c r="ER317" s="23">
        <v>0.78220000000000001</v>
      </c>
      <c r="ES317" s="5">
        <v>10039</v>
      </c>
      <c r="ET317" s="7">
        <v>3612740.54</v>
      </c>
      <c r="EU317" s="23">
        <v>6.0699999999999997E-2</v>
      </c>
      <c r="EV317" s="7">
        <v>396.44</v>
      </c>
      <c r="EW317" s="7">
        <v>879.23</v>
      </c>
      <c r="EX317" s="7">
        <v>3992928.52</v>
      </c>
      <c r="EY317" s="23">
        <v>6.59E-2</v>
      </c>
      <c r="EZ317" s="7">
        <v>438.16</v>
      </c>
      <c r="FA317" s="7">
        <v>971.75</v>
      </c>
      <c r="FB317" s="5">
        <v>4109</v>
      </c>
      <c r="FC317" s="23">
        <v>0.45090000000000002</v>
      </c>
      <c r="FD317" s="5">
        <v>3318</v>
      </c>
      <c r="FE317" s="7">
        <v>1452917.91</v>
      </c>
      <c r="FF317" s="23">
        <v>2.4400000000000002E-2</v>
      </c>
      <c r="FG317" s="7">
        <v>159.43</v>
      </c>
      <c r="FH317" s="7">
        <v>295.07</v>
      </c>
      <c r="FI317" s="7">
        <v>1686640.01</v>
      </c>
      <c r="FJ317" s="23">
        <v>2.7900000000000001E-2</v>
      </c>
      <c r="FK317" s="7">
        <v>185.08</v>
      </c>
      <c r="FL317" s="7">
        <v>342.53</v>
      </c>
      <c r="FM317" s="5">
        <v>4924</v>
      </c>
      <c r="FN317" s="23">
        <v>0.5403</v>
      </c>
      <c r="FO317" s="5">
        <v>3026</v>
      </c>
      <c r="FP317" s="7">
        <v>4183138.38</v>
      </c>
      <c r="FQ317" s="23">
        <v>7.0300000000000001E-2</v>
      </c>
      <c r="FR317" s="7">
        <v>459.03</v>
      </c>
      <c r="FS317" s="7">
        <v>1567.89</v>
      </c>
      <c r="FT317" s="7">
        <v>4180937.45</v>
      </c>
      <c r="FU317" s="23">
        <v>6.9099999999999995E-2</v>
      </c>
      <c r="FV317" s="7">
        <v>458.79</v>
      </c>
      <c r="FW317" s="7">
        <v>1567.07</v>
      </c>
      <c r="FX317" s="5">
        <v>2668</v>
      </c>
      <c r="FY317" s="23">
        <v>0.2928</v>
      </c>
      <c r="FZ317" s="5">
        <v>3194</v>
      </c>
      <c r="GA317" s="7">
        <v>963590.17</v>
      </c>
      <c r="GB317" s="23">
        <v>1.6199999999999999E-2</v>
      </c>
      <c r="GC317" s="7">
        <v>105.74</v>
      </c>
      <c r="GD317" s="7">
        <v>195.49</v>
      </c>
      <c r="GE317" s="7">
        <v>1108016.68</v>
      </c>
      <c r="GF317" s="23">
        <v>1.83E-2</v>
      </c>
      <c r="GG317" s="7">
        <v>121.59</v>
      </c>
      <c r="GH317" s="7">
        <v>224.8</v>
      </c>
      <c r="GI317" s="5">
        <v>4929</v>
      </c>
      <c r="GJ317" s="23">
        <v>0.54090000000000005</v>
      </c>
      <c r="GK317" s="5">
        <v>4048</v>
      </c>
      <c r="GL317" s="7">
        <v>476064.9</v>
      </c>
      <c r="GM317" s="23">
        <v>8.0000000000000002E-3</v>
      </c>
      <c r="GN317" s="7">
        <v>52.24</v>
      </c>
      <c r="GO317" s="7">
        <v>742.69</v>
      </c>
      <c r="GP317" s="7">
        <v>484586.6</v>
      </c>
      <c r="GQ317" s="23">
        <v>8.0000000000000002E-3</v>
      </c>
      <c r="GR317" s="7">
        <v>53.18</v>
      </c>
      <c r="GS317" s="7">
        <v>755.99</v>
      </c>
      <c r="GT317" s="5">
        <v>641</v>
      </c>
      <c r="GU317" s="23">
        <v>7.0300000000000001E-2</v>
      </c>
      <c r="GV317" s="8">
        <v>147</v>
      </c>
      <c r="GW317" s="7">
        <v>2023927.03</v>
      </c>
      <c r="GX317" s="23">
        <v>3.4000000000000002E-2</v>
      </c>
      <c r="GY317" s="7">
        <v>222.09</v>
      </c>
      <c r="GZ317" s="7">
        <v>667.3</v>
      </c>
      <c r="HA317" s="7">
        <v>2023927.03</v>
      </c>
      <c r="HB317" s="23">
        <v>3.3399999999999999E-2</v>
      </c>
      <c r="HC317" s="7">
        <v>222.09</v>
      </c>
      <c r="HD317" s="7">
        <v>667.3</v>
      </c>
      <c r="HE317" s="5">
        <v>3033</v>
      </c>
      <c r="HF317" s="23">
        <v>0.33279999999999998</v>
      </c>
      <c r="HG317" s="5">
        <v>8865</v>
      </c>
      <c r="HH317" s="5">
        <v>461</v>
      </c>
      <c r="HI317" s="23">
        <v>0.17560000000000001</v>
      </c>
      <c r="HJ317" s="8">
        <v>973</v>
      </c>
      <c r="HK317" s="5">
        <v>647</v>
      </c>
      <c r="HL317" s="5">
        <v>1188</v>
      </c>
      <c r="HM317" s="10" t="s">
        <v>275</v>
      </c>
      <c r="HN317" s="5">
        <v>571</v>
      </c>
      <c r="HO317" s="5">
        <v>571</v>
      </c>
      <c r="HP317" s="5">
        <v>1295</v>
      </c>
      <c r="HQ317" s="5">
        <v>472</v>
      </c>
      <c r="HR317" s="10" t="s">
        <v>275</v>
      </c>
      <c r="HS317" s="5">
        <v>121</v>
      </c>
    </row>
    <row r="318" spans="1:227" x14ac:dyDescent="0.25">
      <c r="A318">
        <v>2014</v>
      </c>
      <c r="B318" s="3" t="s">
        <v>1161</v>
      </c>
      <c r="C318" s="4">
        <v>56</v>
      </c>
      <c r="D318" s="5">
        <v>12166</v>
      </c>
      <c r="E318" s="5">
        <v>11668</v>
      </c>
      <c r="F318" s="5">
        <v>498</v>
      </c>
      <c r="G318" s="6" t="s">
        <v>1030</v>
      </c>
      <c r="H318" s="5">
        <v>51</v>
      </c>
      <c r="I318" s="6" t="s">
        <v>1385</v>
      </c>
      <c r="J318" s="6" t="s">
        <v>1386</v>
      </c>
      <c r="K318" s="6" t="s">
        <v>2713</v>
      </c>
      <c r="L318" s="6" t="s">
        <v>427</v>
      </c>
      <c r="M318" s="6" t="s">
        <v>1103</v>
      </c>
      <c r="N318" s="6" t="s">
        <v>1490</v>
      </c>
      <c r="O318" s="6" t="s">
        <v>1784</v>
      </c>
      <c r="P318" s="6">
        <v>0.95</v>
      </c>
      <c r="Q318" s="7">
        <v>101609575.64</v>
      </c>
      <c r="R318" s="7">
        <v>93037021.590000004</v>
      </c>
      <c r="S318" s="7">
        <v>104118280.73</v>
      </c>
      <c r="T318" s="7">
        <v>8708.4</v>
      </c>
      <c r="U318" s="7">
        <v>7973.69</v>
      </c>
      <c r="V318" s="7">
        <v>8923.4</v>
      </c>
      <c r="W318" s="7">
        <v>38957061.850000001</v>
      </c>
      <c r="X318" s="23">
        <v>0.38340000000000002</v>
      </c>
      <c r="Y318" s="7">
        <v>3338.8</v>
      </c>
      <c r="Z318" s="7">
        <v>21381.48</v>
      </c>
      <c r="AA318" s="7">
        <v>31159779.120000001</v>
      </c>
      <c r="AB318" s="23">
        <v>0.33489999999999998</v>
      </c>
      <c r="AC318" s="7">
        <v>2670.53</v>
      </c>
      <c r="AD318" s="7">
        <v>17101.96</v>
      </c>
      <c r="AE318" s="5">
        <v>1822</v>
      </c>
      <c r="AF318" s="23">
        <v>0.15620000000000001</v>
      </c>
      <c r="AG318" s="5">
        <v>259</v>
      </c>
      <c r="AH318" s="5">
        <v>1550</v>
      </c>
      <c r="AI318" s="7">
        <v>1472414.05</v>
      </c>
      <c r="AJ318" s="23">
        <v>1.4500000000000001E-2</v>
      </c>
      <c r="AK318" s="7">
        <v>126.19</v>
      </c>
      <c r="AL318" s="7">
        <v>54533.85</v>
      </c>
      <c r="AM318" s="7">
        <v>1486453.77</v>
      </c>
      <c r="AN318" s="23">
        <v>1.6E-2</v>
      </c>
      <c r="AO318" s="7">
        <v>127.4</v>
      </c>
      <c r="AP318" s="7">
        <v>55053.84</v>
      </c>
      <c r="AQ318" s="5">
        <v>27</v>
      </c>
      <c r="AR318" s="23">
        <v>2.3E-3</v>
      </c>
      <c r="AS318" s="5">
        <v>3</v>
      </c>
      <c r="AT318" s="5">
        <v>83</v>
      </c>
      <c r="AU318" s="7">
        <v>1854289.83</v>
      </c>
      <c r="AV318" s="23">
        <v>1.8200000000000001E-2</v>
      </c>
      <c r="AW318" s="7">
        <v>158.91999999999999</v>
      </c>
      <c r="AX318" s="7">
        <v>20834.72</v>
      </c>
      <c r="AY318" s="7">
        <v>1796286.89</v>
      </c>
      <c r="AZ318" s="23">
        <v>1.9300000000000001E-2</v>
      </c>
      <c r="BA318" s="7">
        <v>153.94999999999999</v>
      </c>
      <c r="BB318" s="7">
        <v>20183</v>
      </c>
      <c r="BC318" s="5">
        <v>89</v>
      </c>
      <c r="BD318" s="23">
        <v>7.6E-3</v>
      </c>
      <c r="BE318" s="5">
        <v>8</v>
      </c>
      <c r="BF318" s="5">
        <v>106</v>
      </c>
      <c r="BG318" s="7">
        <v>3290574.45</v>
      </c>
      <c r="BH318" s="23">
        <v>3.2399999999999998E-2</v>
      </c>
      <c r="BI318" s="7">
        <v>282.02</v>
      </c>
      <c r="BJ318" s="7">
        <v>13943.11</v>
      </c>
      <c r="BK318" s="7">
        <v>3490914.35</v>
      </c>
      <c r="BL318" s="23">
        <v>3.7499999999999999E-2</v>
      </c>
      <c r="BM318" s="7">
        <v>299.19</v>
      </c>
      <c r="BN318" s="7">
        <v>14792.01</v>
      </c>
      <c r="BO318" s="5">
        <v>236</v>
      </c>
      <c r="BP318" s="23">
        <v>2.0199999999999999E-2</v>
      </c>
      <c r="BQ318" s="5">
        <v>27</v>
      </c>
      <c r="BR318" s="5">
        <v>682</v>
      </c>
      <c r="BS318" s="7">
        <v>1751429.63</v>
      </c>
      <c r="BT318" s="23">
        <v>1.72E-2</v>
      </c>
      <c r="BU318" s="7">
        <v>150.11000000000001</v>
      </c>
      <c r="BV318" s="7">
        <v>4989.83</v>
      </c>
      <c r="BW318" s="7">
        <v>1827436.17</v>
      </c>
      <c r="BX318" s="23">
        <v>1.9599999999999999E-2</v>
      </c>
      <c r="BY318" s="7">
        <v>156.62</v>
      </c>
      <c r="BZ318" s="7">
        <v>5206.37</v>
      </c>
      <c r="CA318" s="5">
        <v>351</v>
      </c>
      <c r="CB318" s="23">
        <v>3.0099999999999998E-2</v>
      </c>
      <c r="CC318" s="5">
        <v>58</v>
      </c>
      <c r="CD318" s="5">
        <v>1290</v>
      </c>
      <c r="CE318" s="7">
        <v>567113.79</v>
      </c>
      <c r="CF318" s="23">
        <v>5.5999999999999999E-3</v>
      </c>
      <c r="CG318" s="7">
        <v>48.6</v>
      </c>
      <c r="CH318" s="7">
        <v>7876.58</v>
      </c>
      <c r="CI318" s="7">
        <v>583177.22</v>
      </c>
      <c r="CJ318" s="23">
        <v>6.3E-3</v>
      </c>
      <c r="CK318" s="7">
        <v>49.98</v>
      </c>
      <c r="CL318" s="7">
        <v>8099.68</v>
      </c>
      <c r="CM318" s="5">
        <v>72</v>
      </c>
      <c r="CN318" s="23">
        <v>6.1999999999999998E-3</v>
      </c>
      <c r="CO318" s="5">
        <v>7</v>
      </c>
      <c r="CP318" s="5">
        <v>292</v>
      </c>
      <c r="CQ318" s="7">
        <v>18951938.280000001</v>
      </c>
      <c r="CR318" s="23">
        <v>0.1865</v>
      </c>
      <c r="CS318" s="7">
        <v>1624.27</v>
      </c>
      <c r="CT318" s="7">
        <v>2624.56</v>
      </c>
      <c r="CU318" s="7">
        <v>17715967.59</v>
      </c>
      <c r="CV318" s="23">
        <v>0.19040000000000001</v>
      </c>
      <c r="CW318" s="7">
        <v>1518.34</v>
      </c>
      <c r="CX318" s="7">
        <v>2453.4</v>
      </c>
      <c r="CY318" s="5">
        <v>7221</v>
      </c>
      <c r="CZ318" s="23">
        <v>0.61890000000000001</v>
      </c>
      <c r="DA318" s="5">
        <v>4213</v>
      </c>
      <c r="DB318" s="7">
        <v>628413.49</v>
      </c>
      <c r="DC318" s="23">
        <v>6.1999999999999998E-3</v>
      </c>
      <c r="DD318" s="7">
        <v>53.86</v>
      </c>
      <c r="DE318" s="7">
        <v>339.87</v>
      </c>
      <c r="DF318" s="7">
        <v>640671.29</v>
      </c>
      <c r="DG318" s="23">
        <v>6.8999999999999999E-3</v>
      </c>
      <c r="DH318" s="7">
        <v>54.91</v>
      </c>
      <c r="DI318" s="7">
        <v>346.5</v>
      </c>
      <c r="DJ318" s="5">
        <v>1849</v>
      </c>
      <c r="DK318" s="23">
        <v>0.1585</v>
      </c>
      <c r="DL318" s="5">
        <v>583</v>
      </c>
      <c r="DM318" s="7">
        <v>4007210.73</v>
      </c>
      <c r="DN318" s="23">
        <v>3.9399999999999998E-2</v>
      </c>
      <c r="DO318" s="7">
        <v>343.44</v>
      </c>
      <c r="DP318" s="7">
        <v>24139.82</v>
      </c>
      <c r="DQ318" s="7">
        <v>4073514.54</v>
      </c>
      <c r="DR318" s="23">
        <v>4.3799999999999999E-2</v>
      </c>
      <c r="DS318" s="7">
        <v>349.12</v>
      </c>
      <c r="DT318" s="7">
        <v>24539.24</v>
      </c>
      <c r="DU318" s="5">
        <v>166</v>
      </c>
      <c r="DV318" s="23">
        <v>1.4200000000000001E-2</v>
      </c>
      <c r="DW318" s="5">
        <v>2020</v>
      </c>
      <c r="DX318" s="7">
        <v>918680.58</v>
      </c>
      <c r="DY318" s="23">
        <v>8.9999999999999993E-3</v>
      </c>
      <c r="DZ318" s="7">
        <v>78.739999999999995</v>
      </c>
      <c r="EA318" s="7">
        <v>925.16</v>
      </c>
      <c r="EB318" s="7">
        <v>959215.37</v>
      </c>
      <c r="EC318" s="23">
        <v>1.03E-2</v>
      </c>
      <c r="ED318" s="7">
        <v>82.21</v>
      </c>
      <c r="EE318" s="7">
        <v>965.98</v>
      </c>
      <c r="EF318" s="5">
        <v>993</v>
      </c>
      <c r="EG318" s="23">
        <v>8.5099999999999995E-2</v>
      </c>
      <c r="EH318" s="5">
        <v>145</v>
      </c>
      <c r="EI318" s="7">
        <v>9060814.5899999999</v>
      </c>
      <c r="EJ318" s="23">
        <v>8.9200000000000002E-2</v>
      </c>
      <c r="EK318" s="7">
        <v>776.55</v>
      </c>
      <c r="EL318" s="7">
        <v>973.76</v>
      </c>
      <c r="EM318" s="7">
        <v>9484395.6300000008</v>
      </c>
      <c r="EN318" s="23">
        <v>0.1019</v>
      </c>
      <c r="EO318" s="7">
        <v>812.86</v>
      </c>
      <c r="EP318" s="7">
        <v>1019.28</v>
      </c>
      <c r="EQ318" s="5">
        <v>9305</v>
      </c>
      <c r="ER318" s="23">
        <v>0.79749999999999999</v>
      </c>
      <c r="ES318" s="5">
        <v>12152</v>
      </c>
      <c r="ET318" s="7">
        <v>5900258.2599999998</v>
      </c>
      <c r="EU318" s="23">
        <v>5.8099999999999999E-2</v>
      </c>
      <c r="EV318" s="7">
        <v>505.68</v>
      </c>
      <c r="EW318" s="7">
        <v>1062.1500000000001</v>
      </c>
      <c r="EX318" s="7">
        <v>5584429.79</v>
      </c>
      <c r="EY318" s="23">
        <v>0.06</v>
      </c>
      <c r="EZ318" s="7">
        <v>478.61</v>
      </c>
      <c r="FA318" s="7">
        <v>1005.3</v>
      </c>
      <c r="FB318" s="5">
        <v>5555</v>
      </c>
      <c r="FC318" s="23">
        <v>0.47610000000000002</v>
      </c>
      <c r="FD318" s="5">
        <v>3759</v>
      </c>
      <c r="FE318" s="7">
        <v>1667155.38</v>
      </c>
      <c r="FF318" s="23">
        <v>1.6400000000000001E-2</v>
      </c>
      <c r="FG318" s="7">
        <v>142.88</v>
      </c>
      <c r="FH318" s="7">
        <v>261.68</v>
      </c>
      <c r="FI318" s="7">
        <v>1691633.25</v>
      </c>
      <c r="FJ318" s="23">
        <v>1.8200000000000001E-2</v>
      </c>
      <c r="FK318" s="7">
        <v>144.97999999999999</v>
      </c>
      <c r="FL318" s="7">
        <v>265.52</v>
      </c>
      <c r="FM318" s="5">
        <v>6371</v>
      </c>
      <c r="FN318" s="23">
        <v>0.54600000000000004</v>
      </c>
      <c r="FO318" s="5">
        <v>3052</v>
      </c>
      <c r="FP318" s="7">
        <v>4630732.25</v>
      </c>
      <c r="FQ318" s="23">
        <v>4.5600000000000002E-2</v>
      </c>
      <c r="FR318" s="7">
        <v>396.87</v>
      </c>
      <c r="FS318" s="7">
        <v>1358.78</v>
      </c>
      <c r="FT318" s="7">
        <v>4777323.93</v>
      </c>
      <c r="FU318" s="23">
        <v>5.1299999999999998E-2</v>
      </c>
      <c r="FV318" s="7">
        <v>409.44</v>
      </c>
      <c r="FW318" s="7">
        <v>1401.8</v>
      </c>
      <c r="FX318" s="5">
        <v>3408</v>
      </c>
      <c r="FY318" s="23">
        <v>0.29210000000000003</v>
      </c>
      <c r="FZ318" s="5">
        <v>2745</v>
      </c>
      <c r="GA318" s="7">
        <v>1674242.99</v>
      </c>
      <c r="GB318" s="23">
        <v>1.6500000000000001E-2</v>
      </c>
      <c r="GC318" s="7">
        <v>143.49</v>
      </c>
      <c r="GD318" s="7">
        <v>246.28</v>
      </c>
      <c r="GE318" s="7">
        <v>1550743.87</v>
      </c>
      <c r="GF318" s="23">
        <v>1.67E-2</v>
      </c>
      <c r="GG318" s="7">
        <v>132.91</v>
      </c>
      <c r="GH318" s="7">
        <v>228.12</v>
      </c>
      <c r="GI318" s="5">
        <v>6798</v>
      </c>
      <c r="GJ318" s="23">
        <v>0.58260000000000001</v>
      </c>
      <c r="GK318" s="5">
        <v>4268</v>
      </c>
      <c r="GL318" s="7">
        <v>1591269.83</v>
      </c>
      <c r="GM318" s="23">
        <v>1.5699999999999999E-2</v>
      </c>
      <c r="GN318" s="7">
        <v>136.38</v>
      </c>
      <c r="GO318" s="7">
        <v>1621.13</v>
      </c>
      <c r="GP318" s="7">
        <v>1485977.1</v>
      </c>
      <c r="GQ318" s="23">
        <v>1.6E-2</v>
      </c>
      <c r="GR318" s="7">
        <v>127.35</v>
      </c>
      <c r="GS318" s="7">
        <v>1513.86</v>
      </c>
      <c r="GT318" s="5">
        <v>982</v>
      </c>
      <c r="GU318" s="23">
        <v>8.4099999999999994E-2</v>
      </c>
      <c r="GV318" s="8">
        <v>198</v>
      </c>
      <c r="GW318" s="7">
        <v>3680222.53</v>
      </c>
      <c r="GX318" s="23">
        <v>3.6200000000000003E-2</v>
      </c>
      <c r="GY318" s="7">
        <v>315.41000000000003</v>
      </c>
      <c r="GZ318" s="7">
        <v>920.75</v>
      </c>
      <c r="HA318" s="7">
        <v>3697171.27</v>
      </c>
      <c r="HB318" s="23">
        <v>3.9699999999999999E-2</v>
      </c>
      <c r="HC318" s="7">
        <v>316.86</v>
      </c>
      <c r="HD318" s="7">
        <v>924.99</v>
      </c>
      <c r="HE318" s="5">
        <v>3997</v>
      </c>
      <c r="HF318" s="23">
        <v>0.34260000000000002</v>
      </c>
      <c r="HG318" s="5">
        <v>12188</v>
      </c>
      <c r="HH318" s="5">
        <v>496</v>
      </c>
      <c r="HI318" s="23">
        <v>0.1759</v>
      </c>
      <c r="HJ318" s="8">
        <v>1045</v>
      </c>
      <c r="HK318" s="5">
        <v>300</v>
      </c>
      <c r="HL318" s="5">
        <v>1186</v>
      </c>
      <c r="HM318" s="10" t="s">
        <v>275</v>
      </c>
      <c r="HN318" s="5">
        <v>454</v>
      </c>
      <c r="HO318" s="5">
        <v>266</v>
      </c>
      <c r="HP318" s="5">
        <v>900</v>
      </c>
      <c r="HQ318" s="5">
        <v>317</v>
      </c>
      <c r="HR318" s="10" t="s">
        <v>275</v>
      </c>
      <c r="HS318" s="5">
        <v>111</v>
      </c>
    </row>
    <row r="319" spans="1:227" x14ac:dyDescent="0.25">
      <c r="A319">
        <v>2012</v>
      </c>
      <c r="B319" s="3" t="s">
        <v>1061</v>
      </c>
      <c r="C319" s="4">
        <v>46</v>
      </c>
      <c r="D319" s="5">
        <v>17456</v>
      </c>
      <c r="E319" s="5">
        <v>15935</v>
      </c>
      <c r="F319" s="5">
        <v>1521</v>
      </c>
      <c r="G319" s="6" t="s">
        <v>631</v>
      </c>
      <c r="H319" s="5">
        <v>50</v>
      </c>
      <c r="I319" s="6" t="s">
        <v>1531</v>
      </c>
      <c r="J319" s="6" t="s">
        <v>1900</v>
      </c>
      <c r="K319" s="6" t="s">
        <v>2466</v>
      </c>
      <c r="L319" s="6" t="s">
        <v>510</v>
      </c>
      <c r="M319" s="6" t="s">
        <v>305</v>
      </c>
      <c r="N319" s="6" t="s">
        <v>2467</v>
      </c>
      <c r="O319" s="6" t="s">
        <v>2031</v>
      </c>
      <c r="P319" s="6">
        <v>1</v>
      </c>
      <c r="Q319" s="7">
        <v>134825186.94</v>
      </c>
      <c r="R319" s="7">
        <v>126847520.51000001</v>
      </c>
      <c r="S319" s="7">
        <v>136637699.71000001</v>
      </c>
      <c r="T319" s="7">
        <v>8460.9500000000007</v>
      </c>
      <c r="U319" s="7">
        <v>7960.31</v>
      </c>
      <c r="V319" s="7">
        <v>8574.69</v>
      </c>
      <c r="W319" s="7">
        <v>50875862.020000003</v>
      </c>
      <c r="X319" s="23">
        <v>0.37730000000000002</v>
      </c>
      <c r="Y319" s="7">
        <v>3192.71</v>
      </c>
      <c r="Z319" s="7">
        <v>18386.650000000001</v>
      </c>
      <c r="AA319" s="7">
        <v>43290214.329999998</v>
      </c>
      <c r="AB319" s="23">
        <v>0.34129999999999999</v>
      </c>
      <c r="AC319" s="7">
        <v>2716.67</v>
      </c>
      <c r="AD319" s="7">
        <v>15645.18</v>
      </c>
      <c r="AE319" s="5">
        <v>2767</v>
      </c>
      <c r="AF319" s="23">
        <v>0.1736</v>
      </c>
      <c r="AG319" s="5">
        <v>299</v>
      </c>
      <c r="AH319" s="5">
        <v>1822</v>
      </c>
      <c r="AI319" s="7">
        <v>1457678.52</v>
      </c>
      <c r="AJ319" s="23">
        <v>1.0800000000000001E-2</v>
      </c>
      <c r="AK319" s="7">
        <v>91.48</v>
      </c>
      <c r="AL319" s="7">
        <v>37376.370000000003</v>
      </c>
      <c r="AM319" s="7">
        <v>1601310.61</v>
      </c>
      <c r="AN319" s="23">
        <v>1.26E-2</v>
      </c>
      <c r="AO319" s="7">
        <v>100.49</v>
      </c>
      <c r="AP319" s="7">
        <v>41059.25</v>
      </c>
      <c r="AQ319" s="5">
        <v>39</v>
      </c>
      <c r="AR319" s="23">
        <v>2.3999999999999998E-3</v>
      </c>
      <c r="AS319" s="5">
        <v>3</v>
      </c>
      <c r="AT319" s="5">
        <v>62</v>
      </c>
      <c r="AU319" s="7">
        <v>1154382.28</v>
      </c>
      <c r="AV319" s="23">
        <v>8.6E-3</v>
      </c>
      <c r="AW319" s="7">
        <v>72.44</v>
      </c>
      <c r="AX319" s="7">
        <v>16258.91</v>
      </c>
      <c r="AY319" s="7">
        <v>1144867.81</v>
      </c>
      <c r="AZ319" s="23">
        <v>8.9999999999999993E-3</v>
      </c>
      <c r="BA319" s="7">
        <v>71.849999999999994</v>
      </c>
      <c r="BB319" s="7">
        <v>16124.9</v>
      </c>
      <c r="BC319" s="5">
        <v>71</v>
      </c>
      <c r="BD319" s="23">
        <v>4.4999999999999997E-3</v>
      </c>
      <c r="BE319" s="5">
        <v>5</v>
      </c>
      <c r="BF319" s="5">
        <v>55</v>
      </c>
      <c r="BG319" s="7">
        <v>5379525.6600000001</v>
      </c>
      <c r="BH319" s="23">
        <v>3.9899999999999998E-2</v>
      </c>
      <c r="BI319" s="7">
        <v>337.59</v>
      </c>
      <c r="BJ319" s="7">
        <v>13550.44</v>
      </c>
      <c r="BK319" s="7">
        <v>6129933.3099999996</v>
      </c>
      <c r="BL319" s="23">
        <v>4.8300000000000003E-2</v>
      </c>
      <c r="BM319" s="7">
        <v>384.68</v>
      </c>
      <c r="BN319" s="7">
        <v>15440.64</v>
      </c>
      <c r="BO319" s="5">
        <v>397</v>
      </c>
      <c r="BP319" s="23">
        <v>2.4899999999999999E-2</v>
      </c>
      <c r="BQ319" s="5">
        <v>34</v>
      </c>
      <c r="BR319" s="5">
        <v>840</v>
      </c>
      <c r="BS319" s="7">
        <v>1238879.6000000001</v>
      </c>
      <c r="BT319" s="23">
        <v>9.1999999999999998E-3</v>
      </c>
      <c r="BU319" s="7">
        <v>77.75</v>
      </c>
      <c r="BV319" s="7">
        <v>3996.39</v>
      </c>
      <c r="BW319" s="7">
        <v>1337589.8999999999</v>
      </c>
      <c r="BX319" s="23">
        <v>1.0500000000000001E-2</v>
      </c>
      <c r="BY319" s="7">
        <v>83.94</v>
      </c>
      <c r="BZ319" s="7">
        <v>4314.8100000000004</v>
      </c>
      <c r="CA319" s="5">
        <v>310</v>
      </c>
      <c r="CB319" s="23">
        <v>1.95E-2</v>
      </c>
      <c r="CC319" s="5">
        <v>32</v>
      </c>
      <c r="CD319" s="5">
        <v>536</v>
      </c>
      <c r="CE319" s="7">
        <v>1334924.33</v>
      </c>
      <c r="CF319" s="23">
        <v>9.9000000000000008E-3</v>
      </c>
      <c r="CG319" s="7">
        <v>83.77</v>
      </c>
      <c r="CH319" s="7">
        <v>12247.01</v>
      </c>
      <c r="CI319" s="7">
        <v>1382877.05</v>
      </c>
      <c r="CJ319" s="23">
        <v>1.09E-2</v>
      </c>
      <c r="CK319" s="7">
        <v>86.78</v>
      </c>
      <c r="CL319" s="7">
        <v>12686.95</v>
      </c>
      <c r="CM319" s="5">
        <v>109</v>
      </c>
      <c r="CN319" s="23">
        <v>6.7999999999999996E-3</v>
      </c>
      <c r="CO319" s="5">
        <v>7</v>
      </c>
      <c r="CP319" s="5">
        <v>532</v>
      </c>
      <c r="CQ319" s="7">
        <v>28101572.719999999</v>
      </c>
      <c r="CR319" s="23">
        <v>0.2084</v>
      </c>
      <c r="CS319" s="7">
        <v>1763.51</v>
      </c>
      <c r="CT319" s="7">
        <v>2631.97</v>
      </c>
      <c r="CU319" s="7">
        <v>24803926.41</v>
      </c>
      <c r="CV319" s="23">
        <v>0.19550000000000001</v>
      </c>
      <c r="CW319" s="7">
        <v>1556.57</v>
      </c>
      <c r="CX319" s="7">
        <v>2323.12</v>
      </c>
      <c r="CY319" s="5">
        <v>10677</v>
      </c>
      <c r="CZ319" s="23">
        <v>0.67</v>
      </c>
      <c r="DA319" s="5">
        <v>6138</v>
      </c>
      <c r="DB319" s="7">
        <v>1292935.6599999999</v>
      </c>
      <c r="DC319" s="23">
        <v>9.5999999999999992E-3</v>
      </c>
      <c r="DD319" s="7">
        <v>81.14</v>
      </c>
      <c r="DE319" s="7">
        <v>464.08</v>
      </c>
      <c r="DF319" s="7">
        <v>1329906.96</v>
      </c>
      <c r="DG319" s="23">
        <v>1.0500000000000001E-2</v>
      </c>
      <c r="DH319" s="7">
        <v>83.46</v>
      </c>
      <c r="DI319" s="7">
        <v>477.35</v>
      </c>
      <c r="DJ319" s="5">
        <v>2786</v>
      </c>
      <c r="DK319" s="23">
        <v>0.17480000000000001</v>
      </c>
      <c r="DL319" s="5">
        <v>810</v>
      </c>
      <c r="DM319" s="7">
        <v>8368225.2199999997</v>
      </c>
      <c r="DN319" s="23">
        <v>6.2100000000000002E-2</v>
      </c>
      <c r="DO319" s="7">
        <v>525.15</v>
      </c>
      <c r="DP319" s="7">
        <v>24046.62</v>
      </c>
      <c r="DQ319" s="7">
        <v>8818240.8599999994</v>
      </c>
      <c r="DR319" s="23">
        <v>6.9500000000000006E-2</v>
      </c>
      <c r="DS319" s="7">
        <v>553.39</v>
      </c>
      <c r="DT319" s="7">
        <v>25339.77</v>
      </c>
      <c r="DU319" s="5">
        <v>348</v>
      </c>
      <c r="DV319" s="23">
        <v>2.18E-2</v>
      </c>
      <c r="DW319" s="5">
        <v>3042</v>
      </c>
      <c r="DX319" s="7">
        <v>418752.98</v>
      </c>
      <c r="DY319" s="23">
        <v>3.0999999999999999E-3</v>
      </c>
      <c r="DZ319" s="7">
        <v>26.28</v>
      </c>
      <c r="EA319" s="7">
        <v>676.5</v>
      </c>
      <c r="EB319" s="7">
        <v>437528.09</v>
      </c>
      <c r="EC319" s="23">
        <v>3.3999999999999998E-3</v>
      </c>
      <c r="ED319" s="7">
        <v>27.46</v>
      </c>
      <c r="EE319" s="7">
        <v>706.83</v>
      </c>
      <c r="EF319" s="5">
        <v>619</v>
      </c>
      <c r="EG319" s="23">
        <v>3.8800000000000001E-2</v>
      </c>
      <c r="EH319" s="5">
        <v>57</v>
      </c>
      <c r="EI319" s="7">
        <v>9875984.9900000002</v>
      </c>
      <c r="EJ319" s="23">
        <v>7.3300000000000004E-2</v>
      </c>
      <c r="EK319" s="7">
        <v>619.77</v>
      </c>
      <c r="EL319" s="7">
        <v>771.32</v>
      </c>
      <c r="EM319" s="7">
        <v>11211976.51</v>
      </c>
      <c r="EN319" s="23">
        <v>8.8400000000000006E-2</v>
      </c>
      <c r="EO319" s="7">
        <v>703.61</v>
      </c>
      <c r="EP319" s="7">
        <v>875.66</v>
      </c>
      <c r="EQ319" s="5">
        <v>12804</v>
      </c>
      <c r="ER319" s="23">
        <v>0.80349999999999999</v>
      </c>
      <c r="ES319" s="5">
        <v>11547</v>
      </c>
      <c r="ET319" s="7">
        <v>6573863.9000000004</v>
      </c>
      <c r="EU319" s="23">
        <v>4.8800000000000003E-2</v>
      </c>
      <c r="EV319" s="7">
        <v>412.54</v>
      </c>
      <c r="EW319" s="7">
        <v>892.1</v>
      </c>
      <c r="EX319" s="7">
        <v>7040698.9900000002</v>
      </c>
      <c r="EY319" s="23">
        <v>5.5500000000000001E-2</v>
      </c>
      <c r="EZ319" s="7">
        <v>441.84</v>
      </c>
      <c r="FA319" s="7">
        <v>955.45</v>
      </c>
      <c r="FB319" s="5">
        <v>7369</v>
      </c>
      <c r="FC319" s="23">
        <v>0.46239999999999998</v>
      </c>
      <c r="FD319" s="5">
        <v>3357</v>
      </c>
      <c r="FE319" s="7">
        <v>1997153.71</v>
      </c>
      <c r="FF319" s="23">
        <v>1.4800000000000001E-2</v>
      </c>
      <c r="FG319" s="7">
        <v>125.33</v>
      </c>
      <c r="FH319" s="7">
        <v>218.03</v>
      </c>
      <c r="FI319" s="7">
        <v>2073952.56</v>
      </c>
      <c r="FJ319" s="23">
        <v>1.6299999999999999E-2</v>
      </c>
      <c r="FK319" s="7">
        <v>130.15</v>
      </c>
      <c r="FL319" s="7">
        <v>226.41</v>
      </c>
      <c r="FM319" s="5">
        <v>9160</v>
      </c>
      <c r="FN319" s="23">
        <v>0.57479999999999998</v>
      </c>
      <c r="FO319" s="5">
        <v>3243</v>
      </c>
      <c r="FP319" s="7">
        <v>4738867.16</v>
      </c>
      <c r="FQ319" s="23">
        <v>3.5099999999999999E-2</v>
      </c>
      <c r="FR319" s="7">
        <v>297.39</v>
      </c>
      <c r="FS319" s="7">
        <v>1014.53</v>
      </c>
      <c r="FT319" s="7">
        <v>4827812.16</v>
      </c>
      <c r="FU319" s="23">
        <v>3.8100000000000002E-2</v>
      </c>
      <c r="FV319" s="7">
        <v>302.97000000000003</v>
      </c>
      <c r="FW319" s="7">
        <v>1033.57</v>
      </c>
      <c r="FX319" s="5">
        <v>4671</v>
      </c>
      <c r="FY319" s="23">
        <v>0.29310000000000003</v>
      </c>
      <c r="FZ319" s="5">
        <v>2261</v>
      </c>
      <c r="GA319" s="7">
        <v>2400235.02</v>
      </c>
      <c r="GB319" s="23">
        <v>1.78E-2</v>
      </c>
      <c r="GC319" s="7">
        <v>150.63</v>
      </c>
      <c r="GD319" s="7">
        <v>234.88</v>
      </c>
      <c r="GE319" s="7">
        <v>2513537.33</v>
      </c>
      <c r="GF319" s="23">
        <v>1.9800000000000002E-2</v>
      </c>
      <c r="GG319" s="7">
        <v>157.74</v>
      </c>
      <c r="GH319" s="7">
        <v>245.97</v>
      </c>
      <c r="GI319" s="5">
        <v>10219</v>
      </c>
      <c r="GJ319" s="23">
        <v>0.64129999999999998</v>
      </c>
      <c r="GK319" s="5">
        <v>6805</v>
      </c>
      <c r="GL319" s="7">
        <v>2084919.49</v>
      </c>
      <c r="GM319" s="23">
        <v>1.55E-2</v>
      </c>
      <c r="GN319" s="7">
        <v>130.84</v>
      </c>
      <c r="GO319" s="7">
        <v>1320.41</v>
      </c>
      <c r="GP319" s="7">
        <v>1323666.3600000001</v>
      </c>
      <c r="GQ319" s="23">
        <v>1.04E-2</v>
      </c>
      <c r="GR319" s="7">
        <v>83.07</v>
      </c>
      <c r="GS319" s="7">
        <v>838.29</v>
      </c>
      <c r="GT319" s="5">
        <v>1579</v>
      </c>
      <c r="GU319" s="23">
        <v>9.9099999999999994E-2</v>
      </c>
      <c r="GV319" s="8">
        <v>223</v>
      </c>
      <c r="GW319" s="7">
        <v>6125664.7800000003</v>
      </c>
      <c r="GX319" s="23">
        <v>4.5400000000000003E-2</v>
      </c>
      <c r="GY319" s="7">
        <v>384.42</v>
      </c>
      <c r="GZ319" s="7">
        <v>1178.47</v>
      </c>
      <c r="HA319" s="7">
        <v>6143744.4800000004</v>
      </c>
      <c r="HB319" s="23">
        <v>4.8399999999999999E-2</v>
      </c>
      <c r="HC319" s="7">
        <v>385.55</v>
      </c>
      <c r="HD319" s="7">
        <v>1181.94</v>
      </c>
      <c r="HE319" s="5">
        <v>5198</v>
      </c>
      <c r="HF319" s="23">
        <v>0.32619999999999999</v>
      </c>
      <c r="HG319" s="5">
        <v>13293</v>
      </c>
      <c r="HH319" s="5">
        <v>837</v>
      </c>
      <c r="HI319" s="23">
        <v>0.1842</v>
      </c>
      <c r="HJ319" s="8">
        <v>834</v>
      </c>
      <c r="HK319" s="5">
        <v>527</v>
      </c>
      <c r="HL319" s="5">
        <v>1183</v>
      </c>
      <c r="HM319" s="5">
        <v>69</v>
      </c>
      <c r="HN319" s="5">
        <v>414</v>
      </c>
      <c r="HO319" s="5">
        <v>251</v>
      </c>
      <c r="HP319" s="5">
        <v>973</v>
      </c>
      <c r="HQ319" s="5">
        <v>345</v>
      </c>
      <c r="HR319" s="10" t="s">
        <v>275</v>
      </c>
      <c r="HS319" s="5">
        <v>88</v>
      </c>
    </row>
    <row r="320" spans="1:227" x14ac:dyDescent="0.25">
      <c r="A320">
        <v>2014</v>
      </c>
      <c r="B320" s="3" t="s">
        <v>676</v>
      </c>
      <c r="C320" s="4">
        <v>20</v>
      </c>
      <c r="D320" s="5">
        <v>71071</v>
      </c>
      <c r="E320" s="5">
        <v>62817</v>
      </c>
      <c r="F320" s="5">
        <v>8254</v>
      </c>
      <c r="G320" s="6" t="s">
        <v>830</v>
      </c>
      <c r="H320" s="5">
        <v>51</v>
      </c>
      <c r="I320" s="6" t="s">
        <v>2510</v>
      </c>
      <c r="J320" s="6" t="s">
        <v>2639</v>
      </c>
      <c r="K320" s="6" t="s">
        <v>1156</v>
      </c>
      <c r="L320" s="6" t="s">
        <v>1775</v>
      </c>
      <c r="M320" s="6" t="s">
        <v>930</v>
      </c>
      <c r="N320" s="6" t="s">
        <v>793</v>
      </c>
      <c r="O320" s="6" t="s">
        <v>2640</v>
      </c>
      <c r="P320" s="6">
        <v>1.08</v>
      </c>
      <c r="Q320" s="7">
        <v>586350056.02999997</v>
      </c>
      <c r="R320" s="7">
        <v>600737875.13999999</v>
      </c>
      <c r="S320" s="7">
        <v>573126770.11000001</v>
      </c>
      <c r="T320" s="7">
        <v>9334.26</v>
      </c>
      <c r="U320" s="7">
        <v>9563.2999999999993</v>
      </c>
      <c r="V320" s="7">
        <v>9123.75</v>
      </c>
      <c r="W320" s="7">
        <v>201571697.56999999</v>
      </c>
      <c r="X320" s="23">
        <v>0.34379999999999999</v>
      </c>
      <c r="Y320" s="7">
        <v>3208.87</v>
      </c>
      <c r="Z320" s="7">
        <v>17723.71</v>
      </c>
      <c r="AA320" s="7">
        <v>193710233.03999999</v>
      </c>
      <c r="AB320" s="23">
        <v>0.32250000000000001</v>
      </c>
      <c r="AC320" s="7">
        <v>3083.72</v>
      </c>
      <c r="AD320" s="7">
        <v>17032.47</v>
      </c>
      <c r="AE320" s="5">
        <v>11373</v>
      </c>
      <c r="AF320" s="23">
        <v>0.18099999999999999</v>
      </c>
      <c r="AG320" s="5">
        <v>325</v>
      </c>
      <c r="AH320" s="5">
        <v>1770</v>
      </c>
      <c r="AI320" s="7">
        <v>16510973</v>
      </c>
      <c r="AJ320" s="23">
        <v>2.8199999999999999E-2</v>
      </c>
      <c r="AK320" s="7">
        <v>262.83999999999997</v>
      </c>
      <c r="AL320" s="7">
        <v>44503.97</v>
      </c>
      <c r="AM320" s="7">
        <v>18312672.510000002</v>
      </c>
      <c r="AN320" s="23">
        <v>3.0499999999999999E-2</v>
      </c>
      <c r="AO320" s="7">
        <v>291.52</v>
      </c>
      <c r="AP320" s="7">
        <v>49360.3</v>
      </c>
      <c r="AQ320" s="5">
        <v>371</v>
      </c>
      <c r="AR320" s="23">
        <v>5.8999999999999999E-3</v>
      </c>
      <c r="AS320" s="5">
        <v>7</v>
      </c>
      <c r="AT320" s="5">
        <v>193</v>
      </c>
      <c r="AU320" s="7">
        <v>10733782</v>
      </c>
      <c r="AV320" s="23">
        <v>1.83E-2</v>
      </c>
      <c r="AW320" s="7">
        <v>170.87</v>
      </c>
      <c r="AX320" s="7">
        <v>18831.2</v>
      </c>
      <c r="AY320" s="7">
        <v>11318022.539999999</v>
      </c>
      <c r="AZ320" s="23">
        <v>1.8800000000000001E-2</v>
      </c>
      <c r="BA320" s="7">
        <v>180.17</v>
      </c>
      <c r="BB320" s="7">
        <v>19856.18</v>
      </c>
      <c r="BC320" s="5">
        <v>570</v>
      </c>
      <c r="BD320" s="23">
        <v>9.1000000000000004E-3</v>
      </c>
      <c r="BE320" s="5">
        <v>10</v>
      </c>
      <c r="BF320" s="5">
        <v>121</v>
      </c>
      <c r="BG320" s="7">
        <v>27301910.27</v>
      </c>
      <c r="BH320" s="23">
        <v>4.6600000000000003E-2</v>
      </c>
      <c r="BI320" s="7">
        <v>434.63</v>
      </c>
      <c r="BJ320" s="7">
        <v>13943.77</v>
      </c>
      <c r="BK320" s="7">
        <v>31467820.969999999</v>
      </c>
      <c r="BL320" s="23">
        <v>5.2400000000000002E-2</v>
      </c>
      <c r="BM320" s="7">
        <v>500.94</v>
      </c>
      <c r="BN320" s="7">
        <v>16071.41</v>
      </c>
      <c r="BO320" s="5">
        <v>1958</v>
      </c>
      <c r="BP320" s="23">
        <v>3.1199999999999999E-2</v>
      </c>
      <c r="BQ320" s="5">
        <v>45</v>
      </c>
      <c r="BR320" s="5">
        <v>1031</v>
      </c>
      <c r="BS320" s="7">
        <v>14758589.869999999</v>
      </c>
      <c r="BT320" s="23">
        <v>2.52E-2</v>
      </c>
      <c r="BU320" s="7">
        <v>234.95</v>
      </c>
      <c r="BV320" s="7">
        <v>4773.1499999999996</v>
      </c>
      <c r="BW320" s="7">
        <v>16584330.800000001</v>
      </c>
      <c r="BX320" s="23">
        <v>2.76E-2</v>
      </c>
      <c r="BY320" s="7">
        <v>264.01</v>
      </c>
      <c r="BZ320" s="7">
        <v>5363.63</v>
      </c>
      <c r="CA320" s="5">
        <v>3092</v>
      </c>
      <c r="CB320" s="23">
        <v>4.9200000000000001E-2</v>
      </c>
      <c r="CC320" s="5">
        <v>98</v>
      </c>
      <c r="CD320" s="5">
        <v>1740</v>
      </c>
      <c r="CE320" s="7">
        <v>6347057.2800000003</v>
      </c>
      <c r="CF320" s="23">
        <v>1.0800000000000001E-2</v>
      </c>
      <c r="CG320" s="7">
        <v>101.04</v>
      </c>
      <c r="CH320" s="7">
        <v>9306.5400000000009</v>
      </c>
      <c r="CI320" s="7">
        <v>6973663.8700000001</v>
      </c>
      <c r="CJ320" s="23">
        <v>1.1599999999999999E-2</v>
      </c>
      <c r="CK320" s="7">
        <v>111.02</v>
      </c>
      <c r="CL320" s="7">
        <v>10225.31</v>
      </c>
      <c r="CM320" s="5">
        <v>682</v>
      </c>
      <c r="CN320" s="23">
        <v>1.09E-2</v>
      </c>
      <c r="CO320" s="5">
        <v>12</v>
      </c>
      <c r="CP320" s="5">
        <v>661</v>
      </c>
      <c r="CQ320" s="7">
        <v>104498766.94</v>
      </c>
      <c r="CR320" s="23">
        <v>0.1782</v>
      </c>
      <c r="CS320" s="7">
        <v>1663.54</v>
      </c>
      <c r="CT320" s="7">
        <v>2594.6999999999998</v>
      </c>
      <c r="CU320" s="7">
        <v>105786430.69</v>
      </c>
      <c r="CV320" s="23">
        <v>0.17610000000000001</v>
      </c>
      <c r="CW320" s="7">
        <v>1684.04</v>
      </c>
      <c r="CX320" s="7">
        <v>2626.67</v>
      </c>
      <c r="CY320" s="5">
        <v>40274</v>
      </c>
      <c r="CZ320" s="23">
        <v>0.6411</v>
      </c>
      <c r="DA320" s="5">
        <v>5009</v>
      </c>
      <c r="DB320" s="7">
        <v>7449985.5300000003</v>
      </c>
      <c r="DC320" s="23">
        <v>1.2699999999999999E-2</v>
      </c>
      <c r="DD320" s="7">
        <v>118.6</v>
      </c>
      <c r="DE320" s="7">
        <v>437.64</v>
      </c>
      <c r="DF320" s="7">
        <v>8448625.1999999993</v>
      </c>
      <c r="DG320" s="23">
        <v>1.41E-2</v>
      </c>
      <c r="DH320" s="7">
        <v>134.5</v>
      </c>
      <c r="DI320" s="7">
        <v>496.31</v>
      </c>
      <c r="DJ320" s="5">
        <v>17023</v>
      </c>
      <c r="DK320" s="23">
        <v>0.27100000000000002</v>
      </c>
      <c r="DL320" s="5">
        <v>1363</v>
      </c>
      <c r="DM320" s="7">
        <v>32253955.129999999</v>
      </c>
      <c r="DN320" s="23">
        <v>5.5E-2</v>
      </c>
      <c r="DO320" s="7">
        <v>513.46</v>
      </c>
      <c r="DP320" s="7">
        <v>23980.639999999999</v>
      </c>
      <c r="DQ320" s="7">
        <v>33937611.350000001</v>
      </c>
      <c r="DR320" s="23">
        <v>5.6500000000000002E-2</v>
      </c>
      <c r="DS320" s="7">
        <v>540.26</v>
      </c>
      <c r="DT320" s="7">
        <v>25232.42</v>
      </c>
      <c r="DU320" s="5">
        <v>1345</v>
      </c>
      <c r="DV320" s="23">
        <v>2.1399999999999999E-2</v>
      </c>
      <c r="DW320" s="5">
        <v>3012</v>
      </c>
      <c r="DX320" s="7">
        <v>3355858.37</v>
      </c>
      <c r="DY320" s="23">
        <v>5.7000000000000002E-3</v>
      </c>
      <c r="DZ320" s="7">
        <v>53.42</v>
      </c>
      <c r="EA320" s="7">
        <v>840.01</v>
      </c>
      <c r="EB320" s="7">
        <v>3715246.17</v>
      </c>
      <c r="EC320" s="23">
        <v>6.1999999999999998E-3</v>
      </c>
      <c r="ED320" s="7">
        <v>59.14</v>
      </c>
      <c r="EE320" s="7">
        <v>929.97</v>
      </c>
      <c r="EF320" s="5">
        <v>3995</v>
      </c>
      <c r="EG320" s="23">
        <v>6.3600000000000004E-2</v>
      </c>
      <c r="EH320" s="5">
        <v>101</v>
      </c>
      <c r="EI320" s="7">
        <v>50858348.030000001</v>
      </c>
      <c r="EJ320" s="23">
        <v>8.6699999999999999E-2</v>
      </c>
      <c r="EK320" s="7">
        <v>809.63</v>
      </c>
      <c r="EL320" s="7">
        <v>980.02</v>
      </c>
      <c r="EM320" s="7">
        <v>55611316.920000002</v>
      </c>
      <c r="EN320" s="23">
        <v>9.2600000000000002E-2</v>
      </c>
      <c r="EO320" s="7">
        <v>885.29</v>
      </c>
      <c r="EP320" s="7">
        <v>1071.6099999999999</v>
      </c>
      <c r="EQ320" s="5">
        <v>51895</v>
      </c>
      <c r="ER320" s="23">
        <v>0.82609999999999995</v>
      </c>
      <c r="ES320" s="5">
        <v>12723</v>
      </c>
      <c r="ET320" s="7">
        <v>29359255.609999999</v>
      </c>
      <c r="EU320" s="23">
        <v>5.0099999999999999E-2</v>
      </c>
      <c r="EV320" s="7">
        <v>467.38</v>
      </c>
      <c r="EW320" s="7">
        <v>955.99</v>
      </c>
      <c r="EX320" s="7">
        <v>30834314.91</v>
      </c>
      <c r="EY320" s="23">
        <v>5.1299999999999998E-2</v>
      </c>
      <c r="EZ320" s="7">
        <v>490.86</v>
      </c>
      <c r="FA320" s="7">
        <v>1004.02</v>
      </c>
      <c r="FB320" s="5">
        <v>30711</v>
      </c>
      <c r="FC320" s="23">
        <v>0.4889</v>
      </c>
      <c r="FD320" s="5">
        <v>3475</v>
      </c>
      <c r="FE320" s="7">
        <v>9072936.9100000001</v>
      </c>
      <c r="FF320" s="23">
        <v>1.55E-2</v>
      </c>
      <c r="FG320" s="7">
        <v>144.43</v>
      </c>
      <c r="FH320" s="7">
        <v>239.06</v>
      </c>
      <c r="FI320" s="7">
        <v>9837688.9199999999</v>
      </c>
      <c r="FJ320" s="23">
        <v>1.6400000000000001E-2</v>
      </c>
      <c r="FK320" s="7">
        <v>156.61000000000001</v>
      </c>
      <c r="FL320" s="7">
        <v>259.20999999999998</v>
      </c>
      <c r="FM320" s="5">
        <v>37953</v>
      </c>
      <c r="FN320" s="23">
        <v>0.60419999999999996</v>
      </c>
      <c r="FO320" s="5">
        <v>3630</v>
      </c>
      <c r="FP320" s="7">
        <v>19723630.640000001</v>
      </c>
      <c r="FQ320" s="23">
        <v>3.3599999999999998E-2</v>
      </c>
      <c r="FR320" s="7">
        <v>313.99</v>
      </c>
      <c r="FS320" s="7">
        <v>1092.48</v>
      </c>
      <c r="FT320" s="7">
        <v>21336758.280000001</v>
      </c>
      <c r="FU320" s="23">
        <v>3.5499999999999997E-2</v>
      </c>
      <c r="FV320" s="7">
        <v>339.67</v>
      </c>
      <c r="FW320" s="7">
        <v>1181.83</v>
      </c>
      <c r="FX320" s="5">
        <v>18054</v>
      </c>
      <c r="FY320" s="23">
        <v>0.28739999999999999</v>
      </c>
      <c r="FZ320" s="5">
        <v>2206</v>
      </c>
      <c r="GA320" s="7">
        <v>11850793.720000001</v>
      </c>
      <c r="GB320" s="23">
        <v>2.0199999999999999E-2</v>
      </c>
      <c r="GC320" s="7">
        <v>188.66</v>
      </c>
      <c r="GD320" s="7">
        <v>281.52</v>
      </c>
      <c r="GE320" s="7">
        <v>11383174.18</v>
      </c>
      <c r="GF320" s="23">
        <v>1.89E-2</v>
      </c>
      <c r="GG320" s="7">
        <v>181.21</v>
      </c>
      <c r="GH320" s="7">
        <v>270.41000000000003</v>
      </c>
      <c r="GI320" s="5">
        <v>42096</v>
      </c>
      <c r="GJ320" s="23">
        <v>0.67010000000000003</v>
      </c>
      <c r="GK320" s="5">
        <v>7098</v>
      </c>
      <c r="GL320" s="7">
        <v>8081489.04</v>
      </c>
      <c r="GM320" s="23">
        <v>1.38E-2</v>
      </c>
      <c r="GN320" s="7">
        <v>128.65</v>
      </c>
      <c r="GO320" s="7">
        <v>1088.97</v>
      </c>
      <c r="GP320" s="7">
        <v>8517330.1999999993</v>
      </c>
      <c r="GQ320" s="23">
        <v>1.4200000000000001E-2</v>
      </c>
      <c r="GR320" s="7">
        <v>135.59</v>
      </c>
      <c r="GS320" s="7">
        <v>1147.69</v>
      </c>
      <c r="GT320" s="5">
        <v>7421</v>
      </c>
      <c r="GU320" s="23">
        <v>0.1181</v>
      </c>
      <c r="GV320" s="8">
        <v>297</v>
      </c>
      <c r="GW320" s="7">
        <v>26118481.370000001</v>
      </c>
      <c r="GX320" s="23">
        <v>4.4499999999999998E-2</v>
      </c>
      <c r="GY320" s="7">
        <v>415.79</v>
      </c>
      <c r="GZ320" s="7">
        <v>1096.8599999999999</v>
      </c>
      <c r="HA320" s="7">
        <v>26199133.510000002</v>
      </c>
      <c r="HB320" s="23">
        <v>4.36E-2</v>
      </c>
      <c r="HC320" s="7">
        <v>417.07</v>
      </c>
      <c r="HD320" s="7">
        <v>1100.25</v>
      </c>
      <c r="HE320" s="5">
        <v>23812</v>
      </c>
      <c r="HF320" s="23">
        <v>0.37909999999999999</v>
      </c>
      <c r="HG320" s="5">
        <v>74044</v>
      </c>
      <c r="HH320" s="5">
        <v>3878</v>
      </c>
      <c r="HI320" s="23">
        <v>0.20330000000000001</v>
      </c>
      <c r="HJ320" s="8">
        <v>1179</v>
      </c>
      <c r="HK320" s="5">
        <v>575</v>
      </c>
      <c r="HL320" s="5">
        <v>1179</v>
      </c>
      <c r="HM320" s="5">
        <v>119</v>
      </c>
      <c r="HN320" s="5">
        <v>852</v>
      </c>
      <c r="HO320" s="5">
        <v>336</v>
      </c>
      <c r="HP320" s="5">
        <v>931</v>
      </c>
      <c r="HQ320" s="5">
        <v>345</v>
      </c>
      <c r="HR320" s="5">
        <v>237</v>
      </c>
      <c r="HS320" s="5">
        <v>123</v>
      </c>
    </row>
    <row r="321" spans="1:227" x14ac:dyDescent="0.25">
      <c r="A321">
        <v>2008</v>
      </c>
      <c r="B321" s="3" t="s">
        <v>1123</v>
      </c>
      <c r="C321" s="4">
        <v>50</v>
      </c>
      <c r="D321" s="5">
        <v>17116</v>
      </c>
      <c r="E321" s="5">
        <v>16826</v>
      </c>
      <c r="F321" s="5">
        <v>290</v>
      </c>
      <c r="G321" s="6" t="s">
        <v>900</v>
      </c>
      <c r="H321" s="5">
        <v>49</v>
      </c>
      <c r="I321" s="6" t="s">
        <v>1557</v>
      </c>
      <c r="J321" s="6" t="s">
        <v>1558</v>
      </c>
      <c r="K321" s="6" t="s">
        <v>1126</v>
      </c>
      <c r="L321" s="6" t="s">
        <v>949</v>
      </c>
      <c r="M321" s="6" t="s">
        <v>445</v>
      </c>
      <c r="N321" s="6" t="s">
        <v>321</v>
      </c>
      <c r="O321" s="6" t="s">
        <v>1559</v>
      </c>
      <c r="P321" s="6">
        <v>0.88</v>
      </c>
      <c r="Q321" s="7">
        <v>108877738.79000001</v>
      </c>
      <c r="R321" s="7">
        <v>99860652.799999997</v>
      </c>
      <c r="S321" s="7">
        <v>116525482.25</v>
      </c>
      <c r="T321" s="7">
        <v>6470.8</v>
      </c>
      <c r="U321" s="7">
        <v>5934.9</v>
      </c>
      <c r="V321" s="7">
        <v>6925.32</v>
      </c>
      <c r="W321" s="7">
        <v>42715634.920000002</v>
      </c>
      <c r="X321" s="23">
        <v>0.39229999999999998</v>
      </c>
      <c r="Y321" s="7">
        <v>2538.67</v>
      </c>
      <c r="Z321" s="7">
        <v>18015.87</v>
      </c>
      <c r="AA321" s="7">
        <v>30995978.370000001</v>
      </c>
      <c r="AB321" s="23">
        <v>0.31040000000000001</v>
      </c>
      <c r="AC321" s="7">
        <v>1842.15</v>
      </c>
      <c r="AD321" s="7">
        <v>13072.96</v>
      </c>
      <c r="AE321" s="5">
        <v>2371</v>
      </c>
      <c r="AF321" s="23">
        <v>0.1409</v>
      </c>
      <c r="AG321" s="5">
        <v>235</v>
      </c>
      <c r="AH321" s="5">
        <v>1420</v>
      </c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7">
        <v>1130619.6000000001</v>
      </c>
      <c r="AV321" s="23">
        <v>1.04E-2</v>
      </c>
      <c r="AW321" s="7">
        <v>67.19</v>
      </c>
      <c r="AX321" s="7">
        <v>17946.34</v>
      </c>
      <c r="AY321" s="7">
        <v>997272.95</v>
      </c>
      <c r="AZ321" s="23">
        <v>0.01</v>
      </c>
      <c r="BA321" s="7">
        <v>59.27</v>
      </c>
      <c r="BB321" s="7">
        <v>15829.73</v>
      </c>
      <c r="BC321" s="5">
        <v>63</v>
      </c>
      <c r="BD321" s="23">
        <v>3.7000000000000002E-3</v>
      </c>
      <c r="BE321" s="5">
        <v>4</v>
      </c>
      <c r="BF321" s="5">
        <v>60</v>
      </c>
      <c r="BG321" s="7">
        <v>3365805.5</v>
      </c>
      <c r="BH321" s="23">
        <v>3.09E-2</v>
      </c>
      <c r="BI321" s="7">
        <v>200.04</v>
      </c>
      <c r="BJ321" s="7">
        <v>12419.95</v>
      </c>
      <c r="BK321" s="7">
        <v>3372444.35</v>
      </c>
      <c r="BL321" s="23">
        <v>3.3799999999999997E-2</v>
      </c>
      <c r="BM321" s="7">
        <v>200.43</v>
      </c>
      <c r="BN321" s="7">
        <v>12444.44</v>
      </c>
      <c r="BO321" s="5">
        <v>271</v>
      </c>
      <c r="BP321" s="23">
        <v>1.61E-2</v>
      </c>
      <c r="BQ321" s="5">
        <v>22</v>
      </c>
      <c r="BR321" s="5">
        <v>517</v>
      </c>
      <c r="BS321" s="7">
        <v>4031935.14</v>
      </c>
      <c r="BT321" s="23">
        <v>3.6999999999999998E-2</v>
      </c>
      <c r="BU321" s="7">
        <v>239.63</v>
      </c>
      <c r="BV321" s="7">
        <v>4561.01</v>
      </c>
      <c r="BW321" s="7">
        <v>3981733.16</v>
      </c>
      <c r="BX321" s="23">
        <v>3.9899999999999998E-2</v>
      </c>
      <c r="BY321" s="7">
        <v>236.64</v>
      </c>
      <c r="BZ321" s="7">
        <v>4504.22</v>
      </c>
      <c r="CA321" s="5">
        <v>884</v>
      </c>
      <c r="CB321" s="23">
        <v>5.2499999999999998E-2</v>
      </c>
      <c r="CC321" s="5">
        <v>108</v>
      </c>
      <c r="CD321" s="5">
        <v>2121</v>
      </c>
      <c r="CE321" s="7">
        <v>468095.02</v>
      </c>
      <c r="CF321" s="23">
        <v>4.3E-3</v>
      </c>
      <c r="CG321" s="7">
        <v>27.82</v>
      </c>
      <c r="CH321" s="7">
        <v>7313.98</v>
      </c>
      <c r="CI321" s="7">
        <v>459172.68</v>
      </c>
      <c r="CJ321" s="23">
        <v>4.5999999999999999E-3</v>
      </c>
      <c r="CK321" s="7">
        <v>27.29</v>
      </c>
      <c r="CL321" s="7">
        <v>7174.57</v>
      </c>
      <c r="CM321" s="5">
        <v>64</v>
      </c>
      <c r="CN321" s="23">
        <v>3.8E-3</v>
      </c>
      <c r="CO321" s="5">
        <v>4</v>
      </c>
      <c r="CP321" s="5">
        <v>169</v>
      </c>
      <c r="CQ321" s="7">
        <v>23682822.109999999</v>
      </c>
      <c r="CR321" s="23">
        <v>0.2175</v>
      </c>
      <c r="CS321" s="7">
        <v>1407.51</v>
      </c>
      <c r="CT321" s="7">
        <v>1844.46</v>
      </c>
      <c r="CU321" s="7">
        <v>23525631.850000001</v>
      </c>
      <c r="CV321" s="23">
        <v>0.2356</v>
      </c>
      <c r="CW321" s="7">
        <v>1398.17</v>
      </c>
      <c r="CX321" s="7">
        <v>1832.21</v>
      </c>
      <c r="CY321" s="5">
        <v>12840</v>
      </c>
      <c r="CZ321" s="23">
        <v>0.7631</v>
      </c>
      <c r="DA321" s="5">
        <v>7073</v>
      </c>
      <c r="DB321" s="7">
        <v>2134410.88</v>
      </c>
      <c r="DC321" s="23">
        <v>1.9599999999999999E-2</v>
      </c>
      <c r="DD321" s="7">
        <v>126.85</v>
      </c>
      <c r="DE321" s="7">
        <v>483.88</v>
      </c>
      <c r="DF321" s="7">
        <v>2131793.94</v>
      </c>
      <c r="DG321" s="23">
        <v>2.1299999999999999E-2</v>
      </c>
      <c r="DH321" s="7">
        <v>126.7</v>
      </c>
      <c r="DI321" s="7">
        <v>483.29</v>
      </c>
      <c r="DJ321" s="5">
        <v>4411</v>
      </c>
      <c r="DK321" s="23">
        <v>0.26219999999999999</v>
      </c>
      <c r="DL321" s="5">
        <v>1559</v>
      </c>
      <c r="DM321" s="7">
        <v>3249504.08</v>
      </c>
      <c r="DN321" s="23">
        <v>2.98E-2</v>
      </c>
      <c r="DO321" s="7">
        <v>193.12</v>
      </c>
      <c r="DP321" s="7">
        <v>20697.48</v>
      </c>
      <c r="DQ321" s="7">
        <v>3331522.64</v>
      </c>
      <c r="DR321" s="23">
        <v>3.3399999999999999E-2</v>
      </c>
      <c r="DS321" s="7">
        <v>198</v>
      </c>
      <c r="DT321" s="7">
        <v>21219.89</v>
      </c>
      <c r="DU321" s="5">
        <v>157</v>
      </c>
      <c r="DV321" s="23">
        <v>9.2999999999999992E-3</v>
      </c>
      <c r="DW321" s="5">
        <v>1054</v>
      </c>
      <c r="DX321" s="7">
        <v>30940.82</v>
      </c>
      <c r="DY321" s="23">
        <v>2.9999999999999997E-4</v>
      </c>
      <c r="DZ321" s="7">
        <v>1.84</v>
      </c>
      <c r="EA321" s="7">
        <v>884.02</v>
      </c>
      <c r="EB321" s="7">
        <v>33232.89</v>
      </c>
      <c r="EC321" s="23">
        <v>2.9999999999999997E-4</v>
      </c>
      <c r="ED321" s="7">
        <v>1.98</v>
      </c>
      <c r="EE321" s="7">
        <v>949.51</v>
      </c>
      <c r="EF321" s="5">
        <v>35</v>
      </c>
      <c r="EG321" s="23">
        <v>2.0999999999999999E-3</v>
      </c>
      <c r="EH321" s="5">
        <v>4</v>
      </c>
      <c r="EI321" s="7">
        <v>9108892</v>
      </c>
      <c r="EJ321" s="23">
        <v>8.3699999999999997E-2</v>
      </c>
      <c r="EK321" s="7">
        <v>541.36</v>
      </c>
      <c r="EL321" s="7">
        <v>673.04</v>
      </c>
      <c r="EM321" s="7">
        <v>11468891.199999999</v>
      </c>
      <c r="EN321" s="23">
        <v>0.1148</v>
      </c>
      <c r="EO321" s="7">
        <v>681.62</v>
      </c>
      <c r="EP321" s="7">
        <v>847.41</v>
      </c>
      <c r="EQ321" s="5">
        <v>13534</v>
      </c>
      <c r="ER321" s="23">
        <v>0.8044</v>
      </c>
      <c r="ES321" s="5">
        <v>11312</v>
      </c>
      <c r="ET321" s="7">
        <v>4884641.47</v>
      </c>
      <c r="EU321" s="23">
        <v>4.4900000000000002E-2</v>
      </c>
      <c r="EV321" s="7">
        <v>290.3</v>
      </c>
      <c r="EW321" s="7">
        <v>683.07</v>
      </c>
      <c r="EX321" s="7">
        <v>5193850.08</v>
      </c>
      <c r="EY321" s="23">
        <v>5.1999999999999998E-2</v>
      </c>
      <c r="EZ321" s="7">
        <v>308.68</v>
      </c>
      <c r="FA321" s="7">
        <v>726.31</v>
      </c>
      <c r="FB321" s="5">
        <v>7151</v>
      </c>
      <c r="FC321" s="23">
        <v>0.42499999999999999</v>
      </c>
      <c r="FD321" s="5">
        <v>2535</v>
      </c>
      <c r="FE321" s="7">
        <v>1604153.91</v>
      </c>
      <c r="FF321" s="23">
        <v>1.47E-2</v>
      </c>
      <c r="FG321" s="7">
        <v>95.34</v>
      </c>
      <c r="FH321" s="7">
        <v>166.27</v>
      </c>
      <c r="FI321" s="7">
        <v>1702576.02</v>
      </c>
      <c r="FJ321" s="23">
        <v>1.7000000000000001E-2</v>
      </c>
      <c r="FK321" s="7">
        <v>101.19</v>
      </c>
      <c r="FL321" s="7">
        <v>176.47</v>
      </c>
      <c r="FM321" s="5">
        <v>9648</v>
      </c>
      <c r="FN321" s="23">
        <v>0.57340000000000002</v>
      </c>
      <c r="FO321" s="5">
        <v>2635</v>
      </c>
      <c r="FP321" s="7">
        <v>4415420.8600000003</v>
      </c>
      <c r="FQ321" s="23">
        <v>4.0599999999999997E-2</v>
      </c>
      <c r="FR321" s="7">
        <v>262.42</v>
      </c>
      <c r="FS321" s="7">
        <v>1006.25</v>
      </c>
      <c r="FT321" s="7">
        <v>4441550.8099999996</v>
      </c>
      <c r="FU321" s="23">
        <v>4.4499999999999998E-2</v>
      </c>
      <c r="FV321" s="7">
        <v>263.97000000000003</v>
      </c>
      <c r="FW321" s="7">
        <v>1012.2</v>
      </c>
      <c r="FX321" s="5">
        <v>4388</v>
      </c>
      <c r="FY321" s="23">
        <v>0.26079999999999998</v>
      </c>
      <c r="FZ321" s="5">
        <v>2060</v>
      </c>
      <c r="GA321" s="7">
        <v>1888846.09</v>
      </c>
      <c r="GB321" s="23">
        <v>1.7299999999999999E-2</v>
      </c>
      <c r="GC321" s="7">
        <v>112.26</v>
      </c>
      <c r="GD321" s="7">
        <v>208.16</v>
      </c>
      <c r="GE321" s="7">
        <v>2030502.42</v>
      </c>
      <c r="GF321" s="23">
        <v>2.0299999999999999E-2</v>
      </c>
      <c r="GG321" s="7">
        <v>120.68</v>
      </c>
      <c r="GH321" s="7">
        <v>223.77</v>
      </c>
      <c r="GI321" s="5">
        <v>9074</v>
      </c>
      <c r="GJ321" s="23">
        <v>0.5393</v>
      </c>
      <c r="GK321" s="5">
        <v>2864</v>
      </c>
      <c r="GL321" s="7">
        <v>2140188.87</v>
      </c>
      <c r="GM321" s="23">
        <v>1.9699999999999999E-2</v>
      </c>
      <c r="GN321" s="7">
        <v>127.2</v>
      </c>
      <c r="GO321" s="7">
        <v>996.98</v>
      </c>
      <c r="GP321" s="7">
        <v>2106375.98</v>
      </c>
      <c r="GQ321" s="23">
        <v>2.1100000000000001E-2</v>
      </c>
      <c r="GR321" s="7">
        <v>125.19</v>
      </c>
      <c r="GS321" s="7">
        <v>981.23</v>
      </c>
      <c r="GT321" s="5">
        <v>2147</v>
      </c>
      <c r="GU321" s="23">
        <v>0.12759999999999999</v>
      </c>
      <c r="GV321" s="8">
        <v>347</v>
      </c>
      <c r="GW321" s="7">
        <v>2889203.02</v>
      </c>
      <c r="GX321" s="23">
        <v>2.6499999999999999E-2</v>
      </c>
      <c r="GY321" s="7">
        <v>171.71</v>
      </c>
      <c r="GZ321" s="7">
        <v>814.09</v>
      </c>
      <c r="HA321" s="7">
        <v>2889203.02</v>
      </c>
      <c r="HB321" s="23">
        <v>2.8899999999999999E-2</v>
      </c>
      <c r="HC321" s="7">
        <v>171.71</v>
      </c>
      <c r="HD321" s="7">
        <v>814.09</v>
      </c>
      <c r="HE321" s="5">
        <v>3549</v>
      </c>
      <c r="HF321" s="23">
        <v>0.2109</v>
      </c>
      <c r="HG321" s="5">
        <v>17582</v>
      </c>
      <c r="HH321" s="5">
        <v>643</v>
      </c>
      <c r="HI321" s="23">
        <v>0.189</v>
      </c>
      <c r="HJ321" s="8">
        <v>1045</v>
      </c>
      <c r="HK321" s="5">
        <v>321</v>
      </c>
      <c r="HL321" s="5">
        <v>1177</v>
      </c>
      <c r="HM321" s="10" t="s">
        <v>275</v>
      </c>
      <c r="HN321" s="5">
        <v>345</v>
      </c>
      <c r="HO321" s="5">
        <v>244</v>
      </c>
      <c r="HP321" s="5">
        <v>779</v>
      </c>
      <c r="HQ321" s="5">
        <v>327</v>
      </c>
      <c r="HR321" s="10" t="s">
        <v>275</v>
      </c>
      <c r="HS321" s="10" t="s">
        <v>275</v>
      </c>
    </row>
    <row r="322" spans="1:227" x14ac:dyDescent="0.25">
      <c r="A322">
        <v>2014</v>
      </c>
      <c r="B322" s="3" t="s">
        <v>591</v>
      </c>
      <c r="C322" s="4">
        <v>19</v>
      </c>
      <c r="D322" s="5">
        <v>75218</v>
      </c>
      <c r="E322" s="5">
        <v>66117</v>
      </c>
      <c r="F322" s="5">
        <v>9101</v>
      </c>
      <c r="G322" s="6" t="s">
        <v>1186</v>
      </c>
      <c r="H322" s="5">
        <v>50</v>
      </c>
      <c r="I322" s="6" t="s">
        <v>2127</v>
      </c>
      <c r="J322" s="6" t="s">
        <v>2128</v>
      </c>
      <c r="K322" s="6" t="s">
        <v>1973</v>
      </c>
      <c r="L322" s="6" t="s">
        <v>1157</v>
      </c>
      <c r="M322" s="6" t="s">
        <v>344</v>
      </c>
      <c r="N322" s="6" t="s">
        <v>356</v>
      </c>
      <c r="O322" s="6" t="s">
        <v>1422</v>
      </c>
      <c r="P322" s="6">
        <v>1.02</v>
      </c>
      <c r="Q322" s="7">
        <v>559810460.86000001</v>
      </c>
      <c r="R322" s="7">
        <v>548502197.97000003</v>
      </c>
      <c r="S322" s="7">
        <v>561965353.58000004</v>
      </c>
      <c r="T322" s="7">
        <v>8466.9699999999993</v>
      </c>
      <c r="U322" s="7">
        <v>8295.93</v>
      </c>
      <c r="V322" s="7">
        <v>8499.56</v>
      </c>
      <c r="W322" s="7">
        <v>206490183.94999999</v>
      </c>
      <c r="X322" s="23">
        <v>0.36890000000000001</v>
      </c>
      <c r="Y322" s="7">
        <v>3123.1</v>
      </c>
      <c r="Z322" s="7">
        <v>18362.84</v>
      </c>
      <c r="AA322" s="7">
        <v>182311331.06999999</v>
      </c>
      <c r="AB322" s="23">
        <v>0.33239999999999997</v>
      </c>
      <c r="AC322" s="7">
        <v>2757.4</v>
      </c>
      <c r="AD322" s="7">
        <v>16212.66</v>
      </c>
      <c r="AE322" s="5">
        <v>11245</v>
      </c>
      <c r="AF322" s="23">
        <v>0.1701</v>
      </c>
      <c r="AG322" s="5">
        <v>297</v>
      </c>
      <c r="AH322" s="5">
        <v>1745</v>
      </c>
      <c r="AI322" s="7">
        <v>4959939.63</v>
      </c>
      <c r="AJ322" s="23">
        <v>8.8999999999999999E-3</v>
      </c>
      <c r="AK322" s="7">
        <v>75.02</v>
      </c>
      <c r="AL322" s="7">
        <v>42033.39</v>
      </c>
      <c r="AM322" s="7">
        <v>5310227.42</v>
      </c>
      <c r="AN322" s="23">
        <v>9.7000000000000003E-3</v>
      </c>
      <c r="AO322" s="7">
        <v>80.319999999999993</v>
      </c>
      <c r="AP322" s="7">
        <v>45001.93</v>
      </c>
      <c r="AQ322" s="5">
        <v>118</v>
      </c>
      <c r="AR322" s="23">
        <v>1.8E-3</v>
      </c>
      <c r="AS322" s="5">
        <v>2</v>
      </c>
      <c r="AT322" s="5">
        <v>53</v>
      </c>
      <c r="AU322" s="7">
        <v>5076013.9800000004</v>
      </c>
      <c r="AV322" s="23">
        <v>9.1000000000000004E-3</v>
      </c>
      <c r="AW322" s="7">
        <v>76.77</v>
      </c>
      <c r="AX322" s="7">
        <v>18730.68</v>
      </c>
      <c r="AY322" s="7">
        <v>5510417.7699999996</v>
      </c>
      <c r="AZ322" s="23">
        <v>0.01</v>
      </c>
      <c r="BA322" s="7">
        <v>83.34</v>
      </c>
      <c r="BB322" s="7">
        <v>20333.64</v>
      </c>
      <c r="BC322" s="5">
        <v>271</v>
      </c>
      <c r="BD322" s="23">
        <v>4.1000000000000003E-3</v>
      </c>
      <c r="BE322" s="5">
        <v>4</v>
      </c>
      <c r="BF322" s="5">
        <v>55</v>
      </c>
      <c r="BG322" s="7">
        <v>24092046.149999999</v>
      </c>
      <c r="BH322" s="23">
        <v>4.2999999999999997E-2</v>
      </c>
      <c r="BI322" s="7">
        <v>364.39</v>
      </c>
      <c r="BJ322" s="7">
        <v>13391.91</v>
      </c>
      <c r="BK322" s="7">
        <v>26942893.199999999</v>
      </c>
      <c r="BL322" s="23">
        <v>4.9099999999999998E-2</v>
      </c>
      <c r="BM322" s="7">
        <v>407.5</v>
      </c>
      <c r="BN322" s="7">
        <v>14976.59</v>
      </c>
      <c r="BO322" s="5">
        <v>1799</v>
      </c>
      <c r="BP322" s="23">
        <v>2.7199999999999998E-2</v>
      </c>
      <c r="BQ322" s="5">
        <v>37</v>
      </c>
      <c r="BR322" s="5">
        <v>825</v>
      </c>
      <c r="BS322" s="7">
        <v>10709901.029999999</v>
      </c>
      <c r="BT322" s="23">
        <v>1.9099999999999999E-2</v>
      </c>
      <c r="BU322" s="7">
        <v>161.97999999999999</v>
      </c>
      <c r="BV322" s="7">
        <v>4083.07</v>
      </c>
      <c r="BW322" s="7">
        <v>11770791.52</v>
      </c>
      <c r="BX322" s="23">
        <v>2.1499999999999998E-2</v>
      </c>
      <c r="BY322" s="7">
        <v>178.03</v>
      </c>
      <c r="BZ322" s="7">
        <v>4487.53</v>
      </c>
      <c r="CA322" s="5">
        <v>2623</v>
      </c>
      <c r="CB322" s="23">
        <v>3.9699999999999999E-2</v>
      </c>
      <c r="CC322" s="5">
        <v>69</v>
      </c>
      <c r="CD322" s="5">
        <v>1312</v>
      </c>
      <c r="CE322" s="7">
        <v>5699630.8600000003</v>
      </c>
      <c r="CF322" s="23">
        <v>1.0200000000000001E-2</v>
      </c>
      <c r="CG322" s="7">
        <v>86.21</v>
      </c>
      <c r="CH322" s="7">
        <v>8532.3799999999992</v>
      </c>
      <c r="CI322" s="7">
        <v>6203803.5899999999</v>
      </c>
      <c r="CJ322" s="23">
        <v>1.1299999999999999E-2</v>
      </c>
      <c r="CK322" s="7">
        <v>93.83</v>
      </c>
      <c r="CL322" s="7">
        <v>9287.1299999999992</v>
      </c>
      <c r="CM322" s="5">
        <v>668</v>
      </c>
      <c r="CN322" s="23">
        <v>1.01E-2</v>
      </c>
      <c r="CO322" s="5">
        <v>11</v>
      </c>
      <c r="CP322" s="5">
        <v>542</v>
      </c>
      <c r="CQ322" s="7">
        <v>121632911.54000001</v>
      </c>
      <c r="CR322" s="23">
        <v>0.21729999999999999</v>
      </c>
      <c r="CS322" s="7">
        <v>1839.66</v>
      </c>
      <c r="CT322" s="7">
        <v>2611.4899999999998</v>
      </c>
      <c r="CU322" s="7">
        <v>117850564.62</v>
      </c>
      <c r="CV322" s="23">
        <v>0.21490000000000001</v>
      </c>
      <c r="CW322" s="7">
        <v>1782.45</v>
      </c>
      <c r="CX322" s="7">
        <v>2530.29</v>
      </c>
      <c r="CY322" s="5">
        <v>46576</v>
      </c>
      <c r="CZ322" s="23">
        <v>0.70440000000000003</v>
      </c>
      <c r="DA322" s="5">
        <v>6241</v>
      </c>
      <c r="DB322" s="7">
        <v>6406178.3700000001</v>
      </c>
      <c r="DC322" s="23">
        <v>1.14E-2</v>
      </c>
      <c r="DD322" s="7">
        <v>96.89</v>
      </c>
      <c r="DE322" s="7">
        <v>485.61</v>
      </c>
      <c r="DF322" s="7">
        <v>7288228.1900000004</v>
      </c>
      <c r="DG322" s="23">
        <v>1.3299999999999999E-2</v>
      </c>
      <c r="DH322" s="7">
        <v>110.23</v>
      </c>
      <c r="DI322" s="7">
        <v>552.47</v>
      </c>
      <c r="DJ322" s="5">
        <v>13192</v>
      </c>
      <c r="DK322" s="23">
        <v>0.19950000000000001</v>
      </c>
      <c r="DL322" s="5">
        <v>973</v>
      </c>
      <c r="DM322" s="7">
        <v>24127393.969999999</v>
      </c>
      <c r="DN322" s="23">
        <v>4.3099999999999999E-2</v>
      </c>
      <c r="DO322" s="7">
        <v>364.92</v>
      </c>
      <c r="DP322" s="7">
        <v>23044.31</v>
      </c>
      <c r="DQ322" s="7">
        <v>24693817.059999999</v>
      </c>
      <c r="DR322" s="23">
        <v>4.4999999999999998E-2</v>
      </c>
      <c r="DS322" s="7">
        <v>373.49</v>
      </c>
      <c r="DT322" s="7">
        <v>23585.31</v>
      </c>
      <c r="DU322" s="5">
        <v>1047</v>
      </c>
      <c r="DV322" s="23">
        <v>1.5800000000000002E-2</v>
      </c>
      <c r="DW322" s="5">
        <v>2172</v>
      </c>
      <c r="DX322" s="7">
        <v>2390401.6800000002</v>
      </c>
      <c r="DY322" s="23">
        <v>4.3E-3</v>
      </c>
      <c r="DZ322" s="7">
        <v>36.15</v>
      </c>
      <c r="EA322" s="7">
        <v>936.31</v>
      </c>
      <c r="EB322" s="7">
        <v>2543220.7799999998</v>
      </c>
      <c r="EC322" s="23">
        <v>4.5999999999999999E-3</v>
      </c>
      <c r="ED322" s="7">
        <v>38.47</v>
      </c>
      <c r="EE322" s="7">
        <v>996.17</v>
      </c>
      <c r="EF322" s="5">
        <v>2553</v>
      </c>
      <c r="EG322" s="23">
        <v>3.8600000000000002E-2</v>
      </c>
      <c r="EH322" s="5">
        <v>59</v>
      </c>
      <c r="EI322" s="7">
        <v>48590014.579999998</v>
      </c>
      <c r="EJ322" s="23">
        <v>8.6800000000000002E-2</v>
      </c>
      <c r="EK322" s="7">
        <v>734.91</v>
      </c>
      <c r="EL322" s="7">
        <v>872.6</v>
      </c>
      <c r="EM322" s="7">
        <v>54269825.890000001</v>
      </c>
      <c r="EN322" s="23">
        <v>9.8900000000000002E-2</v>
      </c>
      <c r="EO322" s="7">
        <v>820.82</v>
      </c>
      <c r="EP322" s="7">
        <v>974.6</v>
      </c>
      <c r="EQ322" s="5">
        <v>55684</v>
      </c>
      <c r="ER322" s="23">
        <v>0.84219999999999995</v>
      </c>
      <c r="ES322" s="5">
        <v>12435</v>
      </c>
      <c r="ET322" s="7">
        <v>24685032.16</v>
      </c>
      <c r="EU322" s="23">
        <v>4.41E-2</v>
      </c>
      <c r="EV322" s="7">
        <v>373.35</v>
      </c>
      <c r="EW322" s="7">
        <v>747.33</v>
      </c>
      <c r="EX322" s="7">
        <v>26808023.129999999</v>
      </c>
      <c r="EY322" s="23">
        <v>4.8899999999999999E-2</v>
      </c>
      <c r="EZ322" s="7">
        <v>405.46</v>
      </c>
      <c r="FA322" s="7">
        <v>811.6</v>
      </c>
      <c r="FB322" s="5">
        <v>33031</v>
      </c>
      <c r="FC322" s="23">
        <v>0.49959999999999999</v>
      </c>
      <c r="FD322" s="5">
        <v>3186</v>
      </c>
      <c r="FE322" s="7">
        <v>7881172.2699999996</v>
      </c>
      <c r="FF322" s="23">
        <v>1.41E-2</v>
      </c>
      <c r="FG322" s="7">
        <v>119.2</v>
      </c>
      <c r="FH322" s="7">
        <v>198.8</v>
      </c>
      <c r="FI322" s="7">
        <v>8644047.7899999991</v>
      </c>
      <c r="FJ322" s="23">
        <v>1.5800000000000002E-2</v>
      </c>
      <c r="FK322" s="7">
        <v>130.74</v>
      </c>
      <c r="FL322" s="7">
        <v>218.04</v>
      </c>
      <c r="FM322" s="5">
        <v>39644</v>
      </c>
      <c r="FN322" s="23">
        <v>0.59960000000000002</v>
      </c>
      <c r="FO322" s="5">
        <v>3394</v>
      </c>
      <c r="FP322" s="7">
        <v>20547257.359999999</v>
      </c>
      <c r="FQ322" s="23">
        <v>3.6700000000000003E-2</v>
      </c>
      <c r="FR322" s="7">
        <v>310.77</v>
      </c>
      <c r="FS322" s="7">
        <v>965.57</v>
      </c>
      <c r="FT322" s="7">
        <v>21418027.93</v>
      </c>
      <c r="FU322" s="23">
        <v>3.9E-2</v>
      </c>
      <c r="FV322" s="7">
        <v>323.94</v>
      </c>
      <c r="FW322" s="7">
        <v>1006.49</v>
      </c>
      <c r="FX322" s="5">
        <v>21280</v>
      </c>
      <c r="FY322" s="23">
        <v>0.32190000000000002</v>
      </c>
      <c r="FZ322" s="5">
        <v>2428</v>
      </c>
      <c r="GA322" s="7">
        <v>9594924.4800000004</v>
      </c>
      <c r="GB322" s="23">
        <v>1.7100000000000001E-2</v>
      </c>
      <c r="GC322" s="7">
        <v>145.12</v>
      </c>
      <c r="GD322" s="7">
        <v>222.87</v>
      </c>
      <c r="GE322" s="7">
        <v>9240207.2100000009</v>
      </c>
      <c r="GF322" s="23">
        <v>1.6799999999999999E-2</v>
      </c>
      <c r="GG322" s="7">
        <v>139.76</v>
      </c>
      <c r="GH322" s="7">
        <v>214.63</v>
      </c>
      <c r="GI322" s="5">
        <v>43052</v>
      </c>
      <c r="GJ322" s="23">
        <v>0.65110000000000001</v>
      </c>
      <c r="GK322" s="5">
        <v>5910</v>
      </c>
      <c r="GL322" s="7">
        <v>6585000.8399999999</v>
      </c>
      <c r="GM322" s="23">
        <v>1.18E-2</v>
      </c>
      <c r="GN322" s="7">
        <v>99.6</v>
      </c>
      <c r="GO322" s="7">
        <v>990.25</v>
      </c>
      <c r="GP322" s="7">
        <v>6895608.6799999997</v>
      </c>
      <c r="GQ322" s="23">
        <v>1.26E-2</v>
      </c>
      <c r="GR322" s="7">
        <v>104.29</v>
      </c>
      <c r="GS322" s="7">
        <v>1036.96</v>
      </c>
      <c r="GT322" s="5">
        <v>6650</v>
      </c>
      <c r="GU322" s="23">
        <v>0.10059999999999999</v>
      </c>
      <c r="GV322" s="8">
        <v>239</v>
      </c>
      <c r="GW322" s="7">
        <v>22447888.25</v>
      </c>
      <c r="GX322" s="23">
        <v>4.0099999999999997E-2</v>
      </c>
      <c r="GY322" s="7">
        <v>339.52</v>
      </c>
      <c r="GZ322" s="7">
        <v>902.57</v>
      </c>
      <c r="HA322" s="7">
        <v>22528418.09</v>
      </c>
      <c r="HB322" s="23">
        <v>4.1099999999999998E-2</v>
      </c>
      <c r="HC322" s="7">
        <v>340.74</v>
      </c>
      <c r="HD322" s="7">
        <v>905.81</v>
      </c>
      <c r="HE322" s="5">
        <v>24871</v>
      </c>
      <c r="HF322" s="23">
        <v>0.37619999999999998</v>
      </c>
      <c r="HG322" s="5">
        <v>76985</v>
      </c>
      <c r="HH322" s="5">
        <v>3757</v>
      </c>
      <c r="HI322" s="23">
        <v>0.19969999999999999</v>
      </c>
      <c r="HJ322" s="8">
        <v>1164</v>
      </c>
      <c r="HK322" s="5">
        <v>504</v>
      </c>
      <c r="HL322" s="5">
        <v>1173</v>
      </c>
      <c r="HM322" s="5">
        <v>60</v>
      </c>
      <c r="HN322" s="5">
        <v>723</v>
      </c>
      <c r="HO322" s="5">
        <v>253</v>
      </c>
      <c r="HP322" s="5">
        <v>892</v>
      </c>
      <c r="HQ322" s="5">
        <v>304</v>
      </c>
      <c r="HR322" s="5">
        <v>240</v>
      </c>
      <c r="HS322" s="5">
        <v>110</v>
      </c>
    </row>
    <row r="323" spans="1:227" x14ac:dyDescent="0.25">
      <c r="A323">
        <v>2009</v>
      </c>
      <c r="B323" s="3" t="s">
        <v>794</v>
      </c>
      <c r="C323" s="4">
        <v>27</v>
      </c>
      <c r="D323" s="5">
        <v>98445</v>
      </c>
      <c r="E323" s="5">
        <v>83287</v>
      </c>
      <c r="F323" s="5">
        <v>15158</v>
      </c>
      <c r="G323" s="6" t="s">
        <v>1751</v>
      </c>
      <c r="H323" s="5">
        <v>49</v>
      </c>
      <c r="I323" s="6" t="s">
        <v>521</v>
      </c>
      <c r="J323" s="6" t="s">
        <v>522</v>
      </c>
      <c r="K323" s="6" t="s">
        <v>1752</v>
      </c>
      <c r="L323" s="6" t="s">
        <v>559</v>
      </c>
      <c r="M323" s="6" t="s">
        <v>870</v>
      </c>
      <c r="N323" s="6" t="s">
        <v>558</v>
      </c>
      <c r="O323" s="6" t="s">
        <v>1753</v>
      </c>
      <c r="P323" s="6">
        <v>0.97</v>
      </c>
      <c r="Q323" s="7">
        <v>688116992.89999998</v>
      </c>
      <c r="R323" s="7">
        <v>634482978.03999996</v>
      </c>
      <c r="S323" s="7">
        <v>655633031.38</v>
      </c>
      <c r="T323" s="7">
        <v>8262</v>
      </c>
      <c r="U323" s="7">
        <v>7618.03</v>
      </c>
      <c r="V323" s="7">
        <v>7871.97</v>
      </c>
      <c r="W323" s="7">
        <v>307093933.70999998</v>
      </c>
      <c r="X323" s="23">
        <v>0.44629999999999997</v>
      </c>
      <c r="Y323" s="7">
        <v>3687.18</v>
      </c>
      <c r="Z323" s="7">
        <v>20033.53</v>
      </c>
      <c r="AA323" s="7">
        <v>239249695.91</v>
      </c>
      <c r="AB323" s="23">
        <v>0.37709999999999999</v>
      </c>
      <c r="AC323" s="7">
        <v>2872.59</v>
      </c>
      <c r="AD323" s="7">
        <v>15607.65</v>
      </c>
      <c r="AE323" s="5">
        <v>15329</v>
      </c>
      <c r="AF323" s="23">
        <v>0.18410000000000001</v>
      </c>
      <c r="AG323" s="5">
        <v>344</v>
      </c>
      <c r="AH323" s="5">
        <v>2015</v>
      </c>
      <c r="AI323" s="7">
        <v>9142813.7699999996</v>
      </c>
      <c r="AJ323" s="23">
        <v>1.3299999999999999E-2</v>
      </c>
      <c r="AK323" s="7">
        <v>109.77</v>
      </c>
      <c r="AL323" s="7">
        <v>56437.120000000003</v>
      </c>
      <c r="AM323" s="7">
        <v>8643097.8200000003</v>
      </c>
      <c r="AN323" s="23">
        <v>1.3599999999999999E-2</v>
      </c>
      <c r="AO323" s="7">
        <v>103.77</v>
      </c>
      <c r="AP323" s="7">
        <v>53352.46</v>
      </c>
      <c r="AQ323" s="5">
        <v>162</v>
      </c>
      <c r="AR323" s="23">
        <v>1.9E-3</v>
      </c>
      <c r="AS323" s="5">
        <v>2</v>
      </c>
      <c r="AT323" s="5">
        <v>72</v>
      </c>
      <c r="AU323" s="7">
        <v>5198650.5199999996</v>
      </c>
      <c r="AV323" s="23">
        <v>7.6E-3</v>
      </c>
      <c r="AW323" s="7">
        <v>62.42</v>
      </c>
      <c r="AX323" s="7">
        <v>17988.41</v>
      </c>
      <c r="AY323" s="7">
        <v>4744672.5999999996</v>
      </c>
      <c r="AZ323" s="23">
        <v>7.4999999999999997E-3</v>
      </c>
      <c r="BA323" s="7">
        <v>56.97</v>
      </c>
      <c r="BB323" s="7">
        <v>16417.55</v>
      </c>
      <c r="BC323" s="5">
        <v>289</v>
      </c>
      <c r="BD323" s="23">
        <v>3.5000000000000001E-3</v>
      </c>
      <c r="BE323" s="5">
        <v>4</v>
      </c>
      <c r="BF323" s="5">
        <v>41</v>
      </c>
      <c r="BG323" s="7">
        <v>26412290.420000002</v>
      </c>
      <c r="BH323" s="23">
        <v>3.8399999999999997E-2</v>
      </c>
      <c r="BI323" s="7">
        <v>317.12</v>
      </c>
      <c r="BJ323" s="7">
        <v>12802.86</v>
      </c>
      <c r="BK323" s="7">
        <v>25969186.649999999</v>
      </c>
      <c r="BL323" s="23">
        <v>4.0899999999999999E-2</v>
      </c>
      <c r="BM323" s="7">
        <v>311.8</v>
      </c>
      <c r="BN323" s="7">
        <v>12588.07</v>
      </c>
      <c r="BO323" s="5">
        <v>2063</v>
      </c>
      <c r="BP323" s="23">
        <v>2.4799999999999999E-2</v>
      </c>
      <c r="BQ323" s="5">
        <v>37</v>
      </c>
      <c r="BR323" s="5">
        <v>841</v>
      </c>
      <c r="BS323" s="7">
        <v>10160821.199999999</v>
      </c>
      <c r="BT323" s="23">
        <v>1.4800000000000001E-2</v>
      </c>
      <c r="BU323" s="7">
        <v>122</v>
      </c>
      <c r="BV323" s="7">
        <v>4157.46</v>
      </c>
      <c r="BW323" s="7">
        <v>9738892.3699999992</v>
      </c>
      <c r="BX323" s="23">
        <v>1.5299999999999999E-2</v>
      </c>
      <c r="BY323" s="7">
        <v>116.93</v>
      </c>
      <c r="BZ323" s="7">
        <v>3984.82</v>
      </c>
      <c r="CA323" s="5">
        <v>2444</v>
      </c>
      <c r="CB323" s="23">
        <v>2.93E-2</v>
      </c>
      <c r="CC323" s="5">
        <v>48</v>
      </c>
      <c r="CD323" s="5">
        <v>754</v>
      </c>
      <c r="CE323" s="7">
        <v>5924386.1799999997</v>
      </c>
      <c r="CF323" s="23">
        <v>8.6E-3</v>
      </c>
      <c r="CG323" s="7">
        <v>71.13</v>
      </c>
      <c r="CH323" s="7">
        <v>10393.66</v>
      </c>
      <c r="CI323" s="7">
        <v>5612644.1799999997</v>
      </c>
      <c r="CJ323" s="23">
        <v>8.8000000000000005E-3</v>
      </c>
      <c r="CK323" s="7">
        <v>67.39</v>
      </c>
      <c r="CL323" s="7">
        <v>9846.74</v>
      </c>
      <c r="CM323" s="5">
        <v>570</v>
      </c>
      <c r="CN323" s="23">
        <v>6.7999999999999996E-3</v>
      </c>
      <c r="CO323" s="5">
        <v>7</v>
      </c>
      <c r="CP323" s="5">
        <v>460</v>
      </c>
      <c r="CQ323" s="7">
        <v>104416519.87</v>
      </c>
      <c r="CR323" s="23">
        <v>0.1517</v>
      </c>
      <c r="CS323" s="7">
        <v>1253.7</v>
      </c>
      <c r="CT323" s="7">
        <v>1917.45</v>
      </c>
      <c r="CU323" s="7">
        <v>104983856.05</v>
      </c>
      <c r="CV323" s="23">
        <v>0.16550000000000001</v>
      </c>
      <c r="CW323" s="7">
        <v>1260.51</v>
      </c>
      <c r="CX323" s="7">
        <v>1927.87</v>
      </c>
      <c r="CY323" s="5">
        <v>54456</v>
      </c>
      <c r="CZ323" s="23">
        <v>0.65380000000000005</v>
      </c>
      <c r="DA323" s="5">
        <v>5444</v>
      </c>
      <c r="DB323" s="7">
        <v>2994400.58</v>
      </c>
      <c r="DC323" s="23">
        <v>4.4000000000000003E-3</v>
      </c>
      <c r="DD323" s="7">
        <v>35.950000000000003</v>
      </c>
      <c r="DE323" s="7">
        <v>440.74</v>
      </c>
      <c r="DF323" s="7">
        <v>3064975.43</v>
      </c>
      <c r="DG323" s="23">
        <v>4.7999999999999996E-3</v>
      </c>
      <c r="DH323" s="7">
        <v>36.799999999999997</v>
      </c>
      <c r="DI323" s="7">
        <v>451.13</v>
      </c>
      <c r="DJ323" s="5">
        <v>6794</v>
      </c>
      <c r="DK323" s="23">
        <v>8.1600000000000006E-2</v>
      </c>
      <c r="DL323" s="5">
        <v>398</v>
      </c>
      <c r="DM323" s="7">
        <v>30797572.789999999</v>
      </c>
      <c r="DN323" s="23">
        <v>4.48E-2</v>
      </c>
      <c r="DO323" s="7">
        <v>369.78</v>
      </c>
      <c r="DP323" s="7">
        <v>22762.43</v>
      </c>
      <c r="DQ323" s="7">
        <v>30343343.399999999</v>
      </c>
      <c r="DR323" s="23">
        <v>4.7800000000000002E-2</v>
      </c>
      <c r="DS323" s="7">
        <v>364.32</v>
      </c>
      <c r="DT323" s="7">
        <v>22426.71</v>
      </c>
      <c r="DU323" s="5">
        <v>1353</v>
      </c>
      <c r="DV323" s="23">
        <v>1.6199999999999999E-2</v>
      </c>
      <c r="DW323" s="5">
        <v>2042</v>
      </c>
      <c r="DX323" s="7">
        <v>2838900.76</v>
      </c>
      <c r="DY323" s="23">
        <v>4.1000000000000003E-3</v>
      </c>
      <c r="DZ323" s="7">
        <v>34.090000000000003</v>
      </c>
      <c r="EA323" s="7">
        <v>800.14</v>
      </c>
      <c r="EB323" s="7">
        <v>2965701.85</v>
      </c>
      <c r="EC323" s="23">
        <v>4.7000000000000002E-3</v>
      </c>
      <c r="ED323" s="7">
        <v>35.61</v>
      </c>
      <c r="EE323" s="7">
        <v>835.88</v>
      </c>
      <c r="EF323" s="5">
        <v>3548</v>
      </c>
      <c r="EG323" s="23">
        <v>4.2599999999999999E-2</v>
      </c>
      <c r="EH323" s="5">
        <v>70</v>
      </c>
      <c r="EI323" s="7">
        <v>55995573.600000001</v>
      </c>
      <c r="EJ323" s="23">
        <v>8.14E-2</v>
      </c>
      <c r="EK323" s="7">
        <v>672.32</v>
      </c>
      <c r="EL323" s="7">
        <v>811.99</v>
      </c>
      <c r="EM323" s="7">
        <v>64273389.869999997</v>
      </c>
      <c r="EN323" s="23">
        <v>0.1013</v>
      </c>
      <c r="EO323" s="7">
        <v>771.71</v>
      </c>
      <c r="EP323" s="7">
        <v>932.03</v>
      </c>
      <c r="EQ323" s="5">
        <v>68961</v>
      </c>
      <c r="ER323" s="23">
        <v>0.82799999999999996</v>
      </c>
      <c r="ES323" s="5">
        <v>12605</v>
      </c>
      <c r="ET323" s="7">
        <v>28842250.129999999</v>
      </c>
      <c r="EU323" s="23">
        <v>4.19E-2</v>
      </c>
      <c r="EV323" s="7">
        <v>346.3</v>
      </c>
      <c r="EW323" s="7">
        <v>738.79</v>
      </c>
      <c r="EX323" s="7">
        <v>31736570.07</v>
      </c>
      <c r="EY323" s="23">
        <v>0.05</v>
      </c>
      <c r="EZ323" s="7">
        <v>381.05</v>
      </c>
      <c r="FA323" s="7">
        <v>812.92</v>
      </c>
      <c r="FB323" s="5">
        <v>39040</v>
      </c>
      <c r="FC323" s="23">
        <v>0.46870000000000001</v>
      </c>
      <c r="FD323" s="5">
        <v>3047</v>
      </c>
      <c r="FE323" s="7">
        <v>12377535.300000001</v>
      </c>
      <c r="FF323" s="23">
        <v>1.7999999999999999E-2</v>
      </c>
      <c r="FG323" s="7">
        <v>148.61000000000001</v>
      </c>
      <c r="FH323" s="7">
        <v>263.16000000000003</v>
      </c>
      <c r="FI323" s="7">
        <v>13802849.630000001</v>
      </c>
      <c r="FJ323" s="23">
        <v>2.18E-2</v>
      </c>
      <c r="FK323" s="7">
        <v>165.73</v>
      </c>
      <c r="FL323" s="7">
        <v>293.47000000000003</v>
      </c>
      <c r="FM323" s="5">
        <v>47034</v>
      </c>
      <c r="FN323" s="23">
        <v>0.56469999999999998</v>
      </c>
      <c r="FO323" s="5">
        <v>3177</v>
      </c>
      <c r="FP323" s="7">
        <v>26178315.899999999</v>
      </c>
      <c r="FQ323" s="23">
        <v>3.7999999999999999E-2</v>
      </c>
      <c r="FR323" s="7">
        <v>314.31</v>
      </c>
      <c r="FS323" s="7">
        <v>1071.3900000000001</v>
      </c>
      <c r="FT323" s="7">
        <v>26524924.199999999</v>
      </c>
      <c r="FU323" s="23">
        <v>4.1799999999999997E-2</v>
      </c>
      <c r="FV323" s="7">
        <v>318.48</v>
      </c>
      <c r="FW323" s="7">
        <v>1085.57</v>
      </c>
      <c r="FX323" s="5">
        <v>24434</v>
      </c>
      <c r="FY323" s="23">
        <v>0.29339999999999999</v>
      </c>
      <c r="FZ323" s="5">
        <v>2444</v>
      </c>
      <c r="GA323" s="7">
        <v>12729075.16</v>
      </c>
      <c r="GB323" s="23">
        <v>1.8499999999999999E-2</v>
      </c>
      <c r="GC323" s="7">
        <v>152.83000000000001</v>
      </c>
      <c r="GD323" s="7">
        <v>238.26</v>
      </c>
      <c r="GE323" s="7">
        <v>13760797.25</v>
      </c>
      <c r="GF323" s="23">
        <v>2.1700000000000001E-2</v>
      </c>
      <c r="GG323" s="7">
        <v>165.22</v>
      </c>
      <c r="GH323" s="7">
        <v>257.57</v>
      </c>
      <c r="GI323" s="5">
        <v>53425</v>
      </c>
      <c r="GJ323" s="23">
        <v>0.64149999999999996</v>
      </c>
      <c r="GK323" s="5">
        <v>6774</v>
      </c>
      <c r="GL323" s="7">
        <v>6295856.6100000003</v>
      </c>
      <c r="GM323" s="23">
        <v>9.1000000000000004E-3</v>
      </c>
      <c r="GN323" s="7">
        <v>75.59</v>
      </c>
      <c r="GO323" s="7">
        <v>901.89</v>
      </c>
      <c r="GP323" s="7">
        <v>6315868.6600000001</v>
      </c>
      <c r="GQ323" s="23">
        <v>0.01</v>
      </c>
      <c r="GR323" s="7">
        <v>75.83</v>
      </c>
      <c r="GS323" s="7">
        <v>904.76</v>
      </c>
      <c r="GT323" s="5">
        <v>6981</v>
      </c>
      <c r="GU323" s="23">
        <v>8.3799999999999999E-2</v>
      </c>
      <c r="GV323" s="8">
        <v>194</v>
      </c>
      <c r="GW323" s="7">
        <v>31820512.289999999</v>
      </c>
      <c r="GX323" s="23">
        <v>4.6199999999999998E-2</v>
      </c>
      <c r="GY323" s="7">
        <v>382.06</v>
      </c>
      <c r="GZ323" s="7">
        <v>978.13</v>
      </c>
      <c r="HA323" s="7">
        <v>31820512.289999999</v>
      </c>
      <c r="HB323" s="23">
        <v>5.0200000000000002E-2</v>
      </c>
      <c r="HC323" s="7">
        <v>382.06</v>
      </c>
      <c r="HD323" s="7">
        <v>978.13</v>
      </c>
      <c r="HE323" s="5">
        <v>32532</v>
      </c>
      <c r="HF323" s="23">
        <v>0.3906</v>
      </c>
      <c r="HG323" s="5">
        <v>82378</v>
      </c>
      <c r="HH323" s="5">
        <v>6088</v>
      </c>
      <c r="HI323" s="23">
        <v>0.2276</v>
      </c>
      <c r="HJ323" s="8">
        <v>989</v>
      </c>
      <c r="HK323" s="5">
        <v>499</v>
      </c>
      <c r="HL323" s="5">
        <v>1161</v>
      </c>
      <c r="HM323" s="5">
        <v>80</v>
      </c>
      <c r="HN323" s="5">
        <v>513</v>
      </c>
      <c r="HO323" s="5">
        <v>382</v>
      </c>
      <c r="HP323" s="5">
        <v>809</v>
      </c>
      <c r="HQ323" s="5">
        <v>319</v>
      </c>
      <c r="HR323" s="5">
        <v>269</v>
      </c>
      <c r="HS323" s="5">
        <v>67</v>
      </c>
    </row>
    <row r="324" spans="1:227" x14ac:dyDescent="0.25">
      <c r="A324">
        <v>2014</v>
      </c>
      <c r="B324" s="3" t="s">
        <v>1061</v>
      </c>
      <c r="C324" s="4">
        <v>46</v>
      </c>
      <c r="D324" s="5">
        <v>18216</v>
      </c>
      <c r="E324" s="5">
        <v>16241</v>
      </c>
      <c r="F324" s="5">
        <v>1975</v>
      </c>
      <c r="G324" s="6" t="s">
        <v>1771</v>
      </c>
      <c r="H324" s="5">
        <v>50</v>
      </c>
      <c r="I324" s="6" t="s">
        <v>2208</v>
      </c>
      <c r="J324" s="6" t="s">
        <v>888</v>
      </c>
      <c r="K324" s="6" t="s">
        <v>2698</v>
      </c>
      <c r="L324" s="6" t="s">
        <v>490</v>
      </c>
      <c r="M324" s="6" t="s">
        <v>896</v>
      </c>
      <c r="N324" s="6" t="s">
        <v>1654</v>
      </c>
      <c r="O324" s="6" t="s">
        <v>2699</v>
      </c>
      <c r="P324" s="6">
        <v>1.02</v>
      </c>
      <c r="Q324" s="7">
        <v>144629670.94</v>
      </c>
      <c r="R324" s="7">
        <v>138433810.65000001</v>
      </c>
      <c r="S324" s="7">
        <v>145140781.13999999</v>
      </c>
      <c r="T324" s="7">
        <v>8905.2199999999993</v>
      </c>
      <c r="U324" s="7">
        <v>8523.7199999999993</v>
      </c>
      <c r="V324" s="7">
        <v>8936.69</v>
      </c>
      <c r="W324" s="7">
        <v>52730438.090000004</v>
      </c>
      <c r="X324" s="23">
        <v>0.36459999999999998</v>
      </c>
      <c r="Y324" s="7">
        <v>3246.75</v>
      </c>
      <c r="Z324" s="7">
        <v>19741.830000000002</v>
      </c>
      <c r="AA324" s="7">
        <v>44537474.280000001</v>
      </c>
      <c r="AB324" s="23">
        <v>0.32169999999999999</v>
      </c>
      <c r="AC324" s="7">
        <v>2742.29</v>
      </c>
      <c r="AD324" s="7">
        <v>16674.46</v>
      </c>
      <c r="AE324" s="5">
        <v>2671</v>
      </c>
      <c r="AF324" s="23">
        <v>0.16450000000000001</v>
      </c>
      <c r="AG324" s="5">
        <v>293</v>
      </c>
      <c r="AH324" s="5">
        <v>1704</v>
      </c>
      <c r="AI324" s="7">
        <v>1503619.03</v>
      </c>
      <c r="AJ324" s="23">
        <v>1.04E-2</v>
      </c>
      <c r="AK324" s="7">
        <v>92.58</v>
      </c>
      <c r="AL324" s="7">
        <v>32687.37</v>
      </c>
      <c r="AM324" s="7">
        <v>1678473.72</v>
      </c>
      <c r="AN324" s="23">
        <v>1.21E-2</v>
      </c>
      <c r="AO324" s="7">
        <v>103.35</v>
      </c>
      <c r="AP324" s="7">
        <v>36488.559999999998</v>
      </c>
      <c r="AQ324" s="5">
        <v>46</v>
      </c>
      <c r="AR324" s="23">
        <v>2.8E-3</v>
      </c>
      <c r="AS324" s="5">
        <v>3</v>
      </c>
      <c r="AT324" s="5">
        <v>73</v>
      </c>
      <c r="AU324" s="7">
        <v>1227326</v>
      </c>
      <c r="AV324" s="23">
        <v>8.5000000000000006E-3</v>
      </c>
      <c r="AW324" s="7">
        <v>75.569999999999993</v>
      </c>
      <c r="AX324" s="7">
        <v>19481.37</v>
      </c>
      <c r="AY324" s="7">
        <v>1301997.8999999999</v>
      </c>
      <c r="AZ324" s="23">
        <v>9.4000000000000004E-3</v>
      </c>
      <c r="BA324" s="7">
        <v>80.17</v>
      </c>
      <c r="BB324" s="7">
        <v>20666.63</v>
      </c>
      <c r="BC324" s="5">
        <v>63</v>
      </c>
      <c r="BD324" s="23">
        <v>3.8999999999999998E-3</v>
      </c>
      <c r="BE324" s="5">
        <v>4</v>
      </c>
      <c r="BF324" s="5">
        <v>52</v>
      </c>
      <c r="BG324" s="7">
        <v>6205070.75</v>
      </c>
      <c r="BH324" s="23">
        <v>4.2900000000000001E-2</v>
      </c>
      <c r="BI324" s="7">
        <v>382.06</v>
      </c>
      <c r="BJ324" s="7">
        <v>14264.53</v>
      </c>
      <c r="BK324" s="7">
        <v>7157910.0899999999</v>
      </c>
      <c r="BL324" s="23">
        <v>5.1700000000000003E-2</v>
      </c>
      <c r="BM324" s="7">
        <v>440.73</v>
      </c>
      <c r="BN324" s="7">
        <v>16454.97</v>
      </c>
      <c r="BO324" s="5">
        <v>435</v>
      </c>
      <c r="BP324" s="23">
        <v>2.6800000000000001E-2</v>
      </c>
      <c r="BQ324" s="5">
        <v>36</v>
      </c>
      <c r="BR324" s="5">
        <v>824</v>
      </c>
      <c r="BS324" s="7">
        <v>1301283.28</v>
      </c>
      <c r="BT324" s="23">
        <v>8.9999999999999993E-3</v>
      </c>
      <c r="BU324" s="7">
        <v>80.12</v>
      </c>
      <c r="BV324" s="7">
        <v>3728.61</v>
      </c>
      <c r="BW324" s="7">
        <v>1455555.54</v>
      </c>
      <c r="BX324" s="23">
        <v>1.0500000000000001E-2</v>
      </c>
      <c r="BY324" s="7">
        <v>89.62</v>
      </c>
      <c r="BZ324" s="7">
        <v>4170.6499999999996</v>
      </c>
      <c r="CA324" s="5">
        <v>349</v>
      </c>
      <c r="CB324" s="23">
        <v>2.1499999999999998E-2</v>
      </c>
      <c r="CC324" s="5">
        <v>33</v>
      </c>
      <c r="CD324" s="5">
        <v>597</v>
      </c>
      <c r="CE324" s="7">
        <v>713821.65</v>
      </c>
      <c r="CF324" s="23">
        <v>4.8999999999999998E-3</v>
      </c>
      <c r="CG324" s="7">
        <v>43.95</v>
      </c>
      <c r="CH324" s="7">
        <v>6261.59</v>
      </c>
      <c r="CI324" s="7">
        <v>776059.24</v>
      </c>
      <c r="CJ324" s="23">
        <v>5.5999999999999999E-3</v>
      </c>
      <c r="CK324" s="7">
        <v>47.78</v>
      </c>
      <c r="CL324" s="7">
        <v>6807.54</v>
      </c>
      <c r="CM324" s="5">
        <v>114</v>
      </c>
      <c r="CN324" s="23">
        <v>7.0000000000000001E-3</v>
      </c>
      <c r="CO324" s="5">
        <v>7</v>
      </c>
      <c r="CP324" s="5">
        <v>279</v>
      </c>
      <c r="CQ324" s="7">
        <v>36150856.119999997</v>
      </c>
      <c r="CR324" s="23">
        <v>0.25</v>
      </c>
      <c r="CS324" s="7">
        <v>2225.9</v>
      </c>
      <c r="CT324" s="7">
        <v>3195.23</v>
      </c>
      <c r="CU324" s="7">
        <v>34794840.299999997</v>
      </c>
      <c r="CV324" s="23">
        <v>0.25130000000000002</v>
      </c>
      <c r="CW324" s="7">
        <v>2142.41</v>
      </c>
      <c r="CX324" s="7">
        <v>3075.38</v>
      </c>
      <c r="CY324" s="5">
        <v>11314</v>
      </c>
      <c r="CZ324" s="23">
        <v>0.6966</v>
      </c>
      <c r="DA324" s="5">
        <v>7013</v>
      </c>
      <c r="DB324" s="7">
        <v>1469691.11</v>
      </c>
      <c r="DC324" s="23">
        <v>1.0200000000000001E-2</v>
      </c>
      <c r="DD324" s="7">
        <v>90.49</v>
      </c>
      <c r="DE324" s="7">
        <v>508.37</v>
      </c>
      <c r="DF324" s="7">
        <v>1514052.65</v>
      </c>
      <c r="DG324" s="23">
        <v>1.09E-2</v>
      </c>
      <c r="DH324" s="7">
        <v>93.22</v>
      </c>
      <c r="DI324" s="7">
        <v>523.71</v>
      </c>
      <c r="DJ324" s="5">
        <v>2891</v>
      </c>
      <c r="DK324" s="23">
        <v>0.17799999999999999</v>
      </c>
      <c r="DL324" s="5">
        <v>837</v>
      </c>
      <c r="DM324" s="7">
        <v>8893415.5</v>
      </c>
      <c r="DN324" s="23">
        <v>6.1499999999999999E-2</v>
      </c>
      <c r="DO324" s="7">
        <v>547.59</v>
      </c>
      <c r="DP324" s="7">
        <v>23099.78</v>
      </c>
      <c r="DQ324" s="7">
        <v>9378860.5</v>
      </c>
      <c r="DR324" s="23">
        <v>6.7699999999999996E-2</v>
      </c>
      <c r="DS324" s="7">
        <v>577.48</v>
      </c>
      <c r="DT324" s="7">
        <v>24360.68</v>
      </c>
      <c r="DU324" s="5">
        <v>385</v>
      </c>
      <c r="DV324" s="23">
        <v>2.3699999999999999E-2</v>
      </c>
      <c r="DW324" s="5">
        <v>3155</v>
      </c>
      <c r="DX324" s="7">
        <v>458593.82</v>
      </c>
      <c r="DY324" s="23">
        <v>3.2000000000000002E-3</v>
      </c>
      <c r="DZ324" s="7">
        <v>28.24</v>
      </c>
      <c r="EA324" s="7">
        <v>785.26</v>
      </c>
      <c r="EB324" s="7">
        <v>494896.84</v>
      </c>
      <c r="EC324" s="23">
        <v>3.5999999999999999E-3</v>
      </c>
      <c r="ED324" s="7">
        <v>30.47</v>
      </c>
      <c r="EE324" s="7">
        <v>847.43</v>
      </c>
      <c r="EF324" s="5">
        <v>584</v>
      </c>
      <c r="EG324" s="23">
        <v>3.5999999999999997E-2</v>
      </c>
      <c r="EH324" s="5">
        <v>52</v>
      </c>
      <c r="EI324" s="7">
        <v>10961528.960000001</v>
      </c>
      <c r="EJ324" s="23">
        <v>7.5800000000000006E-2</v>
      </c>
      <c r="EK324" s="7">
        <v>674.93</v>
      </c>
      <c r="EL324" s="7">
        <v>844.3</v>
      </c>
      <c r="EM324" s="7">
        <v>11837072.23</v>
      </c>
      <c r="EN324" s="23">
        <v>8.5500000000000007E-2</v>
      </c>
      <c r="EO324" s="7">
        <v>728.84</v>
      </c>
      <c r="EP324" s="7">
        <v>911.74</v>
      </c>
      <c r="EQ324" s="5">
        <v>12983</v>
      </c>
      <c r="ER324" s="23">
        <v>0.7994</v>
      </c>
      <c r="ES324" s="5">
        <v>11420</v>
      </c>
      <c r="ET324" s="7">
        <v>6464195.79</v>
      </c>
      <c r="EU324" s="23">
        <v>4.4699999999999997E-2</v>
      </c>
      <c r="EV324" s="7">
        <v>398.02</v>
      </c>
      <c r="EW324" s="7">
        <v>876.14</v>
      </c>
      <c r="EX324" s="7">
        <v>6739838.4699999997</v>
      </c>
      <c r="EY324" s="23">
        <v>4.87E-2</v>
      </c>
      <c r="EZ324" s="7">
        <v>414.99</v>
      </c>
      <c r="FA324" s="7">
        <v>913.5</v>
      </c>
      <c r="FB324" s="5">
        <v>7378</v>
      </c>
      <c r="FC324" s="23">
        <v>0.45429999999999998</v>
      </c>
      <c r="FD324" s="5">
        <v>3264</v>
      </c>
      <c r="FE324" s="7">
        <v>1839183.11</v>
      </c>
      <c r="FF324" s="23">
        <v>1.2699999999999999E-2</v>
      </c>
      <c r="FG324" s="7">
        <v>113.24</v>
      </c>
      <c r="FH324" s="7">
        <v>193.11</v>
      </c>
      <c r="FI324" s="7">
        <v>1937155.32</v>
      </c>
      <c r="FJ324" s="23">
        <v>1.4E-2</v>
      </c>
      <c r="FK324" s="7">
        <v>119.28</v>
      </c>
      <c r="FL324" s="7">
        <v>203.4</v>
      </c>
      <c r="FM324" s="5">
        <v>9524</v>
      </c>
      <c r="FN324" s="23">
        <v>0.58640000000000003</v>
      </c>
      <c r="FO324" s="5">
        <v>3367</v>
      </c>
      <c r="FP324" s="7">
        <v>4243287.0999999996</v>
      </c>
      <c r="FQ324" s="23">
        <v>2.93E-2</v>
      </c>
      <c r="FR324" s="7">
        <v>261.27</v>
      </c>
      <c r="FS324" s="7">
        <v>938.99</v>
      </c>
      <c r="FT324" s="7">
        <v>4427471.03</v>
      </c>
      <c r="FU324" s="23">
        <v>3.2000000000000001E-2</v>
      </c>
      <c r="FV324" s="7">
        <v>272.61</v>
      </c>
      <c r="FW324" s="7">
        <v>979.75</v>
      </c>
      <c r="FX324" s="5">
        <v>4519</v>
      </c>
      <c r="FY324" s="23">
        <v>0.2782</v>
      </c>
      <c r="FZ324" s="5">
        <v>2035</v>
      </c>
      <c r="GA324" s="7">
        <v>2047582.78</v>
      </c>
      <c r="GB324" s="23">
        <v>1.4200000000000001E-2</v>
      </c>
      <c r="GC324" s="7">
        <v>126.07</v>
      </c>
      <c r="GD324" s="7">
        <v>210.61</v>
      </c>
      <c r="GE324" s="7">
        <v>1978594.82</v>
      </c>
      <c r="GF324" s="23">
        <v>1.43E-2</v>
      </c>
      <c r="GG324" s="7">
        <v>121.83</v>
      </c>
      <c r="GH324" s="7">
        <v>203.52</v>
      </c>
      <c r="GI324" s="5">
        <v>9722</v>
      </c>
      <c r="GJ324" s="23">
        <v>0.59860000000000002</v>
      </c>
      <c r="GK324" s="5">
        <v>5709</v>
      </c>
      <c r="GL324" s="7">
        <v>2587611.19</v>
      </c>
      <c r="GM324" s="23">
        <v>1.7899999999999999E-2</v>
      </c>
      <c r="GN324" s="7">
        <v>159.33000000000001</v>
      </c>
      <c r="GO324" s="7">
        <v>1483.16</v>
      </c>
      <c r="GP324" s="7">
        <v>2542969.34</v>
      </c>
      <c r="GQ324" s="23">
        <v>1.84E-2</v>
      </c>
      <c r="GR324" s="7">
        <v>156.58000000000001</v>
      </c>
      <c r="GS324" s="7">
        <v>1457.57</v>
      </c>
      <c r="GT324" s="5">
        <v>1745</v>
      </c>
      <c r="GU324" s="23">
        <v>0.1074</v>
      </c>
      <c r="GV324" s="8">
        <v>273</v>
      </c>
      <c r="GW324" s="7">
        <v>4281468.91</v>
      </c>
      <c r="GX324" s="23">
        <v>2.9600000000000001E-2</v>
      </c>
      <c r="GY324" s="7">
        <v>263.62</v>
      </c>
      <c r="GZ324" s="7">
        <v>845.3</v>
      </c>
      <c r="HA324" s="7">
        <v>4297957.3</v>
      </c>
      <c r="HB324" s="23">
        <v>3.1E-2</v>
      </c>
      <c r="HC324" s="7">
        <v>264.64</v>
      </c>
      <c r="HD324" s="7">
        <v>848.56</v>
      </c>
      <c r="HE324" s="5">
        <v>5065</v>
      </c>
      <c r="HF324" s="23">
        <v>0.31190000000000001</v>
      </c>
      <c r="HG324" s="5">
        <v>13325</v>
      </c>
      <c r="HH324" s="5">
        <v>857</v>
      </c>
      <c r="HI324" s="23">
        <v>0.1946</v>
      </c>
      <c r="HJ324" s="8">
        <v>820</v>
      </c>
      <c r="HK324" s="5">
        <v>486</v>
      </c>
      <c r="HL324" s="5">
        <v>1160</v>
      </c>
      <c r="HM324" s="5">
        <v>74</v>
      </c>
      <c r="HN324" s="5">
        <v>714</v>
      </c>
      <c r="HO324" s="5">
        <v>271</v>
      </c>
      <c r="HP324" s="5">
        <v>954</v>
      </c>
      <c r="HQ324" s="5">
        <v>283</v>
      </c>
      <c r="HR324" s="10" t="s">
        <v>275</v>
      </c>
      <c r="HS324" s="5">
        <v>86</v>
      </c>
    </row>
    <row r="325" spans="1:227" x14ac:dyDescent="0.25">
      <c r="A325">
        <v>2012</v>
      </c>
      <c r="B325" s="3" t="s">
        <v>1123</v>
      </c>
      <c r="C325" s="4">
        <v>50</v>
      </c>
      <c r="D325" s="5">
        <v>20626</v>
      </c>
      <c r="E325" s="5">
        <v>19887</v>
      </c>
      <c r="F325" s="5">
        <v>739</v>
      </c>
      <c r="G325" s="6" t="s">
        <v>914</v>
      </c>
      <c r="H325" s="5">
        <v>49</v>
      </c>
      <c r="I325" s="6" t="s">
        <v>833</v>
      </c>
      <c r="J325" s="6" t="s">
        <v>1769</v>
      </c>
      <c r="K325" s="6" t="s">
        <v>2481</v>
      </c>
      <c r="L325" s="6" t="s">
        <v>500</v>
      </c>
      <c r="M325" s="6" t="s">
        <v>449</v>
      </c>
      <c r="N325" s="6" t="s">
        <v>395</v>
      </c>
      <c r="O325" s="6" t="s">
        <v>2482</v>
      </c>
      <c r="P325" s="6">
        <v>0.86</v>
      </c>
      <c r="Q325" s="7">
        <v>154698640.68000001</v>
      </c>
      <c r="R325" s="7">
        <v>135728568.66999999</v>
      </c>
      <c r="S325" s="7">
        <v>166781227.16</v>
      </c>
      <c r="T325" s="7">
        <v>7778.88</v>
      </c>
      <c r="U325" s="7">
        <v>6824.99</v>
      </c>
      <c r="V325" s="7">
        <v>8386.44</v>
      </c>
      <c r="W325" s="7">
        <v>60106200.640000001</v>
      </c>
      <c r="X325" s="23">
        <v>0.38850000000000001</v>
      </c>
      <c r="Y325" s="7">
        <v>3022.39</v>
      </c>
      <c r="Z325" s="7">
        <v>22073.52</v>
      </c>
      <c r="AA325" s="7">
        <v>41400003.590000004</v>
      </c>
      <c r="AB325" s="23">
        <v>0.30499999999999999</v>
      </c>
      <c r="AC325" s="7">
        <v>2081.7600000000002</v>
      </c>
      <c r="AD325" s="7">
        <v>15203.82</v>
      </c>
      <c r="AE325" s="5">
        <v>2723</v>
      </c>
      <c r="AF325" s="23">
        <v>0.13689999999999999</v>
      </c>
      <c r="AG325" s="5">
        <v>224</v>
      </c>
      <c r="AH325" s="5">
        <v>1471</v>
      </c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7">
        <v>1821265.49</v>
      </c>
      <c r="AV325" s="23">
        <v>1.18E-2</v>
      </c>
      <c r="AW325" s="7">
        <v>91.58</v>
      </c>
      <c r="AX325" s="7">
        <v>22765.82</v>
      </c>
      <c r="AY325" s="7">
        <v>1658327.44</v>
      </c>
      <c r="AZ325" s="23">
        <v>1.2200000000000001E-2</v>
      </c>
      <c r="BA325" s="7">
        <v>83.39</v>
      </c>
      <c r="BB325" s="7">
        <v>20729.09</v>
      </c>
      <c r="BC325" s="5">
        <v>80</v>
      </c>
      <c r="BD325" s="23">
        <v>4.0000000000000001E-3</v>
      </c>
      <c r="BE325" s="5">
        <v>4</v>
      </c>
      <c r="BF325" s="5">
        <v>53</v>
      </c>
      <c r="BG325" s="7">
        <v>5871961.6100000003</v>
      </c>
      <c r="BH325" s="23">
        <v>3.7999999999999999E-2</v>
      </c>
      <c r="BI325" s="7">
        <v>295.27</v>
      </c>
      <c r="BJ325" s="7">
        <v>15095.02</v>
      </c>
      <c r="BK325" s="7">
        <v>5896692.9400000004</v>
      </c>
      <c r="BL325" s="23">
        <v>4.3400000000000001E-2</v>
      </c>
      <c r="BM325" s="7">
        <v>296.51</v>
      </c>
      <c r="BN325" s="7">
        <v>15158.59</v>
      </c>
      <c r="BO325" s="5">
        <v>389</v>
      </c>
      <c r="BP325" s="23">
        <v>1.9599999999999999E-2</v>
      </c>
      <c r="BQ325" s="5">
        <v>26</v>
      </c>
      <c r="BR325" s="5">
        <v>639</v>
      </c>
      <c r="BS325" s="7">
        <v>4986012.0599999996</v>
      </c>
      <c r="BT325" s="23">
        <v>3.2199999999999999E-2</v>
      </c>
      <c r="BU325" s="7">
        <v>250.72</v>
      </c>
      <c r="BV325" s="7">
        <v>4789.6400000000003</v>
      </c>
      <c r="BW325" s="7">
        <v>5063292.67</v>
      </c>
      <c r="BX325" s="23">
        <v>3.73E-2</v>
      </c>
      <c r="BY325" s="7">
        <v>254.6</v>
      </c>
      <c r="BZ325" s="7">
        <v>4863.87</v>
      </c>
      <c r="CA325" s="5">
        <v>1041</v>
      </c>
      <c r="CB325" s="23">
        <v>5.2299999999999999E-2</v>
      </c>
      <c r="CC325" s="5">
        <v>102</v>
      </c>
      <c r="CD325" s="5">
        <v>1970</v>
      </c>
      <c r="CE325" s="7">
        <v>1101885.23</v>
      </c>
      <c r="CF325" s="23">
        <v>7.1000000000000004E-3</v>
      </c>
      <c r="CG325" s="7">
        <v>55.41</v>
      </c>
      <c r="CH325" s="7">
        <v>10595.05</v>
      </c>
      <c r="CI325" s="7">
        <v>1100848.81</v>
      </c>
      <c r="CJ325" s="23">
        <v>8.0999999999999996E-3</v>
      </c>
      <c r="CK325" s="7">
        <v>55.36</v>
      </c>
      <c r="CL325" s="7">
        <v>10585.08</v>
      </c>
      <c r="CM325" s="5">
        <v>104</v>
      </c>
      <c r="CN325" s="23">
        <v>5.1999999999999998E-3</v>
      </c>
      <c r="CO325" s="5">
        <v>6</v>
      </c>
      <c r="CP325" s="5">
        <v>319</v>
      </c>
      <c r="CQ325" s="7">
        <v>36705484.119999997</v>
      </c>
      <c r="CR325" s="23">
        <v>0.23730000000000001</v>
      </c>
      <c r="CS325" s="7">
        <v>1845.7</v>
      </c>
      <c r="CT325" s="7">
        <v>2335.25</v>
      </c>
      <c r="CU325" s="7">
        <v>33971588.950000003</v>
      </c>
      <c r="CV325" s="23">
        <v>0.25030000000000002</v>
      </c>
      <c r="CW325" s="7">
        <v>1708.23</v>
      </c>
      <c r="CX325" s="7">
        <v>2161.3200000000002</v>
      </c>
      <c r="CY325" s="5">
        <v>15718</v>
      </c>
      <c r="CZ325" s="23">
        <v>0.79039999999999999</v>
      </c>
      <c r="DA325" s="5">
        <v>8008</v>
      </c>
      <c r="DB325" s="7">
        <v>3604890.17</v>
      </c>
      <c r="DC325" s="23">
        <v>2.3300000000000001E-2</v>
      </c>
      <c r="DD325" s="7">
        <v>181.27</v>
      </c>
      <c r="DE325" s="7">
        <v>569.04</v>
      </c>
      <c r="DF325" s="7">
        <v>3830374.23</v>
      </c>
      <c r="DG325" s="23">
        <v>2.8199999999999999E-2</v>
      </c>
      <c r="DH325" s="7">
        <v>192.61</v>
      </c>
      <c r="DI325" s="7">
        <v>604.64</v>
      </c>
      <c r="DJ325" s="5">
        <v>6335</v>
      </c>
      <c r="DK325" s="23">
        <v>0.31850000000000001</v>
      </c>
      <c r="DL325" s="5">
        <v>1915</v>
      </c>
      <c r="DM325" s="7">
        <v>3301670.55</v>
      </c>
      <c r="DN325" s="23">
        <v>2.1299999999999999E-2</v>
      </c>
      <c r="DO325" s="7">
        <v>166.02</v>
      </c>
      <c r="DP325" s="7">
        <v>21865.37</v>
      </c>
      <c r="DQ325" s="7">
        <v>3458917.98</v>
      </c>
      <c r="DR325" s="23">
        <v>2.5499999999999998E-2</v>
      </c>
      <c r="DS325" s="7">
        <v>173.93</v>
      </c>
      <c r="DT325" s="7">
        <v>22906.74</v>
      </c>
      <c r="DU325" s="5">
        <v>151</v>
      </c>
      <c r="DV325" s="23">
        <v>7.6E-3</v>
      </c>
      <c r="DW325" s="5">
        <v>886</v>
      </c>
      <c r="DX325" s="7">
        <v>76091.929999999993</v>
      </c>
      <c r="DY325" s="23">
        <v>5.0000000000000001E-4</v>
      </c>
      <c r="DZ325" s="7">
        <v>3.83</v>
      </c>
      <c r="EA325" s="7">
        <v>1207.81</v>
      </c>
      <c r="EB325" s="7">
        <v>76316.28</v>
      </c>
      <c r="EC325" s="23">
        <v>5.9999999999999995E-4</v>
      </c>
      <c r="ED325" s="7">
        <v>3.84</v>
      </c>
      <c r="EE325" s="7">
        <v>1211.3699999999999</v>
      </c>
      <c r="EF325" s="5">
        <v>63</v>
      </c>
      <c r="EG325" s="23">
        <v>3.2000000000000002E-3</v>
      </c>
      <c r="EH325" s="5">
        <v>5</v>
      </c>
      <c r="EI325" s="7">
        <v>12285248.640000001</v>
      </c>
      <c r="EJ325" s="23">
        <v>7.9399999999999998E-2</v>
      </c>
      <c r="EK325" s="7">
        <v>617.75</v>
      </c>
      <c r="EL325" s="7">
        <v>772.51</v>
      </c>
      <c r="EM325" s="7">
        <v>14072678.300000001</v>
      </c>
      <c r="EN325" s="23">
        <v>0.1037</v>
      </c>
      <c r="EO325" s="7">
        <v>707.63</v>
      </c>
      <c r="EP325" s="7">
        <v>884.91</v>
      </c>
      <c r="EQ325" s="5">
        <v>15903</v>
      </c>
      <c r="ER325" s="23">
        <v>0.79969999999999997</v>
      </c>
      <c r="ES325" s="5">
        <v>11367</v>
      </c>
      <c r="ET325" s="7">
        <v>6244198.6600000001</v>
      </c>
      <c r="EU325" s="23">
        <v>4.0399999999999998E-2</v>
      </c>
      <c r="EV325" s="7">
        <v>313.98</v>
      </c>
      <c r="EW325" s="7">
        <v>766.44</v>
      </c>
      <c r="EX325" s="7">
        <v>6418242.9199999999</v>
      </c>
      <c r="EY325" s="23">
        <v>4.7300000000000002E-2</v>
      </c>
      <c r="EZ325" s="7">
        <v>322.74</v>
      </c>
      <c r="FA325" s="7">
        <v>787.8</v>
      </c>
      <c r="FB325" s="5">
        <v>8147</v>
      </c>
      <c r="FC325" s="23">
        <v>0.40970000000000001</v>
      </c>
      <c r="FD325" s="5">
        <v>2432</v>
      </c>
      <c r="FE325" s="7">
        <v>1469642.69</v>
      </c>
      <c r="FF325" s="23">
        <v>9.4999999999999998E-3</v>
      </c>
      <c r="FG325" s="7">
        <v>73.900000000000006</v>
      </c>
      <c r="FH325" s="7">
        <v>132.13999999999999</v>
      </c>
      <c r="FI325" s="7">
        <v>1494563.55</v>
      </c>
      <c r="FJ325" s="23">
        <v>1.0999999999999999E-2</v>
      </c>
      <c r="FK325" s="7">
        <v>75.150000000000006</v>
      </c>
      <c r="FL325" s="7">
        <v>134.38</v>
      </c>
      <c r="FM325" s="5">
        <v>11122</v>
      </c>
      <c r="FN325" s="23">
        <v>0.55930000000000002</v>
      </c>
      <c r="FO325" s="5">
        <v>2515</v>
      </c>
      <c r="FP325" s="7">
        <v>5674767.7699999996</v>
      </c>
      <c r="FQ325" s="23">
        <v>3.6700000000000003E-2</v>
      </c>
      <c r="FR325" s="7">
        <v>285.35000000000002</v>
      </c>
      <c r="FS325" s="7">
        <v>1059.52</v>
      </c>
      <c r="FT325" s="7">
        <v>5746811.6299999999</v>
      </c>
      <c r="FU325" s="23">
        <v>4.2299999999999997E-2</v>
      </c>
      <c r="FV325" s="7">
        <v>288.97000000000003</v>
      </c>
      <c r="FW325" s="7">
        <v>1072.97</v>
      </c>
      <c r="FX325" s="5">
        <v>5356</v>
      </c>
      <c r="FY325" s="23">
        <v>0.26929999999999998</v>
      </c>
      <c r="FZ325" s="5">
        <v>2028</v>
      </c>
      <c r="GA325" s="7">
        <v>3042059.21</v>
      </c>
      <c r="GB325" s="23">
        <v>1.9699999999999999E-2</v>
      </c>
      <c r="GC325" s="7">
        <v>152.97</v>
      </c>
      <c r="GD325" s="7">
        <v>284.7</v>
      </c>
      <c r="GE325" s="7">
        <v>3262161.04</v>
      </c>
      <c r="GF325" s="23">
        <v>2.4E-2</v>
      </c>
      <c r="GG325" s="7">
        <v>164.03</v>
      </c>
      <c r="GH325" s="7">
        <v>305.3</v>
      </c>
      <c r="GI325" s="5">
        <v>10685</v>
      </c>
      <c r="GJ325" s="23">
        <v>0.5373</v>
      </c>
      <c r="GK325" s="5">
        <v>3387</v>
      </c>
      <c r="GL325" s="7">
        <v>2919841.01</v>
      </c>
      <c r="GM325" s="23">
        <v>1.89E-2</v>
      </c>
      <c r="GN325" s="7">
        <v>146.82</v>
      </c>
      <c r="GO325" s="7">
        <v>1848.35</v>
      </c>
      <c r="GP325" s="7">
        <v>2768486.3999999999</v>
      </c>
      <c r="GQ325" s="23">
        <v>2.0400000000000001E-2</v>
      </c>
      <c r="GR325" s="7">
        <v>139.21</v>
      </c>
      <c r="GS325" s="7">
        <v>1752.54</v>
      </c>
      <c r="GT325" s="5">
        <v>1580</v>
      </c>
      <c r="GU325" s="23">
        <v>7.9399999999999998E-2</v>
      </c>
      <c r="GV325" s="8">
        <v>379</v>
      </c>
      <c r="GW325" s="7">
        <v>3027337.57</v>
      </c>
      <c r="GX325" s="23">
        <v>1.9599999999999999E-2</v>
      </c>
      <c r="GY325" s="7">
        <v>152.22999999999999</v>
      </c>
      <c r="GZ325" s="7">
        <v>659.69</v>
      </c>
      <c r="HA325" s="7">
        <v>3036306.06</v>
      </c>
      <c r="HB325" s="23">
        <v>2.24E-2</v>
      </c>
      <c r="HC325" s="7">
        <v>152.68</v>
      </c>
      <c r="HD325" s="7">
        <v>661.65</v>
      </c>
      <c r="HE325" s="5">
        <v>4589</v>
      </c>
      <c r="HF325" s="23">
        <v>0.23080000000000001</v>
      </c>
      <c r="HG325" s="5">
        <v>21315</v>
      </c>
      <c r="HH325" s="5">
        <v>710</v>
      </c>
      <c r="HI325" s="23">
        <v>0.17899999999999999</v>
      </c>
      <c r="HJ325" s="8">
        <v>1072</v>
      </c>
      <c r="HK325" s="5">
        <v>382</v>
      </c>
      <c r="HL325" s="5">
        <v>1156</v>
      </c>
      <c r="HM325" s="10" t="s">
        <v>275</v>
      </c>
      <c r="HN325" s="5">
        <v>312</v>
      </c>
      <c r="HO325" s="5">
        <v>241</v>
      </c>
      <c r="HP325" s="5">
        <v>729</v>
      </c>
      <c r="HQ325" s="5">
        <v>277</v>
      </c>
      <c r="HR325" s="10" t="s">
        <v>275</v>
      </c>
      <c r="HS325" s="5">
        <v>70</v>
      </c>
    </row>
    <row r="326" spans="1:227" x14ac:dyDescent="0.25">
      <c r="A326">
        <v>2015</v>
      </c>
      <c r="B326" s="3" t="s">
        <v>676</v>
      </c>
      <c r="C326" s="4">
        <v>20</v>
      </c>
      <c r="D326" s="5">
        <v>71290</v>
      </c>
      <c r="E326" s="5">
        <v>62415</v>
      </c>
      <c r="F326" s="5">
        <v>8875</v>
      </c>
      <c r="G326" s="6" t="s">
        <v>1390</v>
      </c>
      <c r="H326" s="5">
        <v>51</v>
      </c>
      <c r="I326" s="6" t="s">
        <v>2217</v>
      </c>
      <c r="J326" s="6" t="s">
        <v>2511</v>
      </c>
      <c r="K326" s="6" t="s">
        <v>2303</v>
      </c>
      <c r="L326" s="6" t="s">
        <v>2323</v>
      </c>
      <c r="M326" s="6" t="s">
        <v>465</v>
      </c>
      <c r="N326" s="6" t="s">
        <v>540</v>
      </c>
      <c r="O326" s="6" t="s">
        <v>2023</v>
      </c>
      <c r="P326" s="6">
        <v>1.0900000000000001</v>
      </c>
      <c r="Q326" s="7">
        <v>593189565.41999996</v>
      </c>
      <c r="R326" s="7">
        <v>615462694.10000002</v>
      </c>
      <c r="S326" s="7">
        <v>586194963.66999996</v>
      </c>
      <c r="T326" s="7">
        <v>9503.9599999999991</v>
      </c>
      <c r="U326" s="7">
        <v>9860.81</v>
      </c>
      <c r="V326" s="7">
        <v>9391.89</v>
      </c>
      <c r="W326" s="7">
        <v>202337848.36000001</v>
      </c>
      <c r="X326" s="23">
        <v>0.34110000000000001</v>
      </c>
      <c r="Y326" s="7">
        <v>3241.81</v>
      </c>
      <c r="Z326" s="7">
        <v>17619.11</v>
      </c>
      <c r="AA326" s="7">
        <v>196646783.56999999</v>
      </c>
      <c r="AB326" s="24">
        <v>0.31950000000000001</v>
      </c>
      <c r="AC326" s="7">
        <v>3150.63</v>
      </c>
      <c r="AD326" s="7">
        <v>17123.54</v>
      </c>
      <c r="AE326" s="5">
        <v>11484</v>
      </c>
      <c r="AF326" s="23">
        <v>0.184</v>
      </c>
      <c r="AG326" s="5">
        <v>329</v>
      </c>
      <c r="AH326" s="5">
        <v>1731</v>
      </c>
      <c r="AI326" s="7">
        <v>14627310.880000001</v>
      </c>
      <c r="AJ326" s="23">
        <v>2.47E-2</v>
      </c>
      <c r="AK326" s="7">
        <v>234.36</v>
      </c>
      <c r="AL326" s="7">
        <v>42645.22</v>
      </c>
      <c r="AM326" s="7">
        <v>16249628.630000001</v>
      </c>
      <c r="AN326" s="24">
        <v>2.64E-2</v>
      </c>
      <c r="AO326" s="7">
        <v>260.35000000000002</v>
      </c>
      <c r="AP326" s="7">
        <v>47375.01</v>
      </c>
      <c r="AQ326" s="5">
        <v>343</v>
      </c>
      <c r="AR326" s="23">
        <v>5.4999999999999997E-3</v>
      </c>
      <c r="AS326" s="5">
        <v>6</v>
      </c>
      <c r="AT326" s="5">
        <v>173</v>
      </c>
      <c r="AU326" s="7">
        <v>12175770.640000001</v>
      </c>
      <c r="AV326" s="23">
        <v>2.0500000000000001E-2</v>
      </c>
      <c r="AW326" s="7">
        <v>195.08</v>
      </c>
      <c r="AX326" s="7">
        <v>19575.189999999999</v>
      </c>
      <c r="AY326" s="7">
        <v>12878301.85</v>
      </c>
      <c r="AZ326" s="24">
        <v>2.0899999999999998E-2</v>
      </c>
      <c r="BA326" s="7">
        <v>206.33</v>
      </c>
      <c r="BB326" s="7">
        <v>20704.669999999998</v>
      </c>
      <c r="BC326" s="5">
        <v>622</v>
      </c>
      <c r="BD326" s="23">
        <v>0.01</v>
      </c>
      <c r="BE326" s="5">
        <v>11</v>
      </c>
      <c r="BF326" s="5">
        <v>135</v>
      </c>
      <c r="BG326" s="7">
        <v>26492162.989999998</v>
      </c>
      <c r="BH326" s="23">
        <v>4.4699999999999997E-2</v>
      </c>
      <c r="BI326" s="7">
        <v>424.45</v>
      </c>
      <c r="BJ326" s="7">
        <v>14039.3</v>
      </c>
      <c r="BK326" s="7">
        <v>30721781.949999999</v>
      </c>
      <c r="BL326" s="24">
        <v>4.99E-2</v>
      </c>
      <c r="BM326" s="7">
        <v>492.22</v>
      </c>
      <c r="BN326" s="7">
        <v>16280.75</v>
      </c>
      <c r="BO326" s="5">
        <v>1887</v>
      </c>
      <c r="BP326" s="23">
        <v>3.0200000000000001E-2</v>
      </c>
      <c r="BQ326" s="5">
        <v>43</v>
      </c>
      <c r="BR326" s="5">
        <v>1002</v>
      </c>
      <c r="BS326" s="7">
        <v>15800382.800000001</v>
      </c>
      <c r="BT326" s="23">
        <v>2.6599999999999999E-2</v>
      </c>
      <c r="BU326" s="7">
        <v>253.15</v>
      </c>
      <c r="BV326" s="7">
        <v>4926.84</v>
      </c>
      <c r="BW326" s="7">
        <v>17928587.5</v>
      </c>
      <c r="BX326" s="24">
        <v>2.9100000000000001E-2</v>
      </c>
      <c r="BY326" s="7">
        <v>287.25</v>
      </c>
      <c r="BZ326" s="7">
        <v>5590.45</v>
      </c>
      <c r="CA326" s="5">
        <v>3207</v>
      </c>
      <c r="CB326" s="23">
        <v>5.1400000000000001E-2</v>
      </c>
      <c r="CC326" s="5">
        <v>108</v>
      </c>
      <c r="CD326" s="5">
        <v>1823</v>
      </c>
      <c r="CE326" s="7">
        <v>6307769.4900000002</v>
      </c>
      <c r="CF326" s="23">
        <v>1.06E-2</v>
      </c>
      <c r="CG326" s="7">
        <v>101.06</v>
      </c>
      <c r="CH326" s="7">
        <v>9499.65</v>
      </c>
      <c r="CI326" s="7">
        <v>7124243.6600000001</v>
      </c>
      <c r="CJ326" s="24">
        <v>1.1599999999999999E-2</v>
      </c>
      <c r="CK326" s="7">
        <v>114.14</v>
      </c>
      <c r="CL326" s="7">
        <v>10729.28</v>
      </c>
      <c r="CM326" s="5">
        <v>664</v>
      </c>
      <c r="CN326" s="23">
        <v>1.06E-2</v>
      </c>
      <c r="CO326" s="5">
        <v>12</v>
      </c>
      <c r="CP326" s="5">
        <v>683</v>
      </c>
      <c r="CQ326" s="7">
        <v>107697398.5</v>
      </c>
      <c r="CR326" s="23">
        <v>0.18160000000000001</v>
      </c>
      <c r="CS326" s="7">
        <v>1725.51</v>
      </c>
      <c r="CT326" s="7">
        <v>2629.72</v>
      </c>
      <c r="CU326" s="7">
        <v>110372824.48999999</v>
      </c>
      <c r="CV326" s="24">
        <v>0.17929999999999999</v>
      </c>
      <c r="CW326" s="7">
        <v>1768.37</v>
      </c>
      <c r="CX326" s="7">
        <v>2695.04</v>
      </c>
      <c r="CY326" s="5">
        <v>40954</v>
      </c>
      <c r="CZ326" s="23">
        <v>0.65620000000000001</v>
      </c>
      <c r="DA326" s="5">
        <v>5314</v>
      </c>
      <c r="DB326" s="7">
        <v>8445954.4700000007</v>
      </c>
      <c r="DC326" s="23">
        <v>1.4200000000000001E-2</v>
      </c>
      <c r="DD326" s="7">
        <v>135.32</v>
      </c>
      <c r="DE326" s="7">
        <v>489.99</v>
      </c>
      <c r="DF326" s="7">
        <v>9658134.0800000001</v>
      </c>
      <c r="DG326" s="24">
        <v>1.5699999999999999E-2</v>
      </c>
      <c r="DH326" s="7">
        <v>154.74</v>
      </c>
      <c r="DI326" s="7">
        <v>560.30999999999995</v>
      </c>
      <c r="DJ326" s="5">
        <v>17237</v>
      </c>
      <c r="DK326" s="23">
        <v>0.2762</v>
      </c>
      <c r="DL326" s="5">
        <v>1407</v>
      </c>
      <c r="DM326" s="7">
        <v>31461684.140000001</v>
      </c>
      <c r="DN326" s="23">
        <v>5.2999999999999999E-2</v>
      </c>
      <c r="DO326" s="7">
        <v>504.07</v>
      </c>
      <c r="DP326" s="7">
        <v>22981.51</v>
      </c>
      <c r="DQ326" s="7">
        <v>33550824.120000001</v>
      </c>
      <c r="DR326" s="24">
        <v>5.45E-2</v>
      </c>
      <c r="DS326" s="7">
        <v>537.54</v>
      </c>
      <c r="DT326" s="7">
        <v>24507.54</v>
      </c>
      <c r="DU326" s="5">
        <v>1369</v>
      </c>
      <c r="DV326" s="23">
        <v>2.1899999999999999E-2</v>
      </c>
      <c r="DW326" s="5">
        <v>3008</v>
      </c>
      <c r="DX326" s="7">
        <v>3351459.11</v>
      </c>
      <c r="DY326" s="23">
        <v>5.5999999999999999E-3</v>
      </c>
      <c r="DZ326" s="7">
        <v>53.7</v>
      </c>
      <c r="EA326" s="7">
        <v>857.59</v>
      </c>
      <c r="EB326" s="7">
        <v>3794891.96</v>
      </c>
      <c r="EC326" s="24">
        <v>6.1999999999999998E-3</v>
      </c>
      <c r="ED326" s="7">
        <v>60.8</v>
      </c>
      <c r="EE326" s="7">
        <v>971.06</v>
      </c>
      <c r="EF326" s="5">
        <v>3908</v>
      </c>
      <c r="EG326" s="23">
        <v>6.2600000000000003E-2</v>
      </c>
      <c r="EH326" s="5">
        <v>99</v>
      </c>
      <c r="EI326" s="7">
        <v>51236815.659999996</v>
      </c>
      <c r="EJ326" s="23">
        <v>8.6400000000000005E-2</v>
      </c>
      <c r="EK326" s="7">
        <v>820.91</v>
      </c>
      <c r="EL326" s="7">
        <v>988.96</v>
      </c>
      <c r="EM326" s="7">
        <v>56980818.289999999</v>
      </c>
      <c r="EN326" s="24">
        <v>9.2600000000000002E-2</v>
      </c>
      <c r="EO326" s="7">
        <v>912.93</v>
      </c>
      <c r="EP326" s="7">
        <v>1099.82</v>
      </c>
      <c r="EQ326" s="5">
        <v>51809</v>
      </c>
      <c r="ER326" s="23">
        <v>0.83009999999999995</v>
      </c>
      <c r="ES326" s="5">
        <v>12886</v>
      </c>
      <c r="ET326" s="7">
        <v>28823521.030000001</v>
      </c>
      <c r="EU326" s="23">
        <v>4.8599999999999997E-2</v>
      </c>
      <c r="EV326" s="7">
        <v>461.8</v>
      </c>
      <c r="EW326" s="7">
        <v>932.83</v>
      </c>
      <c r="EX326" s="7">
        <v>31358917.59</v>
      </c>
      <c r="EY326" s="24">
        <v>5.0999999999999997E-2</v>
      </c>
      <c r="EZ326" s="7">
        <v>502.43</v>
      </c>
      <c r="FA326" s="7">
        <v>1014.88</v>
      </c>
      <c r="FB326" s="5">
        <v>30899</v>
      </c>
      <c r="FC326" s="23">
        <v>0.49509999999999998</v>
      </c>
      <c r="FD326" s="5">
        <v>3537</v>
      </c>
      <c r="FE326" s="7">
        <v>8892021.7300000004</v>
      </c>
      <c r="FF326" s="23">
        <v>1.4999999999999999E-2</v>
      </c>
      <c r="FG326" s="7">
        <v>142.47</v>
      </c>
      <c r="FH326" s="7">
        <v>232.39</v>
      </c>
      <c r="FI326" s="7">
        <v>9646441.2100000009</v>
      </c>
      <c r="FJ326" s="24">
        <v>1.5699999999999999E-2</v>
      </c>
      <c r="FK326" s="7">
        <v>154.55000000000001</v>
      </c>
      <c r="FL326" s="7">
        <v>252.1</v>
      </c>
      <c r="FM326" s="5">
        <v>38264</v>
      </c>
      <c r="FN326" s="23">
        <v>0.61309999999999998</v>
      </c>
      <c r="FO326" s="5">
        <v>3682</v>
      </c>
      <c r="FP326" s="7">
        <v>21127612.41</v>
      </c>
      <c r="FQ326" s="23">
        <v>3.56E-2</v>
      </c>
      <c r="FR326" s="7">
        <v>338.5</v>
      </c>
      <c r="FS326" s="7">
        <v>1175.26</v>
      </c>
      <c r="FT326" s="7">
        <v>22961994.25</v>
      </c>
      <c r="FU326" s="24">
        <v>3.73E-2</v>
      </c>
      <c r="FV326" s="7">
        <v>367.89</v>
      </c>
      <c r="FW326" s="7">
        <v>1277.3</v>
      </c>
      <c r="FX326" s="5">
        <v>17977</v>
      </c>
      <c r="FY326" s="23">
        <v>0.28799999999999998</v>
      </c>
      <c r="FZ326" s="5">
        <v>2168</v>
      </c>
      <c r="GA326" s="7">
        <v>12155752.16</v>
      </c>
      <c r="GB326" s="23">
        <v>2.0500000000000001E-2</v>
      </c>
      <c r="GC326" s="7">
        <v>194.76</v>
      </c>
      <c r="GD326" s="7">
        <v>288.33999999999997</v>
      </c>
      <c r="GE326" s="7">
        <v>12557596.49</v>
      </c>
      <c r="GF326" s="24">
        <v>2.0400000000000001E-2</v>
      </c>
      <c r="GG326" s="7">
        <v>201.2</v>
      </c>
      <c r="GH326" s="7">
        <v>297.87</v>
      </c>
      <c r="GI326" s="5">
        <v>42158</v>
      </c>
      <c r="GJ326" s="23">
        <v>0.6754</v>
      </c>
      <c r="GK326" s="5">
        <v>7005</v>
      </c>
      <c r="GL326" s="7">
        <v>8604051.8599999994</v>
      </c>
      <c r="GM326" s="23">
        <v>1.4500000000000001E-2</v>
      </c>
      <c r="GN326" s="7">
        <v>137.85</v>
      </c>
      <c r="GO326" s="7">
        <v>1154.93</v>
      </c>
      <c r="GP326" s="7">
        <v>9000057.4499999993</v>
      </c>
      <c r="GQ326" s="24">
        <v>1.46E-2</v>
      </c>
      <c r="GR326" s="7">
        <v>144.19999999999999</v>
      </c>
      <c r="GS326" s="7">
        <v>1208.08</v>
      </c>
      <c r="GT326" s="5">
        <v>7450</v>
      </c>
      <c r="GU326" s="23">
        <v>0.11940000000000001</v>
      </c>
      <c r="GV326" s="8">
        <v>306</v>
      </c>
      <c r="GW326" s="7">
        <v>27775640.989999998</v>
      </c>
      <c r="GX326" s="23">
        <v>4.6800000000000001E-2</v>
      </c>
      <c r="GY326" s="7">
        <v>445.02</v>
      </c>
      <c r="GZ326" s="7">
        <v>1177.03</v>
      </c>
      <c r="HA326" s="7">
        <v>27893132.559999999</v>
      </c>
      <c r="HB326" s="24">
        <v>4.53E-2</v>
      </c>
      <c r="HC326" s="7">
        <v>446.9</v>
      </c>
      <c r="HD326" s="7">
        <v>1182.01</v>
      </c>
      <c r="HE326" s="5">
        <v>23598</v>
      </c>
      <c r="HF326" s="23">
        <v>0.37809999999999999</v>
      </c>
      <c r="HG326" s="5">
        <v>75417</v>
      </c>
      <c r="HH326" s="5">
        <v>3998</v>
      </c>
      <c r="HI326" s="23">
        <v>0.20710000000000001</v>
      </c>
      <c r="HJ326" s="8">
        <v>1208</v>
      </c>
      <c r="HK326" s="5">
        <v>537</v>
      </c>
      <c r="HL326" s="5">
        <v>1151</v>
      </c>
      <c r="HM326" s="5">
        <v>141</v>
      </c>
      <c r="HN326" s="5">
        <v>897</v>
      </c>
      <c r="HO326" s="5">
        <v>346</v>
      </c>
      <c r="HP326" s="5">
        <v>769</v>
      </c>
      <c r="HQ326" s="5">
        <v>344</v>
      </c>
      <c r="HR326" s="10" t="s">
        <v>275</v>
      </c>
      <c r="HS326" s="5">
        <v>149</v>
      </c>
    </row>
    <row r="327" spans="1:227" x14ac:dyDescent="0.25">
      <c r="A327">
        <v>2007</v>
      </c>
      <c r="B327" s="3" t="s">
        <v>794</v>
      </c>
      <c r="C327" s="4">
        <v>27</v>
      </c>
      <c r="D327" s="5">
        <v>89930</v>
      </c>
      <c r="E327" s="5">
        <v>79897</v>
      </c>
      <c r="F327" s="5">
        <v>10033</v>
      </c>
      <c r="G327" s="6" t="s">
        <v>795</v>
      </c>
      <c r="H327" s="5">
        <v>49</v>
      </c>
      <c r="I327" s="6" t="s">
        <v>796</v>
      </c>
      <c r="J327" s="6" t="s">
        <v>797</v>
      </c>
      <c r="K327" s="6" t="s">
        <v>798</v>
      </c>
      <c r="L327" s="6" t="s">
        <v>799</v>
      </c>
      <c r="M327" s="6" t="s">
        <v>612</v>
      </c>
      <c r="N327" s="6" t="s">
        <v>800</v>
      </c>
      <c r="O327" s="6" t="s">
        <v>801</v>
      </c>
      <c r="P327" s="6">
        <v>0.97</v>
      </c>
      <c r="Q327" s="7">
        <v>586470433.69000006</v>
      </c>
      <c r="R327" s="7">
        <v>544635925.09000003</v>
      </c>
      <c r="S327" s="7">
        <v>565534147.99000001</v>
      </c>
      <c r="T327" s="7">
        <v>7340.33</v>
      </c>
      <c r="U327" s="7">
        <v>6816.73</v>
      </c>
      <c r="V327" s="7">
        <v>7078.29</v>
      </c>
      <c r="W327" s="7">
        <v>270012296.02999997</v>
      </c>
      <c r="X327" s="23">
        <v>0.46039999999999998</v>
      </c>
      <c r="Y327" s="7">
        <v>3379.5</v>
      </c>
      <c r="Z327" s="7">
        <v>17500.310000000001</v>
      </c>
      <c r="AA327" s="7">
        <v>216356361.03</v>
      </c>
      <c r="AB327" s="23">
        <v>0.3972</v>
      </c>
      <c r="AC327" s="7">
        <v>2707.94</v>
      </c>
      <c r="AD327" s="7">
        <v>14022.71</v>
      </c>
      <c r="AE327" s="5">
        <v>15429</v>
      </c>
      <c r="AF327" s="23">
        <v>0.19309999999999999</v>
      </c>
      <c r="AG327" s="5">
        <v>360</v>
      </c>
      <c r="AH327" s="5">
        <v>2250</v>
      </c>
      <c r="AI327" s="7">
        <v>7545649.1600000001</v>
      </c>
      <c r="AJ327" s="23">
        <v>1.29E-2</v>
      </c>
      <c r="AK327" s="7">
        <v>94.44</v>
      </c>
      <c r="AL327" s="7">
        <v>50641.94</v>
      </c>
      <c r="AM327" s="7">
        <v>7145483.6600000001</v>
      </c>
      <c r="AN327" s="23">
        <v>1.3100000000000001E-2</v>
      </c>
      <c r="AO327" s="7">
        <v>89.43</v>
      </c>
      <c r="AP327" s="7">
        <v>47956.27</v>
      </c>
      <c r="AQ327" s="5">
        <v>149</v>
      </c>
      <c r="AR327" s="23">
        <v>1.9E-3</v>
      </c>
      <c r="AS327" s="5">
        <v>2</v>
      </c>
      <c r="AT327" s="5">
        <v>69</v>
      </c>
      <c r="AU327" s="7">
        <v>5411613.8399999999</v>
      </c>
      <c r="AV327" s="23">
        <v>9.1999999999999998E-3</v>
      </c>
      <c r="AW327" s="7">
        <v>67.73</v>
      </c>
      <c r="AX327" s="7">
        <v>18988.12</v>
      </c>
      <c r="AY327" s="7">
        <v>4909072.51</v>
      </c>
      <c r="AZ327" s="23">
        <v>8.9999999999999993E-3</v>
      </c>
      <c r="BA327" s="7">
        <v>61.44</v>
      </c>
      <c r="BB327" s="7">
        <v>17224.82</v>
      </c>
      <c r="BC327" s="5">
        <v>285</v>
      </c>
      <c r="BD327" s="23">
        <v>3.5999999999999999E-3</v>
      </c>
      <c r="BE327" s="5">
        <v>4</v>
      </c>
      <c r="BF327" s="5">
        <v>54</v>
      </c>
      <c r="BG327" s="7">
        <v>20534060.719999999</v>
      </c>
      <c r="BH327" s="23">
        <v>3.5000000000000003E-2</v>
      </c>
      <c r="BI327" s="7">
        <v>257.01</v>
      </c>
      <c r="BJ327" s="7">
        <v>10818.79</v>
      </c>
      <c r="BK327" s="7">
        <v>20337461</v>
      </c>
      <c r="BL327" s="23">
        <v>3.73E-2</v>
      </c>
      <c r="BM327" s="7">
        <v>254.55</v>
      </c>
      <c r="BN327" s="7">
        <v>10715.21</v>
      </c>
      <c r="BO327" s="5">
        <v>1898</v>
      </c>
      <c r="BP327" s="23">
        <v>2.3800000000000002E-2</v>
      </c>
      <c r="BQ327" s="5">
        <v>35</v>
      </c>
      <c r="BR327" s="5">
        <v>787</v>
      </c>
      <c r="BS327" s="7">
        <v>8175201.7999999998</v>
      </c>
      <c r="BT327" s="23">
        <v>1.3899999999999999E-2</v>
      </c>
      <c r="BU327" s="7">
        <v>102.32</v>
      </c>
      <c r="BV327" s="7">
        <v>3865.34</v>
      </c>
      <c r="BW327" s="7">
        <v>8122779.2699999996</v>
      </c>
      <c r="BX327" s="23">
        <v>1.49E-2</v>
      </c>
      <c r="BY327" s="7">
        <v>101.67</v>
      </c>
      <c r="BZ327" s="7">
        <v>3840.56</v>
      </c>
      <c r="CA327" s="5">
        <v>2115</v>
      </c>
      <c r="CB327" s="23">
        <v>2.6499999999999999E-2</v>
      </c>
      <c r="CC327" s="5">
        <v>43</v>
      </c>
      <c r="CD327" s="5">
        <v>727</v>
      </c>
      <c r="CE327" s="7">
        <v>5217922.18</v>
      </c>
      <c r="CF327" s="23">
        <v>8.8999999999999999E-3</v>
      </c>
      <c r="CG327" s="7">
        <v>65.31</v>
      </c>
      <c r="CH327" s="7">
        <v>10312.1</v>
      </c>
      <c r="CI327" s="7">
        <v>4869491.1900000004</v>
      </c>
      <c r="CJ327" s="23">
        <v>8.8999999999999999E-3</v>
      </c>
      <c r="CK327" s="7">
        <v>60.95</v>
      </c>
      <c r="CL327" s="7">
        <v>9623.5</v>
      </c>
      <c r="CM327" s="5">
        <v>506</v>
      </c>
      <c r="CN327" s="23">
        <v>6.3E-3</v>
      </c>
      <c r="CO327" s="5">
        <v>7</v>
      </c>
      <c r="CP327" s="5">
        <v>445</v>
      </c>
      <c r="CQ327" s="7">
        <v>77416941.579999998</v>
      </c>
      <c r="CR327" s="23">
        <v>0.13200000000000001</v>
      </c>
      <c r="CS327" s="7">
        <v>968.96</v>
      </c>
      <c r="CT327" s="7">
        <v>1567.72</v>
      </c>
      <c r="CU327" s="7">
        <v>78418252.150000006</v>
      </c>
      <c r="CV327" s="23">
        <v>0.14399999999999999</v>
      </c>
      <c r="CW327" s="7">
        <v>981.49</v>
      </c>
      <c r="CX327" s="7">
        <v>1587.99</v>
      </c>
      <c r="CY327" s="5">
        <v>49382</v>
      </c>
      <c r="CZ327" s="23">
        <v>0.61809999999999998</v>
      </c>
      <c r="DA327" s="5">
        <v>4760</v>
      </c>
      <c r="DB327" s="7">
        <v>2453489.5499999998</v>
      </c>
      <c r="DC327" s="23">
        <v>4.1999999999999997E-3</v>
      </c>
      <c r="DD327" s="7">
        <v>30.71</v>
      </c>
      <c r="DE327" s="7">
        <v>380.74</v>
      </c>
      <c r="DF327" s="7">
        <v>2519069.87</v>
      </c>
      <c r="DG327" s="23">
        <v>4.5999999999999999E-3</v>
      </c>
      <c r="DH327" s="7">
        <v>31.53</v>
      </c>
      <c r="DI327" s="7">
        <v>390.92</v>
      </c>
      <c r="DJ327" s="5">
        <v>6444</v>
      </c>
      <c r="DK327" s="23">
        <v>8.0699999999999994E-2</v>
      </c>
      <c r="DL327" s="5">
        <v>368</v>
      </c>
      <c r="DM327" s="7">
        <v>26504110.140000001</v>
      </c>
      <c r="DN327" s="23">
        <v>4.5199999999999997E-2</v>
      </c>
      <c r="DO327" s="7">
        <v>331.73</v>
      </c>
      <c r="DP327" s="7">
        <v>21653.68</v>
      </c>
      <c r="DQ327" s="7">
        <v>26285700.43</v>
      </c>
      <c r="DR327" s="23">
        <v>4.8300000000000003E-2</v>
      </c>
      <c r="DS327" s="7">
        <v>328.99</v>
      </c>
      <c r="DT327" s="7">
        <v>21475.25</v>
      </c>
      <c r="DU327" s="5">
        <v>1224</v>
      </c>
      <c r="DV327" s="23">
        <v>1.5299999999999999E-2</v>
      </c>
      <c r="DW327" s="5">
        <v>1617</v>
      </c>
      <c r="DX327" s="7">
        <v>1693818.77</v>
      </c>
      <c r="DY327" s="23">
        <v>2.8999999999999998E-3</v>
      </c>
      <c r="DZ327" s="7">
        <v>21.2</v>
      </c>
      <c r="EA327" s="7">
        <v>581.07000000000005</v>
      </c>
      <c r="EB327" s="7">
        <v>1809101.24</v>
      </c>
      <c r="EC327" s="23">
        <v>3.3E-3</v>
      </c>
      <c r="ED327" s="7">
        <v>22.64</v>
      </c>
      <c r="EE327" s="7">
        <v>620.62</v>
      </c>
      <c r="EF327" s="5">
        <v>2915</v>
      </c>
      <c r="EG327" s="23">
        <v>3.6499999999999998E-2</v>
      </c>
      <c r="EH327" s="5">
        <v>54</v>
      </c>
      <c r="EI327" s="7">
        <v>50179380.560000002</v>
      </c>
      <c r="EJ327" s="23">
        <v>8.5599999999999996E-2</v>
      </c>
      <c r="EK327" s="7">
        <v>628.04999999999995</v>
      </c>
      <c r="EL327" s="7">
        <v>755.46</v>
      </c>
      <c r="EM327" s="7">
        <v>57179632.109999999</v>
      </c>
      <c r="EN327" s="23">
        <v>0.105</v>
      </c>
      <c r="EO327" s="7">
        <v>715.67</v>
      </c>
      <c r="EP327" s="7">
        <v>860.85</v>
      </c>
      <c r="EQ327" s="5">
        <v>66422</v>
      </c>
      <c r="ER327" s="23">
        <v>0.83130000000000004</v>
      </c>
      <c r="ES327" s="5">
        <v>12272</v>
      </c>
      <c r="ET327" s="7">
        <v>26727860.579999998</v>
      </c>
      <c r="EU327" s="23">
        <v>4.5600000000000002E-2</v>
      </c>
      <c r="EV327" s="7">
        <v>334.53</v>
      </c>
      <c r="EW327" s="7">
        <v>721.38</v>
      </c>
      <c r="EX327" s="7">
        <v>28940002.219999999</v>
      </c>
      <c r="EY327" s="23">
        <v>5.3100000000000001E-2</v>
      </c>
      <c r="EZ327" s="7">
        <v>362.22</v>
      </c>
      <c r="FA327" s="7">
        <v>781.09</v>
      </c>
      <c r="FB327" s="5">
        <v>37051</v>
      </c>
      <c r="FC327" s="23">
        <v>0.4637</v>
      </c>
      <c r="FD327" s="5">
        <v>2931</v>
      </c>
      <c r="FE327" s="7">
        <v>11383808.539999999</v>
      </c>
      <c r="FF327" s="23">
        <v>1.9400000000000001E-2</v>
      </c>
      <c r="FG327" s="7">
        <v>142.47999999999999</v>
      </c>
      <c r="FH327" s="7">
        <v>255.31</v>
      </c>
      <c r="FI327" s="7">
        <v>12684545.130000001</v>
      </c>
      <c r="FJ327" s="23">
        <v>2.3300000000000001E-2</v>
      </c>
      <c r="FK327" s="7">
        <v>158.76</v>
      </c>
      <c r="FL327" s="7">
        <v>284.48</v>
      </c>
      <c r="FM327" s="5">
        <v>44588</v>
      </c>
      <c r="FN327" s="23">
        <v>0.55810000000000004</v>
      </c>
      <c r="FO327" s="5">
        <v>3017</v>
      </c>
      <c r="FP327" s="7">
        <v>22618058.620000001</v>
      </c>
      <c r="FQ327" s="23">
        <v>3.8600000000000002E-2</v>
      </c>
      <c r="FR327" s="7">
        <v>283.08999999999997</v>
      </c>
      <c r="FS327" s="7">
        <v>986.48</v>
      </c>
      <c r="FT327" s="7">
        <v>22928441.84</v>
      </c>
      <c r="FU327" s="23">
        <v>4.2099999999999999E-2</v>
      </c>
      <c r="FV327" s="7">
        <v>286.98</v>
      </c>
      <c r="FW327" s="7">
        <v>1000.02</v>
      </c>
      <c r="FX327" s="5">
        <v>22928</v>
      </c>
      <c r="FY327" s="23">
        <v>0.28699999999999998</v>
      </c>
      <c r="FZ327" s="5">
        <v>2367</v>
      </c>
      <c r="GA327" s="7">
        <v>11455763.279999999</v>
      </c>
      <c r="GB327" s="23">
        <v>1.95E-2</v>
      </c>
      <c r="GC327" s="7">
        <v>143.38</v>
      </c>
      <c r="GD327" s="7">
        <v>223.34</v>
      </c>
      <c r="GE327" s="7">
        <v>12308452.52</v>
      </c>
      <c r="GF327" s="23">
        <v>2.2599999999999999E-2</v>
      </c>
      <c r="GG327" s="7">
        <v>154.05000000000001</v>
      </c>
      <c r="GH327" s="7">
        <v>239.96</v>
      </c>
      <c r="GI327" s="5">
        <v>51293</v>
      </c>
      <c r="GJ327" s="23">
        <v>0.64200000000000002</v>
      </c>
      <c r="GK327" s="5">
        <v>7047</v>
      </c>
      <c r="GL327" s="7">
        <v>5249427.1900000004</v>
      </c>
      <c r="GM327" s="23">
        <v>8.9999999999999993E-3</v>
      </c>
      <c r="GN327" s="7">
        <v>65.7</v>
      </c>
      <c r="GO327" s="7">
        <v>787.86</v>
      </c>
      <c r="GP327" s="7">
        <v>5201602.8600000003</v>
      </c>
      <c r="GQ327" s="23">
        <v>9.5999999999999992E-3</v>
      </c>
      <c r="GR327" s="7">
        <v>65.099999999999994</v>
      </c>
      <c r="GS327" s="7">
        <v>780.68</v>
      </c>
      <c r="GT327" s="5">
        <v>6663</v>
      </c>
      <c r="GU327" s="23">
        <v>8.3400000000000002E-2</v>
      </c>
      <c r="GV327" s="8">
        <v>186</v>
      </c>
      <c r="GW327" s="7">
        <v>25985140.719999999</v>
      </c>
      <c r="GX327" s="23">
        <v>4.4299999999999999E-2</v>
      </c>
      <c r="GY327" s="7">
        <v>325.23</v>
      </c>
      <c r="GZ327" s="7">
        <v>842.61</v>
      </c>
      <c r="HA327" s="7">
        <v>25985140.719999999</v>
      </c>
      <c r="HB327" s="23">
        <v>4.7699999999999999E-2</v>
      </c>
      <c r="HC327" s="7">
        <v>325.23</v>
      </c>
      <c r="HD327" s="7">
        <v>842.61</v>
      </c>
      <c r="HE327" s="5">
        <v>30839</v>
      </c>
      <c r="HF327" s="23">
        <v>0.38600000000000001</v>
      </c>
      <c r="HG327" s="5">
        <v>76608</v>
      </c>
      <c r="HH327" s="5">
        <v>5918</v>
      </c>
      <c r="HI327" s="23">
        <v>0.22370000000000001</v>
      </c>
      <c r="HJ327" s="8">
        <v>959</v>
      </c>
      <c r="HK327" s="5">
        <v>626</v>
      </c>
      <c r="HL327" s="5">
        <v>1151</v>
      </c>
      <c r="HM327" s="5">
        <v>89</v>
      </c>
      <c r="HN327" s="5">
        <v>643</v>
      </c>
      <c r="HO327" s="5">
        <v>616</v>
      </c>
      <c r="HP327" s="5">
        <v>922</v>
      </c>
      <c r="HQ327" s="5">
        <v>392</v>
      </c>
      <c r="HR327" s="5">
        <v>255</v>
      </c>
      <c r="HS327" s="5">
        <v>75</v>
      </c>
    </row>
    <row r="328" spans="1:227" x14ac:dyDescent="0.25">
      <c r="A328">
        <v>2013</v>
      </c>
      <c r="B328" s="3" t="s">
        <v>764</v>
      </c>
      <c r="C328" s="4">
        <v>23</v>
      </c>
      <c r="D328" s="5">
        <v>56299</v>
      </c>
      <c r="E328" s="5">
        <v>52188</v>
      </c>
      <c r="F328" s="5">
        <v>4111</v>
      </c>
      <c r="G328" s="6" t="s">
        <v>1911</v>
      </c>
      <c r="H328" s="5">
        <v>50</v>
      </c>
      <c r="I328" s="6" t="s">
        <v>2542</v>
      </c>
      <c r="J328" s="6" t="s">
        <v>1789</v>
      </c>
      <c r="K328" s="6" t="s">
        <v>2543</v>
      </c>
      <c r="L328" s="6" t="s">
        <v>513</v>
      </c>
      <c r="M328" s="6" t="s">
        <v>278</v>
      </c>
      <c r="N328" s="6" t="s">
        <v>885</v>
      </c>
      <c r="O328" s="6" t="s">
        <v>2544</v>
      </c>
      <c r="P328" s="6">
        <v>0.91</v>
      </c>
      <c r="Q328" s="7">
        <v>386428693.63</v>
      </c>
      <c r="R328" s="7">
        <v>373642308.14999998</v>
      </c>
      <c r="S328" s="7">
        <v>422802228.75</v>
      </c>
      <c r="T328" s="7">
        <v>7404.55</v>
      </c>
      <c r="U328" s="7">
        <v>7159.54</v>
      </c>
      <c r="V328" s="7">
        <v>8101.52</v>
      </c>
      <c r="W328" s="7">
        <v>129760748.90000001</v>
      </c>
      <c r="X328" s="23">
        <v>0.33579999999999999</v>
      </c>
      <c r="Y328" s="7">
        <v>2486.41</v>
      </c>
      <c r="Z328" s="7">
        <v>17768.14</v>
      </c>
      <c r="AA328" s="7">
        <v>108150114.45999999</v>
      </c>
      <c r="AB328" s="23">
        <v>0.28939999999999999</v>
      </c>
      <c r="AC328" s="7">
        <v>2072.3200000000002</v>
      </c>
      <c r="AD328" s="7">
        <v>14809</v>
      </c>
      <c r="AE328" s="5">
        <v>7303</v>
      </c>
      <c r="AF328" s="23">
        <v>0.1399</v>
      </c>
      <c r="AG328" s="5">
        <v>238</v>
      </c>
      <c r="AH328" s="5">
        <v>1378</v>
      </c>
      <c r="AI328" s="7">
        <v>559349.34</v>
      </c>
      <c r="AJ328" s="23">
        <v>1.4E-3</v>
      </c>
      <c r="AK328" s="7">
        <v>10.72</v>
      </c>
      <c r="AL328" s="7">
        <v>50849.94</v>
      </c>
      <c r="AM328" s="7">
        <v>536137.41</v>
      </c>
      <c r="AN328" s="23">
        <v>1.4E-3</v>
      </c>
      <c r="AO328" s="7">
        <v>10.27</v>
      </c>
      <c r="AP328" s="7">
        <v>48739.76</v>
      </c>
      <c r="AQ328" s="5">
        <v>11</v>
      </c>
      <c r="AR328" s="23">
        <v>2.0000000000000001E-4</v>
      </c>
      <c r="AS328" s="5">
        <v>0</v>
      </c>
      <c r="AT328" s="5">
        <v>7</v>
      </c>
      <c r="AU328" s="7">
        <v>5787181.5700000003</v>
      </c>
      <c r="AV328" s="23">
        <v>1.4999999999999999E-2</v>
      </c>
      <c r="AW328" s="7">
        <v>110.89</v>
      </c>
      <c r="AX328" s="7">
        <v>19684.29</v>
      </c>
      <c r="AY328" s="7">
        <v>5614122.1200000001</v>
      </c>
      <c r="AZ328" s="23">
        <v>1.4999999999999999E-2</v>
      </c>
      <c r="BA328" s="7">
        <v>107.57</v>
      </c>
      <c r="BB328" s="7">
        <v>19095.650000000001</v>
      </c>
      <c r="BC328" s="5">
        <v>294</v>
      </c>
      <c r="BD328" s="23">
        <v>5.5999999999999999E-3</v>
      </c>
      <c r="BE328" s="5">
        <v>6</v>
      </c>
      <c r="BF328" s="5">
        <v>78</v>
      </c>
      <c r="BG328" s="7">
        <v>12564539.16</v>
      </c>
      <c r="BH328" s="23">
        <v>3.2500000000000001E-2</v>
      </c>
      <c r="BI328" s="7">
        <v>240.76</v>
      </c>
      <c r="BJ328" s="7">
        <v>12577.12</v>
      </c>
      <c r="BK328" s="7">
        <v>13548925.810000001</v>
      </c>
      <c r="BL328" s="23">
        <v>3.6299999999999999E-2</v>
      </c>
      <c r="BM328" s="7">
        <v>259.62</v>
      </c>
      <c r="BN328" s="7">
        <v>13562.49</v>
      </c>
      <c r="BO328" s="5">
        <v>999</v>
      </c>
      <c r="BP328" s="23">
        <v>1.9099999999999999E-2</v>
      </c>
      <c r="BQ328" s="5">
        <v>26</v>
      </c>
      <c r="BR328" s="5">
        <v>557</v>
      </c>
      <c r="BS328" s="7">
        <v>9224908.9000000004</v>
      </c>
      <c r="BT328" s="23">
        <v>2.3900000000000001E-2</v>
      </c>
      <c r="BU328" s="7">
        <v>176.76</v>
      </c>
      <c r="BV328" s="7">
        <v>3859.79</v>
      </c>
      <c r="BW328" s="7">
        <v>9820320.1199999992</v>
      </c>
      <c r="BX328" s="23">
        <v>2.63E-2</v>
      </c>
      <c r="BY328" s="7">
        <v>188.17</v>
      </c>
      <c r="BZ328" s="7">
        <v>4108.92</v>
      </c>
      <c r="CA328" s="5">
        <v>2390</v>
      </c>
      <c r="CB328" s="23">
        <v>4.58E-2</v>
      </c>
      <c r="CC328" s="5">
        <v>74</v>
      </c>
      <c r="CD328" s="5">
        <v>1120</v>
      </c>
      <c r="CE328" s="7">
        <v>2808107.77</v>
      </c>
      <c r="CF328" s="23">
        <v>7.3000000000000001E-3</v>
      </c>
      <c r="CG328" s="7">
        <v>53.81</v>
      </c>
      <c r="CH328" s="7">
        <v>9298.3700000000008</v>
      </c>
      <c r="CI328" s="7">
        <v>2962525.88</v>
      </c>
      <c r="CJ328" s="23">
        <v>7.9000000000000008E-3</v>
      </c>
      <c r="CK328" s="7">
        <v>56.77</v>
      </c>
      <c r="CL328" s="7">
        <v>9809.69</v>
      </c>
      <c r="CM328" s="5">
        <v>302</v>
      </c>
      <c r="CN328" s="23">
        <v>5.7999999999999996E-3</v>
      </c>
      <c r="CO328" s="5">
        <v>6</v>
      </c>
      <c r="CP328" s="5">
        <v>323</v>
      </c>
      <c r="CQ328" s="7">
        <v>100981790.16</v>
      </c>
      <c r="CR328" s="23">
        <v>0.26129999999999998</v>
      </c>
      <c r="CS328" s="7">
        <v>1934.96</v>
      </c>
      <c r="CT328" s="7">
        <v>2394.86</v>
      </c>
      <c r="CU328" s="7">
        <v>98419619.989999995</v>
      </c>
      <c r="CV328" s="23">
        <v>0.26340000000000002</v>
      </c>
      <c r="CW328" s="7">
        <v>1885.87</v>
      </c>
      <c r="CX328" s="7">
        <v>2334.1</v>
      </c>
      <c r="CY328" s="5">
        <v>42166</v>
      </c>
      <c r="CZ328" s="23">
        <v>0.80800000000000005</v>
      </c>
      <c r="DA328" s="5">
        <v>9763</v>
      </c>
      <c r="DB328" s="7">
        <v>9727597.0800000001</v>
      </c>
      <c r="DC328" s="23">
        <v>2.52E-2</v>
      </c>
      <c r="DD328" s="7">
        <v>186.4</v>
      </c>
      <c r="DE328" s="7">
        <v>652.25</v>
      </c>
      <c r="DF328" s="7">
        <v>11029399.130000001</v>
      </c>
      <c r="DG328" s="23">
        <v>2.9499999999999998E-2</v>
      </c>
      <c r="DH328" s="7">
        <v>211.34</v>
      </c>
      <c r="DI328" s="7">
        <v>739.53</v>
      </c>
      <c r="DJ328" s="5">
        <v>14914</v>
      </c>
      <c r="DK328" s="23">
        <v>0.2858</v>
      </c>
      <c r="DL328" s="5">
        <v>1930</v>
      </c>
      <c r="DM328" s="7">
        <v>10248909.310000001</v>
      </c>
      <c r="DN328" s="23">
        <v>2.6499999999999999E-2</v>
      </c>
      <c r="DO328" s="7">
        <v>196.38</v>
      </c>
      <c r="DP328" s="7">
        <v>23669.54</v>
      </c>
      <c r="DQ328" s="7">
        <v>10382744.15</v>
      </c>
      <c r="DR328" s="23">
        <v>2.7799999999999998E-2</v>
      </c>
      <c r="DS328" s="7">
        <v>198.95</v>
      </c>
      <c r="DT328" s="7">
        <v>23978.62</v>
      </c>
      <c r="DU328" s="5">
        <v>433</v>
      </c>
      <c r="DV328" s="23">
        <v>8.3000000000000001E-3</v>
      </c>
      <c r="DW328" s="5">
        <v>1071</v>
      </c>
      <c r="DX328" s="7">
        <v>1030121.16</v>
      </c>
      <c r="DY328" s="23">
        <v>2.7000000000000001E-3</v>
      </c>
      <c r="DZ328" s="7">
        <v>19.739999999999998</v>
      </c>
      <c r="EA328" s="7">
        <v>835.46</v>
      </c>
      <c r="EB328" s="7">
        <v>1079660.75</v>
      </c>
      <c r="EC328" s="23">
        <v>2.8999999999999998E-3</v>
      </c>
      <c r="ED328" s="7">
        <v>20.69</v>
      </c>
      <c r="EE328" s="7">
        <v>875.64</v>
      </c>
      <c r="EF328" s="5">
        <v>1233</v>
      </c>
      <c r="EG328" s="23">
        <v>2.3599999999999999E-2</v>
      </c>
      <c r="EH328" s="5">
        <v>37</v>
      </c>
      <c r="EI328" s="7">
        <v>35266129.579999998</v>
      </c>
      <c r="EJ328" s="23">
        <v>9.1300000000000006E-2</v>
      </c>
      <c r="EK328" s="7">
        <v>675.75</v>
      </c>
      <c r="EL328" s="7">
        <v>833.16</v>
      </c>
      <c r="EM328" s="7">
        <v>41303977.590000004</v>
      </c>
      <c r="EN328" s="23">
        <v>0.1105</v>
      </c>
      <c r="EO328" s="7">
        <v>791.45</v>
      </c>
      <c r="EP328" s="7">
        <v>975.81</v>
      </c>
      <c r="EQ328" s="5">
        <v>42328</v>
      </c>
      <c r="ER328" s="23">
        <v>0.81110000000000004</v>
      </c>
      <c r="ES328" s="5">
        <v>12237</v>
      </c>
      <c r="ET328" s="7">
        <v>17768399.690000001</v>
      </c>
      <c r="EU328" s="23">
        <v>4.5999999999999999E-2</v>
      </c>
      <c r="EV328" s="7">
        <v>340.47</v>
      </c>
      <c r="EW328" s="7">
        <v>772.17</v>
      </c>
      <c r="EX328" s="7">
        <v>19249060.289999999</v>
      </c>
      <c r="EY328" s="23">
        <v>5.1499999999999997E-2</v>
      </c>
      <c r="EZ328" s="7">
        <v>368.84</v>
      </c>
      <c r="FA328" s="7">
        <v>836.52</v>
      </c>
      <c r="FB328" s="5">
        <v>23011</v>
      </c>
      <c r="FC328" s="23">
        <v>0.44090000000000001</v>
      </c>
      <c r="FD328" s="5">
        <v>2872</v>
      </c>
      <c r="FE328" s="7">
        <v>5139802.8499999996</v>
      </c>
      <c r="FF328" s="23">
        <v>1.3299999999999999E-2</v>
      </c>
      <c r="FG328" s="7">
        <v>98.49</v>
      </c>
      <c r="FH328" s="7">
        <v>166.79</v>
      </c>
      <c r="FI328" s="7">
        <v>5460026.1900000004</v>
      </c>
      <c r="FJ328" s="23">
        <v>1.46E-2</v>
      </c>
      <c r="FK328" s="7">
        <v>104.62</v>
      </c>
      <c r="FL328" s="7">
        <v>177.18</v>
      </c>
      <c r="FM328" s="5">
        <v>30816</v>
      </c>
      <c r="FN328" s="23">
        <v>0.59050000000000002</v>
      </c>
      <c r="FO328" s="5">
        <v>2797</v>
      </c>
      <c r="FP328" s="7">
        <v>15024555.359999999</v>
      </c>
      <c r="FQ328" s="23">
        <v>3.8899999999999997E-2</v>
      </c>
      <c r="FR328" s="7">
        <v>287.89</v>
      </c>
      <c r="FS328" s="7">
        <v>995.8</v>
      </c>
      <c r="FT328" s="7">
        <v>15610780.699999999</v>
      </c>
      <c r="FU328" s="23">
        <v>4.1799999999999997E-2</v>
      </c>
      <c r="FV328" s="7">
        <v>299.13</v>
      </c>
      <c r="FW328" s="7">
        <v>1034.6500000000001</v>
      </c>
      <c r="FX328" s="5">
        <v>15088</v>
      </c>
      <c r="FY328" s="23">
        <v>0.28910000000000002</v>
      </c>
      <c r="FZ328" s="5">
        <v>2254</v>
      </c>
      <c r="GA328" s="7">
        <v>7760103.5199999996</v>
      </c>
      <c r="GB328" s="23">
        <v>2.01E-2</v>
      </c>
      <c r="GC328" s="7">
        <v>148.69999999999999</v>
      </c>
      <c r="GD328" s="7">
        <v>254.98</v>
      </c>
      <c r="GE328" s="7">
        <v>8149934.4400000004</v>
      </c>
      <c r="GF328" s="23">
        <v>2.18E-2</v>
      </c>
      <c r="GG328" s="7">
        <v>156.16</v>
      </c>
      <c r="GH328" s="7">
        <v>267.79000000000002</v>
      </c>
      <c r="GI328" s="5">
        <v>30434</v>
      </c>
      <c r="GJ328" s="23">
        <v>0.58320000000000005</v>
      </c>
      <c r="GK328" s="5">
        <v>4174</v>
      </c>
      <c r="GL328" s="7">
        <v>7326142.1500000004</v>
      </c>
      <c r="GM328" s="23">
        <v>1.9E-2</v>
      </c>
      <c r="GN328" s="7">
        <v>140.38</v>
      </c>
      <c r="GO328" s="7">
        <v>1520.6</v>
      </c>
      <c r="GP328" s="7">
        <v>6715998.5599999996</v>
      </c>
      <c r="GQ328" s="23">
        <v>1.7999999999999999E-2</v>
      </c>
      <c r="GR328" s="7">
        <v>128.69</v>
      </c>
      <c r="GS328" s="7">
        <v>1393.96</v>
      </c>
      <c r="GT328" s="5">
        <v>4818</v>
      </c>
      <c r="GU328" s="23">
        <v>9.2299999999999993E-2</v>
      </c>
      <c r="GV328" s="8">
        <v>364</v>
      </c>
      <c r="GW328" s="7">
        <v>11092360.27</v>
      </c>
      <c r="GX328" s="23">
        <v>2.87E-2</v>
      </c>
      <c r="GY328" s="7">
        <v>212.55</v>
      </c>
      <c r="GZ328" s="7">
        <v>885.41</v>
      </c>
      <c r="HA328" s="7">
        <v>11149049.85</v>
      </c>
      <c r="HB328" s="23">
        <v>2.98E-2</v>
      </c>
      <c r="HC328" s="7">
        <v>213.63</v>
      </c>
      <c r="HD328" s="7">
        <v>889.93</v>
      </c>
      <c r="HE328" s="5">
        <v>12528</v>
      </c>
      <c r="HF328" s="23">
        <v>0.24010000000000001</v>
      </c>
      <c r="HG328" s="5">
        <v>62011</v>
      </c>
      <c r="HH328" s="5">
        <v>2272</v>
      </c>
      <c r="HI328" s="23">
        <v>0.20100000000000001</v>
      </c>
      <c r="HJ328" s="8">
        <v>1188</v>
      </c>
      <c r="HK328" s="5">
        <v>450</v>
      </c>
      <c r="HL328" s="5">
        <v>1150</v>
      </c>
      <c r="HM328" s="5">
        <v>48</v>
      </c>
      <c r="HN328" s="5">
        <v>429</v>
      </c>
      <c r="HO328" s="5">
        <v>184</v>
      </c>
      <c r="HP328" s="5">
        <v>571</v>
      </c>
      <c r="HQ328" s="5">
        <v>171</v>
      </c>
      <c r="HR328" s="5">
        <v>161</v>
      </c>
      <c r="HS328" s="5">
        <v>82</v>
      </c>
    </row>
    <row r="329" spans="1:227" x14ac:dyDescent="0.25">
      <c r="A329">
        <v>2007</v>
      </c>
      <c r="B329" s="3" t="s">
        <v>935</v>
      </c>
      <c r="C329" s="4">
        <v>32</v>
      </c>
      <c r="D329" s="5">
        <v>42012</v>
      </c>
      <c r="E329" s="5">
        <v>32291</v>
      </c>
      <c r="F329" s="5">
        <v>9721</v>
      </c>
      <c r="G329" s="6" t="s">
        <v>936</v>
      </c>
      <c r="H329" s="5">
        <v>51</v>
      </c>
      <c r="I329" s="6" t="s">
        <v>937</v>
      </c>
      <c r="J329" s="6" t="s">
        <v>938</v>
      </c>
      <c r="K329" s="6" t="s">
        <v>939</v>
      </c>
      <c r="L329" s="6" t="s">
        <v>940</v>
      </c>
      <c r="M329" s="6" t="s">
        <v>941</v>
      </c>
      <c r="N329" s="6" t="s">
        <v>942</v>
      </c>
      <c r="O329" s="6" t="s">
        <v>943</v>
      </c>
      <c r="P329" s="6">
        <v>1.07</v>
      </c>
      <c r="Q329" s="7">
        <v>276991649.05000001</v>
      </c>
      <c r="R329" s="7">
        <v>260172133.87</v>
      </c>
      <c r="S329" s="7">
        <v>267829650.5</v>
      </c>
      <c r="T329" s="7">
        <v>8577.98</v>
      </c>
      <c r="U329" s="7">
        <v>8057.11</v>
      </c>
      <c r="V329" s="7">
        <v>8294.25</v>
      </c>
      <c r="W329" s="7">
        <v>104300425.51000001</v>
      </c>
      <c r="X329" s="23">
        <v>0.3765</v>
      </c>
      <c r="Y329" s="7">
        <v>3230.02</v>
      </c>
      <c r="Z329" s="7">
        <v>17374.72</v>
      </c>
      <c r="AA329" s="7">
        <v>87797360.799999997</v>
      </c>
      <c r="AB329" s="23">
        <v>0.33750000000000002</v>
      </c>
      <c r="AC329" s="7">
        <v>2718.94</v>
      </c>
      <c r="AD329" s="7">
        <v>14625.58</v>
      </c>
      <c r="AE329" s="5">
        <v>6003</v>
      </c>
      <c r="AF329" s="23">
        <v>0.18590000000000001</v>
      </c>
      <c r="AG329" s="5">
        <v>345</v>
      </c>
      <c r="AH329" s="5">
        <v>2247</v>
      </c>
      <c r="AI329" s="7">
        <v>12982709.07</v>
      </c>
      <c r="AJ329" s="23">
        <v>4.6899999999999997E-2</v>
      </c>
      <c r="AK329" s="7">
        <v>402.05</v>
      </c>
      <c r="AL329" s="7">
        <v>35471.879999999997</v>
      </c>
      <c r="AM329" s="7">
        <v>11787556.460000001</v>
      </c>
      <c r="AN329" s="23">
        <v>4.53E-2</v>
      </c>
      <c r="AO329" s="7">
        <v>365.04</v>
      </c>
      <c r="AP329" s="7">
        <v>32206.44</v>
      </c>
      <c r="AQ329" s="5">
        <v>366</v>
      </c>
      <c r="AR329" s="23">
        <v>1.1299999999999999E-2</v>
      </c>
      <c r="AS329" s="5">
        <v>15</v>
      </c>
      <c r="AT329" s="5">
        <v>379</v>
      </c>
      <c r="AU329" s="7">
        <v>7694295.5599999996</v>
      </c>
      <c r="AV329" s="23">
        <v>2.7799999999999998E-2</v>
      </c>
      <c r="AW329" s="7">
        <v>238.28</v>
      </c>
      <c r="AX329" s="7">
        <v>18904.900000000001</v>
      </c>
      <c r="AY329" s="7">
        <v>6905200.46</v>
      </c>
      <c r="AZ329" s="23">
        <v>2.6499999999999999E-2</v>
      </c>
      <c r="BA329" s="7">
        <v>213.84</v>
      </c>
      <c r="BB329" s="7">
        <v>16966.09</v>
      </c>
      <c r="BC329" s="5">
        <v>407</v>
      </c>
      <c r="BD329" s="23">
        <v>1.26E-2</v>
      </c>
      <c r="BE329" s="5">
        <v>14</v>
      </c>
      <c r="BF329" s="5">
        <v>185</v>
      </c>
      <c r="BG329" s="7">
        <v>9406061.3399999999</v>
      </c>
      <c r="BH329" s="23">
        <v>3.4000000000000002E-2</v>
      </c>
      <c r="BI329" s="7">
        <v>291.29000000000002</v>
      </c>
      <c r="BJ329" s="7">
        <v>16189.43</v>
      </c>
      <c r="BK329" s="7">
        <v>8583559.0700000003</v>
      </c>
      <c r="BL329" s="23">
        <v>3.3000000000000002E-2</v>
      </c>
      <c r="BM329" s="7">
        <v>265.82</v>
      </c>
      <c r="BN329" s="7">
        <v>14773.77</v>
      </c>
      <c r="BO329" s="5">
        <v>581</v>
      </c>
      <c r="BP329" s="23">
        <v>1.7999999999999999E-2</v>
      </c>
      <c r="BQ329" s="5">
        <v>28</v>
      </c>
      <c r="BR329" s="5">
        <v>795</v>
      </c>
      <c r="BS329" s="7">
        <v>12084024.82</v>
      </c>
      <c r="BT329" s="23">
        <v>4.36E-2</v>
      </c>
      <c r="BU329" s="7">
        <v>374.22</v>
      </c>
      <c r="BV329" s="7">
        <v>5781.83</v>
      </c>
      <c r="BW329" s="7">
        <v>11291460.51</v>
      </c>
      <c r="BX329" s="23">
        <v>4.3400000000000001E-2</v>
      </c>
      <c r="BY329" s="7">
        <v>349.68</v>
      </c>
      <c r="BZ329" s="7">
        <v>5402.61</v>
      </c>
      <c r="CA329" s="5">
        <v>2090</v>
      </c>
      <c r="CB329" s="23">
        <v>6.4699999999999994E-2</v>
      </c>
      <c r="CC329" s="5">
        <v>127</v>
      </c>
      <c r="CD329" s="5">
        <v>2413</v>
      </c>
      <c r="CE329" s="7">
        <v>2354651.46</v>
      </c>
      <c r="CF329" s="23">
        <v>8.5000000000000006E-3</v>
      </c>
      <c r="CG329" s="7">
        <v>72.92</v>
      </c>
      <c r="CH329" s="7">
        <v>8786.01</v>
      </c>
      <c r="CI329" s="7">
        <v>2166062.7400000002</v>
      </c>
      <c r="CJ329" s="23">
        <v>8.3000000000000001E-3</v>
      </c>
      <c r="CK329" s="7">
        <v>67.08</v>
      </c>
      <c r="CL329" s="7">
        <v>8082.32</v>
      </c>
      <c r="CM329" s="5">
        <v>268</v>
      </c>
      <c r="CN329" s="23">
        <v>8.3000000000000001E-3</v>
      </c>
      <c r="CO329" s="5">
        <v>9</v>
      </c>
      <c r="CP329" s="5">
        <v>413</v>
      </c>
      <c r="CQ329" s="7">
        <v>22858233.91</v>
      </c>
      <c r="CR329" s="23">
        <v>8.2500000000000004E-2</v>
      </c>
      <c r="CS329" s="7">
        <v>707.88</v>
      </c>
      <c r="CT329" s="7">
        <v>1389.39</v>
      </c>
      <c r="CU329" s="7">
        <v>23204092.34</v>
      </c>
      <c r="CV329" s="23">
        <v>8.9200000000000002E-2</v>
      </c>
      <c r="CW329" s="7">
        <v>718.59</v>
      </c>
      <c r="CX329" s="7">
        <v>1410.41</v>
      </c>
      <c r="CY329" s="5">
        <v>16452</v>
      </c>
      <c r="CZ329" s="23">
        <v>0.50949999999999995</v>
      </c>
      <c r="DA329" s="5">
        <v>3383</v>
      </c>
      <c r="DB329" s="7">
        <v>789248.68</v>
      </c>
      <c r="DC329" s="23">
        <v>2.8E-3</v>
      </c>
      <c r="DD329" s="7">
        <v>24.44</v>
      </c>
      <c r="DE329" s="7">
        <v>397.21</v>
      </c>
      <c r="DF329" s="7">
        <v>822510.98</v>
      </c>
      <c r="DG329" s="23">
        <v>3.2000000000000002E-3</v>
      </c>
      <c r="DH329" s="7">
        <v>25.47</v>
      </c>
      <c r="DI329" s="7">
        <v>413.95</v>
      </c>
      <c r="DJ329" s="5">
        <v>1987</v>
      </c>
      <c r="DK329" s="23">
        <v>6.1499999999999999E-2</v>
      </c>
      <c r="DL329" s="5">
        <v>254</v>
      </c>
      <c r="DM329" s="7">
        <v>17297550.09</v>
      </c>
      <c r="DN329" s="23">
        <v>6.2399999999999997E-2</v>
      </c>
      <c r="DO329" s="7">
        <v>535.67999999999995</v>
      </c>
      <c r="DP329" s="7">
        <v>19791.25</v>
      </c>
      <c r="DQ329" s="7">
        <v>16557127.119999999</v>
      </c>
      <c r="DR329" s="23">
        <v>6.3600000000000004E-2</v>
      </c>
      <c r="DS329" s="7">
        <v>512.75</v>
      </c>
      <c r="DT329" s="7">
        <v>18944.080000000002</v>
      </c>
      <c r="DU329" s="5">
        <v>874</v>
      </c>
      <c r="DV329" s="23">
        <v>2.7099999999999999E-2</v>
      </c>
      <c r="DW329" s="5">
        <v>2758</v>
      </c>
      <c r="DX329" s="7">
        <v>2032840.31</v>
      </c>
      <c r="DY329" s="23">
        <v>7.3000000000000001E-3</v>
      </c>
      <c r="DZ329" s="7">
        <v>62.95</v>
      </c>
      <c r="EA329" s="7">
        <v>789.76</v>
      </c>
      <c r="EB329" s="7">
        <v>2349018.7400000002</v>
      </c>
      <c r="EC329" s="23">
        <v>8.9999999999999993E-3</v>
      </c>
      <c r="ED329" s="7">
        <v>72.75</v>
      </c>
      <c r="EE329" s="7">
        <v>912.59</v>
      </c>
      <c r="EF329" s="5">
        <v>2574</v>
      </c>
      <c r="EG329" s="23">
        <v>7.9699999999999993E-2</v>
      </c>
      <c r="EH329" s="5">
        <v>151</v>
      </c>
      <c r="EI329" s="7">
        <v>27223106.280000001</v>
      </c>
      <c r="EJ329" s="23">
        <v>9.8299999999999998E-2</v>
      </c>
      <c r="EK329" s="7">
        <v>843.06</v>
      </c>
      <c r="EL329" s="7">
        <v>1100.68</v>
      </c>
      <c r="EM329" s="7">
        <v>29020575.359999999</v>
      </c>
      <c r="EN329" s="23">
        <v>0.1115</v>
      </c>
      <c r="EO329" s="7">
        <v>898.72</v>
      </c>
      <c r="EP329" s="7">
        <v>1173.3499999999999</v>
      </c>
      <c r="EQ329" s="5">
        <v>24733</v>
      </c>
      <c r="ER329" s="23">
        <v>0.76590000000000003</v>
      </c>
      <c r="ES329" s="5">
        <v>13372</v>
      </c>
      <c r="ET329" s="7">
        <v>15567139.390000001</v>
      </c>
      <c r="EU329" s="23">
        <v>5.62E-2</v>
      </c>
      <c r="EV329" s="7">
        <v>482.09</v>
      </c>
      <c r="EW329" s="7">
        <v>1088.69</v>
      </c>
      <c r="EX329" s="7">
        <v>16005246.119999999</v>
      </c>
      <c r="EY329" s="23">
        <v>6.1499999999999999E-2</v>
      </c>
      <c r="EZ329" s="7">
        <v>495.66</v>
      </c>
      <c r="FA329" s="7">
        <v>1119.33</v>
      </c>
      <c r="FB329" s="5">
        <v>14299</v>
      </c>
      <c r="FC329" s="23">
        <v>0.44280000000000003</v>
      </c>
      <c r="FD329" s="5">
        <v>3389</v>
      </c>
      <c r="FE329" s="7">
        <v>9385477.8699999992</v>
      </c>
      <c r="FF329" s="23">
        <v>3.39E-2</v>
      </c>
      <c r="FG329" s="7">
        <v>290.64999999999998</v>
      </c>
      <c r="FH329" s="7">
        <v>520.72</v>
      </c>
      <c r="FI329" s="7">
        <v>10472008.119999999</v>
      </c>
      <c r="FJ329" s="23">
        <v>4.0300000000000002E-2</v>
      </c>
      <c r="FK329" s="7">
        <v>324.3</v>
      </c>
      <c r="FL329" s="7">
        <v>581</v>
      </c>
      <c r="FM329" s="5">
        <v>18024</v>
      </c>
      <c r="FN329" s="23">
        <v>0.55820000000000003</v>
      </c>
      <c r="FO329" s="5">
        <v>3751</v>
      </c>
      <c r="FP329" s="7">
        <v>11141529.08</v>
      </c>
      <c r="FQ329" s="23">
        <v>4.02E-2</v>
      </c>
      <c r="FR329" s="7">
        <v>345.04</v>
      </c>
      <c r="FS329" s="7">
        <v>1424.02</v>
      </c>
      <c r="FT329" s="7">
        <v>11173422.68</v>
      </c>
      <c r="FU329" s="23">
        <v>4.2900000000000001E-2</v>
      </c>
      <c r="FV329" s="7">
        <v>346.02</v>
      </c>
      <c r="FW329" s="7">
        <v>1428.1</v>
      </c>
      <c r="FX329" s="5">
        <v>7824</v>
      </c>
      <c r="FY329" s="23">
        <v>0.24229999999999999</v>
      </c>
      <c r="FZ329" s="5">
        <v>2010</v>
      </c>
      <c r="GA329" s="7">
        <v>7017803.8899999997</v>
      </c>
      <c r="GB329" s="23">
        <v>2.53E-2</v>
      </c>
      <c r="GC329" s="7">
        <v>217.33</v>
      </c>
      <c r="GD329" s="7">
        <v>372.53</v>
      </c>
      <c r="GE329" s="7">
        <v>7285301.3200000003</v>
      </c>
      <c r="GF329" s="23">
        <v>2.8000000000000001E-2</v>
      </c>
      <c r="GG329" s="7">
        <v>225.61</v>
      </c>
      <c r="GH329" s="7">
        <v>386.73</v>
      </c>
      <c r="GI329" s="5">
        <v>18838</v>
      </c>
      <c r="GJ329" s="23">
        <v>0.58340000000000003</v>
      </c>
      <c r="GK329" s="5">
        <v>6846</v>
      </c>
      <c r="GL329" s="7">
        <v>4081893.74</v>
      </c>
      <c r="GM329" s="23">
        <v>1.47E-2</v>
      </c>
      <c r="GN329" s="7">
        <v>126.41</v>
      </c>
      <c r="GO329" s="7">
        <v>928.09</v>
      </c>
      <c r="GP329" s="7">
        <v>3902309.96</v>
      </c>
      <c r="GQ329" s="23">
        <v>1.4999999999999999E-2</v>
      </c>
      <c r="GR329" s="7">
        <v>120.85</v>
      </c>
      <c r="GS329" s="7">
        <v>887.26</v>
      </c>
      <c r="GT329" s="5">
        <v>4398</v>
      </c>
      <c r="GU329" s="23">
        <v>0.13619999999999999</v>
      </c>
      <c r="GV329" s="8">
        <v>337</v>
      </c>
      <c r="GW329" s="7">
        <v>8777721.8100000005</v>
      </c>
      <c r="GX329" s="23">
        <v>3.1699999999999999E-2</v>
      </c>
      <c r="GY329" s="7">
        <v>271.83</v>
      </c>
      <c r="GZ329" s="7">
        <v>927.88</v>
      </c>
      <c r="HA329" s="7">
        <v>8777721.8100000005</v>
      </c>
      <c r="HB329" s="23">
        <v>3.3700000000000001E-2</v>
      </c>
      <c r="HC329" s="7">
        <v>271.83</v>
      </c>
      <c r="HD329" s="7">
        <v>927.88</v>
      </c>
      <c r="HE329" s="5">
        <v>9460</v>
      </c>
      <c r="HF329" s="23">
        <v>0.29299999999999998</v>
      </c>
      <c r="HG329" s="5">
        <v>28490</v>
      </c>
      <c r="HH329" s="5">
        <v>2313</v>
      </c>
      <c r="HI329" s="23">
        <v>0.22370000000000001</v>
      </c>
      <c r="HJ329" s="8">
        <v>882</v>
      </c>
      <c r="HK329" s="5">
        <v>768</v>
      </c>
      <c r="HL329" s="5">
        <v>1143</v>
      </c>
      <c r="HM329" s="5">
        <v>152</v>
      </c>
      <c r="HN329" s="5">
        <v>1099</v>
      </c>
      <c r="HO329" s="5">
        <v>427</v>
      </c>
      <c r="HP329" s="5">
        <v>889</v>
      </c>
      <c r="HQ329" s="5">
        <v>359</v>
      </c>
      <c r="HR329" s="5">
        <v>224</v>
      </c>
      <c r="HS329" s="5">
        <v>46</v>
      </c>
    </row>
    <row r="330" spans="1:227" x14ac:dyDescent="0.25">
      <c r="A330">
        <v>2011</v>
      </c>
      <c r="B330" s="3" t="s">
        <v>1061</v>
      </c>
      <c r="C330" s="4">
        <v>46</v>
      </c>
      <c r="D330" s="5">
        <v>16947</v>
      </c>
      <c r="E330" s="5">
        <v>15682</v>
      </c>
      <c r="F330" s="5">
        <v>1265</v>
      </c>
      <c r="G330" s="6" t="s">
        <v>876</v>
      </c>
      <c r="H330" s="5">
        <v>50</v>
      </c>
      <c r="I330" s="6" t="s">
        <v>2300</v>
      </c>
      <c r="J330" s="6" t="s">
        <v>1108</v>
      </c>
      <c r="K330" s="6" t="s">
        <v>2301</v>
      </c>
      <c r="L330" s="6" t="s">
        <v>531</v>
      </c>
      <c r="M330" s="6" t="s">
        <v>240</v>
      </c>
      <c r="N330" s="6" t="s">
        <v>1322</v>
      </c>
      <c r="O330" s="6" t="s">
        <v>2302</v>
      </c>
      <c r="P330" s="6">
        <v>0.96</v>
      </c>
      <c r="Q330" s="7">
        <v>130475867.78</v>
      </c>
      <c r="R330" s="7">
        <v>122088657.04000001</v>
      </c>
      <c r="S330" s="7">
        <v>131781545.3</v>
      </c>
      <c r="T330" s="7">
        <v>8320.1</v>
      </c>
      <c r="U330" s="7">
        <v>7785.27</v>
      </c>
      <c r="V330" s="7">
        <v>8403.36</v>
      </c>
      <c r="W330" s="7">
        <v>50114407.57</v>
      </c>
      <c r="X330" s="23">
        <v>0.3841</v>
      </c>
      <c r="Y330" s="7">
        <v>3195.66</v>
      </c>
      <c r="Z330" s="7">
        <v>18276.59</v>
      </c>
      <c r="AA330" s="7">
        <v>42364008.159999996</v>
      </c>
      <c r="AB330" s="23">
        <v>0.34699999999999998</v>
      </c>
      <c r="AC330" s="7">
        <v>2701.44</v>
      </c>
      <c r="AD330" s="7">
        <v>15450.04</v>
      </c>
      <c r="AE330" s="5">
        <v>2742</v>
      </c>
      <c r="AF330" s="23">
        <v>0.1749</v>
      </c>
      <c r="AG330" s="5">
        <v>314</v>
      </c>
      <c r="AH330" s="5">
        <v>1755</v>
      </c>
      <c r="AI330" s="7">
        <v>1188384.3799999999</v>
      </c>
      <c r="AJ330" s="23">
        <v>9.1000000000000004E-3</v>
      </c>
      <c r="AK330" s="7">
        <v>75.78</v>
      </c>
      <c r="AL330" s="7">
        <v>44014.239999999998</v>
      </c>
      <c r="AM330" s="7">
        <v>1276464.58</v>
      </c>
      <c r="AN330" s="23">
        <v>1.0500000000000001E-2</v>
      </c>
      <c r="AO330" s="7">
        <v>81.400000000000006</v>
      </c>
      <c r="AP330" s="7">
        <v>47276.47</v>
      </c>
      <c r="AQ330" s="5">
        <v>27</v>
      </c>
      <c r="AR330" s="23">
        <v>1.6999999999999999E-3</v>
      </c>
      <c r="AS330" s="5">
        <v>2</v>
      </c>
      <c r="AT330" s="5">
        <v>64</v>
      </c>
      <c r="AU330" s="7">
        <v>1154240.5</v>
      </c>
      <c r="AV330" s="23">
        <v>8.8000000000000005E-3</v>
      </c>
      <c r="AW330" s="7">
        <v>73.599999999999994</v>
      </c>
      <c r="AX330" s="7">
        <v>17757.55</v>
      </c>
      <c r="AY330" s="7">
        <v>1116727.81</v>
      </c>
      <c r="AZ330" s="23">
        <v>9.1000000000000004E-3</v>
      </c>
      <c r="BA330" s="7">
        <v>71.209999999999994</v>
      </c>
      <c r="BB330" s="7">
        <v>17180.43</v>
      </c>
      <c r="BC330" s="5">
        <v>65</v>
      </c>
      <c r="BD330" s="23">
        <v>4.1000000000000003E-3</v>
      </c>
      <c r="BE330" s="5">
        <v>5</v>
      </c>
      <c r="BF330" s="5">
        <v>55</v>
      </c>
      <c r="BG330" s="7">
        <v>6059266.8499999996</v>
      </c>
      <c r="BH330" s="23">
        <v>4.6399999999999997E-2</v>
      </c>
      <c r="BI330" s="7">
        <v>386.38</v>
      </c>
      <c r="BJ330" s="7">
        <v>15110.39</v>
      </c>
      <c r="BK330" s="7">
        <v>6792712.1200000001</v>
      </c>
      <c r="BL330" s="23">
        <v>5.5599999999999997E-2</v>
      </c>
      <c r="BM330" s="7">
        <v>433.15</v>
      </c>
      <c r="BN330" s="7">
        <v>16939.43</v>
      </c>
      <c r="BO330" s="5">
        <v>401</v>
      </c>
      <c r="BP330" s="23">
        <v>2.5600000000000001E-2</v>
      </c>
      <c r="BQ330" s="5">
        <v>35</v>
      </c>
      <c r="BR330" s="5">
        <v>880</v>
      </c>
      <c r="BS330" s="7">
        <v>1293630.1499999999</v>
      </c>
      <c r="BT330" s="23">
        <v>9.9000000000000008E-3</v>
      </c>
      <c r="BU330" s="7">
        <v>82.49</v>
      </c>
      <c r="BV330" s="7">
        <v>3816.02</v>
      </c>
      <c r="BW330" s="7">
        <v>1395193.39</v>
      </c>
      <c r="BX330" s="23">
        <v>1.14E-2</v>
      </c>
      <c r="BY330" s="7">
        <v>88.97</v>
      </c>
      <c r="BZ330" s="7">
        <v>4115.6099999999997</v>
      </c>
      <c r="CA330" s="5">
        <v>339</v>
      </c>
      <c r="CB330" s="23">
        <v>2.1600000000000001E-2</v>
      </c>
      <c r="CC330" s="5">
        <v>35</v>
      </c>
      <c r="CD330" s="5">
        <v>574</v>
      </c>
      <c r="CE330" s="7">
        <v>1047203.74</v>
      </c>
      <c r="CF330" s="23">
        <v>8.0000000000000002E-3</v>
      </c>
      <c r="CG330" s="7">
        <v>66.78</v>
      </c>
      <c r="CH330" s="7">
        <v>9520.0300000000007</v>
      </c>
      <c r="CI330" s="7">
        <v>1114662.8899999999</v>
      </c>
      <c r="CJ330" s="23">
        <v>9.1000000000000004E-3</v>
      </c>
      <c r="CK330" s="7">
        <v>71.08</v>
      </c>
      <c r="CL330" s="7">
        <v>10133.299999999999</v>
      </c>
      <c r="CM330" s="5">
        <v>110</v>
      </c>
      <c r="CN330" s="23">
        <v>7.0000000000000001E-3</v>
      </c>
      <c r="CO330" s="5">
        <v>7</v>
      </c>
      <c r="CP330" s="5">
        <v>466</v>
      </c>
      <c r="CQ330" s="7">
        <v>25838346.18</v>
      </c>
      <c r="CR330" s="23">
        <v>0.19800000000000001</v>
      </c>
      <c r="CS330" s="7">
        <v>1647.64</v>
      </c>
      <c r="CT330" s="7">
        <v>2647.37</v>
      </c>
      <c r="CU330" s="7">
        <v>22565796.66</v>
      </c>
      <c r="CV330" s="23">
        <v>0.18479999999999999</v>
      </c>
      <c r="CW330" s="7">
        <v>1438.96</v>
      </c>
      <c r="CX330" s="7">
        <v>2312.0700000000002</v>
      </c>
      <c r="CY330" s="5">
        <v>9760</v>
      </c>
      <c r="CZ330" s="23">
        <v>0.62239999999999995</v>
      </c>
      <c r="DA330" s="5">
        <v>5203</v>
      </c>
      <c r="DB330" s="7">
        <v>1178043.93</v>
      </c>
      <c r="DC330" s="23">
        <v>8.9999999999999993E-3</v>
      </c>
      <c r="DD330" s="7">
        <v>75.12</v>
      </c>
      <c r="DE330" s="7">
        <v>448.27</v>
      </c>
      <c r="DF330" s="7">
        <v>1191738.8600000001</v>
      </c>
      <c r="DG330" s="23">
        <v>9.7999999999999997E-3</v>
      </c>
      <c r="DH330" s="7">
        <v>75.989999999999995</v>
      </c>
      <c r="DI330" s="7">
        <v>453.48</v>
      </c>
      <c r="DJ330" s="5">
        <v>2628</v>
      </c>
      <c r="DK330" s="23">
        <v>0.1676</v>
      </c>
      <c r="DL330" s="5">
        <v>793</v>
      </c>
      <c r="DM330" s="7">
        <v>7822531.8300000001</v>
      </c>
      <c r="DN330" s="23">
        <v>0.06</v>
      </c>
      <c r="DO330" s="7">
        <v>498.82</v>
      </c>
      <c r="DP330" s="7">
        <v>22414.13</v>
      </c>
      <c r="DQ330" s="7">
        <v>7966692.3799999999</v>
      </c>
      <c r="DR330" s="23">
        <v>6.5299999999999997E-2</v>
      </c>
      <c r="DS330" s="7">
        <v>508.02</v>
      </c>
      <c r="DT330" s="7">
        <v>22827.200000000001</v>
      </c>
      <c r="DU330" s="5">
        <v>349</v>
      </c>
      <c r="DV330" s="23">
        <v>2.23E-2</v>
      </c>
      <c r="DW330" s="5">
        <v>2773</v>
      </c>
      <c r="DX330" s="7">
        <v>393185.77</v>
      </c>
      <c r="DY330" s="23">
        <v>3.0000000000000001E-3</v>
      </c>
      <c r="DZ330" s="7">
        <v>25.07</v>
      </c>
      <c r="EA330" s="7">
        <v>667.55</v>
      </c>
      <c r="EB330" s="7">
        <v>413058.12</v>
      </c>
      <c r="EC330" s="23">
        <v>3.3999999999999998E-3</v>
      </c>
      <c r="ED330" s="7">
        <v>26.34</v>
      </c>
      <c r="EE330" s="7">
        <v>701.29</v>
      </c>
      <c r="EF330" s="5">
        <v>589</v>
      </c>
      <c r="EG330" s="23">
        <v>3.7600000000000001E-2</v>
      </c>
      <c r="EH330" s="5">
        <v>57</v>
      </c>
      <c r="EI330" s="7">
        <v>9534120.6500000004</v>
      </c>
      <c r="EJ330" s="23">
        <v>7.3099999999999998E-2</v>
      </c>
      <c r="EK330" s="7">
        <v>607.97</v>
      </c>
      <c r="EL330" s="7">
        <v>755.18</v>
      </c>
      <c r="EM330" s="7">
        <v>10994933.529999999</v>
      </c>
      <c r="EN330" s="23">
        <v>9.01E-2</v>
      </c>
      <c r="EO330" s="7">
        <v>701.12</v>
      </c>
      <c r="EP330" s="7">
        <v>870.89</v>
      </c>
      <c r="EQ330" s="5">
        <v>12625</v>
      </c>
      <c r="ER330" s="23">
        <v>0.80510000000000004</v>
      </c>
      <c r="ES330" s="5">
        <v>11515</v>
      </c>
      <c r="ET330" s="7">
        <v>6620870.6600000001</v>
      </c>
      <c r="EU330" s="23">
        <v>5.0700000000000002E-2</v>
      </c>
      <c r="EV330" s="7">
        <v>422.2</v>
      </c>
      <c r="EW330" s="7">
        <v>912.59</v>
      </c>
      <c r="EX330" s="7">
        <v>7086637.75</v>
      </c>
      <c r="EY330" s="23">
        <v>5.8000000000000003E-2</v>
      </c>
      <c r="EZ330" s="7">
        <v>451.9</v>
      </c>
      <c r="FA330" s="7">
        <v>976.79</v>
      </c>
      <c r="FB330" s="5">
        <v>7255</v>
      </c>
      <c r="FC330" s="23">
        <v>0.46260000000000001</v>
      </c>
      <c r="FD330" s="5">
        <v>3394</v>
      </c>
      <c r="FE330" s="7">
        <v>2168850.7599999998</v>
      </c>
      <c r="FF330" s="23">
        <v>1.66E-2</v>
      </c>
      <c r="FG330" s="7">
        <v>138.30000000000001</v>
      </c>
      <c r="FH330" s="7">
        <v>243.91</v>
      </c>
      <c r="FI330" s="7">
        <v>2247149.85</v>
      </c>
      <c r="FJ330" s="23">
        <v>1.84E-2</v>
      </c>
      <c r="FK330" s="7">
        <v>143.29</v>
      </c>
      <c r="FL330" s="7">
        <v>252.72</v>
      </c>
      <c r="FM330" s="5">
        <v>8892</v>
      </c>
      <c r="FN330" s="23">
        <v>0.56699999999999995</v>
      </c>
      <c r="FO330" s="5">
        <v>3330</v>
      </c>
      <c r="FP330" s="7">
        <v>4926289.08</v>
      </c>
      <c r="FQ330" s="23">
        <v>3.78E-2</v>
      </c>
      <c r="FR330" s="7">
        <v>314.14</v>
      </c>
      <c r="FS330" s="7">
        <v>1066.07</v>
      </c>
      <c r="FT330" s="7">
        <v>5005491.6100000003</v>
      </c>
      <c r="FU330" s="23">
        <v>4.1000000000000002E-2</v>
      </c>
      <c r="FV330" s="7">
        <v>319.19</v>
      </c>
      <c r="FW330" s="7">
        <v>1083.21</v>
      </c>
      <c r="FX330" s="5">
        <v>4621</v>
      </c>
      <c r="FY330" s="23">
        <v>0.29470000000000002</v>
      </c>
      <c r="FZ330" s="5">
        <v>2420</v>
      </c>
      <c r="GA330" s="7">
        <v>2600078.9900000002</v>
      </c>
      <c r="GB330" s="23">
        <v>1.9900000000000001E-2</v>
      </c>
      <c r="GC330" s="7">
        <v>165.8</v>
      </c>
      <c r="GD330" s="7">
        <v>252.26</v>
      </c>
      <c r="GE330" s="7">
        <v>2704509.94</v>
      </c>
      <c r="GF330" s="23">
        <v>2.2200000000000001E-2</v>
      </c>
      <c r="GG330" s="7">
        <v>172.46</v>
      </c>
      <c r="GH330" s="7">
        <v>262.39999999999998</v>
      </c>
      <c r="GI330" s="5">
        <v>10307</v>
      </c>
      <c r="GJ330" s="23">
        <v>0.6573</v>
      </c>
      <c r="GK330" s="5">
        <v>7699</v>
      </c>
      <c r="GL330" s="7">
        <v>2018175.58</v>
      </c>
      <c r="GM330" s="23">
        <v>1.55E-2</v>
      </c>
      <c r="GN330" s="7">
        <v>128.69</v>
      </c>
      <c r="GO330" s="7">
        <v>1301.77</v>
      </c>
      <c r="GP330" s="7">
        <v>1280780.53</v>
      </c>
      <c r="GQ330" s="23">
        <v>1.0500000000000001E-2</v>
      </c>
      <c r="GR330" s="7">
        <v>81.67</v>
      </c>
      <c r="GS330" s="7">
        <v>826.13</v>
      </c>
      <c r="GT330" s="5">
        <v>1550</v>
      </c>
      <c r="GU330" s="23">
        <v>9.8900000000000002E-2</v>
      </c>
      <c r="GV330" s="8">
        <v>227</v>
      </c>
      <c r="GW330" s="7">
        <v>5048914.7699999996</v>
      </c>
      <c r="GX330" s="23">
        <v>3.8699999999999998E-2</v>
      </c>
      <c r="GY330" s="7">
        <v>321.95999999999998</v>
      </c>
      <c r="GZ330" s="7">
        <v>881.14</v>
      </c>
      <c r="HA330" s="7">
        <v>5069404.32</v>
      </c>
      <c r="HB330" s="23">
        <v>4.1500000000000002E-2</v>
      </c>
      <c r="HC330" s="7">
        <v>323.26</v>
      </c>
      <c r="HD330" s="7">
        <v>884.71</v>
      </c>
      <c r="HE330" s="5">
        <v>5730</v>
      </c>
      <c r="HF330" s="23">
        <v>0.3654</v>
      </c>
      <c r="HG330" s="5">
        <v>12626</v>
      </c>
      <c r="HH330" s="5">
        <v>885</v>
      </c>
      <c r="HI330" s="23">
        <v>0.19170000000000001</v>
      </c>
      <c r="HJ330" s="8">
        <v>805</v>
      </c>
      <c r="HK330" s="5">
        <v>555</v>
      </c>
      <c r="HL330" s="5">
        <v>1141</v>
      </c>
      <c r="HM330" s="5">
        <v>77</v>
      </c>
      <c r="HN330" s="5">
        <v>536</v>
      </c>
      <c r="HO330" s="5">
        <v>466</v>
      </c>
      <c r="HP330" s="5">
        <v>1065</v>
      </c>
      <c r="HQ330" s="5">
        <v>300</v>
      </c>
      <c r="HR330" s="10" t="s">
        <v>275</v>
      </c>
      <c r="HS330" s="5">
        <v>134</v>
      </c>
    </row>
    <row r="331" spans="1:227" x14ac:dyDescent="0.25">
      <c r="A331">
        <v>2009</v>
      </c>
      <c r="B331" s="3" t="s">
        <v>363</v>
      </c>
      <c r="C331" s="4">
        <v>4</v>
      </c>
      <c r="D331" s="5">
        <v>123141</v>
      </c>
      <c r="E331" s="5">
        <v>68566</v>
      </c>
      <c r="F331" s="5">
        <v>54575</v>
      </c>
      <c r="G331" s="6" t="s">
        <v>1624</v>
      </c>
      <c r="H331" s="5">
        <v>51</v>
      </c>
      <c r="I331" s="6" t="s">
        <v>725</v>
      </c>
      <c r="J331" s="6" t="s">
        <v>714</v>
      </c>
      <c r="K331" s="6" t="s">
        <v>1625</v>
      </c>
      <c r="L331" s="6" t="s">
        <v>423</v>
      </c>
      <c r="M331" s="6" t="s">
        <v>769</v>
      </c>
      <c r="N331" s="6" t="s">
        <v>651</v>
      </c>
      <c r="O331" s="6" t="s">
        <v>1626</v>
      </c>
      <c r="P331" s="6">
        <v>1.07</v>
      </c>
      <c r="Q331" s="7">
        <v>627943390.04999995</v>
      </c>
      <c r="R331" s="7">
        <v>590392298.30999994</v>
      </c>
      <c r="S331" s="7">
        <v>582005827.53999996</v>
      </c>
      <c r="T331" s="7">
        <v>9158.23</v>
      </c>
      <c r="U331" s="7">
        <v>8610.57</v>
      </c>
      <c r="V331" s="7">
        <v>8488.26</v>
      </c>
      <c r="W331" s="7">
        <v>260961225.37</v>
      </c>
      <c r="X331" s="23">
        <v>0.41560000000000002</v>
      </c>
      <c r="Y331" s="7">
        <v>3805.99</v>
      </c>
      <c r="Z331" s="7">
        <v>21006.3</v>
      </c>
      <c r="AA331" s="7">
        <v>213876565.84</v>
      </c>
      <c r="AB331" s="23">
        <v>0.36230000000000001</v>
      </c>
      <c r="AC331" s="7">
        <v>3119.28</v>
      </c>
      <c r="AD331" s="7">
        <v>17216.18</v>
      </c>
      <c r="AE331" s="5">
        <v>12423</v>
      </c>
      <c r="AF331" s="23">
        <v>0.1812</v>
      </c>
      <c r="AG331" s="5">
        <v>344</v>
      </c>
      <c r="AH331" s="5">
        <v>1940</v>
      </c>
      <c r="AI331" s="7">
        <v>14248227.67</v>
      </c>
      <c r="AJ331" s="23">
        <v>2.2700000000000001E-2</v>
      </c>
      <c r="AK331" s="7">
        <v>207.8</v>
      </c>
      <c r="AL331" s="7">
        <v>45667.4</v>
      </c>
      <c r="AM331" s="7">
        <v>14085485.77</v>
      </c>
      <c r="AN331" s="23">
        <v>2.3900000000000001E-2</v>
      </c>
      <c r="AO331" s="7">
        <v>205.43</v>
      </c>
      <c r="AP331" s="7">
        <v>45145.79</v>
      </c>
      <c r="AQ331" s="5">
        <v>312</v>
      </c>
      <c r="AR331" s="23">
        <v>4.5999999999999999E-3</v>
      </c>
      <c r="AS331" s="5">
        <v>5</v>
      </c>
      <c r="AT331" s="5">
        <v>147</v>
      </c>
      <c r="AU331" s="7">
        <v>9316196.4000000004</v>
      </c>
      <c r="AV331" s="23">
        <v>1.4800000000000001E-2</v>
      </c>
      <c r="AW331" s="7">
        <v>135.87</v>
      </c>
      <c r="AX331" s="7">
        <v>18124.900000000001</v>
      </c>
      <c r="AY331" s="7">
        <v>9013684.2400000002</v>
      </c>
      <c r="AZ331" s="23">
        <v>1.5299999999999999E-2</v>
      </c>
      <c r="BA331" s="7">
        <v>131.46</v>
      </c>
      <c r="BB331" s="7">
        <v>17536.349999999999</v>
      </c>
      <c r="BC331" s="5">
        <v>514</v>
      </c>
      <c r="BD331" s="23">
        <v>7.4999999999999997E-3</v>
      </c>
      <c r="BE331" s="5">
        <v>8</v>
      </c>
      <c r="BF331" s="5">
        <v>105</v>
      </c>
      <c r="BG331" s="7">
        <v>13629495.83</v>
      </c>
      <c r="BH331" s="23">
        <v>2.1700000000000001E-2</v>
      </c>
      <c r="BI331" s="7">
        <v>198.78</v>
      </c>
      <c r="BJ331" s="7">
        <v>11153.43</v>
      </c>
      <c r="BK331" s="7">
        <v>13862117.279999999</v>
      </c>
      <c r="BL331" s="23">
        <v>2.35E-2</v>
      </c>
      <c r="BM331" s="7">
        <v>202.17</v>
      </c>
      <c r="BN331" s="7">
        <v>11343.79</v>
      </c>
      <c r="BO331" s="5">
        <v>1222</v>
      </c>
      <c r="BP331" s="23">
        <v>1.78E-2</v>
      </c>
      <c r="BQ331" s="5">
        <v>25</v>
      </c>
      <c r="BR331" s="5">
        <v>538</v>
      </c>
      <c r="BS331" s="7">
        <v>10092196.109999999</v>
      </c>
      <c r="BT331" s="23">
        <v>1.61E-2</v>
      </c>
      <c r="BU331" s="7">
        <v>147.19</v>
      </c>
      <c r="BV331" s="7">
        <v>4114.2299999999996</v>
      </c>
      <c r="BW331" s="7">
        <v>10134291.34</v>
      </c>
      <c r="BX331" s="23">
        <v>1.72E-2</v>
      </c>
      <c r="BY331" s="7">
        <v>147.80000000000001</v>
      </c>
      <c r="BZ331" s="7">
        <v>4131.3900000000003</v>
      </c>
      <c r="CA331" s="5">
        <v>2453</v>
      </c>
      <c r="CB331" s="23">
        <v>3.5799999999999998E-2</v>
      </c>
      <c r="CC331" s="5">
        <v>60</v>
      </c>
      <c r="CD331" s="5">
        <v>855</v>
      </c>
      <c r="CE331" s="7">
        <v>6798671.1699999999</v>
      </c>
      <c r="CF331" s="23">
        <v>1.0800000000000001E-2</v>
      </c>
      <c r="CG331" s="7">
        <v>99.16</v>
      </c>
      <c r="CH331" s="7">
        <v>10491.78</v>
      </c>
      <c r="CI331" s="7">
        <v>6650007.3700000001</v>
      </c>
      <c r="CJ331" s="23">
        <v>1.1299999999999999E-2</v>
      </c>
      <c r="CK331" s="7">
        <v>96.99</v>
      </c>
      <c r="CL331" s="7">
        <v>10262.36</v>
      </c>
      <c r="CM331" s="5">
        <v>648</v>
      </c>
      <c r="CN331" s="23">
        <v>9.4999999999999998E-3</v>
      </c>
      <c r="CO331" s="5">
        <v>10</v>
      </c>
      <c r="CP331" s="5">
        <v>532</v>
      </c>
      <c r="CQ331" s="7">
        <v>62204692.490000002</v>
      </c>
      <c r="CR331" s="23">
        <v>9.9099999999999994E-2</v>
      </c>
      <c r="CS331" s="7">
        <v>907.22</v>
      </c>
      <c r="CT331" s="7">
        <v>1787.44</v>
      </c>
      <c r="CU331" s="7">
        <v>61739255.18</v>
      </c>
      <c r="CV331" s="23">
        <v>0.1046</v>
      </c>
      <c r="CW331" s="7">
        <v>900.44</v>
      </c>
      <c r="CX331" s="7">
        <v>1774.07</v>
      </c>
      <c r="CY331" s="5">
        <v>34801</v>
      </c>
      <c r="CZ331" s="23">
        <v>0.50760000000000005</v>
      </c>
      <c r="DA331" s="5">
        <v>3137</v>
      </c>
      <c r="DB331" s="7">
        <v>1887440.3</v>
      </c>
      <c r="DC331" s="23">
        <v>3.0000000000000001E-3</v>
      </c>
      <c r="DD331" s="7">
        <v>27.53</v>
      </c>
      <c r="DE331" s="7">
        <v>371.47</v>
      </c>
      <c r="DF331" s="7">
        <v>1964322.21</v>
      </c>
      <c r="DG331" s="23">
        <v>3.3E-3</v>
      </c>
      <c r="DH331" s="7">
        <v>28.65</v>
      </c>
      <c r="DI331" s="7">
        <v>386.6</v>
      </c>
      <c r="DJ331" s="5">
        <v>5081</v>
      </c>
      <c r="DK331" s="23">
        <v>7.4099999999999999E-2</v>
      </c>
      <c r="DL331" s="5">
        <v>293</v>
      </c>
      <c r="DM331" s="7">
        <v>50982095.340000004</v>
      </c>
      <c r="DN331" s="23">
        <v>8.1199999999999994E-2</v>
      </c>
      <c r="DO331" s="7">
        <v>743.55</v>
      </c>
      <c r="DP331" s="7">
        <v>21796.53</v>
      </c>
      <c r="DQ331" s="7">
        <v>51153077.5</v>
      </c>
      <c r="DR331" s="23">
        <v>8.6599999999999996E-2</v>
      </c>
      <c r="DS331" s="7">
        <v>746.04</v>
      </c>
      <c r="DT331" s="7">
        <v>21869.64</v>
      </c>
      <c r="DU331" s="5">
        <v>2339</v>
      </c>
      <c r="DV331" s="23">
        <v>3.4099999999999998E-2</v>
      </c>
      <c r="DW331" s="5">
        <v>4469</v>
      </c>
      <c r="DX331" s="7">
        <v>4381394.93</v>
      </c>
      <c r="DY331" s="23">
        <v>7.0000000000000001E-3</v>
      </c>
      <c r="DZ331" s="7">
        <v>63.9</v>
      </c>
      <c r="EA331" s="7">
        <v>835.51</v>
      </c>
      <c r="EB331" s="7">
        <v>4704111.96</v>
      </c>
      <c r="EC331" s="23">
        <v>8.0000000000000002E-3</v>
      </c>
      <c r="ED331" s="7">
        <v>68.61</v>
      </c>
      <c r="EE331" s="7">
        <v>897.05</v>
      </c>
      <c r="EF331" s="5">
        <v>5244</v>
      </c>
      <c r="EG331" s="23">
        <v>7.6499999999999999E-2</v>
      </c>
      <c r="EH331" s="5">
        <v>146</v>
      </c>
      <c r="EI331" s="7">
        <v>57258610.549999997</v>
      </c>
      <c r="EJ331" s="23">
        <v>9.1200000000000003E-2</v>
      </c>
      <c r="EK331" s="7">
        <v>835.09</v>
      </c>
      <c r="EL331" s="7">
        <v>1080.8800000000001</v>
      </c>
      <c r="EM331" s="7">
        <v>61435610.079999998</v>
      </c>
      <c r="EN331" s="23">
        <v>0.1041</v>
      </c>
      <c r="EO331" s="7">
        <v>896.01</v>
      </c>
      <c r="EP331" s="7">
        <v>1159.73</v>
      </c>
      <c r="EQ331" s="5">
        <v>52974</v>
      </c>
      <c r="ER331" s="23">
        <v>0.77259999999999995</v>
      </c>
      <c r="ES331" s="5">
        <v>12822</v>
      </c>
      <c r="ET331" s="7">
        <v>37577761.450000003</v>
      </c>
      <c r="EU331" s="23">
        <v>5.9799999999999999E-2</v>
      </c>
      <c r="EV331" s="7">
        <v>548.04999999999995</v>
      </c>
      <c r="EW331" s="7">
        <v>1173.94</v>
      </c>
      <c r="EX331" s="7">
        <v>40071860.57</v>
      </c>
      <c r="EY331" s="23">
        <v>6.7900000000000002E-2</v>
      </c>
      <c r="EZ331" s="7">
        <v>584.42999999999995</v>
      </c>
      <c r="FA331" s="7">
        <v>1251.8499999999999</v>
      </c>
      <c r="FB331" s="5">
        <v>32010</v>
      </c>
      <c r="FC331" s="23">
        <v>0.46679999999999999</v>
      </c>
      <c r="FD331" s="5">
        <v>3852</v>
      </c>
      <c r="FE331" s="7">
        <v>18899617.870000001</v>
      </c>
      <c r="FF331" s="23">
        <v>3.0099999999999998E-2</v>
      </c>
      <c r="FG331" s="7">
        <v>275.64</v>
      </c>
      <c r="FH331" s="7">
        <v>494.99</v>
      </c>
      <c r="FI331" s="7">
        <v>21149863.390000001</v>
      </c>
      <c r="FJ331" s="23">
        <v>3.5799999999999998E-2</v>
      </c>
      <c r="FK331" s="7">
        <v>308.45999999999998</v>
      </c>
      <c r="FL331" s="7">
        <v>553.91999999999996</v>
      </c>
      <c r="FM331" s="5">
        <v>38182</v>
      </c>
      <c r="FN331" s="23">
        <v>0.55689999999999995</v>
      </c>
      <c r="FO331" s="5">
        <v>3899</v>
      </c>
      <c r="FP331" s="7">
        <v>21505937.079999998</v>
      </c>
      <c r="FQ331" s="23">
        <v>3.4200000000000001E-2</v>
      </c>
      <c r="FR331" s="7">
        <v>313.64999999999998</v>
      </c>
      <c r="FS331" s="7">
        <v>1280.1199999999999</v>
      </c>
      <c r="FT331" s="7">
        <v>21337182.579999998</v>
      </c>
      <c r="FU331" s="23">
        <v>3.61E-2</v>
      </c>
      <c r="FV331" s="7">
        <v>311.19</v>
      </c>
      <c r="FW331" s="7">
        <v>1270.07</v>
      </c>
      <c r="FX331" s="5">
        <v>16800</v>
      </c>
      <c r="FY331" s="23">
        <v>0.245</v>
      </c>
      <c r="FZ331" s="5">
        <v>1703</v>
      </c>
      <c r="GA331" s="7">
        <v>18870356.07</v>
      </c>
      <c r="GB331" s="23">
        <v>3.0099999999999998E-2</v>
      </c>
      <c r="GC331" s="7">
        <v>275.20999999999998</v>
      </c>
      <c r="GD331" s="7">
        <v>453.78</v>
      </c>
      <c r="GE331" s="7">
        <v>20071841.23</v>
      </c>
      <c r="GF331" s="23">
        <v>3.4000000000000002E-2</v>
      </c>
      <c r="GG331" s="7">
        <v>292.74</v>
      </c>
      <c r="GH331" s="7">
        <v>482.67</v>
      </c>
      <c r="GI331" s="5">
        <v>41585</v>
      </c>
      <c r="GJ331" s="23">
        <v>0.60650000000000004</v>
      </c>
      <c r="GK331" s="5">
        <v>8209</v>
      </c>
      <c r="GL331" s="7">
        <v>12420437.34</v>
      </c>
      <c r="GM331" s="23">
        <v>1.9800000000000002E-2</v>
      </c>
      <c r="GN331" s="7">
        <v>181.15</v>
      </c>
      <c r="GO331" s="7">
        <v>1346.78</v>
      </c>
      <c r="GP331" s="7">
        <v>12095020.970000001</v>
      </c>
      <c r="GQ331" s="23">
        <v>2.0500000000000001E-2</v>
      </c>
      <c r="GR331" s="7">
        <v>176.4</v>
      </c>
      <c r="GS331" s="7">
        <v>1311.49</v>
      </c>
      <c r="GT331" s="5">
        <v>9222</v>
      </c>
      <c r="GU331" s="23">
        <v>0.13450000000000001</v>
      </c>
      <c r="GV331" s="8">
        <v>320</v>
      </c>
      <c r="GW331" s="7">
        <v>22837608.43</v>
      </c>
      <c r="GX331" s="23">
        <v>3.6400000000000002E-2</v>
      </c>
      <c r="GY331" s="7">
        <v>333.07</v>
      </c>
      <c r="GZ331" s="7">
        <v>961.42</v>
      </c>
      <c r="HA331" s="7">
        <v>22837608.43</v>
      </c>
      <c r="HB331" s="23">
        <v>3.8699999999999998E-2</v>
      </c>
      <c r="HC331" s="7">
        <v>333.07</v>
      </c>
      <c r="HD331" s="7">
        <v>961.42</v>
      </c>
      <c r="HE331" s="5">
        <v>23754</v>
      </c>
      <c r="HF331" s="23">
        <v>0.34639999999999999</v>
      </c>
      <c r="HG331" s="5">
        <v>63905</v>
      </c>
      <c r="HH331" s="5">
        <v>5232</v>
      </c>
      <c r="HI331" s="23">
        <v>0.23380000000000001</v>
      </c>
      <c r="HJ331" s="8">
        <v>932</v>
      </c>
      <c r="HK331" s="5">
        <v>963</v>
      </c>
      <c r="HL331" s="5">
        <v>1135</v>
      </c>
      <c r="HM331" s="5">
        <v>188</v>
      </c>
      <c r="HN331" s="5">
        <v>681</v>
      </c>
      <c r="HO331" s="5">
        <v>321</v>
      </c>
      <c r="HP331" s="5">
        <v>718</v>
      </c>
      <c r="HQ331" s="5">
        <v>432</v>
      </c>
      <c r="HR331" s="5">
        <v>313</v>
      </c>
      <c r="HS331" s="5">
        <v>118</v>
      </c>
    </row>
    <row r="332" spans="1:227" x14ac:dyDescent="0.25">
      <c r="A332">
        <v>2008</v>
      </c>
      <c r="B332" s="3" t="s">
        <v>616</v>
      </c>
      <c r="C332" s="4">
        <v>16</v>
      </c>
      <c r="D332" s="5">
        <v>31227</v>
      </c>
      <c r="E332" s="5">
        <v>24802</v>
      </c>
      <c r="F332" s="5">
        <v>6425</v>
      </c>
      <c r="G332" s="6" t="s">
        <v>1303</v>
      </c>
      <c r="H332" s="5">
        <v>50</v>
      </c>
      <c r="I332" s="6" t="s">
        <v>1304</v>
      </c>
      <c r="J332" s="6" t="s">
        <v>1305</v>
      </c>
      <c r="K332" s="6" t="s">
        <v>1306</v>
      </c>
      <c r="L332" s="6" t="s">
        <v>241</v>
      </c>
      <c r="M332" s="6" t="s">
        <v>690</v>
      </c>
      <c r="N332" s="6" t="s">
        <v>726</v>
      </c>
      <c r="O332" s="6" t="s">
        <v>816</v>
      </c>
      <c r="P332" s="6">
        <v>0.92</v>
      </c>
      <c r="Q332" s="7">
        <v>161534680.28999999</v>
      </c>
      <c r="R332" s="7">
        <v>166333898.50999999</v>
      </c>
      <c r="S332" s="7">
        <v>193100985.41999999</v>
      </c>
      <c r="T332" s="7">
        <v>6512.97</v>
      </c>
      <c r="U332" s="7">
        <v>6706.47</v>
      </c>
      <c r="V332" s="7">
        <v>7785.7</v>
      </c>
      <c r="W332" s="7">
        <v>60652206.270000003</v>
      </c>
      <c r="X332" s="23">
        <v>0.3755</v>
      </c>
      <c r="Y332" s="7">
        <v>2445.46</v>
      </c>
      <c r="Z332" s="7">
        <v>15113.93</v>
      </c>
      <c r="AA332" s="7">
        <v>57298074.100000001</v>
      </c>
      <c r="AB332" s="23">
        <v>0.34449999999999997</v>
      </c>
      <c r="AC332" s="7">
        <v>2310.2199999999998</v>
      </c>
      <c r="AD332" s="7">
        <v>14278.11</v>
      </c>
      <c r="AE332" s="5">
        <v>4013</v>
      </c>
      <c r="AF332" s="23">
        <v>0.1618</v>
      </c>
      <c r="AG332" s="5">
        <v>267</v>
      </c>
      <c r="AH332" s="5">
        <v>1605</v>
      </c>
      <c r="AI332" s="7">
        <v>1126774.48</v>
      </c>
      <c r="AJ332" s="23">
        <v>7.0000000000000001E-3</v>
      </c>
      <c r="AK332" s="7">
        <v>45.43</v>
      </c>
      <c r="AL332" s="7">
        <v>34144.68</v>
      </c>
      <c r="AM332" s="7">
        <v>1174939.22</v>
      </c>
      <c r="AN332" s="23">
        <v>7.1000000000000004E-3</v>
      </c>
      <c r="AO332" s="7">
        <v>47.37</v>
      </c>
      <c r="AP332" s="7">
        <v>35604.22</v>
      </c>
      <c r="AQ332" s="5">
        <v>33</v>
      </c>
      <c r="AR332" s="23">
        <v>1.2999999999999999E-3</v>
      </c>
      <c r="AS332" s="5">
        <v>1</v>
      </c>
      <c r="AT332" s="5">
        <v>34</v>
      </c>
      <c r="AU332" s="7">
        <v>1991975.63</v>
      </c>
      <c r="AV332" s="23">
        <v>1.23E-2</v>
      </c>
      <c r="AW332" s="7">
        <v>80.319999999999993</v>
      </c>
      <c r="AX332" s="7">
        <v>16327.67</v>
      </c>
      <c r="AY332" s="7">
        <v>1970399.35</v>
      </c>
      <c r="AZ332" s="23">
        <v>1.18E-2</v>
      </c>
      <c r="BA332" s="7">
        <v>79.45</v>
      </c>
      <c r="BB332" s="7">
        <v>16150.81</v>
      </c>
      <c r="BC332" s="5">
        <v>122</v>
      </c>
      <c r="BD332" s="23">
        <v>4.8999999999999998E-3</v>
      </c>
      <c r="BE332" s="5">
        <v>5</v>
      </c>
      <c r="BF332" s="5">
        <v>60</v>
      </c>
      <c r="BG332" s="7">
        <v>6312711.5300000003</v>
      </c>
      <c r="BH332" s="23">
        <v>3.9100000000000003E-2</v>
      </c>
      <c r="BI332" s="7">
        <v>254.52</v>
      </c>
      <c r="BJ332" s="7">
        <v>11604.25</v>
      </c>
      <c r="BK332" s="7">
        <v>7018182.4100000001</v>
      </c>
      <c r="BL332" s="23">
        <v>4.2200000000000001E-2</v>
      </c>
      <c r="BM332" s="7">
        <v>282.97000000000003</v>
      </c>
      <c r="BN332" s="7">
        <v>12901.07</v>
      </c>
      <c r="BO332" s="5">
        <v>544</v>
      </c>
      <c r="BP332" s="23">
        <v>2.1899999999999999E-2</v>
      </c>
      <c r="BQ332" s="5">
        <v>29</v>
      </c>
      <c r="BR332" s="5">
        <v>790</v>
      </c>
      <c r="BS332" s="7">
        <v>4512783.08</v>
      </c>
      <c r="BT332" s="23">
        <v>2.7900000000000001E-2</v>
      </c>
      <c r="BU332" s="7">
        <v>181.95</v>
      </c>
      <c r="BV332" s="7">
        <v>4454.87</v>
      </c>
      <c r="BW332" s="7">
        <v>4839280.87</v>
      </c>
      <c r="BX332" s="23">
        <v>2.9100000000000001E-2</v>
      </c>
      <c r="BY332" s="7">
        <v>195.12</v>
      </c>
      <c r="BZ332" s="7">
        <v>4777.18</v>
      </c>
      <c r="CA332" s="5">
        <v>1013</v>
      </c>
      <c r="CB332" s="23">
        <v>4.0800000000000003E-2</v>
      </c>
      <c r="CC332" s="5">
        <v>73</v>
      </c>
      <c r="CD332" s="5">
        <v>1261</v>
      </c>
      <c r="CE332" s="7">
        <v>1494123.73</v>
      </c>
      <c r="CF332" s="23">
        <v>9.1999999999999998E-3</v>
      </c>
      <c r="CG332" s="7">
        <v>60.24</v>
      </c>
      <c r="CH332" s="7">
        <v>8737.57</v>
      </c>
      <c r="CI332" s="7">
        <v>1539619.21</v>
      </c>
      <c r="CJ332" s="23">
        <v>9.2999999999999992E-3</v>
      </c>
      <c r="CK332" s="7">
        <v>62.08</v>
      </c>
      <c r="CL332" s="7">
        <v>9003.6200000000008</v>
      </c>
      <c r="CM332" s="5">
        <v>171</v>
      </c>
      <c r="CN332" s="23">
        <v>6.8999999999999999E-3</v>
      </c>
      <c r="CO332" s="5">
        <v>7</v>
      </c>
      <c r="CP332" s="5">
        <v>445</v>
      </c>
      <c r="CQ332" s="7">
        <v>28180014.809999999</v>
      </c>
      <c r="CR332" s="23">
        <v>0.17449999999999999</v>
      </c>
      <c r="CS332" s="7">
        <v>1136.2</v>
      </c>
      <c r="CT332" s="7">
        <v>1784.22</v>
      </c>
      <c r="CU332" s="7">
        <v>30124845.030000001</v>
      </c>
      <c r="CV332" s="23">
        <v>0.18110000000000001</v>
      </c>
      <c r="CW332" s="7">
        <v>1214.6099999999999</v>
      </c>
      <c r="CX332" s="7">
        <v>1907.36</v>
      </c>
      <c r="CY332" s="5">
        <v>15794</v>
      </c>
      <c r="CZ332" s="23">
        <v>0.63680000000000003</v>
      </c>
      <c r="DA332" s="5">
        <v>5016</v>
      </c>
      <c r="DB332" s="7">
        <v>2291744.98</v>
      </c>
      <c r="DC332" s="23">
        <v>1.4200000000000001E-2</v>
      </c>
      <c r="DD332" s="7">
        <v>92.4</v>
      </c>
      <c r="DE332" s="7">
        <v>386.21</v>
      </c>
      <c r="DF332" s="7">
        <v>2444961.0099999998</v>
      </c>
      <c r="DG332" s="23">
        <v>1.47E-2</v>
      </c>
      <c r="DH332" s="7">
        <v>98.58</v>
      </c>
      <c r="DI332" s="7">
        <v>412.03</v>
      </c>
      <c r="DJ332" s="5">
        <v>5934</v>
      </c>
      <c r="DK332" s="23">
        <v>0.23930000000000001</v>
      </c>
      <c r="DL332" s="5">
        <v>1203</v>
      </c>
      <c r="DM332" s="7">
        <v>9279672.0600000005</v>
      </c>
      <c r="DN332" s="23">
        <v>5.74E-2</v>
      </c>
      <c r="DO332" s="7">
        <v>374.15</v>
      </c>
      <c r="DP332" s="7">
        <v>21732.25</v>
      </c>
      <c r="DQ332" s="7">
        <v>9555452.6500000004</v>
      </c>
      <c r="DR332" s="23">
        <v>5.74E-2</v>
      </c>
      <c r="DS332" s="7">
        <v>385.27</v>
      </c>
      <c r="DT332" s="7">
        <v>22378.11</v>
      </c>
      <c r="DU332" s="5">
        <v>427</v>
      </c>
      <c r="DV332" s="23">
        <v>1.72E-2</v>
      </c>
      <c r="DW332" s="5">
        <v>2680</v>
      </c>
      <c r="DX332" s="7">
        <v>1591266.09</v>
      </c>
      <c r="DY332" s="23">
        <v>9.9000000000000008E-3</v>
      </c>
      <c r="DZ332" s="7">
        <v>64.16</v>
      </c>
      <c r="EA332" s="7">
        <v>703.17</v>
      </c>
      <c r="EB332" s="7">
        <v>2009816.89</v>
      </c>
      <c r="EC332" s="23">
        <v>1.21E-2</v>
      </c>
      <c r="ED332" s="7">
        <v>81.03</v>
      </c>
      <c r="EE332" s="7">
        <v>888.12</v>
      </c>
      <c r="EF332" s="5">
        <v>2263</v>
      </c>
      <c r="EG332" s="23">
        <v>9.1200000000000003E-2</v>
      </c>
      <c r="EH332" s="5">
        <v>164</v>
      </c>
      <c r="EI332" s="7">
        <v>10639950.42</v>
      </c>
      <c r="EJ332" s="23">
        <v>6.59E-2</v>
      </c>
      <c r="EK332" s="7">
        <v>429</v>
      </c>
      <c r="EL332" s="7">
        <v>557.04</v>
      </c>
      <c r="EM332" s="7">
        <v>12408163.960000001</v>
      </c>
      <c r="EN332" s="23">
        <v>7.46E-2</v>
      </c>
      <c r="EO332" s="7">
        <v>500.29</v>
      </c>
      <c r="EP332" s="7">
        <v>649.61</v>
      </c>
      <c r="EQ332" s="5">
        <v>19101</v>
      </c>
      <c r="ER332" s="23">
        <v>0.77010000000000001</v>
      </c>
      <c r="ES332" s="5">
        <v>8769</v>
      </c>
      <c r="ET332" s="7">
        <v>9660112.9600000009</v>
      </c>
      <c r="EU332" s="23">
        <v>5.9799999999999999E-2</v>
      </c>
      <c r="EV332" s="7">
        <v>389.49</v>
      </c>
      <c r="EW332" s="7">
        <v>857.91</v>
      </c>
      <c r="EX332" s="7">
        <v>10908346.560000001</v>
      </c>
      <c r="EY332" s="23">
        <v>6.5600000000000006E-2</v>
      </c>
      <c r="EZ332" s="7">
        <v>439.82</v>
      </c>
      <c r="FA332" s="7">
        <v>968.77</v>
      </c>
      <c r="FB332" s="5">
        <v>11260</v>
      </c>
      <c r="FC332" s="23">
        <v>0.45400000000000001</v>
      </c>
      <c r="FD332" s="5">
        <v>3266</v>
      </c>
      <c r="FE332" s="7">
        <v>3372732.09</v>
      </c>
      <c r="FF332" s="23">
        <v>2.0899999999999998E-2</v>
      </c>
      <c r="FG332" s="7">
        <v>135.99</v>
      </c>
      <c r="FH332" s="7">
        <v>252.53</v>
      </c>
      <c r="FI332" s="7">
        <v>3943368.06</v>
      </c>
      <c r="FJ332" s="23">
        <v>2.3699999999999999E-2</v>
      </c>
      <c r="FK332" s="7">
        <v>158.99</v>
      </c>
      <c r="FL332" s="7">
        <v>295.25</v>
      </c>
      <c r="FM332" s="5">
        <v>13356</v>
      </c>
      <c r="FN332" s="23">
        <v>0.53849999999999998</v>
      </c>
      <c r="FO332" s="5">
        <v>2856</v>
      </c>
      <c r="FP332" s="7">
        <v>8562992.2699999996</v>
      </c>
      <c r="FQ332" s="23">
        <v>5.2999999999999999E-2</v>
      </c>
      <c r="FR332" s="7">
        <v>345.25</v>
      </c>
      <c r="FS332" s="7">
        <v>1195.78</v>
      </c>
      <c r="FT332" s="7">
        <v>8696626.9000000004</v>
      </c>
      <c r="FU332" s="23">
        <v>5.2299999999999999E-2</v>
      </c>
      <c r="FV332" s="7">
        <v>350.64</v>
      </c>
      <c r="FW332" s="7">
        <v>1214.44</v>
      </c>
      <c r="FX332" s="5">
        <v>7161</v>
      </c>
      <c r="FY332" s="23">
        <v>0.28870000000000001</v>
      </c>
      <c r="FZ332" s="5">
        <v>2441</v>
      </c>
      <c r="GA332" s="7">
        <v>3610690.03</v>
      </c>
      <c r="GB332" s="23">
        <v>2.24E-2</v>
      </c>
      <c r="GC332" s="7">
        <v>145.58000000000001</v>
      </c>
      <c r="GD332" s="7">
        <v>243.23</v>
      </c>
      <c r="GE332" s="7">
        <v>3948867.12</v>
      </c>
      <c r="GF332" s="23">
        <v>2.3699999999999999E-2</v>
      </c>
      <c r="GG332" s="7">
        <v>159.22</v>
      </c>
      <c r="GH332" s="7">
        <v>266.01</v>
      </c>
      <c r="GI332" s="5">
        <v>14845</v>
      </c>
      <c r="GJ332" s="23">
        <v>0.59850000000000003</v>
      </c>
      <c r="GK332" s="5">
        <v>5374</v>
      </c>
      <c r="GL332" s="7">
        <v>1936617.55</v>
      </c>
      <c r="GM332" s="23">
        <v>1.2E-2</v>
      </c>
      <c r="GN332" s="7">
        <v>78.08</v>
      </c>
      <c r="GO332" s="7">
        <v>825.53</v>
      </c>
      <c r="GP332" s="7">
        <v>2025590</v>
      </c>
      <c r="GQ332" s="23">
        <v>1.2200000000000001E-2</v>
      </c>
      <c r="GR332" s="7">
        <v>81.67</v>
      </c>
      <c r="GS332" s="7">
        <v>863.45</v>
      </c>
      <c r="GT332" s="5">
        <v>2346</v>
      </c>
      <c r="GU332" s="23">
        <v>9.4600000000000004E-2</v>
      </c>
      <c r="GV332" s="8">
        <v>205</v>
      </c>
      <c r="GW332" s="7">
        <v>4980544.8</v>
      </c>
      <c r="GX332" s="23">
        <v>3.0800000000000001E-2</v>
      </c>
      <c r="GY332" s="7">
        <v>200.81</v>
      </c>
      <c r="GZ332" s="7">
        <v>696.29</v>
      </c>
      <c r="HA332" s="7">
        <v>4980544.8</v>
      </c>
      <c r="HB332" s="23">
        <v>2.9899999999999999E-2</v>
      </c>
      <c r="HC332" s="7">
        <v>200.81</v>
      </c>
      <c r="HD332" s="7">
        <v>696.29</v>
      </c>
      <c r="HE332" s="5">
        <v>7153</v>
      </c>
      <c r="HF332" s="23">
        <v>0.28839999999999999</v>
      </c>
      <c r="HG332" s="5">
        <v>24229</v>
      </c>
      <c r="HH332" s="5">
        <v>1053</v>
      </c>
      <c r="HI332" s="23">
        <v>0.17130000000000001</v>
      </c>
      <c r="HJ332" s="8">
        <v>977</v>
      </c>
      <c r="HK332" s="5">
        <v>508</v>
      </c>
      <c r="HL332" s="5">
        <v>1131</v>
      </c>
      <c r="HM332" s="5">
        <v>44</v>
      </c>
      <c r="HN332" s="5">
        <v>391</v>
      </c>
      <c r="HO332" s="5">
        <v>347</v>
      </c>
      <c r="HP332" s="5">
        <v>806</v>
      </c>
      <c r="HQ332" s="5">
        <v>339</v>
      </c>
      <c r="HR332" s="5">
        <v>253</v>
      </c>
      <c r="HS332" s="5">
        <v>81</v>
      </c>
    </row>
    <row r="333" spans="1:227" x14ac:dyDescent="0.25">
      <c r="A333">
        <v>2008</v>
      </c>
      <c r="B333" s="3" t="s">
        <v>1061</v>
      </c>
      <c r="C333" s="4">
        <v>46</v>
      </c>
      <c r="D333" s="5">
        <v>15291</v>
      </c>
      <c r="E333" s="5">
        <v>14181</v>
      </c>
      <c r="F333" s="5">
        <v>1110</v>
      </c>
      <c r="G333" s="6" t="s">
        <v>1376</v>
      </c>
      <c r="H333" s="5">
        <v>50</v>
      </c>
      <c r="I333" s="6" t="s">
        <v>1521</v>
      </c>
      <c r="J333" s="6" t="s">
        <v>1522</v>
      </c>
      <c r="K333" s="6" t="s">
        <v>1523</v>
      </c>
      <c r="L333" s="6" t="s">
        <v>541</v>
      </c>
      <c r="M333" s="6" t="s">
        <v>574</v>
      </c>
      <c r="N333" s="6" t="s">
        <v>1421</v>
      </c>
      <c r="O333" s="6" t="s">
        <v>1524</v>
      </c>
      <c r="P333" s="6">
        <v>0.97</v>
      </c>
      <c r="Q333" s="7">
        <v>97057907.400000006</v>
      </c>
      <c r="R333" s="7">
        <v>98339901.549999997</v>
      </c>
      <c r="S333" s="7">
        <v>113746338.86</v>
      </c>
      <c r="T333" s="7">
        <v>6844.22</v>
      </c>
      <c r="U333" s="7">
        <v>6934.62</v>
      </c>
      <c r="V333" s="7">
        <v>8021.04</v>
      </c>
      <c r="W333" s="7">
        <v>37666330.030000001</v>
      </c>
      <c r="X333" s="23">
        <v>0.3881</v>
      </c>
      <c r="Y333" s="7">
        <v>2656.11</v>
      </c>
      <c r="Z333" s="7">
        <v>15036.46</v>
      </c>
      <c r="AA333" s="7">
        <v>35010809.020000003</v>
      </c>
      <c r="AB333" s="23">
        <v>0.35599999999999998</v>
      </c>
      <c r="AC333" s="7">
        <v>2468.85</v>
      </c>
      <c r="AD333" s="7">
        <v>13976.37</v>
      </c>
      <c r="AE333" s="5">
        <v>2505</v>
      </c>
      <c r="AF333" s="23">
        <v>0.17660000000000001</v>
      </c>
      <c r="AG333" s="5">
        <v>314</v>
      </c>
      <c r="AH333" s="5">
        <v>1830</v>
      </c>
      <c r="AI333" s="7">
        <v>515759.81</v>
      </c>
      <c r="AJ333" s="23">
        <v>5.3E-3</v>
      </c>
      <c r="AK333" s="7">
        <v>36.369999999999997</v>
      </c>
      <c r="AL333" s="7">
        <v>42979.98</v>
      </c>
      <c r="AM333" s="7">
        <v>527571.67000000004</v>
      </c>
      <c r="AN333" s="23">
        <v>5.4000000000000003E-3</v>
      </c>
      <c r="AO333" s="7">
        <v>37.200000000000003</v>
      </c>
      <c r="AP333" s="7">
        <v>43964.31</v>
      </c>
      <c r="AQ333" s="5">
        <v>12</v>
      </c>
      <c r="AR333" s="23">
        <v>8.0000000000000004E-4</v>
      </c>
      <c r="AS333" s="5">
        <v>1</v>
      </c>
      <c r="AT333" s="5">
        <v>23</v>
      </c>
      <c r="AU333" s="7">
        <v>1350000.9</v>
      </c>
      <c r="AV333" s="23">
        <v>1.3899999999999999E-2</v>
      </c>
      <c r="AW333" s="7">
        <v>95.2</v>
      </c>
      <c r="AX333" s="7">
        <v>17307.7</v>
      </c>
      <c r="AY333" s="7">
        <v>1296715.18</v>
      </c>
      <c r="AZ333" s="23">
        <v>1.32E-2</v>
      </c>
      <c r="BA333" s="7">
        <v>91.44</v>
      </c>
      <c r="BB333" s="7">
        <v>16624.55</v>
      </c>
      <c r="BC333" s="5">
        <v>78</v>
      </c>
      <c r="BD333" s="23">
        <v>5.4999999999999997E-3</v>
      </c>
      <c r="BE333" s="5">
        <v>6</v>
      </c>
      <c r="BF333" s="5">
        <v>74</v>
      </c>
      <c r="BG333" s="7">
        <v>4634260.88</v>
      </c>
      <c r="BH333" s="23">
        <v>4.7699999999999999E-2</v>
      </c>
      <c r="BI333" s="7">
        <v>326.79000000000002</v>
      </c>
      <c r="BJ333" s="7">
        <v>11585.65</v>
      </c>
      <c r="BK333" s="7">
        <v>5206726.8600000003</v>
      </c>
      <c r="BL333" s="23">
        <v>5.2900000000000003E-2</v>
      </c>
      <c r="BM333" s="7">
        <v>367.16</v>
      </c>
      <c r="BN333" s="7">
        <v>13016.82</v>
      </c>
      <c r="BO333" s="5">
        <v>400</v>
      </c>
      <c r="BP333" s="23">
        <v>2.8199999999999999E-2</v>
      </c>
      <c r="BQ333" s="5">
        <v>39</v>
      </c>
      <c r="BR333" s="5">
        <v>870</v>
      </c>
      <c r="BS333" s="7">
        <v>898865.91</v>
      </c>
      <c r="BT333" s="23">
        <v>9.2999999999999992E-3</v>
      </c>
      <c r="BU333" s="7">
        <v>63.39</v>
      </c>
      <c r="BV333" s="7">
        <v>3483.98</v>
      </c>
      <c r="BW333" s="7">
        <v>951657.52</v>
      </c>
      <c r="BX333" s="23">
        <v>9.7000000000000003E-3</v>
      </c>
      <c r="BY333" s="7">
        <v>67.11</v>
      </c>
      <c r="BZ333" s="7">
        <v>3688.6</v>
      </c>
      <c r="CA333" s="5">
        <v>258</v>
      </c>
      <c r="CB333" s="23">
        <v>1.8200000000000001E-2</v>
      </c>
      <c r="CC333" s="5">
        <v>31</v>
      </c>
      <c r="CD333" s="5">
        <v>460</v>
      </c>
      <c r="CE333" s="7">
        <v>701880.71</v>
      </c>
      <c r="CF333" s="23">
        <v>7.1999999999999998E-3</v>
      </c>
      <c r="CG333" s="7">
        <v>49.49</v>
      </c>
      <c r="CH333" s="7">
        <v>7466.82</v>
      </c>
      <c r="CI333" s="7">
        <v>733340.53</v>
      </c>
      <c r="CJ333" s="23">
        <v>7.4999999999999997E-3</v>
      </c>
      <c r="CK333" s="7">
        <v>51.71</v>
      </c>
      <c r="CL333" s="7">
        <v>7801.5</v>
      </c>
      <c r="CM333" s="5">
        <v>94</v>
      </c>
      <c r="CN333" s="23">
        <v>6.6E-3</v>
      </c>
      <c r="CO333" s="5">
        <v>7</v>
      </c>
      <c r="CP333" s="5">
        <v>378</v>
      </c>
      <c r="CQ333" s="7">
        <v>16604735.960000001</v>
      </c>
      <c r="CR333" s="23">
        <v>0.1711</v>
      </c>
      <c r="CS333" s="7">
        <v>1170.9100000000001</v>
      </c>
      <c r="CT333" s="7">
        <v>2014.16</v>
      </c>
      <c r="CU333" s="7">
        <v>16650615.43</v>
      </c>
      <c r="CV333" s="23">
        <v>0.16930000000000001</v>
      </c>
      <c r="CW333" s="7">
        <v>1174.1500000000001</v>
      </c>
      <c r="CX333" s="7">
        <v>2019.73</v>
      </c>
      <c r="CY333" s="5">
        <v>8244</v>
      </c>
      <c r="CZ333" s="23">
        <v>0.58130000000000004</v>
      </c>
      <c r="DA333" s="5">
        <v>4384</v>
      </c>
      <c r="DB333" s="7">
        <v>851934.57</v>
      </c>
      <c r="DC333" s="23">
        <v>8.8000000000000005E-3</v>
      </c>
      <c r="DD333" s="7">
        <v>60.08</v>
      </c>
      <c r="DE333" s="7">
        <v>376.13</v>
      </c>
      <c r="DF333" s="7">
        <v>937689.56</v>
      </c>
      <c r="DG333" s="23">
        <v>9.4999999999999998E-3</v>
      </c>
      <c r="DH333" s="7">
        <v>66.12</v>
      </c>
      <c r="DI333" s="7">
        <v>413.99</v>
      </c>
      <c r="DJ333" s="5">
        <v>2265</v>
      </c>
      <c r="DK333" s="23">
        <v>0.15970000000000001</v>
      </c>
      <c r="DL333" s="5">
        <v>829</v>
      </c>
      <c r="DM333" s="7">
        <v>6225597.4900000002</v>
      </c>
      <c r="DN333" s="23">
        <v>6.4100000000000004E-2</v>
      </c>
      <c r="DO333" s="7">
        <v>439.01</v>
      </c>
      <c r="DP333" s="7">
        <v>20821.400000000001</v>
      </c>
      <c r="DQ333" s="7">
        <v>6619924.3300000001</v>
      </c>
      <c r="DR333" s="23">
        <v>6.7299999999999999E-2</v>
      </c>
      <c r="DS333" s="7">
        <v>466.82</v>
      </c>
      <c r="DT333" s="7">
        <v>22140.22</v>
      </c>
      <c r="DU333" s="5">
        <v>299</v>
      </c>
      <c r="DV333" s="23">
        <v>2.1100000000000001E-2</v>
      </c>
      <c r="DW333" s="5">
        <v>2684</v>
      </c>
      <c r="DX333" s="7">
        <v>250728.83</v>
      </c>
      <c r="DY333" s="23">
        <v>2.5999999999999999E-3</v>
      </c>
      <c r="DZ333" s="7">
        <v>17.68</v>
      </c>
      <c r="EA333" s="7">
        <v>610.04999999999995</v>
      </c>
      <c r="EB333" s="7">
        <v>286717.61</v>
      </c>
      <c r="EC333" s="23">
        <v>2.8999999999999998E-3</v>
      </c>
      <c r="ED333" s="7">
        <v>20.22</v>
      </c>
      <c r="EE333" s="7">
        <v>697.61</v>
      </c>
      <c r="EF333" s="5">
        <v>411</v>
      </c>
      <c r="EG333" s="23">
        <v>2.9000000000000001E-2</v>
      </c>
      <c r="EH333" s="5">
        <v>46</v>
      </c>
      <c r="EI333" s="7">
        <v>7334035.8700000001</v>
      </c>
      <c r="EJ333" s="23">
        <v>7.5600000000000001E-2</v>
      </c>
      <c r="EK333" s="7">
        <v>517.16999999999996</v>
      </c>
      <c r="EL333" s="7">
        <v>637.47</v>
      </c>
      <c r="EM333" s="7">
        <v>8827648.5800000001</v>
      </c>
      <c r="EN333" s="23">
        <v>8.9800000000000005E-2</v>
      </c>
      <c r="EO333" s="7">
        <v>622.5</v>
      </c>
      <c r="EP333" s="7">
        <v>767.29</v>
      </c>
      <c r="EQ333" s="5">
        <v>11505</v>
      </c>
      <c r="ER333" s="23">
        <v>0.81130000000000002</v>
      </c>
      <c r="ES333" s="5">
        <v>11283</v>
      </c>
      <c r="ET333" s="7">
        <v>4944945.21</v>
      </c>
      <c r="EU333" s="23">
        <v>5.0900000000000001E-2</v>
      </c>
      <c r="EV333" s="7">
        <v>348.7</v>
      </c>
      <c r="EW333" s="7">
        <v>762.4</v>
      </c>
      <c r="EX333" s="7">
        <v>5618636.3399999999</v>
      </c>
      <c r="EY333" s="23">
        <v>5.7099999999999998E-2</v>
      </c>
      <c r="EZ333" s="7">
        <v>396.21</v>
      </c>
      <c r="FA333" s="7">
        <v>866.27</v>
      </c>
      <c r="FB333" s="5">
        <v>6486</v>
      </c>
      <c r="FC333" s="23">
        <v>0.45739999999999997</v>
      </c>
      <c r="FD333" s="5">
        <v>3147</v>
      </c>
      <c r="FE333" s="7">
        <v>1841487.17</v>
      </c>
      <c r="FF333" s="23">
        <v>1.9E-2</v>
      </c>
      <c r="FG333" s="7">
        <v>129.86000000000001</v>
      </c>
      <c r="FH333" s="7">
        <v>225.81</v>
      </c>
      <c r="FI333" s="7">
        <v>2084363.72</v>
      </c>
      <c r="FJ333" s="23">
        <v>2.12E-2</v>
      </c>
      <c r="FK333" s="7">
        <v>146.97999999999999</v>
      </c>
      <c r="FL333" s="7">
        <v>255.59</v>
      </c>
      <c r="FM333" s="5">
        <v>8155</v>
      </c>
      <c r="FN333" s="23">
        <v>0.57509999999999994</v>
      </c>
      <c r="FO333" s="5">
        <v>3147</v>
      </c>
      <c r="FP333" s="7">
        <v>4410245.29</v>
      </c>
      <c r="FQ333" s="23">
        <v>4.5400000000000003E-2</v>
      </c>
      <c r="FR333" s="7">
        <v>311</v>
      </c>
      <c r="FS333" s="7">
        <v>1074.3599999999999</v>
      </c>
      <c r="FT333" s="7">
        <v>4426282.1399999997</v>
      </c>
      <c r="FU333" s="23">
        <v>4.4999999999999998E-2</v>
      </c>
      <c r="FV333" s="7">
        <v>312.13</v>
      </c>
      <c r="FW333" s="7">
        <v>1078.27</v>
      </c>
      <c r="FX333" s="5">
        <v>4105</v>
      </c>
      <c r="FY333" s="23">
        <v>0.28949999999999998</v>
      </c>
      <c r="FZ333" s="5">
        <v>2361</v>
      </c>
      <c r="GA333" s="7">
        <v>2344001.62</v>
      </c>
      <c r="GB333" s="23">
        <v>2.4199999999999999E-2</v>
      </c>
      <c r="GC333" s="7">
        <v>165.29</v>
      </c>
      <c r="GD333" s="7">
        <v>246.56</v>
      </c>
      <c r="GE333" s="7">
        <v>2575003.54</v>
      </c>
      <c r="GF333" s="23">
        <v>2.6200000000000001E-2</v>
      </c>
      <c r="GG333" s="7">
        <v>181.58</v>
      </c>
      <c r="GH333" s="7">
        <v>270.85000000000002</v>
      </c>
      <c r="GI333" s="5">
        <v>9507</v>
      </c>
      <c r="GJ333" s="23">
        <v>0.6704</v>
      </c>
      <c r="GK333" s="5">
        <v>8260</v>
      </c>
      <c r="GL333" s="7">
        <v>1323482.93</v>
      </c>
      <c r="GM333" s="23">
        <v>1.3599999999999999E-2</v>
      </c>
      <c r="GN333" s="7">
        <v>93.33</v>
      </c>
      <c r="GO333" s="7">
        <v>1036.26</v>
      </c>
      <c r="GP333" s="7">
        <v>1352221</v>
      </c>
      <c r="GQ333" s="23">
        <v>1.38E-2</v>
      </c>
      <c r="GR333" s="7">
        <v>95.35</v>
      </c>
      <c r="GS333" s="7">
        <v>1058.77</v>
      </c>
      <c r="GT333" s="5">
        <v>1277</v>
      </c>
      <c r="GU333" s="23">
        <v>9.01E-2</v>
      </c>
      <c r="GV333" s="8">
        <v>239</v>
      </c>
      <c r="GW333" s="7">
        <v>4053357.85</v>
      </c>
      <c r="GX333" s="23">
        <v>4.1799999999999997E-2</v>
      </c>
      <c r="GY333" s="7">
        <v>285.83</v>
      </c>
      <c r="GZ333" s="7">
        <v>771.04</v>
      </c>
      <c r="HA333" s="7">
        <v>4053357.85</v>
      </c>
      <c r="HB333" s="23">
        <v>4.1200000000000001E-2</v>
      </c>
      <c r="HC333" s="7">
        <v>285.83</v>
      </c>
      <c r="HD333" s="7">
        <v>771.04</v>
      </c>
      <c r="HE333" s="5">
        <v>5257</v>
      </c>
      <c r="HF333" s="23">
        <v>0.37069999999999997</v>
      </c>
      <c r="HG333" s="5">
        <v>10129</v>
      </c>
      <c r="HH333" s="5">
        <v>725</v>
      </c>
      <c r="HI333" s="23">
        <v>0.188</v>
      </c>
      <c r="HJ333" s="8">
        <v>714</v>
      </c>
      <c r="HK333" s="5">
        <v>388</v>
      </c>
      <c r="HL333" s="5">
        <v>1130</v>
      </c>
      <c r="HM333" s="10" t="s">
        <v>275</v>
      </c>
      <c r="HN333" s="5">
        <v>522</v>
      </c>
      <c r="HO333" s="5">
        <v>360</v>
      </c>
      <c r="HP333" s="5">
        <v>1312</v>
      </c>
      <c r="HQ333" s="5">
        <v>550</v>
      </c>
      <c r="HR333" s="10" t="s">
        <v>275</v>
      </c>
      <c r="HS333" s="5">
        <v>85</v>
      </c>
    </row>
    <row r="334" spans="1:227" x14ac:dyDescent="0.25">
      <c r="A334">
        <v>2007</v>
      </c>
      <c r="B334" s="3" t="s">
        <v>764</v>
      </c>
      <c r="C334" s="4">
        <v>23</v>
      </c>
      <c r="D334" s="5">
        <v>45940</v>
      </c>
      <c r="E334" s="5">
        <v>45057</v>
      </c>
      <c r="F334" s="5">
        <v>883</v>
      </c>
      <c r="G334" s="6" t="s">
        <v>407</v>
      </c>
      <c r="H334" s="5">
        <v>50</v>
      </c>
      <c r="I334" s="6" t="s">
        <v>765</v>
      </c>
      <c r="J334" s="6" t="s">
        <v>766</v>
      </c>
      <c r="K334" s="6" t="s">
        <v>767</v>
      </c>
      <c r="L334" s="6" t="s">
        <v>417</v>
      </c>
      <c r="M334" s="6" t="s">
        <v>451</v>
      </c>
      <c r="N334" s="6" t="s">
        <v>478</v>
      </c>
      <c r="O334" s="6" t="s">
        <v>768</v>
      </c>
      <c r="P334" s="6">
        <v>0.87</v>
      </c>
      <c r="Q334" s="7">
        <v>271977416.49000001</v>
      </c>
      <c r="R334" s="7">
        <v>271254242.62</v>
      </c>
      <c r="S334" s="7">
        <v>318603255.97000003</v>
      </c>
      <c r="T334" s="7">
        <v>6036.3</v>
      </c>
      <c r="U334" s="7">
        <v>6020.25</v>
      </c>
      <c r="V334" s="7">
        <v>7071.12</v>
      </c>
      <c r="W334" s="7">
        <v>105200052.20999999</v>
      </c>
      <c r="X334" s="23">
        <v>0.38679999999999998</v>
      </c>
      <c r="Y334" s="7">
        <v>2334.8200000000002</v>
      </c>
      <c r="Z334" s="7">
        <v>14615.18</v>
      </c>
      <c r="AA334" s="7">
        <v>92749178.840000004</v>
      </c>
      <c r="AB334" s="23">
        <v>0.34189999999999998</v>
      </c>
      <c r="AC334" s="7">
        <v>2058.4899999999998</v>
      </c>
      <c r="AD334" s="7">
        <v>12885.41</v>
      </c>
      <c r="AE334" s="5">
        <v>7198</v>
      </c>
      <c r="AF334" s="23">
        <v>0.1598</v>
      </c>
      <c r="AG334" s="5">
        <v>280</v>
      </c>
      <c r="AH334" s="5">
        <v>1664</v>
      </c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7">
        <v>5407220.2800000003</v>
      </c>
      <c r="AV334" s="23">
        <v>1.9900000000000001E-2</v>
      </c>
      <c r="AW334" s="7">
        <v>120.01</v>
      </c>
      <c r="AX334" s="7">
        <v>19242.78</v>
      </c>
      <c r="AY334" s="7">
        <v>5047581.4000000004</v>
      </c>
      <c r="AZ334" s="23">
        <v>1.8599999999999998E-2</v>
      </c>
      <c r="BA334" s="7">
        <v>112.03</v>
      </c>
      <c r="BB334" s="7">
        <v>17962.919999999998</v>
      </c>
      <c r="BC334" s="5">
        <v>281</v>
      </c>
      <c r="BD334" s="23">
        <v>6.1999999999999998E-3</v>
      </c>
      <c r="BE334" s="5">
        <v>7</v>
      </c>
      <c r="BF334" s="5">
        <v>105</v>
      </c>
      <c r="BG334" s="7">
        <v>8168461.0300000003</v>
      </c>
      <c r="BH334" s="23">
        <v>0.03</v>
      </c>
      <c r="BI334" s="7">
        <v>181.29</v>
      </c>
      <c r="BJ334" s="7">
        <v>10185.11</v>
      </c>
      <c r="BK334" s="7">
        <v>8751434.4100000001</v>
      </c>
      <c r="BL334" s="23">
        <v>3.2300000000000002E-2</v>
      </c>
      <c r="BM334" s="7">
        <v>194.23</v>
      </c>
      <c r="BN334" s="7">
        <v>10912.01</v>
      </c>
      <c r="BO334" s="5">
        <v>802</v>
      </c>
      <c r="BP334" s="23">
        <v>1.78E-2</v>
      </c>
      <c r="BQ334" s="5">
        <v>24</v>
      </c>
      <c r="BR334" s="5">
        <v>530</v>
      </c>
      <c r="BS334" s="7">
        <v>7260886.96</v>
      </c>
      <c r="BT334" s="23">
        <v>2.6700000000000002E-2</v>
      </c>
      <c r="BU334" s="7">
        <v>161.15</v>
      </c>
      <c r="BV334" s="7">
        <v>3444.44</v>
      </c>
      <c r="BW334" s="7">
        <v>7834462.5300000003</v>
      </c>
      <c r="BX334" s="23">
        <v>2.8899999999999999E-2</v>
      </c>
      <c r="BY334" s="7">
        <v>173.88</v>
      </c>
      <c r="BZ334" s="7">
        <v>3716.54</v>
      </c>
      <c r="CA334" s="5">
        <v>2108</v>
      </c>
      <c r="CB334" s="23">
        <v>4.6800000000000001E-2</v>
      </c>
      <c r="CC334" s="5">
        <v>79</v>
      </c>
      <c r="CD334" s="5">
        <v>1250</v>
      </c>
      <c r="CE334" s="7">
        <v>2018288.02</v>
      </c>
      <c r="CF334" s="23">
        <v>7.4000000000000003E-3</v>
      </c>
      <c r="CG334" s="7">
        <v>44.79</v>
      </c>
      <c r="CH334" s="7">
        <v>8409.5300000000007</v>
      </c>
      <c r="CI334" s="7">
        <v>2018159.12</v>
      </c>
      <c r="CJ334" s="23">
        <v>7.4000000000000003E-3</v>
      </c>
      <c r="CK334" s="7">
        <v>44.79</v>
      </c>
      <c r="CL334" s="7">
        <v>8409</v>
      </c>
      <c r="CM334" s="5">
        <v>240</v>
      </c>
      <c r="CN334" s="23">
        <v>5.3E-3</v>
      </c>
      <c r="CO334" s="5">
        <v>6</v>
      </c>
      <c r="CP334" s="5">
        <v>293</v>
      </c>
      <c r="CQ334" s="7">
        <v>51386607.149999999</v>
      </c>
      <c r="CR334" s="23">
        <v>0.18890000000000001</v>
      </c>
      <c r="CS334" s="7">
        <v>1140.48</v>
      </c>
      <c r="CT334" s="7">
        <v>1486.75</v>
      </c>
      <c r="CU334" s="7">
        <v>54613221.719999999</v>
      </c>
      <c r="CV334" s="23">
        <v>0.20130000000000001</v>
      </c>
      <c r="CW334" s="7">
        <v>1212.0899999999999</v>
      </c>
      <c r="CX334" s="7">
        <v>1580.11</v>
      </c>
      <c r="CY334" s="5">
        <v>34563</v>
      </c>
      <c r="CZ334" s="23">
        <v>0.7671</v>
      </c>
      <c r="DA334" s="5">
        <v>7644</v>
      </c>
      <c r="DB334" s="7">
        <v>5681066.8499999996</v>
      </c>
      <c r="DC334" s="23">
        <v>2.0899999999999998E-2</v>
      </c>
      <c r="DD334" s="7">
        <v>126.09</v>
      </c>
      <c r="DE334" s="7">
        <v>475.8</v>
      </c>
      <c r="DF334" s="7">
        <v>5924672.7800000003</v>
      </c>
      <c r="DG334" s="23">
        <v>2.18E-2</v>
      </c>
      <c r="DH334" s="7">
        <v>131.49</v>
      </c>
      <c r="DI334" s="7">
        <v>496.2</v>
      </c>
      <c r="DJ334" s="5">
        <v>11940</v>
      </c>
      <c r="DK334" s="23">
        <v>0.26500000000000001</v>
      </c>
      <c r="DL334" s="5">
        <v>1597</v>
      </c>
      <c r="DM334" s="7">
        <v>8811206.1400000006</v>
      </c>
      <c r="DN334" s="23">
        <v>3.2399999999999998E-2</v>
      </c>
      <c r="DO334" s="7">
        <v>195.56</v>
      </c>
      <c r="DP334" s="7">
        <v>21129.99</v>
      </c>
      <c r="DQ334" s="7">
        <v>9072844.8200000003</v>
      </c>
      <c r="DR334" s="23">
        <v>3.3399999999999999E-2</v>
      </c>
      <c r="DS334" s="7">
        <v>201.36</v>
      </c>
      <c r="DT334" s="7">
        <v>21757.42</v>
      </c>
      <c r="DU334" s="5">
        <v>417</v>
      </c>
      <c r="DV334" s="23">
        <v>9.2999999999999992E-3</v>
      </c>
      <c r="DW334" s="5">
        <v>1069</v>
      </c>
      <c r="DX334" s="7">
        <v>715634.84</v>
      </c>
      <c r="DY334" s="23">
        <v>2.5999999999999999E-3</v>
      </c>
      <c r="DZ334" s="7">
        <v>15.88</v>
      </c>
      <c r="EA334" s="7">
        <v>648.80999999999995</v>
      </c>
      <c r="EB334" s="7">
        <v>776051</v>
      </c>
      <c r="EC334" s="23">
        <v>2.8999999999999998E-3</v>
      </c>
      <c r="ED334" s="7">
        <v>17.22</v>
      </c>
      <c r="EE334" s="7">
        <v>703.58</v>
      </c>
      <c r="EF334" s="5">
        <v>1103</v>
      </c>
      <c r="EG334" s="23">
        <v>2.4500000000000001E-2</v>
      </c>
      <c r="EH334" s="5">
        <v>40</v>
      </c>
      <c r="EI334" s="7">
        <v>23990454.809999999</v>
      </c>
      <c r="EJ334" s="23">
        <v>8.8200000000000001E-2</v>
      </c>
      <c r="EK334" s="7">
        <v>532.45000000000005</v>
      </c>
      <c r="EL334" s="7">
        <v>664.87</v>
      </c>
      <c r="EM334" s="7">
        <v>28759406.960000001</v>
      </c>
      <c r="EN334" s="23">
        <v>0.106</v>
      </c>
      <c r="EO334" s="7">
        <v>638.29</v>
      </c>
      <c r="EP334" s="7">
        <v>797.03</v>
      </c>
      <c r="EQ334" s="5">
        <v>36083</v>
      </c>
      <c r="ER334" s="23">
        <v>0.80079999999999996</v>
      </c>
      <c r="ES334" s="5">
        <v>11134</v>
      </c>
      <c r="ET334" s="7">
        <v>13672613.83</v>
      </c>
      <c r="EU334" s="23">
        <v>5.0299999999999997E-2</v>
      </c>
      <c r="EV334" s="7">
        <v>303.45</v>
      </c>
      <c r="EW334" s="7">
        <v>682.88</v>
      </c>
      <c r="EX334" s="7">
        <v>14712282.039999999</v>
      </c>
      <c r="EY334" s="23">
        <v>5.4199999999999998E-2</v>
      </c>
      <c r="EZ334" s="7">
        <v>326.52999999999997</v>
      </c>
      <c r="FA334" s="7">
        <v>734.81</v>
      </c>
      <c r="FB334" s="5">
        <v>20022</v>
      </c>
      <c r="FC334" s="23">
        <v>0.44440000000000002</v>
      </c>
      <c r="FD334" s="5">
        <v>2762</v>
      </c>
      <c r="FE334" s="7">
        <v>5820987.0199999996</v>
      </c>
      <c r="FF334" s="23">
        <v>2.1399999999999999E-2</v>
      </c>
      <c r="FG334" s="7">
        <v>129.19</v>
      </c>
      <c r="FH334" s="7">
        <v>222.79</v>
      </c>
      <c r="FI334" s="7">
        <v>6628178.1399999997</v>
      </c>
      <c r="FJ334" s="23">
        <v>2.4400000000000002E-2</v>
      </c>
      <c r="FK334" s="7">
        <v>147.11000000000001</v>
      </c>
      <c r="FL334" s="7">
        <v>253.68</v>
      </c>
      <c r="FM334" s="5">
        <v>26128</v>
      </c>
      <c r="FN334" s="23">
        <v>0.57989999999999997</v>
      </c>
      <c r="FO334" s="5">
        <v>2747</v>
      </c>
      <c r="FP334" s="7">
        <v>11447530.630000001</v>
      </c>
      <c r="FQ334" s="23">
        <v>4.2099999999999999E-2</v>
      </c>
      <c r="FR334" s="7">
        <v>254.07</v>
      </c>
      <c r="FS334" s="7">
        <v>950.63</v>
      </c>
      <c r="FT334" s="7">
        <v>11479029.630000001</v>
      </c>
      <c r="FU334" s="23">
        <v>4.2299999999999997E-2</v>
      </c>
      <c r="FV334" s="7">
        <v>254.77</v>
      </c>
      <c r="FW334" s="7">
        <v>953.25</v>
      </c>
      <c r="FX334" s="5">
        <v>12042</v>
      </c>
      <c r="FY334" s="23">
        <v>0.26729999999999998</v>
      </c>
      <c r="FZ334" s="5">
        <v>2072</v>
      </c>
      <c r="GA334" s="7">
        <v>5490141.4199999999</v>
      </c>
      <c r="GB334" s="23">
        <v>2.0199999999999999E-2</v>
      </c>
      <c r="GC334" s="7">
        <v>121.85</v>
      </c>
      <c r="GD334" s="7">
        <v>212.33</v>
      </c>
      <c r="GE334" s="7">
        <v>5866827.6200000001</v>
      </c>
      <c r="GF334" s="23">
        <v>2.1600000000000001E-2</v>
      </c>
      <c r="GG334" s="7">
        <v>130.21</v>
      </c>
      <c r="GH334" s="7">
        <v>226.9</v>
      </c>
      <c r="GI334" s="5">
        <v>25857</v>
      </c>
      <c r="GJ334" s="23">
        <v>0.57389999999999997</v>
      </c>
      <c r="GK334" s="5">
        <v>4425</v>
      </c>
      <c r="GL334" s="7">
        <v>5291591.71</v>
      </c>
      <c r="GM334" s="23">
        <v>1.95E-2</v>
      </c>
      <c r="GN334" s="7">
        <v>117.44</v>
      </c>
      <c r="GO334" s="7">
        <v>1043.8800000000001</v>
      </c>
      <c r="GP334" s="7">
        <v>5252083.29</v>
      </c>
      <c r="GQ334" s="23">
        <v>1.9400000000000001E-2</v>
      </c>
      <c r="GR334" s="7">
        <v>116.57</v>
      </c>
      <c r="GS334" s="7">
        <v>1036.08</v>
      </c>
      <c r="GT334" s="5">
        <v>5069</v>
      </c>
      <c r="GU334" s="23">
        <v>0.1125</v>
      </c>
      <c r="GV334" s="8">
        <v>334</v>
      </c>
      <c r="GW334" s="7">
        <v>8453071.3200000003</v>
      </c>
      <c r="GX334" s="23">
        <v>3.1099999999999999E-2</v>
      </c>
      <c r="GY334" s="7">
        <v>187.61</v>
      </c>
      <c r="GZ334" s="7">
        <v>896.31</v>
      </c>
      <c r="HA334" s="7">
        <v>8453071.3200000003</v>
      </c>
      <c r="HB334" s="23">
        <v>3.1199999999999999E-2</v>
      </c>
      <c r="HC334" s="7">
        <v>187.61</v>
      </c>
      <c r="HD334" s="7">
        <v>896.31</v>
      </c>
      <c r="HE334" s="5">
        <v>9431</v>
      </c>
      <c r="HF334" s="23">
        <v>0.20930000000000001</v>
      </c>
      <c r="HG334" s="5">
        <v>51839</v>
      </c>
      <c r="HH334" s="5">
        <v>2211</v>
      </c>
      <c r="HI334" s="23">
        <v>0.2046</v>
      </c>
      <c r="HJ334" s="8">
        <v>1151</v>
      </c>
      <c r="HK334" s="5">
        <v>526</v>
      </c>
      <c r="HL334" s="5">
        <v>1128</v>
      </c>
      <c r="HM334" s="5">
        <v>29</v>
      </c>
      <c r="HN334" s="5">
        <v>506</v>
      </c>
      <c r="HO334" s="5">
        <v>355</v>
      </c>
      <c r="HP334" s="5">
        <v>641</v>
      </c>
      <c r="HQ334" s="5">
        <v>202</v>
      </c>
      <c r="HR334" s="5">
        <v>222</v>
      </c>
      <c r="HS334" s="5">
        <v>69</v>
      </c>
    </row>
    <row r="335" spans="1:227" x14ac:dyDescent="0.25">
      <c r="A335">
        <v>2009</v>
      </c>
      <c r="B335" s="3" t="s">
        <v>1132</v>
      </c>
      <c r="C335" s="4">
        <v>53</v>
      </c>
      <c r="D335" s="5">
        <v>135437</v>
      </c>
      <c r="E335" s="5">
        <v>113282</v>
      </c>
      <c r="F335" s="5">
        <v>22155</v>
      </c>
      <c r="G335" s="6" t="s">
        <v>1365</v>
      </c>
      <c r="H335" s="5">
        <v>50</v>
      </c>
      <c r="I335" s="6" t="s">
        <v>1895</v>
      </c>
      <c r="J335" s="6" t="s">
        <v>1896</v>
      </c>
      <c r="K335" s="6" t="s">
        <v>1897</v>
      </c>
      <c r="L335" s="6" t="s">
        <v>1843</v>
      </c>
      <c r="M335" s="6" t="s">
        <v>873</v>
      </c>
      <c r="N335" s="6" t="s">
        <v>965</v>
      </c>
      <c r="O335" s="6" t="s">
        <v>1898</v>
      </c>
      <c r="P335" s="6">
        <v>0.96</v>
      </c>
      <c r="Q335" s="7">
        <v>892473773.45000005</v>
      </c>
      <c r="R335" s="7">
        <v>812444185.12</v>
      </c>
      <c r="S335" s="7">
        <v>855663211.79999995</v>
      </c>
      <c r="T335" s="7">
        <v>7878.34</v>
      </c>
      <c r="U335" s="7">
        <v>7171.87</v>
      </c>
      <c r="V335" s="7">
        <v>7553.39</v>
      </c>
      <c r="W335" s="7">
        <v>374909425.52999997</v>
      </c>
      <c r="X335" s="23">
        <v>0.42009999999999997</v>
      </c>
      <c r="Y335" s="7">
        <v>3309.52</v>
      </c>
      <c r="Z335" s="7">
        <v>21351.41</v>
      </c>
      <c r="AA335" s="7">
        <v>289271667.62</v>
      </c>
      <c r="AB335" s="23">
        <v>0.35610000000000003</v>
      </c>
      <c r="AC335" s="7">
        <v>2553.5500000000002</v>
      </c>
      <c r="AD335" s="7">
        <v>16474.27</v>
      </c>
      <c r="AE335" s="5">
        <v>17559</v>
      </c>
      <c r="AF335" s="23">
        <v>0.155</v>
      </c>
      <c r="AG335" s="5">
        <v>273</v>
      </c>
      <c r="AH335" s="5">
        <v>1633</v>
      </c>
      <c r="AI335" s="7">
        <v>6672164.0899999999</v>
      </c>
      <c r="AJ335" s="23">
        <v>7.4999999999999997E-3</v>
      </c>
      <c r="AK335" s="7">
        <v>58.9</v>
      </c>
      <c r="AL335" s="7">
        <v>62356.67</v>
      </c>
      <c r="AM335" s="7">
        <v>6171224.46</v>
      </c>
      <c r="AN335" s="23">
        <v>7.6E-3</v>
      </c>
      <c r="AO335" s="7">
        <v>54.48</v>
      </c>
      <c r="AP335" s="7">
        <v>57674.99</v>
      </c>
      <c r="AQ335" s="5">
        <v>107</v>
      </c>
      <c r="AR335" s="23">
        <v>8.9999999999999998E-4</v>
      </c>
      <c r="AS335" s="5">
        <v>1</v>
      </c>
      <c r="AT335" s="5">
        <v>36</v>
      </c>
      <c r="AU335" s="7">
        <v>7893717.5899999999</v>
      </c>
      <c r="AV335" s="23">
        <v>8.8000000000000005E-3</v>
      </c>
      <c r="AW335" s="7">
        <v>69.680000000000007</v>
      </c>
      <c r="AX335" s="7">
        <v>21049.91</v>
      </c>
      <c r="AY335" s="7">
        <v>6720227.1699999999</v>
      </c>
      <c r="AZ335" s="23">
        <v>8.3000000000000001E-3</v>
      </c>
      <c r="BA335" s="7">
        <v>59.32</v>
      </c>
      <c r="BB335" s="7">
        <v>17920.61</v>
      </c>
      <c r="BC335" s="5">
        <v>375</v>
      </c>
      <c r="BD335" s="23">
        <v>3.3E-3</v>
      </c>
      <c r="BE335" s="5">
        <v>4</v>
      </c>
      <c r="BF335" s="5">
        <v>48</v>
      </c>
      <c r="BG335" s="7">
        <v>39531413.920000002</v>
      </c>
      <c r="BH335" s="23">
        <v>4.4299999999999999E-2</v>
      </c>
      <c r="BI335" s="7">
        <v>348.96</v>
      </c>
      <c r="BJ335" s="7">
        <v>15901.61</v>
      </c>
      <c r="BK335" s="7">
        <v>36905806.399999999</v>
      </c>
      <c r="BL335" s="23">
        <v>4.5400000000000003E-2</v>
      </c>
      <c r="BM335" s="7">
        <v>325.79000000000002</v>
      </c>
      <c r="BN335" s="7">
        <v>14845.46</v>
      </c>
      <c r="BO335" s="5">
        <v>2486</v>
      </c>
      <c r="BP335" s="23">
        <v>2.1899999999999999E-2</v>
      </c>
      <c r="BQ335" s="5">
        <v>31</v>
      </c>
      <c r="BR335" s="5">
        <v>849</v>
      </c>
      <c r="BS335" s="7">
        <v>17255134.93</v>
      </c>
      <c r="BT335" s="23">
        <v>1.9300000000000001E-2</v>
      </c>
      <c r="BU335" s="7">
        <v>152.32</v>
      </c>
      <c r="BV335" s="7">
        <v>4969.8</v>
      </c>
      <c r="BW335" s="7">
        <v>16098078.6</v>
      </c>
      <c r="BX335" s="23">
        <v>1.9800000000000002E-2</v>
      </c>
      <c r="BY335" s="7">
        <v>142.11000000000001</v>
      </c>
      <c r="BZ335" s="7">
        <v>4636.54</v>
      </c>
      <c r="CA335" s="5">
        <v>3472</v>
      </c>
      <c r="CB335" s="23">
        <v>3.0599999999999999E-2</v>
      </c>
      <c r="CC335" s="5">
        <v>55</v>
      </c>
      <c r="CD335" s="5">
        <v>750</v>
      </c>
      <c r="CE335" s="7">
        <v>7328179.1600000001</v>
      </c>
      <c r="CF335" s="23">
        <v>8.2000000000000007E-3</v>
      </c>
      <c r="CG335" s="7">
        <v>64.69</v>
      </c>
      <c r="CH335" s="7">
        <v>9629.67</v>
      </c>
      <c r="CI335" s="7">
        <v>6569820.1200000001</v>
      </c>
      <c r="CJ335" s="23">
        <v>8.0999999999999996E-3</v>
      </c>
      <c r="CK335" s="7">
        <v>58</v>
      </c>
      <c r="CL335" s="7">
        <v>8633.14</v>
      </c>
      <c r="CM335" s="5">
        <v>761</v>
      </c>
      <c r="CN335" s="23">
        <v>6.7000000000000002E-3</v>
      </c>
      <c r="CO335" s="5">
        <v>7</v>
      </c>
      <c r="CP335" s="5">
        <v>369</v>
      </c>
      <c r="CQ335" s="7">
        <v>128084368.23</v>
      </c>
      <c r="CR335" s="23">
        <v>0.14349999999999999</v>
      </c>
      <c r="CS335" s="7">
        <v>1130.67</v>
      </c>
      <c r="CT335" s="7">
        <v>1904.12</v>
      </c>
      <c r="CU335" s="7">
        <v>127418410.98999999</v>
      </c>
      <c r="CV335" s="23">
        <v>0.15679999999999999</v>
      </c>
      <c r="CW335" s="7">
        <v>1124.79</v>
      </c>
      <c r="CX335" s="7">
        <v>1894.22</v>
      </c>
      <c r="CY335" s="5">
        <v>67267</v>
      </c>
      <c r="CZ335" s="23">
        <v>0.59379999999999999</v>
      </c>
      <c r="DA335" s="5">
        <v>4261</v>
      </c>
      <c r="DB335" s="7">
        <v>11820007.890000001</v>
      </c>
      <c r="DC335" s="23">
        <v>1.32E-2</v>
      </c>
      <c r="DD335" s="7">
        <v>104.34</v>
      </c>
      <c r="DE335" s="7">
        <v>450.84</v>
      </c>
      <c r="DF335" s="7">
        <v>11725475.35</v>
      </c>
      <c r="DG335" s="23">
        <v>1.44E-2</v>
      </c>
      <c r="DH335" s="7">
        <v>103.51</v>
      </c>
      <c r="DI335" s="7">
        <v>447.23</v>
      </c>
      <c r="DJ335" s="5">
        <v>26218</v>
      </c>
      <c r="DK335" s="23">
        <v>0.23139999999999999</v>
      </c>
      <c r="DL335" s="5">
        <v>1187</v>
      </c>
      <c r="DM335" s="7">
        <v>57261820.210000001</v>
      </c>
      <c r="DN335" s="23">
        <v>6.4199999999999993E-2</v>
      </c>
      <c r="DO335" s="7">
        <v>505.48</v>
      </c>
      <c r="DP335" s="7">
        <v>22923.07</v>
      </c>
      <c r="DQ335" s="7">
        <v>55494582.109999999</v>
      </c>
      <c r="DR335" s="23">
        <v>6.83E-2</v>
      </c>
      <c r="DS335" s="7">
        <v>489.88</v>
      </c>
      <c r="DT335" s="7">
        <v>22215.61</v>
      </c>
      <c r="DU335" s="5">
        <v>2498</v>
      </c>
      <c r="DV335" s="23">
        <v>2.2100000000000002E-2</v>
      </c>
      <c r="DW335" s="5">
        <v>2883</v>
      </c>
      <c r="DX335" s="7">
        <v>5549086.4000000004</v>
      </c>
      <c r="DY335" s="23">
        <v>6.1999999999999998E-3</v>
      </c>
      <c r="DZ335" s="7">
        <v>48.98</v>
      </c>
      <c r="EA335" s="7">
        <v>683.22</v>
      </c>
      <c r="EB335" s="7">
        <v>5849420.3300000001</v>
      </c>
      <c r="EC335" s="23">
        <v>7.1999999999999998E-3</v>
      </c>
      <c r="ED335" s="7">
        <v>51.64</v>
      </c>
      <c r="EE335" s="7">
        <v>720.19</v>
      </c>
      <c r="EF335" s="5">
        <v>8122</v>
      </c>
      <c r="EG335" s="23">
        <v>7.17E-2</v>
      </c>
      <c r="EH335" s="5">
        <v>116</v>
      </c>
      <c r="EI335" s="7">
        <v>67251902.409999996</v>
      </c>
      <c r="EJ335" s="23">
        <v>7.5399999999999995E-2</v>
      </c>
      <c r="EK335" s="7">
        <v>593.66999999999996</v>
      </c>
      <c r="EL335" s="7">
        <v>764.45</v>
      </c>
      <c r="EM335" s="7">
        <v>72807167.150000006</v>
      </c>
      <c r="EN335" s="23">
        <v>8.9599999999999999E-2</v>
      </c>
      <c r="EO335" s="7">
        <v>642.71</v>
      </c>
      <c r="EP335" s="7">
        <v>827.6</v>
      </c>
      <c r="EQ335" s="5">
        <v>87974</v>
      </c>
      <c r="ER335" s="23">
        <v>0.77659999999999996</v>
      </c>
      <c r="ES335" s="5">
        <v>10272</v>
      </c>
      <c r="ET335" s="7">
        <v>42222210.25</v>
      </c>
      <c r="EU335" s="23">
        <v>4.7300000000000002E-2</v>
      </c>
      <c r="EV335" s="7">
        <v>372.72</v>
      </c>
      <c r="EW335" s="7">
        <v>857.58</v>
      </c>
      <c r="EX335" s="7">
        <v>44198197.770000003</v>
      </c>
      <c r="EY335" s="23">
        <v>5.4399999999999997E-2</v>
      </c>
      <c r="EZ335" s="7">
        <v>390.16</v>
      </c>
      <c r="FA335" s="7">
        <v>897.72</v>
      </c>
      <c r="FB335" s="5">
        <v>49234</v>
      </c>
      <c r="FC335" s="23">
        <v>0.43459999999999999</v>
      </c>
      <c r="FD335" s="5">
        <v>3131</v>
      </c>
      <c r="FE335" s="7">
        <v>20739785.23</v>
      </c>
      <c r="FF335" s="23">
        <v>2.3199999999999998E-2</v>
      </c>
      <c r="FG335" s="7">
        <v>183.08</v>
      </c>
      <c r="FH335" s="7">
        <v>335.62</v>
      </c>
      <c r="FI335" s="7">
        <v>22616605.899999999</v>
      </c>
      <c r="FJ335" s="23">
        <v>2.7799999999999998E-2</v>
      </c>
      <c r="FK335" s="7">
        <v>199.65</v>
      </c>
      <c r="FL335" s="7">
        <v>365.99</v>
      </c>
      <c r="FM335" s="5">
        <v>61795</v>
      </c>
      <c r="FN335" s="23">
        <v>0.54549999999999998</v>
      </c>
      <c r="FO335" s="5">
        <v>3154</v>
      </c>
      <c r="FP335" s="7">
        <v>31418117.039999999</v>
      </c>
      <c r="FQ335" s="23">
        <v>3.5200000000000002E-2</v>
      </c>
      <c r="FR335" s="7">
        <v>277.33999999999997</v>
      </c>
      <c r="FS335" s="7">
        <v>1043.6199999999999</v>
      </c>
      <c r="FT335" s="7">
        <v>31648535.800000001</v>
      </c>
      <c r="FU335" s="23">
        <v>3.9E-2</v>
      </c>
      <c r="FV335" s="7">
        <v>279.38</v>
      </c>
      <c r="FW335" s="7">
        <v>1051.27</v>
      </c>
      <c r="FX335" s="5">
        <v>30105</v>
      </c>
      <c r="FY335" s="23">
        <v>0.26579999999999998</v>
      </c>
      <c r="FZ335" s="5">
        <v>2012</v>
      </c>
      <c r="GA335" s="7">
        <v>21025723.699999999</v>
      </c>
      <c r="GB335" s="23">
        <v>2.3599999999999999E-2</v>
      </c>
      <c r="GC335" s="7">
        <v>185.61</v>
      </c>
      <c r="GD335" s="7">
        <v>297.75</v>
      </c>
      <c r="GE335" s="7">
        <v>22372689.989999998</v>
      </c>
      <c r="GF335" s="23">
        <v>2.75E-2</v>
      </c>
      <c r="GG335" s="7">
        <v>197.5</v>
      </c>
      <c r="GH335" s="7">
        <v>316.83</v>
      </c>
      <c r="GI335" s="5">
        <v>70614</v>
      </c>
      <c r="GJ335" s="23">
        <v>0.62339999999999995</v>
      </c>
      <c r="GK335" s="5">
        <v>6565</v>
      </c>
      <c r="GL335" s="7">
        <v>15753034.07</v>
      </c>
      <c r="GM335" s="23">
        <v>1.77E-2</v>
      </c>
      <c r="GN335" s="7">
        <v>139.06</v>
      </c>
      <c r="GO335" s="7">
        <v>1067.69</v>
      </c>
      <c r="GP335" s="7">
        <v>14839013.9</v>
      </c>
      <c r="GQ335" s="23">
        <v>1.83E-2</v>
      </c>
      <c r="GR335" s="7">
        <v>130.99</v>
      </c>
      <c r="GS335" s="7">
        <v>1005.75</v>
      </c>
      <c r="GT335" s="5">
        <v>14754</v>
      </c>
      <c r="GU335" s="23">
        <v>0.13020000000000001</v>
      </c>
      <c r="GV335" s="8">
        <v>370</v>
      </c>
      <c r="GW335" s="7">
        <v>30315289.149999999</v>
      </c>
      <c r="GX335" s="23">
        <v>3.4000000000000002E-2</v>
      </c>
      <c r="GY335" s="7">
        <v>267.61</v>
      </c>
      <c r="GZ335" s="7">
        <v>834.76</v>
      </c>
      <c r="HA335" s="7">
        <v>30315289.149999999</v>
      </c>
      <c r="HB335" s="23">
        <v>3.73E-2</v>
      </c>
      <c r="HC335" s="7">
        <v>267.61</v>
      </c>
      <c r="HD335" s="7">
        <v>834.76</v>
      </c>
      <c r="HE335" s="5">
        <v>36316</v>
      </c>
      <c r="HF335" s="23">
        <v>0.3206</v>
      </c>
      <c r="HG335" s="5">
        <v>124776</v>
      </c>
      <c r="HH335" s="5">
        <v>6343</v>
      </c>
      <c r="HI335" s="23">
        <v>0.21540000000000001</v>
      </c>
      <c r="HJ335" s="8">
        <v>1101</v>
      </c>
      <c r="HK335" s="5">
        <v>591</v>
      </c>
      <c r="HL335" s="5">
        <v>1103</v>
      </c>
      <c r="HM335" s="5">
        <v>71</v>
      </c>
      <c r="HN335" s="5">
        <v>599</v>
      </c>
      <c r="HO335" s="5">
        <v>295</v>
      </c>
      <c r="HP335" s="5">
        <v>696</v>
      </c>
      <c r="HQ335" s="5">
        <v>288</v>
      </c>
      <c r="HR335" s="5">
        <v>469</v>
      </c>
      <c r="HS335" s="5">
        <v>94</v>
      </c>
    </row>
    <row r="336" spans="1:227" x14ac:dyDescent="0.25">
      <c r="A336">
        <v>2008</v>
      </c>
      <c r="B336" s="3" t="s">
        <v>266</v>
      </c>
      <c r="C336" s="4">
        <v>2</v>
      </c>
      <c r="D336" s="5">
        <v>10261</v>
      </c>
      <c r="E336" s="5">
        <v>10135</v>
      </c>
      <c r="F336" s="5">
        <v>126</v>
      </c>
      <c r="G336" s="6" t="s">
        <v>815</v>
      </c>
      <c r="H336" s="5">
        <v>50</v>
      </c>
      <c r="I336" s="6" t="s">
        <v>1188</v>
      </c>
      <c r="J336" s="6" t="s">
        <v>1189</v>
      </c>
      <c r="K336" s="6" t="s">
        <v>1190</v>
      </c>
      <c r="L336" s="6" t="s">
        <v>271</v>
      </c>
      <c r="M336" s="6" t="s">
        <v>414</v>
      </c>
      <c r="N336" s="6" t="s">
        <v>1191</v>
      </c>
      <c r="O336" s="6" t="s">
        <v>1192</v>
      </c>
      <c r="P336" s="6">
        <v>0.98</v>
      </c>
      <c r="Q336" s="7">
        <v>82778383.349999994</v>
      </c>
      <c r="R336" s="7">
        <v>65405841.450000003</v>
      </c>
      <c r="S336" s="7">
        <v>73811036.909999996</v>
      </c>
      <c r="T336" s="7">
        <v>8167.58</v>
      </c>
      <c r="U336" s="7">
        <v>6453.46</v>
      </c>
      <c r="V336" s="7">
        <v>7282.79</v>
      </c>
      <c r="W336" s="7">
        <v>38290617.670000002</v>
      </c>
      <c r="X336" s="23">
        <v>0.46260000000000001</v>
      </c>
      <c r="Y336" s="7">
        <v>3778.06</v>
      </c>
      <c r="Z336" s="7">
        <v>23025.03</v>
      </c>
      <c r="AA336" s="7">
        <v>25250866.109999999</v>
      </c>
      <c r="AB336" s="23">
        <v>0.3861</v>
      </c>
      <c r="AC336" s="7">
        <v>2491.4499999999998</v>
      </c>
      <c r="AD336" s="7">
        <v>15183.92</v>
      </c>
      <c r="AE336" s="5">
        <v>1663</v>
      </c>
      <c r="AF336" s="23">
        <v>0.1641</v>
      </c>
      <c r="AG336" s="5">
        <v>265</v>
      </c>
      <c r="AH336" s="5">
        <v>1632</v>
      </c>
      <c r="AI336" s="7">
        <v>1065468.71</v>
      </c>
      <c r="AJ336" s="23">
        <v>1.29E-2</v>
      </c>
      <c r="AK336" s="7">
        <v>105.13</v>
      </c>
      <c r="AL336" s="7">
        <v>38052.449999999997</v>
      </c>
      <c r="AM336" s="7">
        <v>886730.84</v>
      </c>
      <c r="AN336" s="23">
        <v>1.3599999999999999E-2</v>
      </c>
      <c r="AO336" s="7">
        <v>87.49</v>
      </c>
      <c r="AP336" s="7">
        <v>31668.959999999999</v>
      </c>
      <c r="AQ336" s="5">
        <v>28</v>
      </c>
      <c r="AR336" s="23">
        <v>2.8E-3</v>
      </c>
      <c r="AS336" s="5">
        <v>3</v>
      </c>
      <c r="AT336" s="5">
        <v>97</v>
      </c>
      <c r="AU336" s="7">
        <v>935504.7</v>
      </c>
      <c r="AV336" s="23">
        <v>1.1299999999999999E-2</v>
      </c>
      <c r="AW336" s="7">
        <v>92.3</v>
      </c>
      <c r="AX336" s="7">
        <v>29234.52</v>
      </c>
      <c r="AY336" s="7">
        <v>773673.78</v>
      </c>
      <c r="AZ336" s="23">
        <v>1.18E-2</v>
      </c>
      <c r="BA336" s="7">
        <v>76.34</v>
      </c>
      <c r="BB336" s="7">
        <v>24177.31</v>
      </c>
      <c r="BC336" s="5">
        <v>32</v>
      </c>
      <c r="BD336" s="23">
        <v>3.2000000000000002E-3</v>
      </c>
      <c r="BE336" s="5">
        <v>3</v>
      </c>
      <c r="BF336" s="5">
        <v>44</v>
      </c>
      <c r="BG336" s="7">
        <v>892237.33</v>
      </c>
      <c r="BH336" s="23">
        <v>1.0800000000000001E-2</v>
      </c>
      <c r="BI336" s="7">
        <v>88.04</v>
      </c>
      <c r="BJ336" s="7">
        <v>11015.28</v>
      </c>
      <c r="BK336" s="7">
        <v>778689.41</v>
      </c>
      <c r="BL336" s="23">
        <v>1.1900000000000001E-2</v>
      </c>
      <c r="BM336" s="7">
        <v>76.83</v>
      </c>
      <c r="BN336" s="7">
        <v>9613.4500000000007</v>
      </c>
      <c r="BO336" s="5">
        <v>81</v>
      </c>
      <c r="BP336" s="23">
        <v>8.0000000000000002E-3</v>
      </c>
      <c r="BQ336" s="5">
        <v>10</v>
      </c>
      <c r="BR336" s="5">
        <v>224</v>
      </c>
      <c r="BS336" s="7">
        <v>1357829.7</v>
      </c>
      <c r="BT336" s="23">
        <v>1.6400000000000001E-2</v>
      </c>
      <c r="BU336" s="7">
        <v>133.97</v>
      </c>
      <c r="BV336" s="7">
        <v>5283.38</v>
      </c>
      <c r="BW336" s="7">
        <v>1171249.0900000001</v>
      </c>
      <c r="BX336" s="23">
        <v>1.7899999999999999E-2</v>
      </c>
      <c r="BY336" s="7">
        <v>115.56</v>
      </c>
      <c r="BZ336" s="7">
        <v>4557.3900000000003</v>
      </c>
      <c r="CA336" s="5">
        <v>257</v>
      </c>
      <c r="CB336" s="23">
        <v>2.5399999999999999E-2</v>
      </c>
      <c r="CC336" s="5">
        <v>42</v>
      </c>
      <c r="CD336" s="5">
        <v>658</v>
      </c>
      <c r="CE336" s="7">
        <v>150207.78</v>
      </c>
      <c r="CF336" s="23">
        <v>1.8E-3</v>
      </c>
      <c r="CG336" s="7">
        <v>14.82</v>
      </c>
      <c r="CH336" s="7">
        <v>4845.41</v>
      </c>
      <c r="CI336" s="7">
        <v>131391.74</v>
      </c>
      <c r="CJ336" s="23">
        <v>2E-3</v>
      </c>
      <c r="CK336" s="7">
        <v>12.96</v>
      </c>
      <c r="CL336" s="7">
        <v>4238.4399999999996</v>
      </c>
      <c r="CM336" s="5">
        <v>31</v>
      </c>
      <c r="CN336" s="23">
        <v>3.0999999999999999E-3</v>
      </c>
      <c r="CO336" s="5">
        <v>3</v>
      </c>
      <c r="CP336" s="5">
        <v>93</v>
      </c>
      <c r="CQ336" s="7">
        <v>13632000.65</v>
      </c>
      <c r="CR336" s="23">
        <v>0.16470000000000001</v>
      </c>
      <c r="CS336" s="7">
        <v>1345.04</v>
      </c>
      <c r="CT336" s="7">
        <v>2075.83</v>
      </c>
      <c r="CU336" s="7">
        <v>10362085.359999999</v>
      </c>
      <c r="CV336" s="23">
        <v>0.15840000000000001</v>
      </c>
      <c r="CW336" s="7">
        <v>1022.41</v>
      </c>
      <c r="CX336" s="7">
        <v>1577.9</v>
      </c>
      <c r="CY336" s="5">
        <v>6567</v>
      </c>
      <c r="CZ336" s="23">
        <v>0.64800000000000002</v>
      </c>
      <c r="DA336" s="5">
        <v>5043</v>
      </c>
      <c r="DB336" s="7">
        <v>462203.58</v>
      </c>
      <c r="DC336" s="23">
        <v>5.5999999999999999E-3</v>
      </c>
      <c r="DD336" s="7">
        <v>45.6</v>
      </c>
      <c r="DE336" s="7">
        <v>354.72</v>
      </c>
      <c r="DF336" s="7">
        <v>420610.05</v>
      </c>
      <c r="DG336" s="23">
        <v>6.4000000000000003E-3</v>
      </c>
      <c r="DH336" s="7">
        <v>41.5</v>
      </c>
      <c r="DI336" s="7">
        <v>322.8</v>
      </c>
      <c r="DJ336" s="5">
        <v>1303</v>
      </c>
      <c r="DK336" s="23">
        <v>0.12859999999999999</v>
      </c>
      <c r="DL336" s="5">
        <v>520</v>
      </c>
      <c r="DM336" s="7">
        <v>4349234.9000000004</v>
      </c>
      <c r="DN336" s="23">
        <v>5.2499999999999998E-2</v>
      </c>
      <c r="DO336" s="7">
        <v>429.13</v>
      </c>
      <c r="DP336" s="7">
        <v>22077.33</v>
      </c>
      <c r="DQ336" s="7">
        <v>4065010.29</v>
      </c>
      <c r="DR336" s="23">
        <v>6.2199999999999998E-2</v>
      </c>
      <c r="DS336" s="7">
        <v>401.09</v>
      </c>
      <c r="DT336" s="7">
        <v>20634.57</v>
      </c>
      <c r="DU336" s="5">
        <v>197</v>
      </c>
      <c r="DV336" s="23">
        <v>1.9400000000000001E-2</v>
      </c>
      <c r="DW336" s="5">
        <v>3032</v>
      </c>
      <c r="DX336" s="7">
        <v>551887.54</v>
      </c>
      <c r="DY336" s="23">
        <v>6.7000000000000002E-3</v>
      </c>
      <c r="DZ336" s="7">
        <v>54.45</v>
      </c>
      <c r="EA336" s="7">
        <v>867.75</v>
      </c>
      <c r="EB336" s="7">
        <v>567943.91</v>
      </c>
      <c r="EC336" s="23">
        <v>8.6999999999999994E-3</v>
      </c>
      <c r="ED336" s="7">
        <v>56.04</v>
      </c>
      <c r="EE336" s="7">
        <v>892.99</v>
      </c>
      <c r="EF336" s="5">
        <v>636</v>
      </c>
      <c r="EG336" s="23">
        <v>6.2799999999999995E-2</v>
      </c>
      <c r="EH336" s="5">
        <v>104</v>
      </c>
      <c r="EI336" s="7">
        <v>5405481.1799999997</v>
      </c>
      <c r="EJ336" s="23">
        <v>6.5299999999999997E-2</v>
      </c>
      <c r="EK336" s="7">
        <v>533.35</v>
      </c>
      <c r="EL336" s="7">
        <v>679.93</v>
      </c>
      <c r="EM336" s="7">
        <v>5590799.29</v>
      </c>
      <c r="EN336" s="23">
        <v>8.5500000000000007E-2</v>
      </c>
      <c r="EO336" s="7">
        <v>551.63</v>
      </c>
      <c r="EP336" s="7">
        <v>703.25</v>
      </c>
      <c r="EQ336" s="5">
        <v>7950</v>
      </c>
      <c r="ER336" s="23">
        <v>0.78439999999999999</v>
      </c>
      <c r="ES336" s="5">
        <v>10065</v>
      </c>
      <c r="ET336" s="7">
        <v>4183470.65</v>
      </c>
      <c r="EU336" s="23">
        <v>5.0500000000000003E-2</v>
      </c>
      <c r="EV336" s="7">
        <v>412.77</v>
      </c>
      <c r="EW336" s="7">
        <v>1006.85</v>
      </c>
      <c r="EX336" s="7">
        <v>4121020.88</v>
      </c>
      <c r="EY336" s="23">
        <v>6.3E-2</v>
      </c>
      <c r="EZ336" s="7">
        <v>406.61</v>
      </c>
      <c r="FA336" s="7">
        <v>991.82</v>
      </c>
      <c r="FB336" s="5">
        <v>4155</v>
      </c>
      <c r="FC336" s="23">
        <v>0.41</v>
      </c>
      <c r="FD336" s="5">
        <v>2939</v>
      </c>
      <c r="FE336" s="7">
        <v>1763680.58</v>
      </c>
      <c r="FF336" s="23">
        <v>2.1299999999999999E-2</v>
      </c>
      <c r="FG336" s="7">
        <v>174.02</v>
      </c>
      <c r="FH336" s="7">
        <v>322.02</v>
      </c>
      <c r="FI336" s="7">
        <v>1757237.76</v>
      </c>
      <c r="FJ336" s="23">
        <v>2.69E-2</v>
      </c>
      <c r="FK336" s="7">
        <v>173.38</v>
      </c>
      <c r="FL336" s="7">
        <v>320.83999999999997</v>
      </c>
      <c r="FM336" s="5">
        <v>5477</v>
      </c>
      <c r="FN336" s="23">
        <v>0.54039999999999999</v>
      </c>
      <c r="FO336" s="5">
        <v>3048</v>
      </c>
      <c r="FP336" s="7">
        <v>2392186.5499999998</v>
      </c>
      <c r="FQ336" s="23">
        <v>2.8899999999999999E-2</v>
      </c>
      <c r="FR336" s="7">
        <v>236.03</v>
      </c>
      <c r="FS336" s="7">
        <v>979.6</v>
      </c>
      <c r="FT336" s="7">
        <v>2353580.61</v>
      </c>
      <c r="FU336" s="23">
        <v>3.5999999999999997E-2</v>
      </c>
      <c r="FV336" s="7">
        <v>232.22</v>
      </c>
      <c r="FW336" s="7">
        <v>963.79</v>
      </c>
      <c r="FX336" s="5">
        <v>2442</v>
      </c>
      <c r="FY336" s="23">
        <v>0.2409</v>
      </c>
      <c r="FZ336" s="5">
        <v>1734</v>
      </c>
      <c r="GA336" s="7">
        <v>1549267.21</v>
      </c>
      <c r="GB336" s="23">
        <v>1.8700000000000001E-2</v>
      </c>
      <c r="GC336" s="7">
        <v>152.86000000000001</v>
      </c>
      <c r="GD336" s="7">
        <v>283.13</v>
      </c>
      <c r="GE336" s="7">
        <v>1576074.38</v>
      </c>
      <c r="GF336" s="23">
        <v>2.41E-2</v>
      </c>
      <c r="GG336" s="7">
        <v>155.51</v>
      </c>
      <c r="GH336" s="7">
        <v>288.02999999999997</v>
      </c>
      <c r="GI336" s="5">
        <v>5472</v>
      </c>
      <c r="GJ336" s="23">
        <v>0.53990000000000005</v>
      </c>
      <c r="GK336" s="5">
        <v>4633</v>
      </c>
      <c r="GL336" s="7">
        <v>2125576.66</v>
      </c>
      <c r="GM336" s="23">
        <v>2.5700000000000001E-2</v>
      </c>
      <c r="GN336" s="7">
        <v>209.73</v>
      </c>
      <c r="GO336" s="7">
        <v>1598.78</v>
      </c>
      <c r="GP336" s="7">
        <v>1905212.06</v>
      </c>
      <c r="GQ336" s="23">
        <v>2.9100000000000001E-2</v>
      </c>
      <c r="GR336" s="7">
        <v>187.98</v>
      </c>
      <c r="GS336" s="7">
        <v>1433.03</v>
      </c>
      <c r="GT336" s="5">
        <v>1330</v>
      </c>
      <c r="GU336" s="23">
        <v>0.13120000000000001</v>
      </c>
      <c r="GV336" s="8">
        <v>301</v>
      </c>
      <c r="GW336" s="7">
        <v>3183387.19</v>
      </c>
      <c r="GX336" s="23">
        <v>3.85E-2</v>
      </c>
      <c r="GY336" s="7">
        <v>314.10000000000002</v>
      </c>
      <c r="GZ336" s="7">
        <v>1445.02</v>
      </c>
      <c r="HA336" s="7">
        <v>3183387.19</v>
      </c>
      <c r="HB336" s="23">
        <v>4.87E-2</v>
      </c>
      <c r="HC336" s="7">
        <v>314.10000000000002</v>
      </c>
      <c r="HD336" s="7">
        <v>1445.02</v>
      </c>
      <c r="HE336" s="5">
        <v>2203</v>
      </c>
      <c r="HF336" s="23">
        <v>0.21740000000000001</v>
      </c>
      <c r="HG336" s="5">
        <v>10744</v>
      </c>
      <c r="HH336" s="5">
        <v>416</v>
      </c>
      <c r="HI336" s="23">
        <v>0.16589999999999999</v>
      </c>
      <c r="HJ336" s="8">
        <v>1060</v>
      </c>
      <c r="HK336" s="5">
        <v>523</v>
      </c>
      <c r="HL336" s="5">
        <v>1095</v>
      </c>
      <c r="HM336" s="10" t="s">
        <v>275</v>
      </c>
      <c r="HN336" s="5">
        <v>631</v>
      </c>
      <c r="HO336" s="5">
        <v>316</v>
      </c>
      <c r="HP336" s="5">
        <v>701</v>
      </c>
      <c r="HQ336" s="5">
        <v>316</v>
      </c>
      <c r="HR336" s="10" t="s">
        <v>275</v>
      </c>
      <c r="HS336" s="10" t="s">
        <v>275</v>
      </c>
    </row>
    <row r="337" spans="1:227" x14ac:dyDescent="0.25">
      <c r="A337">
        <v>2015</v>
      </c>
      <c r="B337" s="3" t="s">
        <v>935</v>
      </c>
      <c r="C337" s="4">
        <v>32</v>
      </c>
      <c r="D337" s="5">
        <v>59963</v>
      </c>
      <c r="E337" s="5">
        <v>41302</v>
      </c>
      <c r="F337" s="5">
        <v>18661</v>
      </c>
      <c r="G337" s="6" t="s">
        <v>2764</v>
      </c>
      <c r="H337" s="5">
        <v>51</v>
      </c>
      <c r="I337" s="6" t="s">
        <v>509</v>
      </c>
      <c r="J337" s="6" t="s">
        <v>905</v>
      </c>
      <c r="K337" s="6" t="s">
        <v>2772</v>
      </c>
      <c r="L337" s="6" t="s">
        <v>1443</v>
      </c>
      <c r="M337" s="6" t="s">
        <v>2299</v>
      </c>
      <c r="N337" s="6" t="s">
        <v>251</v>
      </c>
      <c r="O337" s="6" t="s">
        <v>2773</v>
      </c>
      <c r="P337" s="6">
        <v>1.18</v>
      </c>
      <c r="Q337" s="7">
        <v>498857575.26999998</v>
      </c>
      <c r="R337" s="7">
        <v>454077876.45999998</v>
      </c>
      <c r="S337" s="7">
        <v>417090712.16000003</v>
      </c>
      <c r="T337" s="7">
        <v>12078.29</v>
      </c>
      <c r="U337" s="7">
        <v>10994.09</v>
      </c>
      <c r="V337" s="7">
        <v>10098.56</v>
      </c>
      <c r="W337" s="7">
        <v>178093045.13</v>
      </c>
      <c r="X337" s="23">
        <v>0.35699999999999998</v>
      </c>
      <c r="Y337" s="7">
        <v>4311.97</v>
      </c>
      <c r="Z337" s="7">
        <v>24030.91</v>
      </c>
      <c r="AA337" s="7">
        <v>143948433.84</v>
      </c>
      <c r="AB337" s="24">
        <v>0.317</v>
      </c>
      <c r="AC337" s="7">
        <v>3485.27</v>
      </c>
      <c r="AD337" s="7">
        <v>19423.62</v>
      </c>
      <c r="AE337" s="5">
        <v>7411</v>
      </c>
      <c r="AF337" s="23">
        <v>0.1794</v>
      </c>
      <c r="AG337" s="5">
        <v>354</v>
      </c>
      <c r="AH337" s="5">
        <v>2245</v>
      </c>
      <c r="AI337" s="7">
        <v>20283452.039999999</v>
      </c>
      <c r="AJ337" s="23">
        <v>4.07E-2</v>
      </c>
      <c r="AK337" s="7">
        <v>491.1</v>
      </c>
      <c r="AL337" s="7">
        <v>51350.51</v>
      </c>
      <c r="AM337" s="7">
        <v>18374411.219999999</v>
      </c>
      <c r="AN337" s="24">
        <v>4.0500000000000001E-2</v>
      </c>
      <c r="AO337" s="7">
        <v>444.88</v>
      </c>
      <c r="AP337" s="7">
        <v>46517.5</v>
      </c>
      <c r="AQ337" s="5">
        <v>395</v>
      </c>
      <c r="AR337" s="23">
        <v>9.5999999999999992E-3</v>
      </c>
      <c r="AS337" s="5">
        <v>11</v>
      </c>
      <c r="AT337" s="5">
        <v>325</v>
      </c>
      <c r="AU337" s="7">
        <v>14149598.4</v>
      </c>
      <c r="AV337" s="23">
        <v>2.8400000000000002E-2</v>
      </c>
      <c r="AW337" s="7">
        <v>342.59</v>
      </c>
      <c r="AX337" s="7">
        <v>24104.94</v>
      </c>
      <c r="AY337" s="7">
        <v>12473939.15</v>
      </c>
      <c r="AZ337" s="24">
        <v>2.75E-2</v>
      </c>
      <c r="BA337" s="7">
        <v>302.02</v>
      </c>
      <c r="BB337" s="7">
        <v>21250.32</v>
      </c>
      <c r="BC337" s="5">
        <v>587</v>
      </c>
      <c r="BD337" s="23">
        <v>1.4200000000000001E-2</v>
      </c>
      <c r="BE337" s="5">
        <v>17</v>
      </c>
      <c r="BF337" s="5">
        <v>201</v>
      </c>
      <c r="BG337" s="7">
        <v>17178784.02</v>
      </c>
      <c r="BH337" s="23">
        <v>3.44E-2</v>
      </c>
      <c r="BI337" s="7">
        <v>415.93</v>
      </c>
      <c r="BJ337" s="7">
        <v>17422.7</v>
      </c>
      <c r="BK337" s="7">
        <v>15715062.619999999</v>
      </c>
      <c r="BL337" s="24">
        <v>3.4599999999999999E-2</v>
      </c>
      <c r="BM337" s="7">
        <v>380.49</v>
      </c>
      <c r="BN337" s="7">
        <v>15938.2</v>
      </c>
      <c r="BO337" s="5">
        <v>986</v>
      </c>
      <c r="BP337" s="23">
        <v>2.3900000000000001E-2</v>
      </c>
      <c r="BQ337" s="5">
        <v>36</v>
      </c>
      <c r="BR337" s="5">
        <v>908</v>
      </c>
      <c r="BS337" s="7">
        <v>27706074.690000001</v>
      </c>
      <c r="BT337" s="23">
        <v>5.5500000000000001E-2</v>
      </c>
      <c r="BU337" s="7">
        <v>670.82</v>
      </c>
      <c r="BV337" s="7">
        <v>6621.91</v>
      </c>
      <c r="BW337" s="7">
        <v>24917156.690000001</v>
      </c>
      <c r="BX337" s="24">
        <v>5.4899999999999997E-2</v>
      </c>
      <c r="BY337" s="7">
        <v>603.29</v>
      </c>
      <c r="BZ337" s="7">
        <v>5955.34</v>
      </c>
      <c r="CA337" s="5">
        <v>4184</v>
      </c>
      <c r="CB337" s="23">
        <v>0.1013</v>
      </c>
      <c r="CC337" s="5">
        <v>231</v>
      </c>
      <c r="CD337" s="5">
        <v>3693</v>
      </c>
      <c r="CE337" s="7">
        <v>3647909.46</v>
      </c>
      <c r="CF337" s="23">
        <v>7.3000000000000001E-3</v>
      </c>
      <c r="CG337" s="7">
        <v>88.32</v>
      </c>
      <c r="CH337" s="7">
        <v>11258.98</v>
      </c>
      <c r="CI337" s="7">
        <v>3400426.57</v>
      </c>
      <c r="CJ337" s="24">
        <v>7.4999999999999997E-3</v>
      </c>
      <c r="CK337" s="7">
        <v>82.33</v>
      </c>
      <c r="CL337" s="7">
        <v>10495.14</v>
      </c>
      <c r="CM337" s="5">
        <v>324</v>
      </c>
      <c r="CN337" s="23">
        <v>7.7999999999999996E-3</v>
      </c>
      <c r="CO337" s="5">
        <v>8</v>
      </c>
      <c r="CP337" s="5">
        <v>459</v>
      </c>
      <c r="CQ337" s="7">
        <v>49158473.399999999</v>
      </c>
      <c r="CR337" s="23">
        <v>9.8500000000000004E-2</v>
      </c>
      <c r="CS337" s="7">
        <v>1190.22</v>
      </c>
      <c r="CT337" s="7">
        <v>2375.7199999999998</v>
      </c>
      <c r="CU337" s="7">
        <v>45912634.079999998</v>
      </c>
      <c r="CV337" s="24">
        <v>0.1011</v>
      </c>
      <c r="CW337" s="7">
        <v>1111.6300000000001</v>
      </c>
      <c r="CX337" s="7">
        <v>2218.86</v>
      </c>
      <c r="CY337" s="5">
        <v>20692</v>
      </c>
      <c r="CZ337" s="23">
        <v>0.501</v>
      </c>
      <c r="DA337" s="5">
        <v>3079</v>
      </c>
      <c r="DB337" s="7">
        <v>1730231.03</v>
      </c>
      <c r="DC337" s="23">
        <v>3.5000000000000001E-3</v>
      </c>
      <c r="DD337" s="7">
        <v>41.89</v>
      </c>
      <c r="DE337" s="7">
        <v>523.84</v>
      </c>
      <c r="DF337" s="7">
        <v>1599342.9</v>
      </c>
      <c r="DG337" s="24">
        <v>3.5000000000000001E-3</v>
      </c>
      <c r="DH337" s="7">
        <v>38.72</v>
      </c>
      <c r="DI337" s="7">
        <v>484.21</v>
      </c>
      <c r="DJ337" s="5">
        <v>3303</v>
      </c>
      <c r="DK337" s="23">
        <v>0.08</v>
      </c>
      <c r="DL337" s="5">
        <v>330</v>
      </c>
      <c r="DM337" s="7">
        <v>34888600.399999999</v>
      </c>
      <c r="DN337" s="23">
        <v>6.9900000000000004E-2</v>
      </c>
      <c r="DO337" s="7">
        <v>844.72</v>
      </c>
      <c r="DP337" s="7">
        <v>25391.99</v>
      </c>
      <c r="DQ337" s="7">
        <v>32837405.640000001</v>
      </c>
      <c r="DR337" s="24">
        <v>7.2300000000000003E-2</v>
      </c>
      <c r="DS337" s="7">
        <v>795.06</v>
      </c>
      <c r="DT337" s="7">
        <v>23899.13</v>
      </c>
      <c r="DU337" s="5">
        <v>1374</v>
      </c>
      <c r="DV337" s="23">
        <v>3.3300000000000003E-2</v>
      </c>
      <c r="DW337" s="5">
        <v>4579</v>
      </c>
      <c r="DX337" s="7">
        <v>6724257.6299999999</v>
      </c>
      <c r="DY337" s="23">
        <v>1.35E-2</v>
      </c>
      <c r="DZ337" s="7">
        <v>162.81</v>
      </c>
      <c r="EA337" s="7">
        <v>1711.44</v>
      </c>
      <c r="EB337" s="7">
        <v>6512553.5599999996</v>
      </c>
      <c r="EC337" s="24">
        <v>1.43E-2</v>
      </c>
      <c r="ED337" s="7">
        <v>157.68</v>
      </c>
      <c r="EE337" s="7">
        <v>1657.56</v>
      </c>
      <c r="EF337" s="5">
        <v>3929</v>
      </c>
      <c r="EG337" s="23">
        <v>9.5100000000000004E-2</v>
      </c>
      <c r="EH337" s="5">
        <v>229</v>
      </c>
      <c r="EI337" s="7">
        <v>50657286.159999996</v>
      </c>
      <c r="EJ337" s="23">
        <v>0.10150000000000001</v>
      </c>
      <c r="EK337" s="7">
        <v>1226.51</v>
      </c>
      <c r="EL337" s="7">
        <v>1552.86</v>
      </c>
      <c r="EM337" s="7">
        <v>52418560.950000003</v>
      </c>
      <c r="EN337" s="24">
        <v>0.1154</v>
      </c>
      <c r="EO337" s="7">
        <v>1269.1500000000001</v>
      </c>
      <c r="EP337" s="7">
        <v>1606.85</v>
      </c>
      <c r="EQ337" s="5">
        <v>32622</v>
      </c>
      <c r="ER337" s="23">
        <v>0.78979999999999995</v>
      </c>
      <c r="ES337" s="5">
        <v>16507</v>
      </c>
      <c r="ET337" s="7">
        <v>25802442.75</v>
      </c>
      <c r="EU337" s="23">
        <v>5.1700000000000003E-2</v>
      </c>
      <c r="EV337" s="7">
        <v>624.73</v>
      </c>
      <c r="EW337" s="7">
        <v>1326.88</v>
      </c>
      <c r="EX337" s="7">
        <v>25960705.390000001</v>
      </c>
      <c r="EY337" s="24">
        <v>5.7200000000000001E-2</v>
      </c>
      <c r="EZ337" s="7">
        <v>628.55999999999995</v>
      </c>
      <c r="FA337" s="7">
        <v>1335.02</v>
      </c>
      <c r="FB337" s="5">
        <v>19446</v>
      </c>
      <c r="FC337" s="23">
        <v>0.4708</v>
      </c>
      <c r="FD337" s="5">
        <v>4204</v>
      </c>
      <c r="FE337" s="7">
        <v>9756976.3000000007</v>
      </c>
      <c r="FF337" s="23">
        <v>1.9599999999999999E-2</v>
      </c>
      <c r="FG337" s="7">
        <v>236.23</v>
      </c>
      <c r="FH337" s="7">
        <v>413.36</v>
      </c>
      <c r="FI337" s="7">
        <v>9912904.7699999996</v>
      </c>
      <c r="FJ337" s="24">
        <v>2.18E-2</v>
      </c>
      <c r="FK337" s="7">
        <v>240.01</v>
      </c>
      <c r="FL337" s="7">
        <v>419.97</v>
      </c>
      <c r="FM337" s="5">
        <v>23604</v>
      </c>
      <c r="FN337" s="23">
        <v>0.57150000000000001</v>
      </c>
      <c r="FO337" s="5">
        <v>3982</v>
      </c>
      <c r="FP337" s="7">
        <v>12240191.07</v>
      </c>
      <c r="FQ337" s="23">
        <v>2.4500000000000001E-2</v>
      </c>
      <c r="FR337" s="7">
        <v>296.36</v>
      </c>
      <c r="FS337" s="7">
        <v>1248.49</v>
      </c>
      <c r="FT337" s="7">
        <v>13082917.880000001</v>
      </c>
      <c r="FU337" s="24">
        <v>2.8799999999999999E-2</v>
      </c>
      <c r="FV337" s="7">
        <v>316.76</v>
      </c>
      <c r="FW337" s="7">
        <v>1334.45</v>
      </c>
      <c r="FX337" s="5">
        <v>9804</v>
      </c>
      <c r="FY337" s="23">
        <v>0.2374</v>
      </c>
      <c r="FZ337" s="5">
        <v>1605</v>
      </c>
      <c r="GA337" s="7">
        <v>16713641.99</v>
      </c>
      <c r="GB337" s="23">
        <v>3.3500000000000002E-2</v>
      </c>
      <c r="GC337" s="7">
        <v>404.67</v>
      </c>
      <c r="GD337" s="7">
        <v>633.16</v>
      </c>
      <c r="GE337" s="7">
        <v>16692183.58</v>
      </c>
      <c r="GF337" s="24">
        <v>3.6799999999999999E-2</v>
      </c>
      <c r="GG337" s="7">
        <v>404.15</v>
      </c>
      <c r="GH337" s="7">
        <v>632.35</v>
      </c>
      <c r="GI337" s="5">
        <v>26397</v>
      </c>
      <c r="GJ337" s="23">
        <v>0.6391</v>
      </c>
      <c r="GK337" s="5">
        <v>8144</v>
      </c>
      <c r="GL337" s="7">
        <v>8098890.2699999996</v>
      </c>
      <c r="GM337" s="23">
        <v>1.6199999999999999E-2</v>
      </c>
      <c r="GN337" s="7">
        <v>196.09</v>
      </c>
      <c r="GO337" s="7">
        <v>1360.28</v>
      </c>
      <c r="GP337" s="7">
        <v>8192304.3300000001</v>
      </c>
      <c r="GQ337" s="24">
        <v>1.7999999999999999E-2</v>
      </c>
      <c r="GR337" s="7">
        <v>198.35</v>
      </c>
      <c r="GS337" s="7">
        <v>1375.97</v>
      </c>
      <c r="GT337" s="5">
        <v>5954</v>
      </c>
      <c r="GU337" s="23">
        <v>0.14419999999999999</v>
      </c>
      <c r="GV337" s="8">
        <v>462</v>
      </c>
      <c r="GW337" s="7">
        <v>17485525.800000001</v>
      </c>
      <c r="GX337" s="23">
        <v>3.5099999999999999E-2</v>
      </c>
      <c r="GY337" s="7">
        <v>423.36</v>
      </c>
      <c r="GZ337" s="7">
        <v>1303.04</v>
      </c>
      <c r="HA337" s="7">
        <v>17620233.48</v>
      </c>
      <c r="HB337" s="24">
        <v>3.8800000000000001E-2</v>
      </c>
      <c r="HC337" s="7">
        <v>426.62</v>
      </c>
      <c r="HD337" s="7">
        <v>1313.08</v>
      </c>
      <c r="HE337" s="5">
        <v>13419</v>
      </c>
      <c r="HF337" s="23">
        <v>0.32490000000000002</v>
      </c>
      <c r="HG337" s="5">
        <v>47089</v>
      </c>
      <c r="HH337" s="5">
        <v>2966</v>
      </c>
      <c r="HI337" s="23">
        <v>0.23699999999999999</v>
      </c>
      <c r="HJ337" s="8">
        <v>1140</v>
      </c>
      <c r="HK337" s="5">
        <v>697</v>
      </c>
      <c r="HL337" s="5">
        <v>1093</v>
      </c>
      <c r="HM337" s="5">
        <v>223</v>
      </c>
      <c r="HN337" s="5">
        <v>1128</v>
      </c>
      <c r="HO337" s="5">
        <v>286</v>
      </c>
      <c r="HP337" s="5">
        <v>598</v>
      </c>
      <c r="HQ337" s="5">
        <v>300</v>
      </c>
      <c r="HR337" s="5">
        <v>264</v>
      </c>
      <c r="HS337" s="5">
        <v>94</v>
      </c>
    </row>
    <row r="338" spans="1:227" x14ac:dyDescent="0.25">
      <c r="A338">
        <v>2011</v>
      </c>
      <c r="B338" s="3" t="s">
        <v>363</v>
      </c>
      <c r="C338" s="4">
        <v>4</v>
      </c>
      <c r="D338" s="5">
        <v>135286</v>
      </c>
      <c r="E338" s="5">
        <v>73097</v>
      </c>
      <c r="F338" s="5">
        <v>62189</v>
      </c>
      <c r="G338" s="6" t="s">
        <v>268</v>
      </c>
      <c r="H338" s="5">
        <v>52</v>
      </c>
      <c r="I338" s="6" t="s">
        <v>2164</v>
      </c>
      <c r="J338" s="6" t="s">
        <v>2165</v>
      </c>
      <c r="K338" s="6" t="s">
        <v>2049</v>
      </c>
      <c r="L338" s="6" t="s">
        <v>788</v>
      </c>
      <c r="M338" s="6" t="s">
        <v>2166</v>
      </c>
      <c r="N338" s="6" t="s">
        <v>2167</v>
      </c>
      <c r="O338" s="6" t="s">
        <v>2168</v>
      </c>
      <c r="P338" s="6">
        <v>1.1200000000000001</v>
      </c>
      <c r="Q338" s="7">
        <v>720287347.57000005</v>
      </c>
      <c r="R338" s="7">
        <v>660474480.60000002</v>
      </c>
      <c r="S338" s="7">
        <v>622990769.62</v>
      </c>
      <c r="T338" s="7">
        <v>9853.86</v>
      </c>
      <c r="U338" s="7">
        <v>9035.59</v>
      </c>
      <c r="V338" s="7">
        <v>8522.7999999999993</v>
      </c>
      <c r="W338" s="7">
        <v>286440935.97000003</v>
      </c>
      <c r="X338" s="23">
        <v>0.3977</v>
      </c>
      <c r="Y338" s="7">
        <v>3918.64</v>
      </c>
      <c r="Z338" s="7">
        <v>22416.73</v>
      </c>
      <c r="AA338" s="7">
        <v>231530367.41999999</v>
      </c>
      <c r="AB338" s="23">
        <v>0.35060000000000002</v>
      </c>
      <c r="AC338" s="7">
        <v>3167.44</v>
      </c>
      <c r="AD338" s="7">
        <v>18119.45</v>
      </c>
      <c r="AE338" s="5">
        <v>12778</v>
      </c>
      <c r="AF338" s="23">
        <v>0.17480000000000001</v>
      </c>
      <c r="AG338" s="5">
        <v>338</v>
      </c>
      <c r="AH338" s="5">
        <v>1897</v>
      </c>
      <c r="AI338" s="7">
        <v>16193689.4</v>
      </c>
      <c r="AJ338" s="23">
        <v>2.2499999999999999E-2</v>
      </c>
      <c r="AK338" s="7">
        <v>221.54</v>
      </c>
      <c r="AL338" s="7">
        <v>46004.800000000003</v>
      </c>
      <c r="AM338" s="7">
        <v>15616286.810000001</v>
      </c>
      <c r="AN338" s="23">
        <v>2.3599999999999999E-2</v>
      </c>
      <c r="AO338" s="7">
        <v>213.64</v>
      </c>
      <c r="AP338" s="7">
        <v>44364.45</v>
      </c>
      <c r="AQ338" s="5">
        <v>352</v>
      </c>
      <c r="AR338" s="23">
        <v>4.7999999999999996E-3</v>
      </c>
      <c r="AS338" s="5">
        <v>6</v>
      </c>
      <c r="AT338" s="5">
        <v>148</v>
      </c>
      <c r="AU338" s="7">
        <v>12866276.26</v>
      </c>
      <c r="AV338" s="23">
        <v>1.7899999999999999E-2</v>
      </c>
      <c r="AW338" s="7">
        <v>176.02</v>
      </c>
      <c r="AX338" s="7">
        <v>20685.330000000002</v>
      </c>
      <c r="AY338" s="7">
        <v>12157141.029999999</v>
      </c>
      <c r="AZ338" s="23">
        <v>1.84E-2</v>
      </c>
      <c r="BA338" s="7">
        <v>166.32</v>
      </c>
      <c r="BB338" s="7">
        <v>19545.240000000002</v>
      </c>
      <c r="BC338" s="5">
        <v>622</v>
      </c>
      <c r="BD338" s="23">
        <v>8.5000000000000006E-3</v>
      </c>
      <c r="BE338" s="5">
        <v>10</v>
      </c>
      <c r="BF338" s="5">
        <v>127</v>
      </c>
      <c r="BG338" s="7">
        <v>19820036.170000002</v>
      </c>
      <c r="BH338" s="23">
        <v>2.75E-2</v>
      </c>
      <c r="BI338" s="7">
        <v>271.14999999999998</v>
      </c>
      <c r="BJ338" s="7">
        <v>13275.31</v>
      </c>
      <c r="BK338" s="7">
        <v>19489188.300000001</v>
      </c>
      <c r="BL338" s="23">
        <v>2.9499999999999998E-2</v>
      </c>
      <c r="BM338" s="7">
        <v>266.62</v>
      </c>
      <c r="BN338" s="7">
        <v>13053.71</v>
      </c>
      <c r="BO338" s="5">
        <v>1493</v>
      </c>
      <c r="BP338" s="23">
        <v>2.0400000000000001E-2</v>
      </c>
      <c r="BQ338" s="5">
        <v>28</v>
      </c>
      <c r="BR338" s="5">
        <v>642</v>
      </c>
      <c r="BS338" s="7">
        <v>12137331.880000001</v>
      </c>
      <c r="BT338" s="23">
        <v>1.6899999999999998E-2</v>
      </c>
      <c r="BU338" s="7">
        <v>166.04</v>
      </c>
      <c r="BV338" s="7">
        <v>4243.82</v>
      </c>
      <c r="BW338" s="7">
        <v>11985813.83</v>
      </c>
      <c r="BX338" s="23">
        <v>1.8100000000000002E-2</v>
      </c>
      <c r="BY338" s="7">
        <v>163.97</v>
      </c>
      <c r="BZ338" s="7">
        <v>4190.84</v>
      </c>
      <c r="CA338" s="5">
        <v>2860</v>
      </c>
      <c r="CB338" s="23">
        <v>3.9100000000000003E-2</v>
      </c>
      <c r="CC338" s="5">
        <v>67</v>
      </c>
      <c r="CD338" s="5">
        <v>958</v>
      </c>
      <c r="CE338" s="7">
        <v>10103694.51</v>
      </c>
      <c r="CF338" s="23">
        <v>1.4E-2</v>
      </c>
      <c r="CG338" s="7">
        <v>138.22</v>
      </c>
      <c r="CH338" s="7">
        <v>11817.19</v>
      </c>
      <c r="CI338" s="7">
        <v>9893938.0199999996</v>
      </c>
      <c r="CJ338" s="23">
        <v>1.4999999999999999E-2</v>
      </c>
      <c r="CK338" s="7">
        <v>135.35</v>
      </c>
      <c r="CL338" s="7">
        <v>11571.86</v>
      </c>
      <c r="CM338" s="5">
        <v>855</v>
      </c>
      <c r="CN338" s="23">
        <v>1.17E-2</v>
      </c>
      <c r="CO338" s="5">
        <v>13</v>
      </c>
      <c r="CP338" s="5">
        <v>745</v>
      </c>
      <c r="CQ338" s="7">
        <v>78004843.730000004</v>
      </c>
      <c r="CR338" s="23">
        <v>0.10829999999999999</v>
      </c>
      <c r="CS338" s="7">
        <v>1067.1400000000001</v>
      </c>
      <c r="CT338" s="7">
        <v>2105.79</v>
      </c>
      <c r="CU338" s="7">
        <v>70544500.340000004</v>
      </c>
      <c r="CV338" s="23">
        <v>0.10680000000000001</v>
      </c>
      <c r="CW338" s="7">
        <v>965.08</v>
      </c>
      <c r="CX338" s="7">
        <v>1904.39</v>
      </c>
      <c r="CY338" s="5">
        <v>37043</v>
      </c>
      <c r="CZ338" s="23">
        <v>0.50680000000000003</v>
      </c>
      <c r="DA338" s="5">
        <v>3210</v>
      </c>
      <c r="DB338" s="7">
        <v>2290871.88</v>
      </c>
      <c r="DC338" s="23">
        <v>3.2000000000000002E-3</v>
      </c>
      <c r="DD338" s="7">
        <v>31.34</v>
      </c>
      <c r="DE338" s="7">
        <v>389.87</v>
      </c>
      <c r="DF338" s="7">
        <v>2287800.11</v>
      </c>
      <c r="DG338" s="23">
        <v>3.5000000000000001E-3</v>
      </c>
      <c r="DH338" s="7">
        <v>31.3</v>
      </c>
      <c r="DI338" s="7">
        <v>389.35</v>
      </c>
      <c r="DJ338" s="5">
        <v>5876</v>
      </c>
      <c r="DK338" s="23">
        <v>8.0399999999999999E-2</v>
      </c>
      <c r="DL338" s="5">
        <v>327</v>
      </c>
      <c r="DM338" s="7">
        <v>64307947.380000003</v>
      </c>
      <c r="DN338" s="23">
        <v>8.9300000000000004E-2</v>
      </c>
      <c r="DO338" s="7">
        <v>879.76</v>
      </c>
      <c r="DP338" s="7">
        <v>23393.21</v>
      </c>
      <c r="DQ338" s="7">
        <v>63813825.07</v>
      </c>
      <c r="DR338" s="23">
        <v>9.6600000000000005E-2</v>
      </c>
      <c r="DS338" s="7">
        <v>873</v>
      </c>
      <c r="DT338" s="7">
        <v>23213.47</v>
      </c>
      <c r="DU338" s="5">
        <v>2749</v>
      </c>
      <c r="DV338" s="23">
        <v>3.7600000000000001E-2</v>
      </c>
      <c r="DW338" s="5">
        <v>4936</v>
      </c>
      <c r="DX338" s="7">
        <v>4903371.5199999996</v>
      </c>
      <c r="DY338" s="23">
        <v>6.7999999999999996E-3</v>
      </c>
      <c r="DZ338" s="7">
        <v>67.08</v>
      </c>
      <c r="EA338" s="7">
        <v>922.9</v>
      </c>
      <c r="EB338" s="7">
        <v>4919646.6500000004</v>
      </c>
      <c r="EC338" s="23">
        <v>7.4000000000000003E-3</v>
      </c>
      <c r="ED338" s="7">
        <v>67.3</v>
      </c>
      <c r="EE338" s="7">
        <v>925.96</v>
      </c>
      <c r="EF338" s="5">
        <v>5313</v>
      </c>
      <c r="EG338" s="23">
        <v>7.2700000000000001E-2</v>
      </c>
      <c r="EH338" s="5">
        <v>129</v>
      </c>
      <c r="EI338" s="7">
        <v>67785750.810000002</v>
      </c>
      <c r="EJ338" s="23">
        <v>9.4100000000000003E-2</v>
      </c>
      <c r="EK338" s="7">
        <v>927.34</v>
      </c>
      <c r="EL338" s="7">
        <v>1194.76</v>
      </c>
      <c r="EM338" s="7">
        <v>73082914.319999993</v>
      </c>
      <c r="EN338" s="23">
        <v>0.11070000000000001</v>
      </c>
      <c r="EO338" s="7">
        <v>999.81</v>
      </c>
      <c r="EP338" s="7">
        <v>1288.1199999999999</v>
      </c>
      <c r="EQ338" s="5">
        <v>56736</v>
      </c>
      <c r="ER338" s="23">
        <v>0.7762</v>
      </c>
      <c r="ES338" s="5">
        <v>13492</v>
      </c>
      <c r="ET338" s="7">
        <v>44772272.270000003</v>
      </c>
      <c r="EU338" s="23">
        <v>6.2199999999999998E-2</v>
      </c>
      <c r="EV338" s="7">
        <v>612.5</v>
      </c>
      <c r="EW338" s="7">
        <v>1295.1600000000001</v>
      </c>
      <c r="EX338" s="7">
        <v>46603293.07</v>
      </c>
      <c r="EY338" s="23">
        <v>7.0599999999999996E-2</v>
      </c>
      <c r="EZ338" s="7">
        <v>637.54999999999995</v>
      </c>
      <c r="FA338" s="7">
        <v>1348.12</v>
      </c>
      <c r="FB338" s="5">
        <v>34569</v>
      </c>
      <c r="FC338" s="23">
        <v>0.47289999999999999</v>
      </c>
      <c r="FD338" s="5">
        <v>4011</v>
      </c>
      <c r="FE338" s="7">
        <v>18326582.600000001</v>
      </c>
      <c r="FF338" s="23">
        <v>2.5399999999999999E-2</v>
      </c>
      <c r="FG338" s="7">
        <v>250.72</v>
      </c>
      <c r="FH338" s="7">
        <v>447.91</v>
      </c>
      <c r="FI338" s="7">
        <v>19082978.670000002</v>
      </c>
      <c r="FJ338" s="23">
        <v>2.8899999999999999E-2</v>
      </c>
      <c r="FK338" s="7">
        <v>261.06</v>
      </c>
      <c r="FL338" s="7">
        <v>466.39</v>
      </c>
      <c r="FM338" s="5">
        <v>40916</v>
      </c>
      <c r="FN338" s="23">
        <v>0.55969999999999998</v>
      </c>
      <c r="FO338" s="5">
        <v>3893</v>
      </c>
      <c r="FP338" s="7">
        <v>22650345.75</v>
      </c>
      <c r="FQ338" s="23">
        <v>3.1399999999999997E-2</v>
      </c>
      <c r="FR338" s="7">
        <v>309.87</v>
      </c>
      <c r="FS338" s="7">
        <v>1286.5899999999999</v>
      </c>
      <c r="FT338" s="7">
        <v>22522150.640000001</v>
      </c>
      <c r="FU338" s="23">
        <v>3.4099999999999998E-2</v>
      </c>
      <c r="FV338" s="7">
        <v>308.11</v>
      </c>
      <c r="FW338" s="7">
        <v>1279.3</v>
      </c>
      <c r="FX338" s="5">
        <v>17605</v>
      </c>
      <c r="FY338" s="23">
        <v>0.24079999999999999</v>
      </c>
      <c r="FZ338" s="5">
        <v>1716</v>
      </c>
      <c r="GA338" s="7">
        <v>19560696.57</v>
      </c>
      <c r="GB338" s="23">
        <v>2.7199999999999998E-2</v>
      </c>
      <c r="GC338" s="7">
        <v>267.60000000000002</v>
      </c>
      <c r="GD338" s="7">
        <v>429.57</v>
      </c>
      <c r="GE338" s="7">
        <v>20557195.09</v>
      </c>
      <c r="GF338" s="23">
        <v>3.1099999999999999E-2</v>
      </c>
      <c r="GG338" s="7">
        <v>281.23</v>
      </c>
      <c r="GH338" s="7">
        <v>451.45</v>
      </c>
      <c r="GI338" s="5">
        <v>45536</v>
      </c>
      <c r="GJ338" s="23">
        <v>0.623</v>
      </c>
      <c r="GK338" s="5">
        <v>8046</v>
      </c>
      <c r="GL338" s="7">
        <v>12595004.15</v>
      </c>
      <c r="GM338" s="23">
        <v>1.7500000000000002E-2</v>
      </c>
      <c r="GN338" s="7">
        <v>172.31</v>
      </c>
      <c r="GO338" s="7">
        <v>1289.49</v>
      </c>
      <c r="GP338" s="7">
        <v>8707375.9800000004</v>
      </c>
      <c r="GQ338" s="23">
        <v>1.32E-2</v>
      </c>
      <c r="GR338" s="7">
        <v>119.12</v>
      </c>
      <c r="GS338" s="7">
        <v>891.47</v>
      </c>
      <c r="GT338" s="5">
        <v>9767</v>
      </c>
      <c r="GU338" s="23">
        <v>0.1336</v>
      </c>
      <c r="GV338" s="8">
        <v>328</v>
      </c>
      <c r="GW338" s="7">
        <v>23271142.859999999</v>
      </c>
      <c r="GX338" s="23">
        <v>3.2300000000000002E-2</v>
      </c>
      <c r="GY338" s="7">
        <v>318.36</v>
      </c>
      <c r="GZ338" s="7">
        <v>910.59</v>
      </c>
      <c r="HA338" s="7">
        <v>23321012.32</v>
      </c>
      <c r="HB338" s="23">
        <v>3.5299999999999998E-2</v>
      </c>
      <c r="HC338" s="7">
        <v>319.04000000000002</v>
      </c>
      <c r="HD338" s="7">
        <v>912.55</v>
      </c>
      <c r="HE338" s="5">
        <v>25556</v>
      </c>
      <c r="HF338" s="23">
        <v>0.34960000000000002</v>
      </c>
      <c r="HG338" s="5">
        <v>68741</v>
      </c>
      <c r="HH338" s="5">
        <v>5725</v>
      </c>
      <c r="HI338" s="23">
        <v>0.24149999999999999</v>
      </c>
      <c r="HJ338" s="8">
        <v>940</v>
      </c>
      <c r="HK338" s="5">
        <v>852</v>
      </c>
      <c r="HL338" s="5">
        <v>1087</v>
      </c>
      <c r="HM338" s="5">
        <v>170</v>
      </c>
      <c r="HN338" s="5">
        <v>740</v>
      </c>
      <c r="HO338" s="5">
        <v>317</v>
      </c>
      <c r="HP338" s="5">
        <v>680</v>
      </c>
      <c r="HQ338" s="5">
        <v>393</v>
      </c>
      <c r="HR338" s="5">
        <v>389</v>
      </c>
      <c r="HS338" s="5">
        <v>141</v>
      </c>
    </row>
    <row r="339" spans="1:227" x14ac:dyDescent="0.25">
      <c r="A339">
        <v>2009</v>
      </c>
      <c r="B339" s="3" t="s">
        <v>429</v>
      </c>
      <c r="C339" s="4">
        <v>8</v>
      </c>
      <c r="D339" s="5">
        <v>79341</v>
      </c>
      <c r="E339" s="5">
        <v>59344</v>
      </c>
      <c r="F339" s="5">
        <v>19997</v>
      </c>
      <c r="G339" s="6" t="s">
        <v>1635</v>
      </c>
      <c r="H339" s="5">
        <v>50</v>
      </c>
      <c r="I339" s="6" t="s">
        <v>1636</v>
      </c>
      <c r="J339" s="6" t="s">
        <v>1637</v>
      </c>
      <c r="K339" s="6" t="s">
        <v>1638</v>
      </c>
      <c r="L339" s="6" t="s">
        <v>1639</v>
      </c>
      <c r="M339" s="6" t="s">
        <v>1640</v>
      </c>
      <c r="N339" s="6" t="s">
        <v>686</v>
      </c>
      <c r="O339" s="6" t="s">
        <v>1641</v>
      </c>
      <c r="P339" s="6">
        <v>0.99</v>
      </c>
      <c r="Q339" s="7">
        <v>489106149.87</v>
      </c>
      <c r="R339" s="7">
        <v>465531756.45999998</v>
      </c>
      <c r="S339" s="7">
        <v>497869293.39999998</v>
      </c>
      <c r="T339" s="7">
        <v>8241.8799999999992</v>
      </c>
      <c r="U339" s="7">
        <v>7844.63</v>
      </c>
      <c r="V339" s="7">
        <v>8389.5499999999993</v>
      </c>
      <c r="W339" s="7">
        <v>187365175.28</v>
      </c>
      <c r="X339" s="23">
        <v>0.3831</v>
      </c>
      <c r="Y339" s="7">
        <v>3157.27</v>
      </c>
      <c r="Z339" s="7">
        <v>18516.18</v>
      </c>
      <c r="AA339" s="7">
        <v>156761675.00999999</v>
      </c>
      <c r="AB339" s="23">
        <v>0.3367</v>
      </c>
      <c r="AC339" s="7">
        <v>2641.58</v>
      </c>
      <c r="AD339" s="7">
        <v>15491.81</v>
      </c>
      <c r="AE339" s="5">
        <v>10119</v>
      </c>
      <c r="AF339" s="23">
        <v>0.17050000000000001</v>
      </c>
      <c r="AG339" s="5">
        <v>303</v>
      </c>
      <c r="AH339" s="5">
        <v>1687</v>
      </c>
      <c r="AI339" s="7">
        <v>14458610.779999999</v>
      </c>
      <c r="AJ339" s="23">
        <v>2.9600000000000001E-2</v>
      </c>
      <c r="AK339" s="7">
        <v>243.64</v>
      </c>
      <c r="AL339" s="7">
        <v>49685.95</v>
      </c>
      <c r="AM339" s="7">
        <v>13863046.039999999</v>
      </c>
      <c r="AN339" s="23">
        <v>2.98E-2</v>
      </c>
      <c r="AO339" s="7">
        <v>233.6</v>
      </c>
      <c r="AP339" s="7">
        <v>47639.33</v>
      </c>
      <c r="AQ339" s="5">
        <v>291</v>
      </c>
      <c r="AR339" s="23">
        <v>4.8999999999999998E-3</v>
      </c>
      <c r="AS339" s="5">
        <v>6</v>
      </c>
      <c r="AT339" s="5">
        <v>159</v>
      </c>
      <c r="AU339" s="7">
        <v>6199026.29</v>
      </c>
      <c r="AV339" s="23">
        <v>1.2699999999999999E-2</v>
      </c>
      <c r="AW339" s="7">
        <v>104.46</v>
      </c>
      <c r="AX339" s="7">
        <v>18020.43</v>
      </c>
      <c r="AY339" s="7">
        <v>5947648.7699999996</v>
      </c>
      <c r="AZ339" s="23">
        <v>1.2800000000000001E-2</v>
      </c>
      <c r="BA339" s="7">
        <v>100.22</v>
      </c>
      <c r="BB339" s="7">
        <v>17289.68</v>
      </c>
      <c r="BC339" s="5">
        <v>344</v>
      </c>
      <c r="BD339" s="23">
        <v>5.7999999999999996E-3</v>
      </c>
      <c r="BE339" s="5">
        <v>6</v>
      </c>
      <c r="BF339" s="5">
        <v>76</v>
      </c>
      <c r="BG339" s="7">
        <v>19434865.300000001</v>
      </c>
      <c r="BH339" s="23">
        <v>3.9699999999999999E-2</v>
      </c>
      <c r="BI339" s="7">
        <v>327.5</v>
      </c>
      <c r="BJ339" s="7">
        <v>13329.81</v>
      </c>
      <c r="BK339" s="7">
        <v>19463767.329999998</v>
      </c>
      <c r="BL339" s="23">
        <v>4.1799999999999997E-2</v>
      </c>
      <c r="BM339" s="7">
        <v>327.98</v>
      </c>
      <c r="BN339" s="7">
        <v>13349.63</v>
      </c>
      <c r="BO339" s="5">
        <v>1458</v>
      </c>
      <c r="BP339" s="23">
        <v>2.46E-2</v>
      </c>
      <c r="BQ339" s="5">
        <v>34</v>
      </c>
      <c r="BR339" s="5">
        <v>880</v>
      </c>
      <c r="BS339" s="7">
        <v>12508861.460000001</v>
      </c>
      <c r="BT339" s="23">
        <v>2.5600000000000001E-2</v>
      </c>
      <c r="BU339" s="7">
        <v>210.79</v>
      </c>
      <c r="BV339" s="7">
        <v>4895.84</v>
      </c>
      <c r="BW339" s="7">
        <v>12388768.210000001</v>
      </c>
      <c r="BX339" s="23">
        <v>2.6599999999999999E-2</v>
      </c>
      <c r="BY339" s="7">
        <v>208.76</v>
      </c>
      <c r="BZ339" s="7">
        <v>4848.83</v>
      </c>
      <c r="CA339" s="5">
        <v>2555</v>
      </c>
      <c r="CB339" s="23">
        <v>4.3099999999999999E-2</v>
      </c>
      <c r="CC339" s="5">
        <v>71</v>
      </c>
      <c r="CD339" s="5">
        <v>1616</v>
      </c>
      <c r="CE339" s="7">
        <v>6198793.4000000004</v>
      </c>
      <c r="CF339" s="23">
        <v>1.2699999999999999E-2</v>
      </c>
      <c r="CG339" s="7">
        <v>104.46</v>
      </c>
      <c r="CH339" s="7">
        <v>11332.35</v>
      </c>
      <c r="CI339" s="7">
        <v>5905972.5099999998</v>
      </c>
      <c r="CJ339" s="23">
        <v>1.2699999999999999E-2</v>
      </c>
      <c r="CK339" s="7">
        <v>99.52</v>
      </c>
      <c r="CL339" s="7">
        <v>10797.02</v>
      </c>
      <c r="CM339" s="5">
        <v>547</v>
      </c>
      <c r="CN339" s="23">
        <v>9.1999999999999998E-3</v>
      </c>
      <c r="CO339" s="5">
        <v>10</v>
      </c>
      <c r="CP339" s="5">
        <v>597</v>
      </c>
      <c r="CQ339" s="7">
        <v>65029972.270000003</v>
      </c>
      <c r="CR339" s="23">
        <v>0.13300000000000001</v>
      </c>
      <c r="CS339" s="7">
        <v>1095.81</v>
      </c>
      <c r="CT339" s="7">
        <v>1788.7</v>
      </c>
      <c r="CU339" s="7">
        <v>66301051.149999999</v>
      </c>
      <c r="CV339" s="23">
        <v>0.1424</v>
      </c>
      <c r="CW339" s="7">
        <v>1117.23</v>
      </c>
      <c r="CX339" s="7">
        <v>1823.66</v>
      </c>
      <c r="CY339" s="5">
        <v>36356</v>
      </c>
      <c r="CZ339" s="23">
        <v>0.61260000000000003</v>
      </c>
      <c r="DA339" s="5">
        <v>4291</v>
      </c>
      <c r="DB339" s="7">
        <v>4601370.8099999996</v>
      </c>
      <c r="DC339" s="23">
        <v>9.4000000000000004E-3</v>
      </c>
      <c r="DD339" s="7">
        <v>77.540000000000006</v>
      </c>
      <c r="DE339" s="7">
        <v>392.84</v>
      </c>
      <c r="DF339" s="7">
        <v>4600703.47</v>
      </c>
      <c r="DG339" s="23">
        <v>9.9000000000000008E-3</v>
      </c>
      <c r="DH339" s="7">
        <v>77.53</v>
      </c>
      <c r="DI339" s="7">
        <v>392.79</v>
      </c>
      <c r="DJ339" s="5">
        <v>11713</v>
      </c>
      <c r="DK339" s="23">
        <v>0.19739999999999999</v>
      </c>
      <c r="DL339" s="5">
        <v>898</v>
      </c>
      <c r="DM339" s="7">
        <v>31122180.73</v>
      </c>
      <c r="DN339" s="23">
        <v>6.3600000000000004E-2</v>
      </c>
      <c r="DO339" s="7">
        <v>524.44000000000005</v>
      </c>
      <c r="DP339" s="7">
        <v>21360.45</v>
      </c>
      <c r="DQ339" s="7">
        <v>30878594.390000001</v>
      </c>
      <c r="DR339" s="23">
        <v>6.6299999999999998E-2</v>
      </c>
      <c r="DS339" s="7">
        <v>520.33000000000004</v>
      </c>
      <c r="DT339" s="7">
        <v>21193.27</v>
      </c>
      <c r="DU339" s="5">
        <v>1457</v>
      </c>
      <c r="DV339" s="23">
        <v>2.46E-2</v>
      </c>
      <c r="DW339" s="5">
        <v>3309</v>
      </c>
      <c r="DX339" s="7">
        <v>3323294.28</v>
      </c>
      <c r="DY339" s="23">
        <v>6.7999999999999996E-3</v>
      </c>
      <c r="DZ339" s="7">
        <v>56</v>
      </c>
      <c r="EA339" s="7">
        <v>740.15</v>
      </c>
      <c r="EB339" s="7">
        <v>3575105.1</v>
      </c>
      <c r="EC339" s="23">
        <v>7.7000000000000002E-3</v>
      </c>
      <c r="ED339" s="7">
        <v>60.24</v>
      </c>
      <c r="EE339" s="7">
        <v>796.24</v>
      </c>
      <c r="EF339" s="5">
        <v>4490</v>
      </c>
      <c r="EG339" s="23">
        <v>7.5700000000000003E-2</v>
      </c>
      <c r="EH339" s="5">
        <v>130</v>
      </c>
      <c r="EI339" s="7">
        <v>38575119.670000002</v>
      </c>
      <c r="EJ339" s="23">
        <v>7.8899999999999998E-2</v>
      </c>
      <c r="EK339" s="7">
        <v>650.03</v>
      </c>
      <c r="EL339" s="7">
        <v>854.6</v>
      </c>
      <c r="EM339" s="7">
        <v>42134568.539999999</v>
      </c>
      <c r="EN339" s="23">
        <v>9.0499999999999997E-2</v>
      </c>
      <c r="EO339" s="7">
        <v>710.01</v>
      </c>
      <c r="EP339" s="7">
        <v>933.46</v>
      </c>
      <c r="EQ339" s="5">
        <v>45138</v>
      </c>
      <c r="ER339" s="23">
        <v>0.76060000000000005</v>
      </c>
      <c r="ES339" s="5">
        <v>10754</v>
      </c>
      <c r="ET339" s="7">
        <v>25424775.329999998</v>
      </c>
      <c r="EU339" s="23">
        <v>5.1999999999999998E-2</v>
      </c>
      <c r="EV339" s="7">
        <v>428.43</v>
      </c>
      <c r="EW339" s="7">
        <v>994.51</v>
      </c>
      <c r="EX339" s="7">
        <v>27119034.34</v>
      </c>
      <c r="EY339" s="23">
        <v>5.8299999999999998E-2</v>
      </c>
      <c r="EZ339" s="7">
        <v>456.98</v>
      </c>
      <c r="FA339" s="7">
        <v>1060.79</v>
      </c>
      <c r="FB339" s="5">
        <v>25565</v>
      </c>
      <c r="FC339" s="23">
        <v>0.43080000000000002</v>
      </c>
      <c r="FD339" s="5">
        <v>3112</v>
      </c>
      <c r="FE339" s="7">
        <v>9758248.2599999998</v>
      </c>
      <c r="FF339" s="23">
        <v>0.02</v>
      </c>
      <c r="FG339" s="7">
        <v>164.44</v>
      </c>
      <c r="FH339" s="7">
        <v>300.18</v>
      </c>
      <c r="FI339" s="7">
        <v>10622073.449999999</v>
      </c>
      <c r="FJ339" s="23">
        <v>2.2800000000000001E-2</v>
      </c>
      <c r="FK339" s="7">
        <v>178.99</v>
      </c>
      <c r="FL339" s="7">
        <v>326.75</v>
      </c>
      <c r="FM339" s="5">
        <v>32508</v>
      </c>
      <c r="FN339" s="23">
        <v>0.54779999999999995</v>
      </c>
      <c r="FO339" s="5">
        <v>3238</v>
      </c>
      <c r="FP339" s="7">
        <v>23099379.149999999</v>
      </c>
      <c r="FQ339" s="23">
        <v>4.7199999999999999E-2</v>
      </c>
      <c r="FR339" s="7">
        <v>389.25</v>
      </c>
      <c r="FS339" s="7">
        <v>1382.12</v>
      </c>
      <c r="FT339" s="7">
        <v>23396274.34</v>
      </c>
      <c r="FU339" s="23">
        <v>5.0299999999999997E-2</v>
      </c>
      <c r="FV339" s="7">
        <v>394.25</v>
      </c>
      <c r="FW339" s="7">
        <v>1399.88</v>
      </c>
      <c r="FX339" s="5">
        <v>16713</v>
      </c>
      <c r="FY339" s="23">
        <v>0.28160000000000002</v>
      </c>
      <c r="FZ339" s="5">
        <v>2658</v>
      </c>
      <c r="GA339" s="7">
        <v>11172842.67</v>
      </c>
      <c r="GB339" s="23">
        <v>2.2800000000000001E-2</v>
      </c>
      <c r="GC339" s="7">
        <v>188.27</v>
      </c>
      <c r="GD339" s="7">
        <v>313.54000000000002</v>
      </c>
      <c r="GE339" s="7">
        <v>11706590.630000001</v>
      </c>
      <c r="GF339" s="23">
        <v>2.5100000000000001E-2</v>
      </c>
      <c r="GG339" s="7">
        <v>197.27</v>
      </c>
      <c r="GH339" s="7">
        <v>328.51</v>
      </c>
      <c r="GI339" s="5">
        <v>35635</v>
      </c>
      <c r="GJ339" s="23">
        <v>0.60050000000000003</v>
      </c>
      <c r="GK339" s="5">
        <v>6270</v>
      </c>
      <c r="GL339" s="7">
        <v>6506887.8099999996</v>
      </c>
      <c r="GM339" s="23">
        <v>1.3299999999999999E-2</v>
      </c>
      <c r="GN339" s="7">
        <v>109.65</v>
      </c>
      <c r="GO339" s="7">
        <v>926.16</v>
      </c>
      <c r="GP339" s="7">
        <v>6408530.5</v>
      </c>
      <c r="GQ339" s="23">
        <v>1.38E-2</v>
      </c>
      <c r="GR339" s="7">
        <v>107.99</v>
      </c>
      <c r="GS339" s="7">
        <v>912.16</v>
      </c>
      <c r="GT339" s="5">
        <v>7026</v>
      </c>
      <c r="GU339" s="23">
        <v>0.11840000000000001</v>
      </c>
      <c r="GV339" s="8">
        <v>297</v>
      </c>
      <c r="GW339" s="7">
        <v>18796789.41</v>
      </c>
      <c r="GX339" s="23">
        <v>3.8399999999999997E-2</v>
      </c>
      <c r="GY339" s="7">
        <v>316.74</v>
      </c>
      <c r="GZ339" s="7">
        <v>1055.23</v>
      </c>
      <c r="HA339" s="7">
        <v>18796789.41</v>
      </c>
      <c r="HB339" s="23">
        <v>4.0399999999999998E-2</v>
      </c>
      <c r="HC339" s="7">
        <v>316.74</v>
      </c>
      <c r="HD339" s="7">
        <v>1055.23</v>
      </c>
      <c r="HE339" s="5">
        <v>17813</v>
      </c>
      <c r="HF339" s="23">
        <v>0.30020000000000002</v>
      </c>
      <c r="HG339" s="5">
        <v>57285</v>
      </c>
      <c r="HH339" s="5">
        <v>3400</v>
      </c>
      <c r="HI339" s="23">
        <v>0.20499999999999999</v>
      </c>
      <c r="HJ339" s="8">
        <v>965</v>
      </c>
      <c r="HK339" s="5">
        <v>563</v>
      </c>
      <c r="HL339" s="5">
        <v>1087</v>
      </c>
      <c r="HM339" s="5">
        <v>72</v>
      </c>
      <c r="HN339" s="5">
        <v>548</v>
      </c>
      <c r="HO339" s="5">
        <v>307</v>
      </c>
      <c r="HP339" s="5">
        <v>861</v>
      </c>
      <c r="HQ339" s="5">
        <v>379</v>
      </c>
      <c r="HR339" s="5">
        <v>382</v>
      </c>
      <c r="HS339" s="5">
        <v>69</v>
      </c>
    </row>
    <row r="340" spans="1:227" x14ac:dyDescent="0.25">
      <c r="A340">
        <v>2010</v>
      </c>
      <c r="B340" s="3" t="s">
        <v>1142</v>
      </c>
      <c r="C340" s="4">
        <v>55</v>
      </c>
      <c r="D340" s="5">
        <v>131029</v>
      </c>
      <c r="E340" s="5">
        <v>107968</v>
      </c>
      <c r="F340" s="5">
        <v>23061</v>
      </c>
      <c r="G340" s="6" t="s">
        <v>2138</v>
      </c>
      <c r="H340" s="5">
        <v>50</v>
      </c>
      <c r="I340" s="6" t="s">
        <v>706</v>
      </c>
      <c r="J340" s="6" t="s">
        <v>929</v>
      </c>
      <c r="K340" s="6" t="s">
        <v>1564</v>
      </c>
      <c r="L340" s="6" t="s">
        <v>2139</v>
      </c>
      <c r="M340" s="6" t="s">
        <v>357</v>
      </c>
      <c r="N340" s="6" t="s">
        <v>647</v>
      </c>
      <c r="O340" s="6" t="s">
        <v>1245</v>
      </c>
      <c r="P340" s="6">
        <v>1</v>
      </c>
      <c r="Q340" s="7">
        <v>871844059.84000003</v>
      </c>
      <c r="R340" s="7">
        <v>838497075.36000001</v>
      </c>
      <c r="S340" s="7">
        <v>844920922.40999997</v>
      </c>
      <c r="T340" s="7">
        <v>8075.02</v>
      </c>
      <c r="U340" s="7">
        <v>7766.16</v>
      </c>
      <c r="V340" s="7">
        <v>7825.66</v>
      </c>
      <c r="W340" s="7">
        <v>341755137.86000001</v>
      </c>
      <c r="X340" s="23">
        <v>0.39200000000000002</v>
      </c>
      <c r="Y340" s="7">
        <v>3165.34</v>
      </c>
      <c r="Z340" s="7">
        <v>18602.97</v>
      </c>
      <c r="AA340" s="7">
        <v>283323673.13999999</v>
      </c>
      <c r="AB340" s="23">
        <v>0.33789999999999998</v>
      </c>
      <c r="AC340" s="7">
        <v>2624.14</v>
      </c>
      <c r="AD340" s="7">
        <v>15422.33</v>
      </c>
      <c r="AE340" s="5">
        <v>18371</v>
      </c>
      <c r="AF340" s="23">
        <v>0.17019999999999999</v>
      </c>
      <c r="AG340" s="5">
        <v>307</v>
      </c>
      <c r="AH340" s="5">
        <v>1668</v>
      </c>
      <c r="AI340" s="7">
        <v>15836992.880000001</v>
      </c>
      <c r="AJ340" s="23">
        <v>1.8200000000000001E-2</v>
      </c>
      <c r="AK340" s="7">
        <v>146.68</v>
      </c>
      <c r="AL340" s="7">
        <v>54236.28</v>
      </c>
      <c r="AM340" s="7">
        <v>15504519.800000001</v>
      </c>
      <c r="AN340" s="23">
        <v>1.8499999999999999E-2</v>
      </c>
      <c r="AO340" s="7">
        <v>143.6</v>
      </c>
      <c r="AP340" s="7">
        <v>53097.67</v>
      </c>
      <c r="AQ340" s="5">
        <v>292</v>
      </c>
      <c r="AR340" s="23">
        <v>2.7000000000000001E-3</v>
      </c>
      <c r="AS340" s="5">
        <v>3</v>
      </c>
      <c r="AT340" s="5">
        <v>95</v>
      </c>
      <c r="AU340" s="7">
        <v>9000205.5600000005</v>
      </c>
      <c r="AV340" s="23">
        <v>1.03E-2</v>
      </c>
      <c r="AW340" s="7">
        <v>83.36</v>
      </c>
      <c r="AX340" s="7">
        <v>19272.39</v>
      </c>
      <c r="AY340" s="7">
        <v>8530975.3300000001</v>
      </c>
      <c r="AZ340" s="23">
        <v>1.0200000000000001E-2</v>
      </c>
      <c r="BA340" s="7">
        <v>79.010000000000005</v>
      </c>
      <c r="BB340" s="7">
        <v>18267.61</v>
      </c>
      <c r="BC340" s="5">
        <v>467</v>
      </c>
      <c r="BD340" s="23">
        <v>4.3E-3</v>
      </c>
      <c r="BE340" s="5">
        <v>5</v>
      </c>
      <c r="BF340" s="5">
        <v>58</v>
      </c>
      <c r="BG340" s="7">
        <v>36073271.289999999</v>
      </c>
      <c r="BH340" s="23">
        <v>4.1399999999999999E-2</v>
      </c>
      <c r="BI340" s="7">
        <v>334.11</v>
      </c>
      <c r="BJ340" s="7">
        <v>14699.78</v>
      </c>
      <c r="BK340" s="7">
        <v>37278953.270000003</v>
      </c>
      <c r="BL340" s="23">
        <v>4.4499999999999998E-2</v>
      </c>
      <c r="BM340" s="7">
        <v>345.28</v>
      </c>
      <c r="BN340" s="7">
        <v>15191.1</v>
      </c>
      <c r="BO340" s="5">
        <v>2454</v>
      </c>
      <c r="BP340" s="23">
        <v>2.2700000000000001E-2</v>
      </c>
      <c r="BQ340" s="5">
        <v>32</v>
      </c>
      <c r="BR340" s="5">
        <v>856</v>
      </c>
      <c r="BS340" s="7">
        <v>14999899.1</v>
      </c>
      <c r="BT340" s="23">
        <v>1.72E-2</v>
      </c>
      <c r="BU340" s="7">
        <v>138.93</v>
      </c>
      <c r="BV340" s="7">
        <v>4201.6499999999996</v>
      </c>
      <c r="BW340" s="7">
        <v>15143997.77</v>
      </c>
      <c r="BX340" s="23">
        <v>1.8100000000000002E-2</v>
      </c>
      <c r="BY340" s="7">
        <v>140.26</v>
      </c>
      <c r="BZ340" s="7">
        <v>4242.0200000000004</v>
      </c>
      <c r="CA340" s="5">
        <v>3570</v>
      </c>
      <c r="CB340" s="23">
        <v>3.3099999999999997E-2</v>
      </c>
      <c r="CC340" s="5">
        <v>55</v>
      </c>
      <c r="CD340" s="5">
        <v>1023</v>
      </c>
      <c r="CE340" s="7">
        <v>8224829.2199999997</v>
      </c>
      <c r="CF340" s="23">
        <v>9.4000000000000004E-3</v>
      </c>
      <c r="CG340" s="7">
        <v>76.180000000000007</v>
      </c>
      <c r="CH340" s="7">
        <v>10332.700000000001</v>
      </c>
      <c r="CI340" s="7">
        <v>8124764.3200000003</v>
      </c>
      <c r="CJ340" s="23">
        <v>9.7000000000000003E-3</v>
      </c>
      <c r="CK340" s="7">
        <v>75.25</v>
      </c>
      <c r="CL340" s="7">
        <v>10206.99</v>
      </c>
      <c r="CM340" s="5">
        <v>796</v>
      </c>
      <c r="CN340" s="23">
        <v>7.4000000000000003E-3</v>
      </c>
      <c r="CO340" s="5">
        <v>8</v>
      </c>
      <c r="CP340" s="5">
        <v>475</v>
      </c>
      <c r="CQ340" s="7">
        <v>148435181.49000001</v>
      </c>
      <c r="CR340" s="23">
        <v>0.17030000000000001</v>
      </c>
      <c r="CS340" s="7">
        <v>1374.81</v>
      </c>
      <c r="CT340" s="7">
        <v>2084.5300000000002</v>
      </c>
      <c r="CU340" s="7">
        <v>153575864.11000001</v>
      </c>
      <c r="CV340" s="23">
        <v>0.1832</v>
      </c>
      <c r="CW340" s="7">
        <v>1422.42</v>
      </c>
      <c r="CX340" s="7">
        <v>2156.7199999999998</v>
      </c>
      <c r="CY340" s="5">
        <v>71208</v>
      </c>
      <c r="CZ340" s="23">
        <v>0.65949999999999998</v>
      </c>
      <c r="DA340" s="5">
        <v>5964</v>
      </c>
      <c r="DB340" s="7">
        <v>3034807.29</v>
      </c>
      <c r="DC340" s="23">
        <v>3.5000000000000001E-3</v>
      </c>
      <c r="DD340" s="7">
        <v>28.11</v>
      </c>
      <c r="DE340" s="7">
        <v>429.31</v>
      </c>
      <c r="DF340" s="7">
        <v>2860966.25</v>
      </c>
      <c r="DG340" s="23">
        <v>3.3999999999999998E-3</v>
      </c>
      <c r="DH340" s="7">
        <v>26.5</v>
      </c>
      <c r="DI340" s="7">
        <v>404.72</v>
      </c>
      <c r="DJ340" s="5">
        <v>7069</v>
      </c>
      <c r="DK340" s="23">
        <v>6.5500000000000003E-2</v>
      </c>
      <c r="DL340" s="5">
        <v>298</v>
      </c>
      <c r="DM340" s="7">
        <v>45562032.649999999</v>
      </c>
      <c r="DN340" s="23">
        <v>5.2299999999999999E-2</v>
      </c>
      <c r="DO340" s="7">
        <v>422</v>
      </c>
      <c r="DP340" s="7">
        <v>21400.67</v>
      </c>
      <c r="DQ340" s="7">
        <v>46152689.960000001</v>
      </c>
      <c r="DR340" s="23">
        <v>5.5E-2</v>
      </c>
      <c r="DS340" s="7">
        <v>427.47</v>
      </c>
      <c r="DT340" s="7">
        <v>21678.11</v>
      </c>
      <c r="DU340" s="5">
        <v>2129</v>
      </c>
      <c r="DV340" s="23">
        <v>1.9699999999999999E-2</v>
      </c>
      <c r="DW340" s="5">
        <v>2501</v>
      </c>
      <c r="DX340" s="7">
        <v>5032126.63</v>
      </c>
      <c r="DY340" s="23">
        <v>5.7999999999999996E-3</v>
      </c>
      <c r="DZ340" s="7">
        <v>46.61</v>
      </c>
      <c r="EA340" s="7">
        <v>1020.92</v>
      </c>
      <c r="EB340" s="7">
        <v>5346213.0599999996</v>
      </c>
      <c r="EC340" s="23">
        <v>6.4000000000000003E-3</v>
      </c>
      <c r="ED340" s="7">
        <v>49.52</v>
      </c>
      <c r="EE340" s="7">
        <v>1084.6400000000001</v>
      </c>
      <c r="EF340" s="5">
        <v>4929</v>
      </c>
      <c r="EG340" s="23">
        <v>4.5699999999999998E-2</v>
      </c>
      <c r="EH340" s="5">
        <v>98</v>
      </c>
      <c r="EI340" s="7">
        <v>72015336.489999995</v>
      </c>
      <c r="EJ340" s="23">
        <v>8.2600000000000007E-2</v>
      </c>
      <c r="EK340" s="7">
        <v>667.01</v>
      </c>
      <c r="EL340" s="7">
        <v>803.43</v>
      </c>
      <c r="EM340" s="7">
        <v>82372710.409999996</v>
      </c>
      <c r="EN340" s="23">
        <v>9.8199999999999996E-2</v>
      </c>
      <c r="EO340" s="7">
        <v>762.94</v>
      </c>
      <c r="EP340" s="7">
        <v>918.98</v>
      </c>
      <c r="EQ340" s="5">
        <v>89635</v>
      </c>
      <c r="ER340" s="23">
        <v>0.83020000000000005</v>
      </c>
      <c r="ES340" s="5">
        <v>12004</v>
      </c>
      <c r="ET340" s="7">
        <v>43910490.049999997</v>
      </c>
      <c r="EU340" s="23">
        <v>5.04E-2</v>
      </c>
      <c r="EV340" s="7">
        <v>406.7</v>
      </c>
      <c r="EW340" s="7">
        <v>832.28</v>
      </c>
      <c r="EX340" s="7">
        <v>48495128.140000001</v>
      </c>
      <c r="EY340" s="23">
        <v>5.7799999999999997E-2</v>
      </c>
      <c r="EZ340" s="7">
        <v>449.16</v>
      </c>
      <c r="FA340" s="7">
        <v>919.18</v>
      </c>
      <c r="FB340" s="5">
        <v>52759</v>
      </c>
      <c r="FC340" s="23">
        <v>0.48870000000000002</v>
      </c>
      <c r="FD340" s="5">
        <v>3385</v>
      </c>
      <c r="FE340" s="7">
        <v>15092490.59</v>
      </c>
      <c r="FF340" s="23">
        <v>1.7299999999999999E-2</v>
      </c>
      <c r="FG340" s="7">
        <v>139.79</v>
      </c>
      <c r="FH340" s="7">
        <v>240.59</v>
      </c>
      <c r="FI340" s="7">
        <v>16359429.630000001</v>
      </c>
      <c r="FJ340" s="23">
        <v>1.95E-2</v>
      </c>
      <c r="FK340" s="7">
        <v>151.52000000000001</v>
      </c>
      <c r="FL340" s="7">
        <v>260.79000000000002</v>
      </c>
      <c r="FM340" s="5">
        <v>62731</v>
      </c>
      <c r="FN340" s="23">
        <v>0.58099999999999996</v>
      </c>
      <c r="FO340" s="5">
        <v>3310</v>
      </c>
      <c r="FP340" s="7">
        <v>32773794.100000001</v>
      </c>
      <c r="FQ340" s="23">
        <v>3.7600000000000001E-2</v>
      </c>
      <c r="FR340" s="7">
        <v>303.55</v>
      </c>
      <c r="FS340" s="7">
        <v>1030.17</v>
      </c>
      <c r="FT340" s="7">
        <v>33187634.030000001</v>
      </c>
      <c r="FU340" s="23">
        <v>3.9600000000000003E-2</v>
      </c>
      <c r="FV340" s="7">
        <v>307.38</v>
      </c>
      <c r="FW340" s="7">
        <v>1043.18</v>
      </c>
      <c r="FX340" s="5">
        <v>31814</v>
      </c>
      <c r="FY340" s="23">
        <v>0.29470000000000002</v>
      </c>
      <c r="FZ340" s="5">
        <v>2320</v>
      </c>
      <c r="GA340" s="7">
        <v>20562799.52</v>
      </c>
      <c r="GB340" s="23">
        <v>2.3599999999999999E-2</v>
      </c>
      <c r="GC340" s="7">
        <v>190.45</v>
      </c>
      <c r="GD340" s="7">
        <v>288.33</v>
      </c>
      <c r="GE340" s="7">
        <v>21702019.41</v>
      </c>
      <c r="GF340" s="23">
        <v>2.5899999999999999E-2</v>
      </c>
      <c r="GG340" s="7">
        <v>201</v>
      </c>
      <c r="GH340" s="7">
        <v>304.3</v>
      </c>
      <c r="GI340" s="5">
        <v>71317</v>
      </c>
      <c r="GJ340" s="23">
        <v>0.66049999999999998</v>
      </c>
      <c r="GK340" s="5">
        <v>7703</v>
      </c>
      <c r="GL340" s="7">
        <v>11615681.050000001</v>
      </c>
      <c r="GM340" s="23">
        <v>1.3299999999999999E-2</v>
      </c>
      <c r="GN340" s="7">
        <v>107.58</v>
      </c>
      <c r="GO340" s="7">
        <v>925.8</v>
      </c>
      <c r="GP340" s="7">
        <v>12051413.59</v>
      </c>
      <c r="GQ340" s="23">
        <v>1.44E-2</v>
      </c>
      <c r="GR340" s="7">
        <v>111.62</v>
      </c>
      <c r="GS340" s="7">
        <v>960.53</v>
      </c>
      <c r="GT340" s="5">
        <v>12547</v>
      </c>
      <c r="GU340" s="23">
        <v>0.1162</v>
      </c>
      <c r="GV340" s="8">
        <v>321</v>
      </c>
      <c r="GW340" s="7">
        <v>37910880.18</v>
      </c>
      <c r="GX340" s="23">
        <v>4.3499999999999997E-2</v>
      </c>
      <c r="GY340" s="7">
        <v>351.13</v>
      </c>
      <c r="GZ340" s="7">
        <v>895.26</v>
      </c>
      <c r="HA340" s="7">
        <v>37910880.18</v>
      </c>
      <c r="HB340" s="23">
        <v>4.5199999999999997E-2</v>
      </c>
      <c r="HC340" s="7">
        <v>351.13</v>
      </c>
      <c r="HD340" s="7">
        <v>895.26</v>
      </c>
      <c r="HE340" s="5">
        <v>42346</v>
      </c>
      <c r="HF340" s="23">
        <v>0.39219999999999999</v>
      </c>
      <c r="HG340" s="5">
        <v>108882</v>
      </c>
      <c r="HH340" s="5">
        <v>6706</v>
      </c>
      <c r="HI340" s="23">
        <v>0.2145</v>
      </c>
      <c r="HJ340" s="8">
        <v>1008</v>
      </c>
      <c r="HK340" s="5">
        <v>564</v>
      </c>
      <c r="HL340" s="5">
        <v>1086</v>
      </c>
      <c r="HM340" s="5">
        <v>85</v>
      </c>
      <c r="HN340" s="5">
        <v>595</v>
      </c>
      <c r="HO340" s="5">
        <v>291</v>
      </c>
      <c r="HP340" s="5">
        <v>735</v>
      </c>
      <c r="HQ340" s="5">
        <v>340</v>
      </c>
      <c r="HR340" s="5">
        <v>328</v>
      </c>
      <c r="HS340" s="5">
        <v>101</v>
      </c>
    </row>
    <row r="341" spans="1:227" x14ac:dyDescent="0.25">
      <c r="A341">
        <v>2010</v>
      </c>
      <c r="B341" s="3" t="s">
        <v>363</v>
      </c>
      <c r="C341" s="4">
        <v>4</v>
      </c>
      <c r="D341" s="5">
        <v>128831</v>
      </c>
      <c r="E341" s="5">
        <v>71377</v>
      </c>
      <c r="F341" s="5">
        <v>57454</v>
      </c>
      <c r="G341" s="6" t="s">
        <v>1930</v>
      </c>
      <c r="H341" s="5">
        <v>51</v>
      </c>
      <c r="I341" s="6" t="s">
        <v>1216</v>
      </c>
      <c r="J341" s="6" t="s">
        <v>1217</v>
      </c>
      <c r="K341" s="6" t="s">
        <v>1931</v>
      </c>
      <c r="L341" s="6" t="s">
        <v>319</v>
      </c>
      <c r="M341" s="6" t="s">
        <v>1932</v>
      </c>
      <c r="N341" s="6" t="s">
        <v>1602</v>
      </c>
      <c r="O341" s="6" t="s">
        <v>1194</v>
      </c>
      <c r="P341" s="6">
        <v>1.1000000000000001</v>
      </c>
      <c r="Q341" s="7">
        <v>694934969.83000004</v>
      </c>
      <c r="R341" s="7">
        <v>644038845.87</v>
      </c>
      <c r="S341" s="7">
        <v>624132174.60000002</v>
      </c>
      <c r="T341" s="7">
        <v>9736.1200000000008</v>
      </c>
      <c r="U341" s="7">
        <v>9023.06</v>
      </c>
      <c r="V341" s="7">
        <v>8744.16</v>
      </c>
      <c r="W341" s="7">
        <v>285502572.29000002</v>
      </c>
      <c r="X341" s="23">
        <v>0.4108</v>
      </c>
      <c r="Y341" s="7">
        <v>3999.92</v>
      </c>
      <c r="Z341" s="7">
        <v>22225.02</v>
      </c>
      <c r="AA341" s="7">
        <v>226415817.43000001</v>
      </c>
      <c r="AB341" s="23">
        <v>0.35160000000000002</v>
      </c>
      <c r="AC341" s="7">
        <v>3172.11</v>
      </c>
      <c r="AD341" s="7">
        <v>17625.39</v>
      </c>
      <c r="AE341" s="5">
        <v>12846</v>
      </c>
      <c r="AF341" s="23">
        <v>0.18</v>
      </c>
      <c r="AG341" s="5">
        <v>348</v>
      </c>
      <c r="AH341" s="5">
        <v>1922</v>
      </c>
      <c r="AI341" s="7">
        <v>14570128.460000001</v>
      </c>
      <c r="AJ341" s="23">
        <v>2.1000000000000001E-2</v>
      </c>
      <c r="AK341" s="7">
        <v>204.13</v>
      </c>
      <c r="AL341" s="7">
        <v>44286.1</v>
      </c>
      <c r="AM341" s="7">
        <v>14106550.52</v>
      </c>
      <c r="AN341" s="23">
        <v>2.1899999999999999E-2</v>
      </c>
      <c r="AO341" s="7">
        <v>197.63</v>
      </c>
      <c r="AP341" s="7">
        <v>42877.05</v>
      </c>
      <c r="AQ341" s="5">
        <v>329</v>
      </c>
      <c r="AR341" s="23">
        <v>4.5999999999999999E-3</v>
      </c>
      <c r="AS341" s="5">
        <v>5</v>
      </c>
      <c r="AT341" s="5">
        <v>139</v>
      </c>
      <c r="AU341" s="7">
        <v>11508439.529999999</v>
      </c>
      <c r="AV341" s="23">
        <v>1.66E-2</v>
      </c>
      <c r="AW341" s="7">
        <v>161.22999999999999</v>
      </c>
      <c r="AX341" s="7">
        <v>19374.48</v>
      </c>
      <c r="AY341" s="7">
        <v>11185497.970000001</v>
      </c>
      <c r="AZ341" s="23">
        <v>1.7399999999999999E-2</v>
      </c>
      <c r="BA341" s="7">
        <v>156.71</v>
      </c>
      <c r="BB341" s="7">
        <v>18830.8</v>
      </c>
      <c r="BC341" s="5">
        <v>594</v>
      </c>
      <c r="BD341" s="23">
        <v>8.3000000000000001E-3</v>
      </c>
      <c r="BE341" s="5">
        <v>10</v>
      </c>
      <c r="BF341" s="5">
        <v>126</v>
      </c>
      <c r="BG341" s="7">
        <v>16859163.010000002</v>
      </c>
      <c r="BH341" s="23">
        <v>2.4299999999999999E-2</v>
      </c>
      <c r="BI341" s="7">
        <v>236.2</v>
      </c>
      <c r="BJ341" s="7">
        <v>12102.77</v>
      </c>
      <c r="BK341" s="7">
        <v>16768660.619999999</v>
      </c>
      <c r="BL341" s="23">
        <v>2.5999999999999999E-2</v>
      </c>
      <c r="BM341" s="7">
        <v>234.93</v>
      </c>
      <c r="BN341" s="7">
        <v>12037.8</v>
      </c>
      <c r="BO341" s="5">
        <v>1393</v>
      </c>
      <c r="BP341" s="23">
        <v>1.95E-2</v>
      </c>
      <c r="BQ341" s="5">
        <v>27</v>
      </c>
      <c r="BR341" s="5">
        <v>606</v>
      </c>
      <c r="BS341" s="7">
        <v>12225407.98</v>
      </c>
      <c r="BT341" s="23">
        <v>1.7600000000000001E-2</v>
      </c>
      <c r="BU341" s="7">
        <v>171.28</v>
      </c>
      <c r="BV341" s="7">
        <v>4303.21</v>
      </c>
      <c r="BW341" s="7">
        <v>12062523.949999999</v>
      </c>
      <c r="BX341" s="23">
        <v>1.8700000000000001E-2</v>
      </c>
      <c r="BY341" s="7">
        <v>169</v>
      </c>
      <c r="BZ341" s="7">
        <v>4245.87</v>
      </c>
      <c r="CA341" s="5">
        <v>2841</v>
      </c>
      <c r="CB341" s="23">
        <v>3.9800000000000002E-2</v>
      </c>
      <c r="CC341" s="5">
        <v>66</v>
      </c>
      <c r="CD341" s="5">
        <v>960</v>
      </c>
      <c r="CE341" s="7">
        <v>8700661.0999999996</v>
      </c>
      <c r="CF341" s="23">
        <v>1.2500000000000001E-2</v>
      </c>
      <c r="CG341" s="7">
        <v>121.9</v>
      </c>
      <c r="CH341" s="7">
        <v>11403.23</v>
      </c>
      <c r="CI341" s="7">
        <v>8523272.6600000001</v>
      </c>
      <c r="CJ341" s="23">
        <v>1.32E-2</v>
      </c>
      <c r="CK341" s="7">
        <v>119.41</v>
      </c>
      <c r="CL341" s="7">
        <v>11170.74</v>
      </c>
      <c r="CM341" s="5">
        <v>763</v>
      </c>
      <c r="CN341" s="23">
        <v>1.0699999999999999E-2</v>
      </c>
      <c r="CO341" s="5">
        <v>12</v>
      </c>
      <c r="CP341" s="5">
        <v>676</v>
      </c>
      <c r="CQ341" s="7">
        <v>72849340.25</v>
      </c>
      <c r="CR341" s="23">
        <v>0.1048</v>
      </c>
      <c r="CS341" s="7">
        <v>1020.63</v>
      </c>
      <c r="CT341" s="7">
        <v>1999.93</v>
      </c>
      <c r="CU341" s="7">
        <v>71002504.409999996</v>
      </c>
      <c r="CV341" s="23">
        <v>0.11020000000000001</v>
      </c>
      <c r="CW341" s="7">
        <v>994.75</v>
      </c>
      <c r="CX341" s="7">
        <v>1949.23</v>
      </c>
      <c r="CY341" s="5">
        <v>36426</v>
      </c>
      <c r="CZ341" s="23">
        <v>0.51029999999999998</v>
      </c>
      <c r="DA341" s="5">
        <v>3232</v>
      </c>
      <c r="DB341" s="7">
        <v>2321566.52</v>
      </c>
      <c r="DC341" s="23">
        <v>3.3E-3</v>
      </c>
      <c r="DD341" s="7">
        <v>32.53</v>
      </c>
      <c r="DE341" s="7">
        <v>406.01</v>
      </c>
      <c r="DF341" s="7">
        <v>2409948.31</v>
      </c>
      <c r="DG341" s="23">
        <v>3.7000000000000002E-3</v>
      </c>
      <c r="DH341" s="7">
        <v>33.76</v>
      </c>
      <c r="DI341" s="7">
        <v>421.47</v>
      </c>
      <c r="DJ341" s="5">
        <v>5718</v>
      </c>
      <c r="DK341" s="23">
        <v>8.0100000000000005E-2</v>
      </c>
      <c r="DL341" s="5">
        <v>326</v>
      </c>
      <c r="DM341" s="7">
        <v>56840992.200000003</v>
      </c>
      <c r="DN341" s="23">
        <v>8.1799999999999998E-2</v>
      </c>
      <c r="DO341" s="7">
        <v>796.35</v>
      </c>
      <c r="DP341" s="7">
        <v>21904.04</v>
      </c>
      <c r="DQ341" s="7">
        <v>56485762.539999999</v>
      </c>
      <c r="DR341" s="23">
        <v>8.77E-2</v>
      </c>
      <c r="DS341" s="7">
        <v>791.37</v>
      </c>
      <c r="DT341" s="7">
        <v>21767.15</v>
      </c>
      <c r="DU341" s="5">
        <v>2595</v>
      </c>
      <c r="DV341" s="23">
        <v>3.6400000000000002E-2</v>
      </c>
      <c r="DW341" s="5">
        <v>4738</v>
      </c>
      <c r="DX341" s="7">
        <v>4457463.43</v>
      </c>
      <c r="DY341" s="23">
        <v>6.4000000000000003E-3</v>
      </c>
      <c r="DZ341" s="7">
        <v>62.45</v>
      </c>
      <c r="EA341" s="7">
        <v>846.62</v>
      </c>
      <c r="EB341" s="7">
        <v>4772847.63</v>
      </c>
      <c r="EC341" s="23">
        <v>7.4000000000000003E-3</v>
      </c>
      <c r="ED341" s="7">
        <v>66.87</v>
      </c>
      <c r="EE341" s="7">
        <v>906.52</v>
      </c>
      <c r="EF341" s="5">
        <v>5265</v>
      </c>
      <c r="EG341" s="23">
        <v>7.3800000000000004E-2</v>
      </c>
      <c r="EH341" s="5">
        <v>142</v>
      </c>
      <c r="EI341" s="7">
        <v>63467737.340000004</v>
      </c>
      <c r="EJ341" s="23">
        <v>9.1300000000000006E-2</v>
      </c>
      <c r="EK341" s="7">
        <v>889.19</v>
      </c>
      <c r="EL341" s="7">
        <v>1148.4000000000001</v>
      </c>
      <c r="EM341" s="7">
        <v>68390501.150000006</v>
      </c>
      <c r="EN341" s="23">
        <v>0.1062</v>
      </c>
      <c r="EO341" s="7">
        <v>958.16</v>
      </c>
      <c r="EP341" s="7">
        <v>1237.48</v>
      </c>
      <c r="EQ341" s="5">
        <v>55266</v>
      </c>
      <c r="ER341" s="23">
        <v>0.77429999999999999</v>
      </c>
      <c r="ES341" s="5">
        <v>13168</v>
      </c>
      <c r="ET341" s="7">
        <v>42510933.100000001</v>
      </c>
      <c r="EU341" s="23">
        <v>6.1199999999999997E-2</v>
      </c>
      <c r="EV341" s="7">
        <v>595.58000000000004</v>
      </c>
      <c r="EW341" s="7">
        <v>1265.3900000000001</v>
      </c>
      <c r="EX341" s="7">
        <v>45897571.030000001</v>
      </c>
      <c r="EY341" s="23">
        <v>7.1300000000000002E-2</v>
      </c>
      <c r="EZ341" s="7">
        <v>643.03</v>
      </c>
      <c r="FA341" s="7">
        <v>1366.2</v>
      </c>
      <c r="FB341" s="5">
        <v>33595</v>
      </c>
      <c r="FC341" s="23">
        <v>0.47070000000000001</v>
      </c>
      <c r="FD341" s="5">
        <v>3997</v>
      </c>
      <c r="FE341" s="7">
        <v>18186617.449999999</v>
      </c>
      <c r="FF341" s="23">
        <v>2.6200000000000001E-2</v>
      </c>
      <c r="FG341" s="7">
        <v>254.8</v>
      </c>
      <c r="FH341" s="7">
        <v>455.78</v>
      </c>
      <c r="FI341" s="7">
        <v>19963100.23</v>
      </c>
      <c r="FJ341" s="23">
        <v>3.1E-2</v>
      </c>
      <c r="FK341" s="7">
        <v>279.69</v>
      </c>
      <c r="FL341" s="7">
        <v>500.3</v>
      </c>
      <c r="FM341" s="5">
        <v>39902</v>
      </c>
      <c r="FN341" s="23">
        <v>0.55900000000000005</v>
      </c>
      <c r="FO341" s="5">
        <v>3944</v>
      </c>
      <c r="FP341" s="7">
        <v>23220936.789999999</v>
      </c>
      <c r="FQ341" s="23">
        <v>3.3399999999999999E-2</v>
      </c>
      <c r="FR341" s="7">
        <v>325.33</v>
      </c>
      <c r="FS341" s="7">
        <v>1308.6600000000001</v>
      </c>
      <c r="FT341" s="7">
        <v>23026097.5</v>
      </c>
      <c r="FU341" s="23">
        <v>3.5799999999999998E-2</v>
      </c>
      <c r="FV341" s="7">
        <v>322.60000000000002</v>
      </c>
      <c r="FW341" s="7">
        <v>1297.68</v>
      </c>
      <c r="FX341" s="5">
        <v>17744</v>
      </c>
      <c r="FY341" s="23">
        <v>0.24859999999999999</v>
      </c>
      <c r="FZ341" s="5">
        <v>1748</v>
      </c>
      <c r="GA341" s="7">
        <v>21309054.23</v>
      </c>
      <c r="GB341" s="23">
        <v>3.0700000000000002E-2</v>
      </c>
      <c r="GC341" s="7">
        <v>298.54000000000002</v>
      </c>
      <c r="GD341" s="7">
        <v>484.81</v>
      </c>
      <c r="GE341" s="7">
        <v>22702855.02</v>
      </c>
      <c r="GF341" s="23">
        <v>3.5299999999999998E-2</v>
      </c>
      <c r="GG341" s="7">
        <v>318.07</v>
      </c>
      <c r="GH341" s="7">
        <v>516.53</v>
      </c>
      <c r="GI341" s="5">
        <v>43953</v>
      </c>
      <c r="GJ341" s="23">
        <v>0.61580000000000001</v>
      </c>
      <c r="GK341" s="5">
        <v>8609</v>
      </c>
      <c r="GL341" s="7">
        <v>12587888.960000001</v>
      </c>
      <c r="GM341" s="23">
        <v>1.8100000000000002E-2</v>
      </c>
      <c r="GN341" s="7">
        <v>176.36</v>
      </c>
      <c r="GO341" s="7">
        <v>1317.02</v>
      </c>
      <c r="GP341" s="7">
        <v>12386147.390000001</v>
      </c>
      <c r="GQ341" s="23">
        <v>1.9199999999999998E-2</v>
      </c>
      <c r="GR341" s="7">
        <v>173.53</v>
      </c>
      <c r="GS341" s="7">
        <v>1295.92</v>
      </c>
      <c r="GT341" s="5">
        <v>9558</v>
      </c>
      <c r="GU341" s="23">
        <v>0.13389999999999999</v>
      </c>
      <c r="GV341" s="8">
        <v>326</v>
      </c>
      <c r="GW341" s="7">
        <v>23214430.309999999</v>
      </c>
      <c r="GX341" s="23">
        <v>3.3399999999999999E-2</v>
      </c>
      <c r="GY341" s="7">
        <v>325.24</v>
      </c>
      <c r="GZ341" s="7">
        <v>907.31</v>
      </c>
      <c r="HA341" s="7">
        <v>23214430.309999999</v>
      </c>
      <c r="HB341" s="23">
        <v>3.5999999999999997E-2</v>
      </c>
      <c r="HC341" s="7">
        <v>325.24</v>
      </c>
      <c r="HD341" s="7">
        <v>907.31</v>
      </c>
      <c r="HE341" s="5">
        <v>25586</v>
      </c>
      <c r="HF341" s="23">
        <v>0.35849999999999999</v>
      </c>
      <c r="HG341" s="5">
        <v>66731</v>
      </c>
      <c r="HH341" s="5">
        <v>5857</v>
      </c>
      <c r="HI341" s="23">
        <v>0.2429</v>
      </c>
      <c r="HJ341" s="8">
        <v>935</v>
      </c>
      <c r="HK341" s="5">
        <v>915</v>
      </c>
      <c r="HL341" s="5">
        <v>1083</v>
      </c>
      <c r="HM341" s="5">
        <v>151</v>
      </c>
      <c r="HN341" s="5">
        <v>741</v>
      </c>
      <c r="HO341" s="5">
        <v>303</v>
      </c>
      <c r="HP341" s="5">
        <v>765</v>
      </c>
      <c r="HQ341" s="5">
        <v>409</v>
      </c>
      <c r="HR341" s="5">
        <v>268</v>
      </c>
      <c r="HS341" s="5">
        <v>108</v>
      </c>
    </row>
    <row r="342" spans="1:227" x14ac:dyDescent="0.25">
      <c r="A342">
        <v>2012</v>
      </c>
      <c r="B342" s="3" t="s">
        <v>266</v>
      </c>
      <c r="C342" s="4">
        <v>2</v>
      </c>
      <c r="D342" s="5">
        <v>11993</v>
      </c>
      <c r="E342" s="5">
        <v>11893</v>
      </c>
      <c r="F342" s="5">
        <v>100</v>
      </c>
      <c r="G342" s="6" t="s">
        <v>949</v>
      </c>
      <c r="H342" s="5">
        <v>50</v>
      </c>
      <c r="I342" s="6" t="s">
        <v>725</v>
      </c>
      <c r="J342" s="6" t="s">
        <v>714</v>
      </c>
      <c r="K342" s="6" t="s">
        <v>2338</v>
      </c>
      <c r="L342" s="6" t="s">
        <v>800</v>
      </c>
      <c r="M342" s="6" t="s">
        <v>933</v>
      </c>
      <c r="N342" s="6" t="s">
        <v>2339</v>
      </c>
      <c r="O342" s="6" t="s">
        <v>2340</v>
      </c>
      <c r="P342" s="6">
        <v>1</v>
      </c>
      <c r="Q342" s="7">
        <v>116184858.52</v>
      </c>
      <c r="R342" s="7">
        <v>84062627.810000002</v>
      </c>
      <c r="S342" s="7">
        <v>90069847.700000003</v>
      </c>
      <c r="T342" s="7">
        <v>9769.18</v>
      </c>
      <c r="U342" s="7">
        <v>7068.24</v>
      </c>
      <c r="V342" s="7">
        <v>7573.35</v>
      </c>
      <c r="W342" s="7">
        <v>46758618.75</v>
      </c>
      <c r="X342" s="23">
        <v>0.40250000000000002</v>
      </c>
      <c r="Y342" s="7">
        <v>3931.61</v>
      </c>
      <c r="Z342" s="7">
        <v>25302.28</v>
      </c>
      <c r="AA342" s="7">
        <v>28626263.07</v>
      </c>
      <c r="AB342" s="23">
        <v>0.34050000000000002</v>
      </c>
      <c r="AC342" s="7">
        <v>2406.98</v>
      </c>
      <c r="AD342" s="7">
        <v>15490.4</v>
      </c>
      <c r="AE342" s="5">
        <v>1848</v>
      </c>
      <c r="AF342" s="23">
        <v>0.15540000000000001</v>
      </c>
      <c r="AG342" s="5">
        <v>258</v>
      </c>
      <c r="AH342" s="5">
        <v>1479</v>
      </c>
      <c r="AI342" s="7">
        <v>4234477.9400000004</v>
      </c>
      <c r="AJ342" s="23">
        <v>3.6400000000000002E-2</v>
      </c>
      <c r="AK342" s="7">
        <v>356.05</v>
      </c>
      <c r="AL342" s="7">
        <v>90095.28</v>
      </c>
      <c r="AM342" s="7">
        <v>3563893.95</v>
      </c>
      <c r="AN342" s="23">
        <v>4.24E-2</v>
      </c>
      <c r="AO342" s="7">
        <v>299.66000000000003</v>
      </c>
      <c r="AP342" s="7">
        <v>75827.53</v>
      </c>
      <c r="AQ342" s="5">
        <v>47</v>
      </c>
      <c r="AR342" s="23">
        <v>4.0000000000000001E-3</v>
      </c>
      <c r="AS342" s="5">
        <v>4</v>
      </c>
      <c r="AT342" s="5">
        <v>167</v>
      </c>
      <c r="AU342" s="7">
        <v>667838.26</v>
      </c>
      <c r="AV342" s="23">
        <v>5.7000000000000002E-3</v>
      </c>
      <c r="AW342" s="7">
        <v>56.15</v>
      </c>
      <c r="AX342" s="7">
        <v>22261.279999999999</v>
      </c>
      <c r="AY342" s="7">
        <v>582208.06999999995</v>
      </c>
      <c r="AZ342" s="23">
        <v>6.8999999999999999E-3</v>
      </c>
      <c r="BA342" s="7">
        <v>48.95</v>
      </c>
      <c r="BB342" s="7">
        <v>19406.939999999999</v>
      </c>
      <c r="BC342" s="5">
        <v>30</v>
      </c>
      <c r="BD342" s="23">
        <v>2.5000000000000001E-3</v>
      </c>
      <c r="BE342" s="5">
        <v>3</v>
      </c>
      <c r="BF342" s="5">
        <v>34</v>
      </c>
      <c r="BG342" s="7">
        <v>2163992.5499999998</v>
      </c>
      <c r="BH342" s="23">
        <v>1.8599999999999998E-2</v>
      </c>
      <c r="BI342" s="7">
        <v>181.96</v>
      </c>
      <c r="BJ342" s="7">
        <v>17884.240000000002</v>
      </c>
      <c r="BK342" s="7">
        <v>1867981.34</v>
      </c>
      <c r="BL342" s="23">
        <v>2.2200000000000001E-2</v>
      </c>
      <c r="BM342" s="7">
        <v>157.07</v>
      </c>
      <c r="BN342" s="7">
        <v>15437.86</v>
      </c>
      <c r="BO342" s="5">
        <v>121</v>
      </c>
      <c r="BP342" s="23">
        <v>1.0200000000000001E-2</v>
      </c>
      <c r="BQ342" s="5">
        <v>12</v>
      </c>
      <c r="BR342" s="5">
        <v>271</v>
      </c>
      <c r="BS342" s="7">
        <v>1342331.66</v>
      </c>
      <c r="BT342" s="23">
        <v>1.1599999999999999E-2</v>
      </c>
      <c r="BU342" s="7">
        <v>112.87</v>
      </c>
      <c r="BV342" s="7">
        <v>4828.53</v>
      </c>
      <c r="BW342" s="7">
        <v>1179382.56</v>
      </c>
      <c r="BX342" s="23">
        <v>1.4E-2</v>
      </c>
      <c r="BY342" s="7">
        <v>99.17</v>
      </c>
      <c r="BZ342" s="7">
        <v>4242.38</v>
      </c>
      <c r="CA342" s="5">
        <v>278</v>
      </c>
      <c r="CB342" s="23">
        <v>2.3400000000000001E-2</v>
      </c>
      <c r="CC342" s="5">
        <v>38</v>
      </c>
      <c r="CD342" s="5">
        <v>538</v>
      </c>
      <c r="CE342" s="7">
        <v>368700.25</v>
      </c>
      <c r="CF342" s="23">
        <v>3.2000000000000002E-3</v>
      </c>
      <c r="CG342" s="7">
        <v>31</v>
      </c>
      <c r="CH342" s="7">
        <v>7844.69</v>
      </c>
      <c r="CI342" s="7">
        <v>320857.02</v>
      </c>
      <c r="CJ342" s="23">
        <v>3.8E-3</v>
      </c>
      <c r="CK342" s="7">
        <v>26.98</v>
      </c>
      <c r="CL342" s="7">
        <v>6826.75</v>
      </c>
      <c r="CM342" s="5">
        <v>47</v>
      </c>
      <c r="CN342" s="23">
        <v>4.0000000000000001E-3</v>
      </c>
      <c r="CO342" s="5">
        <v>4</v>
      </c>
      <c r="CP342" s="5">
        <v>169</v>
      </c>
      <c r="CQ342" s="7">
        <v>22342455.16</v>
      </c>
      <c r="CR342" s="23">
        <v>0.1923</v>
      </c>
      <c r="CS342" s="7">
        <v>1878.62</v>
      </c>
      <c r="CT342" s="7">
        <v>2887</v>
      </c>
      <c r="CU342" s="7">
        <v>14362786.33</v>
      </c>
      <c r="CV342" s="23">
        <v>0.1709</v>
      </c>
      <c r="CW342" s="7">
        <v>1207.67</v>
      </c>
      <c r="CX342" s="7">
        <v>1855.9</v>
      </c>
      <c r="CY342" s="5">
        <v>7739</v>
      </c>
      <c r="CZ342" s="23">
        <v>0.65069999999999995</v>
      </c>
      <c r="DA342" s="5">
        <v>5340</v>
      </c>
      <c r="DB342" s="7">
        <v>756768.66</v>
      </c>
      <c r="DC342" s="23">
        <v>6.4999999999999997E-3</v>
      </c>
      <c r="DD342" s="7">
        <v>63.63</v>
      </c>
      <c r="DE342" s="7">
        <v>414.9</v>
      </c>
      <c r="DF342" s="7">
        <v>753402.84</v>
      </c>
      <c r="DG342" s="23">
        <v>8.9999999999999993E-3</v>
      </c>
      <c r="DH342" s="7">
        <v>63.35</v>
      </c>
      <c r="DI342" s="7">
        <v>413.05</v>
      </c>
      <c r="DJ342" s="5">
        <v>1824</v>
      </c>
      <c r="DK342" s="23">
        <v>0.15340000000000001</v>
      </c>
      <c r="DL342" s="5">
        <v>709</v>
      </c>
      <c r="DM342" s="7">
        <v>6372284.4199999999</v>
      </c>
      <c r="DN342" s="23">
        <v>5.4800000000000001E-2</v>
      </c>
      <c r="DO342" s="7">
        <v>535.79999999999995</v>
      </c>
      <c r="DP342" s="7">
        <v>27231.98</v>
      </c>
      <c r="DQ342" s="7">
        <v>5877665.8899999997</v>
      </c>
      <c r="DR342" s="23">
        <v>6.9900000000000004E-2</v>
      </c>
      <c r="DS342" s="7">
        <v>494.21</v>
      </c>
      <c r="DT342" s="7">
        <v>25118.23</v>
      </c>
      <c r="DU342" s="5">
        <v>234</v>
      </c>
      <c r="DV342" s="23">
        <v>1.9699999999999999E-2</v>
      </c>
      <c r="DW342" s="5">
        <v>3171</v>
      </c>
      <c r="DX342" s="7">
        <v>1120784.6200000001</v>
      </c>
      <c r="DY342" s="23">
        <v>9.5999999999999992E-3</v>
      </c>
      <c r="DZ342" s="7">
        <v>94.24</v>
      </c>
      <c r="EA342" s="7">
        <v>1267.8599999999999</v>
      </c>
      <c r="EB342" s="7">
        <v>991178.23999999999</v>
      </c>
      <c r="EC342" s="23">
        <v>1.18E-2</v>
      </c>
      <c r="ED342" s="7">
        <v>83.34</v>
      </c>
      <c r="EE342" s="7">
        <v>1121.24</v>
      </c>
      <c r="EF342" s="5">
        <v>884</v>
      </c>
      <c r="EG342" s="23">
        <v>7.4300000000000005E-2</v>
      </c>
      <c r="EH342" s="5">
        <v>114</v>
      </c>
      <c r="EI342" s="7">
        <v>9391103.4100000001</v>
      </c>
      <c r="EJ342" s="23">
        <v>8.0799999999999997E-2</v>
      </c>
      <c r="EK342" s="7">
        <v>789.63</v>
      </c>
      <c r="EL342" s="7">
        <v>999.27</v>
      </c>
      <c r="EM342" s="7">
        <v>7876269.3099999996</v>
      </c>
      <c r="EN342" s="23">
        <v>9.3700000000000006E-2</v>
      </c>
      <c r="EO342" s="7">
        <v>662.26</v>
      </c>
      <c r="EP342" s="7">
        <v>838.08</v>
      </c>
      <c r="EQ342" s="5">
        <v>9398</v>
      </c>
      <c r="ER342" s="23">
        <v>0.79020000000000001</v>
      </c>
      <c r="ES342" s="5">
        <v>10402</v>
      </c>
      <c r="ET342" s="7">
        <v>5975038.25</v>
      </c>
      <c r="EU342" s="23">
        <v>5.1400000000000001E-2</v>
      </c>
      <c r="EV342" s="7">
        <v>502.4</v>
      </c>
      <c r="EW342" s="7">
        <v>1196.44</v>
      </c>
      <c r="EX342" s="7">
        <v>4953951.43</v>
      </c>
      <c r="EY342" s="23">
        <v>5.8900000000000001E-2</v>
      </c>
      <c r="EZ342" s="7">
        <v>416.54</v>
      </c>
      <c r="FA342" s="7">
        <v>991.98</v>
      </c>
      <c r="FB342" s="5">
        <v>4994</v>
      </c>
      <c r="FC342" s="23">
        <v>0.4199</v>
      </c>
      <c r="FD342" s="5">
        <v>2960</v>
      </c>
      <c r="FE342" s="7">
        <v>2186202.6</v>
      </c>
      <c r="FF342" s="23">
        <v>1.8800000000000001E-2</v>
      </c>
      <c r="FG342" s="7">
        <v>183.82</v>
      </c>
      <c r="FH342" s="7">
        <v>347.02</v>
      </c>
      <c r="FI342" s="7">
        <v>1894078.12</v>
      </c>
      <c r="FJ342" s="23">
        <v>2.2499999999999999E-2</v>
      </c>
      <c r="FK342" s="7">
        <v>159.26</v>
      </c>
      <c r="FL342" s="7">
        <v>300.64999999999998</v>
      </c>
      <c r="FM342" s="5">
        <v>6300</v>
      </c>
      <c r="FN342" s="23">
        <v>0.52969999999999995</v>
      </c>
      <c r="FO342" s="5">
        <v>3014</v>
      </c>
      <c r="FP342" s="7">
        <v>2617840.31</v>
      </c>
      <c r="FQ342" s="23">
        <v>2.2499999999999999E-2</v>
      </c>
      <c r="FR342" s="7">
        <v>220.12</v>
      </c>
      <c r="FS342" s="7">
        <v>966.71</v>
      </c>
      <c r="FT342" s="7">
        <v>2605627.36</v>
      </c>
      <c r="FU342" s="23">
        <v>3.1E-2</v>
      </c>
      <c r="FV342" s="7">
        <v>219.09</v>
      </c>
      <c r="FW342" s="7">
        <v>962.2</v>
      </c>
      <c r="FX342" s="5">
        <v>2708</v>
      </c>
      <c r="FY342" s="23">
        <v>0.22770000000000001</v>
      </c>
      <c r="FZ342" s="5">
        <v>1466</v>
      </c>
      <c r="GA342" s="7">
        <v>1985301.4</v>
      </c>
      <c r="GB342" s="23">
        <v>1.7100000000000001E-2</v>
      </c>
      <c r="GC342" s="7">
        <v>166.93</v>
      </c>
      <c r="GD342" s="7">
        <v>299.89</v>
      </c>
      <c r="GE342" s="7">
        <v>1912525.04</v>
      </c>
      <c r="GF342" s="23">
        <v>2.2800000000000001E-2</v>
      </c>
      <c r="GG342" s="7">
        <v>160.81</v>
      </c>
      <c r="GH342" s="7">
        <v>288.89999999999998</v>
      </c>
      <c r="GI342" s="5">
        <v>6620</v>
      </c>
      <c r="GJ342" s="23">
        <v>0.55659999999999998</v>
      </c>
      <c r="GK342" s="5">
        <v>4644</v>
      </c>
      <c r="GL342" s="7">
        <v>2558568.88</v>
      </c>
      <c r="GM342" s="23">
        <v>2.1999999999999999E-2</v>
      </c>
      <c r="GN342" s="7">
        <v>215.13</v>
      </c>
      <c r="GO342" s="7">
        <v>1664.11</v>
      </c>
      <c r="GP342" s="7">
        <v>1417687.56</v>
      </c>
      <c r="GQ342" s="23">
        <v>1.6899999999999998E-2</v>
      </c>
      <c r="GR342" s="7">
        <v>119.2</v>
      </c>
      <c r="GS342" s="7">
        <v>922.07</v>
      </c>
      <c r="GT342" s="5">
        <v>1538</v>
      </c>
      <c r="GU342" s="23">
        <v>0.1293</v>
      </c>
      <c r="GV342" s="8">
        <v>332</v>
      </c>
      <c r="GW342" s="7">
        <v>4603561.55</v>
      </c>
      <c r="GX342" s="23">
        <v>3.9600000000000003E-2</v>
      </c>
      <c r="GY342" s="7">
        <v>387.08</v>
      </c>
      <c r="GZ342" s="7">
        <v>1663.14</v>
      </c>
      <c r="HA342" s="7">
        <v>4610165.07</v>
      </c>
      <c r="HB342" s="23">
        <v>5.4800000000000001E-2</v>
      </c>
      <c r="HC342" s="7">
        <v>387.64</v>
      </c>
      <c r="HD342" s="7">
        <v>1665.52</v>
      </c>
      <c r="HE342" s="5">
        <v>2768</v>
      </c>
      <c r="HF342" s="23">
        <v>0.23269999999999999</v>
      </c>
      <c r="HG342" s="5">
        <v>12696</v>
      </c>
      <c r="HH342" s="5">
        <v>504</v>
      </c>
      <c r="HI342" s="23">
        <v>0.17730000000000001</v>
      </c>
      <c r="HJ342" s="8">
        <v>1068</v>
      </c>
      <c r="HK342" s="5">
        <v>437</v>
      </c>
      <c r="HL342" s="5">
        <v>1078</v>
      </c>
      <c r="HM342" s="5">
        <v>109</v>
      </c>
      <c r="HN342" s="5">
        <v>563</v>
      </c>
      <c r="HO342" s="5">
        <v>143</v>
      </c>
      <c r="HP342" s="5">
        <v>673</v>
      </c>
      <c r="HQ342" s="5">
        <v>210</v>
      </c>
      <c r="HR342" s="10" t="s">
        <v>275</v>
      </c>
      <c r="HS342" s="5">
        <v>101</v>
      </c>
    </row>
    <row r="343" spans="1:227" x14ac:dyDescent="0.25">
      <c r="A343">
        <v>2008</v>
      </c>
      <c r="B343" s="3" t="s">
        <v>398</v>
      </c>
      <c r="C343" s="4">
        <v>6</v>
      </c>
      <c r="D343" s="5">
        <v>585578</v>
      </c>
      <c r="E343" s="5">
        <v>467545</v>
      </c>
      <c r="F343" s="5">
        <v>118033</v>
      </c>
      <c r="G343" s="6" t="s">
        <v>1227</v>
      </c>
      <c r="H343" s="5">
        <v>50</v>
      </c>
      <c r="I343" s="6" t="s">
        <v>1228</v>
      </c>
      <c r="J343" s="6" t="s">
        <v>1229</v>
      </c>
      <c r="K343" s="6" t="s">
        <v>1229</v>
      </c>
      <c r="L343" s="6" t="s">
        <v>804</v>
      </c>
      <c r="M343" s="6" t="s">
        <v>1230</v>
      </c>
      <c r="N343" s="6" t="s">
        <v>1231</v>
      </c>
      <c r="O343" s="6" t="s">
        <v>536</v>
      </c>
      <c r="P343" s="6">
        <v>1.1200000000000001</v>
      </c>
      <c r="Q343" s="7">
        <v>4603494208.0600004</v>
      </c>
      <c r="R343" s="7">
        <v>3775366394.5999999</v>
      </c>
      <c r="S343" s="7">
        <v>3304017971.4499998</v>
      </c>
      <c r="T343" s="7">
        <v>9846.1</v>
      </c>
      <c r="U343" s="7">
        <v>8074.87</v>
      </c>
      <c r="V343" s="7">
        <v>7066.74</v>
      </c>
      <c r="W343" s="7">
        <v>1994186786.22</v>
      </c>
      <c r="X343" s="23">
        <v>0.43319999999999997</v>
      </c>
      <c r="Y343" s="7">
        <v>4265.2299999999996</v>
      </c>
      <c r="Z343" s="7">
        <v>24621.11</v>
      </c>
      <c r="AA343" s="7">
        <v>1325132505.5699999</v>
      </c>
      <c r="AB343" s="23">
        <v>0.35099999999999998</v>
      </c>
      <c r="AC343" s="7">
        <v>2834.24</v>
      </c>
      <c r="AD343" s="7">
        <v>16360.67</v>
      </c>
      <c r="AE343" s="5">
        <v>80995</v>
      </c>
      <c r="AF343" s="23">
        <v>0.17319999999999999</v>
      </c>
      <c r="AG343" s="5">
        <v>338</v>
      </c>
      <c r="AH343" s="5">
        <v>2242</v>
      </c>
      <c r="AI343" s="7">
        <v>93111115.579999998</v>
      </c>
      <c r="AJ343" s="23">
        <v>2.0199999999999999E-2</v>
      </c>
      <c r="AK343" s="7">
        <v>199.15</v>
      </c>
      <c r="AL343" s="7">
        <v>48144.32</v>
      </c>
      <c r="AM343" s="7">
        <v>80775368.959999993</v>
      </c>
      <c r="AN343" s="23">
        <v>2.1399999999999999E-2</v>
      </c>
      <c r="AO343" s="7">
        <v>172.76</v>
      </c>
      <c r="AP343" s="7">
        <v>41765.96</v>
      </c>
      <c r="AQ343" s="5">
        <v>1934</v>
      </c>
      <c r="AR343" s="23">
        <v>4.1000000000000003E-3</v>
      </c>
      <c r="AS343" s="5">
        <v>5</v>
      </c>
      <c r="AT343" s="5">
        <v>136</v>
      </c>
      <c r="AU343" s="7">
        <v>41439734.530000001</v>
      </c>
      <c r="AV343" s="23">
        <v>8.9999999999999993E-3</v>
      </c>
      <c r="AW343" s="7">
        <v>88.63</v>
      </c>
      <c r="AX343" s="7">
        <v>23898.35</v>
      </c>
      <c r="AY343" s="7">
        <v>31987738.960000001</v>
      </c>
      <c r="AZ343" s="23">
        <v>8.5000000000000006E-3</v>
      </c>
      <c r="BA343" s="7">
        <v>68.42</v>
      </c>
      <c r="BB343" s="7">
        <v>18447.37</v>
      </c>
      <c r="BC343" s="5">
        <v>1734</v>
      </c>
      <c r="BD343" s="23">
        <v>3.7000000000000002E-3</v>
      </c>
      <c r="BE343" s="5">
        <v>4</v>
      </c>
      <c r="BF343" s="5">
        <v>54</v>
      </c>
      <c r="BG343" s="7">
        <v>206621103.5</v>
      </c>
      <c r="BH343" s="23">
        <v>4.4900000000000002E-2</v>
      </c>
      <c r="BI343" s="7">
        <v>441.93</v>
      </c>
      <c r="BJ343" s="7">
        <v>17339.8</v>
      </c>
      <c r="BK343" s="7">
        <v>175570609.96000001</v>
      </c>
      <c r="BL343" s="23">
        <v>4.65E-2</v>
      </c>
      <c r="BM343" s="7">
        <v>375.52</v>
      </c>
      <c r="BN343" s="7">
        <v>14734.02</v>
      </c>
      <c r="BO343" s="5">
        <v>11916</v>
      </c>
      <c r="BP343" s="23">
        <v>2.5499999999999998E-2</v>
      </c>
      <c r="BQ343" s="5">
        <v>40</v>
      </c>
      <c r="BR343" s="5">
        <v>1075</v>
      </c>
      <c r="BS343" s="7">
        <v>137403058.16999999</v>
      </c>
      <c r="BT343" s="23">
        <v>2.98E-2</v>
      </c>
      <c r="BU343" s="7">
        <v>293.88</v>
      </c>
      <c r="BV343" s="7">
        <v>5709.19</v>
      </c>
      <c r="BW343" s="7">
        <v>117488083.72</v>
      </c>
      <c r="BX343" s="23">
        <v>3.1099999999999999E-2</v>
      </c>
      <c r="BY343" s="7">
        <v>251.29</v>
      </c>
      <c r="BZ343" s="7">
        <v>4881.71</v>
      </c>
      <c r="CA343" s="5">
        <v>24067</v>
      </c>
      <c r="CB343" s="23">
        <v>5.1499999999999997E-2</v>
      </c>
      <c r="CC343" s="5">
        <v>93</v>
      </c>
      <c r="CD343" s="5">
        <v>1905</v>
      </c>
      <c r="CE343" s="7">
        <v>22781228.280000001</v>
      </c>
      <c r="CF343" s="23">
        <v>4.8999999999999998E-3</v>
      </c>
      <c r="CG343" s="7">
        <v>48.73</v>
      </c>
      <c r="CH343" s="7">
        <v>9857.74</v>
      </c>
      <c r="CI343" s="7">
        <v>19084111.699999999</v>
      </c>
      <c r="CJ343" s="23">
        <v>5.1000000000000004E-3</v>
      </c>
      <c r="CK343" s="7">
        <v>40.82</v>
      </c>
      <c r="CL343" s="7">
        <v>8257.9500000000007</v>
      </c>
      <c r="CM343" s="5">
        <v>2311</v>
      </c>
      <c r="CN343" s="23">
        <v>4.8999999999999998E-3</v>
      </c>
      <c r="CO343" s="5">
        <v>5</v>
      </c>
      <c r="CP343" s="5">
        <v>265</v>
      </c>
      <c r="CQ343" s="7">
        <v>424033201.74000001</v>
      </c>
      <c r="CR343" s="23">
        <v>9.2100000000000001E-2</v>
      </c>
      <c r="CS343" s="7">
        <v>906.94</v>
      </c>
      <c r="CT343" s="7">
        <v>1690.41</v>
      </c>
      <c r="CU343" s="7">
        <v>386504696.44</v>
      </c>
      <c r="CV343" s="23">
        <v>0.1024</v>
      </c>
      <c r="CW343" s="7">
        <v>826.67</v>
      </c>
      <c r="CX343" s="7">
        <v>1540.8</v>
      </c>
      <c r="CY343" s="5">
        <v>250846</v>
      </c>
      <c r="CZ343" s="23">
        <v>0.53649999999999998</v>
      </c>
      <c r="DA343" s="5">
        <v>3978</v>
      </c>
      <c r="DB343" s="7">
        <v>32949653.469999999</v>
      </c>
      <c r="DC343" s="23">
        <v>7.1999999999999998E-3</v>
      </c>
      <c r="DD343" s="7">
        <v>70.47</v>
      </c>
      <c r="DE343" s="7">
        <v>478.91</v>
      </c>
      <c r="DF343" s="7">
        <v>30241326.510000002</v>
      </c>
      <c r="DG343" s="23">
        <v>8.0000000000000002E-3</v>
      </c>
      <c r="DH343" s="7">
        <v>64.680000000000007</v>
      </c>
      <c r="DI343" s="7">
        <v>439.55</v>
      </c>
      <c r="DJ343" s="5">
        <v>68801</v>
      </c>
      <c r="DK343" s="23">
        <v>0.1472</v>
      </c>
      <c r="DL343" s="5">
        <v>909</v>
      </c>
      <c r="DM343" s="7">
        <v>369410034.99000001</v>
      </c>
      <c r="DN343" s="23">
        <v>8.0199999999999994E-2</v>
      </c>
      <c r="DO343" s="7">
        <v>790.11</v>
      </c>
      <c r="DP343" s="7">
        <v>24014.17</v>
      </c>
      <c r="DQ343" s="7">
        <v>341068546.88999999</v>
      </c>
      <c r="DR343" s="23">
        <v>9.0300000000000005E-2</v>
      </c>
      <c r="DS343" s="7">
        <v>729.49</v>
      </c>
      <c r="DT343" s="7">
        <v>22171.78</v>
      </c>
      <c r="DU343" s="5">
        <v>15383</v>
      </c>
      <c r="DV343" s="23">
        <v>3.2899999999999999E-2</v>
      </c>
      <c r="DW343" s="5">
        <v>4590</v>
      </c>
      <c r="DX343" s="7">
        <v>26500194.57</v>
      </c>
      <c r="DY343" s="23">
        <v>5.7999999999999996E-3</v>
      </c>
      <c r="DZ343" s="7">
        <v>56.68</v>
      </c>
      <c r="EA343" s="7">
        <v>974.06</v>
      </c>
      <c r="EB343" s="7">
        <v>26884694.199999999</v>
      </c>
      <c r="EC343" s="23">
        <v>7.1000000000000004E-3</v>
      </c>
      <c r="ED343" s="7">
        <v>57.5</v>
      </c>
      <c r="EE343" s="7">
        <v>988.19</v>
      </c>
      <c r="EF343" s="5">
        <v>27206</v>
      </c>
      <c r="EG343" s="23">
        <v>5.8200000000000002E-2</v>
      </c>
      <c r="EH343" s="5">
        <v>107</v>
      </c>
      <c r="EI343" s="7">
        <v>396544696.39999998</v>
      </c>
      <c r="EJ343" s="23">
        <v>8.6099999999999996E-2</v>
      </c>
      <c r="EK343" s="7">
        <v>848.14</v>
      </c>
      <c r="EL343" s="7">
        <v>1135.02</v>
      </c>
      <c r="EM343" s="7">
        <v>396726244.41000003</v>
      </c>
      <c r="EN343" s="23">
        <v>0.1051</v>
      </c>
      <c r="EO343" s="7">
        <v>848.53</v>
      </c>
      <c r="EP343" s="7">
        <v>1135.54</v>
      </c>
      <c r="EQ343" s="5">
        <v>349373</v>
      </c>
      <c r="ER343" s="23">
        <v>0.74719999999999998</v>
      </c>
      <c r="ES343" s="5">
        <v>13172</v>
      </c>
      <c r="ET343" s="7">
        <v>226808749.05000001</v>
      </c>
      <c r="EU343" s="23">
        <v>4.9299999999999997E-2</v>
      </c>
      <c r="EV343" s="7">
        <v>485.11</v>
      </c>
      <c r="EW343" s="7">
        <v>1139.2</v>
      </c>
      <c r="EX343" s="7">
        <v>220210965.41999999</v>
      </c>
      <c r="EY343" s="23">
        <v>5.8299999999999998E-2</v>
      </c>
      <c r="EZ343" s="7">
        <v>470.99</v>
      </c>
      <c r="FA343" s="7">
        <v>1106.07</v>
      </c>
      <c r="FB343" s="5">
        <v>199094</v>
      </c>
      <c r="FC343" s="23">
        <v>0.42580000000000001</v>
      </c>
      <c r="FD343" s="5">
        <v>3493</v>
      </c>
      <c r="FE343" s="7">
        <v>104704046.33</v>
      </c>
      <c r="FF343" s="23">
        <v>2.2700000000000001E-2</v>
      </c>
      <c r="FG343" s="7">
        <v>223.94</v>
      </c>
      <c r="FH343" s="7">
        <v>429.98</v>
      </c>
      <c r="FI343" s="7">
        <v>105752593.81</v>
      </c>
      <c r="FJ343" s="23">
        <v>2.8000000000000001E-2</v>
      </c>
      <c r="FK343" s="7">
        <v>226.19</v>
      </c>
      <c r="FL343" s="7">
        <v>434.29</v>
      </c>
      <c r="FM343" s="5">
        <v>243507</v>
      </c>
      <c r="FN343" s="23">
        <v>0.52080000000000004</v>
      </c>
      <c r="FO343" s="5">
        <v>3060</v>
      </c>
      <c r="FP343" s="7">
        <v>155295578.47999999</v>
      </c>
      <c r="FQ343" s="23">
        <v>3.3700000000000001E-2</v>
      </c>
      <c r="FR343" s="7">
        <v>332.15</v>
      </c>
      <c r="FS343" s="7">
        <v>1410.07</v>
      </c>
      <c r="FT343" s="7">
        <v>155792343.27000001</v>
      </c>
      <c r="FU343" s="23">
        <v>4.1300000000000003E-2</v>
      </c>
      <c r="FV343" s="7">
        <v>333.21</v>
      </c>
      <c r="FW343" s="7">
        <v>1414.58</v>
      </c>
      <c r="FX343" s="5">
        <v>110133</v>
      </c>
      <c r="FY343" s="23">
        <v>0.2356</v>
      </c>
      <c r="FZ343" s="5">
        <v>1759</v>
      </c>
      <c r="GA343" s="7">
        <v>113470965.64</v>
      </c>
      <c r="GB343" s="23">
        <v>2.46E-2</v>
      </c>
      <c r="GC343" s="7">
        <v>242.7</v>
      </c>
      <c r="GD343" s="7">
        <v>403.26</v>
      </c>
      <c r="GE343" s="7">
        <v>114579884.23999999</v>
      </c>
      <c r="GF343" s="23">
        <v>3.0300000000000001E-2</v>
      </c>
      <c r="GG343" s="7">
        <v>245.07</v>
      </c>
      <c r="GH343" s="7">
        <v>407.2</v>
      </c>
      <c r="GI343" s="5">
        <v>281383</v>
      </c>
      <c r="GJ343" s="23">
        <v>0.6018</v>
      </c>
      <c r="GK343" s="5">
        <v>7602</v>
      </c>
      <c r="GL343" s="7">
        <v>80665729.469999999</v>
      </c>
      <c r="GM343" s="23">
        <v>1.7500000000000002E-2</v>
      </c>
      <c r="GN343" s="7">
        <v>172.53</v>
      </c>
      <c r="GO343" s="7">
        <v>1331.38</v>
      </c>
      <c r="GP343" s="7">
        <v>69363471.480000004</v>
      </c>
      <c r="GQ343" s="23">
        <v>1.84E-2</v>
      </c>
      <c r="GR343" s="7">
        <v>148.36000000000001</v>
      </c>
      <c r="GS343" s="7">
        <v>1144.83</v>
      </c>
      <c r="GT343" s="5">
        <v>60588</v>
      </c>
      <c r="GU343" s="23">
        <v>0.12959999999999999</v>
      </c>
      <c r="GV343" s="8">
        <v>496</v>
      </c>
      <c r="GW343" s="7">
        <v>148954524.81</v>
      </c>
      <c r="GX343" s="23">
        <v>3.2399999999999998E-2</v>
      </c>
      <c r="GY343" s="7">
        <v>318.58999999999997</v>
      </c>
      <c r="GZ343" s="7">
        <v>1130.22</v>
      </c>
      <c r="HA343" s="7">
        <v>148954524.81</v>
      </c>
      <c r="HB343" s="23">
        <v>3.95E-2</v>
      </c>
      <c r="HC343" s="7">
        <v>318.58999999999997</v>
      </c>
      <c r="HD343" s="7">
        <v>1130.22</v>
      </c>
      <c r="HE343" s="5">
        <v>131793</v>
      </c>
      <c r="HF343" s="23">
        <v>0.28189999999999998</v>
      </c>
      <c r="HG343" s="5">
        <v>406218</v>
      </c>
      <c r="HH343" s="5">
        <v>33924</v>
      </c>
      <c r="HI343" s="23">
        <v>0.2462</v>
      </c>
      <c r="HJ343" s="8">
        <v>869</v>
      </c>
      <c r="HK343" s="5">
        <v>744</v>
      </c>
      <c r="HL343" s="5">
        <v>1075</v>
      </c>
      <c r="HM343" s="5">
        <v>101</v>
      </c>
      <c r="HN343" s="5">
        <v>875</v>
      </c>
      <c r="HO343" s="5">
        <v>317</v>
      </c>
      <c r="HP343" s="5">
        <v>682</v>
      </c>
      <c r="HQ343" s="5">
        <v>367</v>
      </c>
      <c r="HR343" s="5">
        <v>289</v>
      </c>
      <c r="HS343" s="5">
        <v>91</v>
      </c>
    </row>
    <row r="344" spans="1:227" x14ac:dyDescent="0.25">
      <c r="A344">
        <v>2011</v>
      </c>
      <c r="B344" s="3" t="s">
        <v>266</v>
      </c>
      <c r="C344" s="4">
        <v>2</v>
      </c>
      <c r="D344" s="5">
        <v>11683</v>
      </c>
      <c r="E344" s="5">
        <v>11586</v>
      </c>
      <c r="F344" s="5">
        <v>97</v>
      </c>
      <c r="G344" s="6" t="s">
        <v>949</v>
      </c>
      <c r="H344" s="5">
        <v>50</v>
      </c>
      <c r="I344" s="6" t="s">
        <v>2148</v>
      </c>
      <c r="J344" s="6" t="s">
        <v>1894</v>
      </c>
      <c r="K344" s="6" t="s">
        <v>2149</v>
      </c>
      <c r="L344" s="6" t="s">
        <v>1106</v>
      </c>
      <c r="M344" s="6" t="s">
        <v>357</v>
      </c>
      <c r="N344" s="6" t="s">
        <v>2150</v>
      </c>
      <c r="O344" s="6" t="s">
        <v>1294</v>
      </c>
      <c r="P344" s="6">
        <v>0.95</v>
      </c>
      <c r="Q344" s="7">
        <v>111170937.66</v>
      </c>
      <c r="R344" s="7">
        <v>80024905.090000004</v>
      </c>
      <c r="S344" s="7">
        <v>84869789.030000001</v>
      </c>
      <c r="T344" s="7">
        <v>9595.2800000000007</v>
      </c>
      <c r="U344" s="7">
        <v>6907.03</v>
      </c>
      <c r="V344" s="7">
        <v>7325.2</v>
      </c>
      <c r="W344" s="7">
        <v>46042440.340000004</v>
      </c>
      <c r="X344" s="23">
        <v>0.41420000000000001</v>
      </c>
      <c r="Y344" s="7">
        <v>3973.97</v>
      </c>
      <c r="Z344" s="7">
        <v>25009.47</v>
      </c>
      <c r="AA344" s="7">
        <v>27863011.710000001</v>
      </c>
      <c r="AB344" s="23">
        <v>0.34820000000000001</v>
      </c>
      <c r="AC344" s="7">
        <v>2404.89</v>
      </c>
      <c r="AD344" s="7">
        <v>15134.72</v>
      </c>
      <c r="AE344" s="5">
        <v>1841</v>
      </c>
      <c r="AF344" s="23">
        <v>0.15890000000000001</v>
      </c>
      <c r="AG344" s="5">
        <v>260</v>
      </c>
      <c r="AH344" s="5">
        <v>1492</v>
      </c>
      <c r="AI344" s="7">
        <v>4180247.17</v>
      </c>
      <c r="AJ344" s="23">
        <v>3.7600000000000001E-2</v>
      </c>
      <c r="AK344" s="7">
        <v>360.8</v>
      </c>
      <c r="AL344" s="7">
        <v>92894.38</v>
      </c>
      <c r="AM344" s="7">
        <v>3591015.76</v>
      </c>
      <c r="AN344" s="23">
        <v>4.4900000000000002E-2</v>
      </c>
      <c r="AO344" s="7">
        <v>309.94</v>
      </c>
      <c r="AP344" s="7">
        <v>79800.350000000006</v>
      </c>
      <c r="AQ344" s="5">
        <v>45</v>
      </c>
      <c r="AR344" s="23">
        <v>3.8999999999999998E-3</v>
      </c>
      <c r="AS344" s="5">
        <v>4</v>
      </c>
      <c r="AT344" s="5">
        <v>173</v>
      </c>
      <c r="AU344" s="7">
        <v>491234.95</v>
      </c>
      <c r="AV344" s="23">
        <v>4.4000000000000003E-3</v>
      </c>
      <c r="AW344" s="7">
        <v>42.4</v>
      </c>
      <c r="AX344" s="7">
        <v>23392.14</v>
      </c>
      <c r="AY344" s="7">
        <v>416751.2</v>
      </c>
      <c r="AZ344" s="23">
        <v>5.1999999999999998E-3</v>
      </c>
      <c r="BA344" s="7">
        <v>35.97</v>
      </c>
      <c r="BB344" s="7">
        <v>19845.3</v>
      </c>
      <c r="BC344" s="5">
        <v>21</v>
      </c>
      <c r="BD344" s="23">
        <v>1.8E-3</v>
      </c>
      <c r="BE344" s="5">
        <v>2</v>
      </c>
      <c r="BF344" s="5">
        <v>25</v>
      </c>
      <c r="BG344" s="7">
        <v>1897819.6</v>
      </c>
      <c r="BH344" s="23">
        <v>1.7100000000000001E-2</v>
      </c>
      <c r="BI344" s="7">
        <v>163.80000000000001</v>
      </c>
      <c r="BJ344" s="7">
        <v>16220.68</v>
      </c>
      <c r="BK344" s="7">
        <v>1656101.72</v>
      </c>
      <c r="BL344" s="23">
        <v>2.07E-2</v>
      </c>
      <c r="BM344" s="7">
        <v>142.94</v>
      </c>
      <c r="BN344" s="7">
        <v>14154.72</v>
      </c>
      <c r="BO344" s="5">
        <v>117</v>
      </c>
      <c r="BP344" s="23">
        <v>1.01E-2</v>
      </c>
      <c r="BQ344" s="5">
        <v>12</v>
      </c>
      <c r="BR344" s="5">
        <v>277</v>
      </c>
      <c r="BS344" s="7">
        <v>1336697.79</v>
      </c>
      <c r="BT344" s="23">
        <v>1.2E-2</v>
      </c>
      <c r="BU344" s="7">
        <v>115.37</v>
      </c>
      <c r="BV344" s="7">
        <v>4740.0600000000004</v>
      </c>
      <c r="BW344" s="7">
        <v>1186026.3500000001</v>
      </c>
      <c r="BX344" s="23">
        <v>1.4800000000000001E-2</v>
      </c>
      <c r="BY344" s="7">
        <v>102.37</v>
      </c>
      <c r="BZ344" s="7">
        <v>4205.7700000000004</v>
      </c>
      <c r="CA344" s="5">
        <v>282</v>
      </c>
      <c r="CB344" s="23">
        <v>2.4299999999999999E-2</v>
      </c>
      <c r="CC344" s="5">
        <v>40</v>
      </c>
      <c r="CD344" s="5">
        <v>529</v>
      </c>
      <c r="CE344" s="7">
        <v>267464.49</v>
      </c>
      <c r="CF344" s="23">
        <v>2.3999999999999998E-3</v>
      </c>
      <c r="CG344" s="7">
        <v>23.09</v>
      </c>
      <c r="CH344" s="7">
        <v>7641.84</v>
      </c>
      <c r="CI344" s="7">
        <v>227874.99</v>
      </c>
      <c r="CJ344" s="23">
        <v>2.8E-3</v>
      </c>
      <c r="CK344" s="7">
        <v>19.670000000000002</v>
      </c>
      <c r="CL344" s="7">
        <v>6510.71</v>
      </c>
      <c r="CM344" s="5">
        <v>35</v>
      </c>
      <c r="CN344" s="23">
        <v>3.0000000000000001E-3</v>
      </c>
      <c r="CO344" s="5">
        <v>3</v>
      </c>
      <c r="CP344" s="5">
        <v>133</v>
      </c>
      <c r="CQ344" s="7">
        <v>19986971.91</v>
      </c>
      <c r="CR344" s="23">
        <v>0.17979999999999999</v>
      </c>
      <c r="CS344" s="7">
        <v>1725.1</v>
      </c>
      <c r="CT344" s="7">
        <v>2635.07</v>
      </c>
      <c r="CU344" s="7">
        <v>12979154.279999999</v>
      </c>
      <c r="CV344" s="23">
        <v>0.16220000000000001</v>
      </c>
      <c r="CW344" s="7">
        <v>1120.24</v>
      </c>
      <c r="CX344" s="7">
        <v>1711.16</v>
      </c>
      <c r="CY344" s="5">
        <v>7585</v>
      </c>
      <c r="CZ344" s="23">
        <v>0.65469999999999995</v>
      </c>
      <c r="DA344" s="5">
        <v>5218</v>
      </c>
      <c r="DB344" s="7">
        <v>616031.54</v>
      </c>
      <c r="DC344" s="23">
        <v>5.4999999999999997E-3</v>
      </c>
      <c r="DD344" s="7">
        <v>53.17</v>
      </c>
      <c r="DE344" s="7">
        <v>371.78</v>
      </c>
      <c r="DF344" s="7">
        <v>620626.77</v>
      </c>
      <c r="DG344" s="23">
        <v>7.7999999999999996E-3</v>
      </c>
      <c r="DH344" s="7">
        <v>53.57</v>
      </c>
      <c r="DI344" s="7">
        <v>374.55</v>
      </c>
      <c r="DJ344" s="5">
        <v>1657</v>
      </c>
      <c r="DK344" s="23">
        <v>0.14299999999999999</v>
      </c>
      <c r="DL344" s="5">
        <v>595</v>
      </c>
      <c r="DM344" s="7">
        <v>6202145.2800000003</v>
      </c>
      <c r="DN344" s="23">
        <v>5.5800000000000002E-2</v>
      </c>
      <c r="DO344" s="7">
        <v>535.30999999999995</v>
      </c>
      <c r="DP344" s="7">
        <v>26280.28</v>
      </c>
      <c r="DQ344" s="7">
        <v>5720320.8700000001</v>
      </c>
      <c r="DR344" s="23">
        <v>7.1499999999999994E-2</v>
      </c>
      <c r="DS344" s="7">
        <v>493.73</v>
      </c>
      <c r="DT344" s="7">
        <v>24238.65</v>
      </c>
      <c r="DU344" s="5">
        <v>236</v>
      </c>
      <c r="DV344" s="23">
        <v>2.0400000000000001E-2</v>
      </c>
      <c r="DW344" s="5">
        <v>3244</v>
      </c>
      <c r="DX344" s="7">
        <v>925429.64</v>
      </c>
      <c r="DY344" s="23">
        <v>8.3000000000000001E-3</v>
      </c>
      <c r="DZ344" s="7">
        <v>79.87</v>
      </c>
      <c r="EA344" s="7">
        <v>1225.73</v>
      </c>
      <c r="EB344" s="7">
        <v>806340.96</v>
      </c>
      <c r="EC344" s="23">
        <v>1.01E-2</v>
      </c>
      <c r="ED344" s="7">
        <v>69.599999999999994</v>
      </c>
      <c r="EE344" s="7">
        <v>1068</v>
      </c>
      <c r="EF344" s="5">
        <v>755</v>
      </c>
      <c r="EG344" s="23">
        <v>6.5199999999999994E-2</v>
      </c>
      <c r="EH344" s="5">
        <v>99</v>
      </c>
      <c r="EI344" s="7">
        <v>8782077.2400000002</v>
      </c>
      <c r="EJ344" s="23">
        <v>7.9000000000000001E-2</v>
      </c>
      <c r="EK344" s="7">
        <v>757.99</v>
      </c>
      <c r="EL344" s="7">
        <v>959.58</v>
      </c>
      <c r="EM344" s="7">
        <v>7414379.2199999997</v>
      </c>
      <c r="EN344" s="23">
        <v>9.2700000000000005E-2</v>
      </c>
      <c r="EO344" s="7">
        <v>639.94000000000005</v>
      </c>
      <c r="EP344" s="7">
        <v>810.14</v>
      </c>
      <c r="EQ344" s="5">
        <v>9152</v>
      </c>
      <c r="ER344" s="23">
        <v>0.78990000000000005</v>
      </c>
      <c r="ES344" s="5">
        <v>10266</v>
      </c>
      <c r="ET344" s="7">
        <v>5891728.29</v>
      </c>
      <c r="EU344" s="23">
        <v>5.2999999999999999E-2</v>
      </c>
      <c r="EV344" s="7">
        <v>508.52</v>
      </c>
      <c r="EW344" s="7">
        <v>1208.81</v>
      </c>
      <c r="EX344" s="7">
        <v>4828341.07</v>
      </c>
      <c r="EY344" s="23">
        <v>6.0299999999999999E-2</v>
      </c>
      <c r="EZ344" s="7">
        <v>416.74</v>
      </c>
      <c r="FA344" s="7">
        <v>990.63</v>
      </c>
      <c r="FB344" s="5">
        <v>4874</v>
      </c>
      <c r="FC344" s="23">
        <v>0.42070000000000002</v>
      </c>
      <c r="FD344" s="5">
        <v>2960</v>
      </c>
      <c r="FE344" s="7">
        <v>2147137.9</v>
      </c>
      <c r="FF344" s="23">
        <v>1.9300000000000001E-2</v>
      </c>
      <c r="FG344" s="7">
        <v>185.32</v>
      </c>
      <c r="FH344" s="7">
        <v>350.44</v>
      </c>
      <c r="FI344" s="7">
        <v>1845265.08</v>
      </c>
      <c r="FJ344" s="23">
        <v>2.3099999999999999E-2</v>
      </c>
      <c r="FK344" s="7">
        <v>159.27000000000001</v>
      </c>
      <c r="FL344" s="7">
        <v>301.17</v>
      </c>
      <c r="FM344" s="5">
        <v>6127</v>
      </c>
      <c r="FN344" s="23">
        <v>0.52880000000000005</v>
      </c>
      <c r="FO344" s="5">
        <v>3030</v>
      </c>
      <c r="FP344" s="7">
        <v>2729551.51</v>
      </c>
      <c r="FQ344" s="23">
        <v>2.46E-2</v>
      </c>
      <c r="FR344" s="7">
        <v>235.59</v>
      </c>
      <c r="FS344" s="7">
        <v>987.54</v>
      </c>
      <c r="FT344" s="7">
        <v>2719070.92</v>
      </c>
      <c r="FU344" s="23">
        <v>3.4000000000000002E-2</v>
      </c>
      <c r="FV344" s="7">
        <v>234.69</v>
      </c>
      <c r="FW344" s="7">
        <v>983.74</v>
      </c>
      <c r="FX344" s="5">
        <v>2764</v>
      </c>
      <c r="FY344" s="23">
        <v>0.23860000000000001</v>
      </c>
      <c r="FZ344" s="5">
        <v>1615</v>
      </c>
      <c r="GA344" s="7">
        <v>1836545</v>
      </c>
      <c r="GB344" s="23">
        <v>1.6500000000000001E-2</v>
      </c>
      <c r="GC344" s="7">
        <v>158.51</v>
      </c>
      <c r="GD344" s="7">
        <v>287.77</v>
      </c>
      <c r="GE344" s="7">
        <v>1751610.26</v>
      </c>
      <c r="GF344" s="23">
        <v>2.1899999999999999E-2</v>
      </c>
      <c r="GG344" s="7">
        <v>151.18</v>
      </c>
      <c r="GH344" s="7">
        <v>274.45999999999998</v>
      </c>
      <c r="GI344" s="5">
        <v>6382</v>
      </c>
      <c r="GJ344" s="23">
        <v>0.55079999999999996</v>
      </c>
      <c r="GK344" s="5">
        <v>4580</v>
      </c>
      <c r="GL344" s="7">
        <v>2693301.97</v>
      </c>
      <c r="GM344" s="23">
        <v>2.4199999999999999E-2</v>
      </c>
      <c r="GN344" s="7">
        <v>232.46</v>
      </c>
      <c r="GO344" s="7">
        <v>1820.62</v>
      </c>
      <c r="GP344" s="7">
        <v>1334383.45</v>
      </c>
      <c r="GQ344" s="23">
        <v>1.67E-2</v>
      </c>
      <c r="GR344" s="7">
        <v>115.17</v>
      </c>
      <c r="GS344" s="7">
        <v>902.02</v>
      </c>
      <c r="GT344" s="5">
        <v>1479</v>
      </c>
      <c r="GU344" s="23">
        <v>0.12770000000000001</v>
      </c>
      <c r="GV344" s="8">
        <v>323</v>
      </c>
      <c r="GW344" s="7">
        <v>4388203.47</v>
      </c>
      <c r="GX344" s="23">
        <v>3.95E-2</v>
      </c>
      <c r="GY344" s="7">
        <v>378.75</v>
      </c>
      <c r="GZ344" s="7">
        <v>1624.66</v>
      </c>
      <c r="HA344" s="7">
        <v>4392291.03</v>
      </c>
      <c r="HB344" s="23">
        <v>5.4899999999999997E-2</v>
      </c>
      <c r="HC344" s="7">
        <v>379.1</v>
      </c>
      <c r="HD344" s="7">
        <v>1626.17</v>
      </c>
      <c r="HE344" s="5">
        <v>2701</v>
      </c>
      <c r="HF344" s="23">
        <v>0.2331</v>
      </c>
      <c r="HG344" s="5">
        <v>12439</v>
      </c>
      <c r="HH344" s="5">
        <v>469</v>
      </c>
      <c r="HI344" s="23">
        <v>0.16739999999999999</v>
      </c>
      <c r="HJ344" s="8">
        <v>1074</v>
      </c>
      <c r="HK344" s="5">
        <v>345</v>
      </c>
      <c r="HL344" s="5">
        <v>1073</v>
      </c>
      <c r="HM344" s="10" t="s">
        <v>275</v>
      </c>
      <c r="HN344" s="5">
        <v>414</v>
      </c>
      <c r="HO344" s="5">
        <v>242</v>
      </c>
      <c r="HP344" s="5">
        <v>803</v>
      </c>
      <c r="HQ344" s="5">
        <v>242</v>
      </c>
      <c r="HR344" s="10" t="s">
        <v>275</v>
      </c>
      <c r="HS344" s="10" t="s">
        <v>275</v>
      </c>
    </row>
    <row r="345" spans="1:227" x14ac:dyDescent="0.25">
      <c r="A345">
        <v>2007</v>
      </c>
      <c r="B345" s="3" t="s">
        <v>1142</v>
      </c>
      <c r="C345" s="4">
        <v>55</v>
      </c>
      <c r="D345" s="5">
        <v>112234</v>
      </c>
      <c r="E345" s="5">
        <v>98710</v>
      </c>
      <c r="F345" s="5">
        <v>13524</v>
      </c>
      <c r="G345" s="6" t="s">
        <v>1143</v>
      </c>
      <c r="H345" s="5">
        <v>49</v>
      </c>
      <c r="I345" s="6" t="s">
        <v>1144</v>
      </c>
      <c r="J345" s="6" t="s">
        <v>1145</v>
      </c>
      <c r="K345" s="6" t="s">
        <v>1146</v>
      </c>
      <c r="L345" s="6" t="s">
        <v>1147</v>
      </c>
      <c r="M345" s="6" t="s">
        <v>1024</v>
      </c>
      <c r="N345" s="6" t="s">
        <v>626</v>
      </c>
      <c r="O345" s="6" t="s">
        <v>762</v>
      </c>
      <c r="P345" s="6">
        <v>1</v>
      </c>
      <c r="Q345" s="7">
        <v>701666179.94000006</v>
      </c>
      <c r="R345" s="7">
        <v>676511708.54999995</v>
      </c>
      <c r="S345" s="7">
        <v>698784600.99000001</v>
      </c>
      <c r="T345" s="7">
        <v>7108.36</v>
      </c>
      <c r="U345" s="7">
        <v>6853.53</v>
      </c>
      <c r="V345" s="7">
        <v>7079.17</v>
      </c>
      <c r="W345" s="7">
        <v>291947611.32999998</v>
      </c>
      <c r="X345" s="23">
        <v>0.41610000000000003</v>
      </c>
      <c r="Y345" s="7">
        <v>2957.63</v>
      </c>
      <c r="Z345" s="7">
        <v>16188.73</v>
      </c>
      <c r="AA345" s="7">
        <v>245659777.13</v>
      </c>
      <c r="AB345" s="23">
        <v>0.36309999999999998</v>
      </c>
      <c r="AC345" s="7">
        <v>2488.6999999999998</v>
      </c>
      <c r="AD345" s="7">
        <v>13622.03</v>
      </c>
      <c r="AE345" s="5">
        <v>18034</v>
      </c>
      <c r="AF345" s="23">
        <v>0.1827</v>
      </c>
      <c r="AG345" s="5">
        <v>338</v>
      </c>
      <c r="AH345" s="5">
        <v>1889</v>
      </c>
      <c r="AI345" s="7">
        <v>10117362.15</v>
      </c>
      <c r="AJ345" s="23">
        <v>1.44E-2</v>
      </c>
      <c r="AK345" s="7">
        <v>102.5</v>
      </c>
      <c r="AL345" s="7">
        <v>35008.17</v>
      </c>
      <c r="AM345" s="7">
        <v>10069758.550000001</v>
      </c>
      <c r="AN345" s="23">
        <v>1.49E-2</v>
      </c>
      <c r="AO345" s="7">
        <v>102.01</v>
      </c>
      <c r="AP345" s="7">
        <v>34843.46</v>
      </c>
      <c r="AQ345" s="5">
        <v>289</v>
      </c>
      <c r="AR345" s="23">
        <v>2.8999999999999998E-3</v>
      </c>
      <c r="AS345" s="5">
        <v>3</v>
      </c>
      <c r="AT345" s="5">
        <v>93</v>
      </c>
      <c r="AU345" s="7">
        <v>7646971.3899999997</v>
      </c>
      <c r="AV345" s="23">
        <v>1.09E-2</v>
      </c>
      <c r="AW345" s="7">
        <v>77.47</v>
      </c>
      <c r="AX345" s="7">
        <v>20337.689999999999</v>
      </c>
      <c r="AY345" s="7">
        <v>7056846.1900000004</v>
      </c>
      <c r="AZ345" s="23">
        <v>1.04E-2</v>
      </c>
      <c r="BA345" s="7">
        <v>71.489999999999995</v>
      </c>
      <c r="BB345" s="7">
        <v>18768.21</v>
      </c>
      <c r="BC345" s="5">
        <v>376</v>
      </c>
      <c r="BD345" s="23">
        <v>3.8E-3</v>
      </c>
      <c r="BE345" s="5">
        <v>4</v>
      </c>
      <c r="BF345" s="5">
        <v>54</v>
      </c>
      <c r="BG345" s="7">
        <v>26270924.32</v>
      </c>
      <c r="BH345" s="23">
        <v>3.7400000000000003E-2</v>
      </c>
      <c r="BI345" s="7">
        <v>266.14</v>
      </c>
      <c r="BJ345" s="7">
        <v>12427.12</v>
      </c>
      <c r="BK345" s="7">
        <v>26829652.73</v>
      </c>
      <c r="BL345" s="23">
        <v>3.9699999999999999E-2</v>
      </c>
      <c r="BM345" s="7">
        <v>271.8</v>
      </c>
      <c r="BN345" s="7">
        <v>12691.42</v>
      </c>
      <c r="BO345" s="5">
        <v>2114</v>
      </c>
      <c r="BP345" s="23">
        <v>2.1399999999999999E-2</v>
      </c>
      <c r="BQ345" s="5">
        <v>30</v>
      </c>
      <c r="BR345" s="5">
        <v>808</v>
      </c>
      <c r="BS345" s="7">
        <v>12682147.08</v>
      </c>
      <c r="BT345" s="23">
        <v>1.8100000000000002E-2</v>
      </c>
      <c r="BU345" s="7">
        <v>128.47999999999999</v>
      </c>
      <c r="BV345" s="7">
        <v>4240.1000000000004</v>
      </c>
      <c r="BW345" s="7">
        <v>12888385.68</v>
      </c>
      <c r="BX345" s="23">
        <v>1.9099999999999999E-2</v>
      </c>
      <c r="BY345" s="7">
        <v>130.57</v>
      </c>
      <c r="BZ345" s="7">
        <v>4309.0600000000004</v>
      </c>
      <c r="CA345" s="5">
        <v>2991</v>
      </c>
      <c r="CB345" s="23">
        <v>3.0300000000000001E-2</v>
      </c>
      <c r="CC345" s="5">
        <v>52</v>
      </c>
      <c r="CD345" s="5">
        <v>1103</v>
      </c>
      <c r="CE345" s="7">
        <v>6937400.8399999999</v>
      </c>
      <c r="CF345" s="23">
        <v>9.9000000000000008E-3</v>
      </c>
      <c r="CG345" s="7">
        <v>70.28</v>
      </c>
      <c r="CH345" s="7">
        <v>9689.11</v>
      </c>
      <c r="CI345" s="7">
        <v>6786445.3300000001</v>
      </c>
      <c r="CJ345" s="23">
        <v>0.01</v>
      </c>
      <c r="CK345" s="7">
        <v>68.75</v>
      </c>
      <c r="CL345" s="7">
        <v>9478.2800000000007</v>
      </c>
      <c r="CM345" s="5">
        <v>716</v>
      </c>
      <c r="CN345" s="23">
        <v>7.3000000000000001E-3</v>
      </c>
      <c r="CO345" s="5">
        <v>8</v>
      </c>
      <c r="CP345" s="5">
        <v>474</v>
      </c>
      <c r="CQ345" s="7">
        <v>103437905.29000001</v>
      </c>
      <c r="CR345" s="23">
        <v>0.1474</v>
      </c>
      <c r="CS345" s="7">
        <v>1047.9000000000001</v>
      </c>
      <c r="CT345" s="7">
        <v>1606.28</v>
      </c>
      <c r="CU345" s="7">
        <v>107253292.38</v>
      </c>
      <c r="CV345" s="23">
        <v>0.1585</v>
      </c>
      <c r="CW345" s="7">
        <v>1086.55</v>
      </c>
      <c r="CX345" s="7">
        <v>1665.53</v>
      </c>
      <c r="CY345" s="5">
        <v>64396</v>
      </c>
      <c r="CZ345" s="23">
        <v>0.65239999999999998</v>
      </c>
      <c r="DA345" s="5">
        <v>5457</v>
      </c>
      <c r="DB345" s="7">
        <v>2048027.66</v>
      </c>
      <c r="DC345" s="23">
        <v>2.8999999999999998E-3</v>
      </c>
      <c r="DD345" s="7">
        <v>20.75</v>
      </c>
      <c r="DE345" s="7">
        <v>361.33</v>
      </c>
      <c r="DF345" s="7">
        <v>1990271.97</v>
      </c>
      <c r="DG345" s="23">
        <v>2.8999999999999998E-3</v>
      </c>
      <c r="DH345" s="7">
        <v>20.16</v>
      </c>
      <c r="DI345" s="7">
        <v>351.14</v>
      </c>
      <c r="DJ345" s="5">
        <v>5668</v>
      </c>
      <c r="DK345" s="23">
        <v>5.74E-2</v>
      </c>
      <c r="DL345" s="5">
        <v>265</v>
      </c>
      <c r="DM345" s="7">
        <v>40595626.630000003</v>
      </c>
      <c r="DN345" s="23">
        <v>5.79E-2</v>
      </c>
      <c r="DO345" s="7">
        <v>411.26</v>
      </c>
      <c r="DP345" s="7">
        <v>21176.639999999999</v>
      </c>
      <c r="DQ345" s="7">
        <v>41092787.829999998</v>
      </c>
      <c r="DR345" s="23">
        <v>6.0699999999999997E-2</v>
      </c>
      <c r="DS345" s="7">
        <v>416.3</v>
      </c>
      <c r="DT345" s="7">
        <v>21435.99</v>
      </c>
      <c r="DU345" s="5">
        <v>1917</v>
      </c>
      <c r="DV345" s="23">
        <v>1.9400000000000001E-2</v>
      </c>
      <c r="DW345" s="5">
        <v>2099</v>
      </c>
      <c r="DX345" s="7">
        <v>2269195.06</v>
      </c>
      <c r="DY345" s="23">
        <v>3.2000000000000002E-3</v>
      </c>
      <c r="DZ345" s="7">
        <v>22.99</v>
      </c>
      <c r="EA345" s="7">
        <v>703.63</v>
      </c>
      <c r="EB345" s="7">
        <v>2543941.87</v>
      </c>
      <c r="EC345" s="23">
        <v>3.8E-3</v>
      </c>
      <c r="ED345" s="7">
        <v>25.77</v>
      </c>
      <c r="EE345" s="7">
        <v>788.82</v>
      </c>
      <c r="EF345" s="5">
        <v>3225</v>
      </c>
      <c r="EG345" s="23">
        <v>3.27E-2</v>
      </c>
      <c r="EH345" s="5">
        <v>59</v>
      </c>
      <c r="EI345" s="7">
        <v>58258468</v>
      </c>
      <c r="EJ345" s="23">
        <v>8.3000000000000004E-2</v>
      </c>
      <c r="EK345" s="7">
        <v>590.20000000000005</v>
      </c>
      <c r="EL345" s="7">
        <v>706.56</v>
      </c>
      <c r="EM345" s="7">
        <v>67366714.670000002</v>
      </c>
      <c r="EN345" s="23">
        <v>9.9599999999999994E-2</v>
      </c>
      <c r="EO345" s="7">
        <v>682.47</v>
      </c>
      <c r="EP345" s="7">
        <v>817.02</v>
      </c>
      <c r="EQ345" s="5">
        <v>82454</v>
      </c>
      <c r="ER345" s="23">
        <v>0.83530000000000004</v>
      </c>
      <c r="ES345" s="5">
        <v>11846</v>
      </c>
      <c r="ET345" s="7">
        <v>34968527.869999997</v>
      </c>
      <c r="EU345" s="23">
        <v>4.9799999999999997E-2</v>
      </c>
      <c r="EV345" s="7">
        <v>354.26</v>
      </c>
      <c r="EW345" s="7">
        <v>741.03</v>
      </c>
      <c r="EX345" s="7">
        <v>38095956.32</v>
      </c>
      <c r="EY345" s="23">
        <v>5.6300000000000003E-2</v>
      </c>
      <c r="EZ345" s="7">
        <v>385.94</v>
      </c>
      <c r="FA345" s="7">
        <v>807.31</v>
      </c>
      <c r="FB345" s="5">
        <v>47189</v>
      </c>
      <c r="FC345" s="23">
        <v>0.47810000000000002</v>
      </c>
      <c r="FD345" s="5">
        <v>3065</v>
      </c>
      <c r="FE345" s="7">
        <v>13748773.34</v>
      </c>
      <c r="FF345" s="23">
        <v>1.9599999999999999E-2</v>
      </c>
      <c r="FG345" s="7">
        <v>139.28</v>
      </c>
      <c r="FH345" s="7">
        <v>241.38</v>
      </c>
      <c r="FI345" s="7">
        <v>15692880.57</v>
      </c>
      <c r="FJ345" s="23">
        <v>2.3199999999999998E-2</v>
      </c>
      <c r="FK345" s="7">
        <v>158.97999999999999</v>
      </c>
      <c r="FL345" s="7">
        <v>275.51</v>
      </c>
      <c r="FM345" s="5">
        <v>56960</v>
      </c>
      <c r="FN345" s="23">
        <v>0.57699999999999996</v>
      </c>
      <c r="FO345" s="5">
        <v>3213</v>
      </c>
      <c r="FP345" s="7">
        <v>27474458.949999999</v>
      </c>
      <c r="FQ345" s="23">
        <v>3.9199999999999999E-2</v>
      </c>
      <c r="FR345" s="7">
        <v>278.33999999999997</v>
      </c>
      <c r="FS345" s="7">
        <v>962.77</v>
      </c>
      <c r="FT345" s="7">
        <v>27859178.550000001</v>
      </c>
      <c r="FU345" s="23">
        <v>4.1200000000000001E-2</v>
      </c>
      <c r="FV345" s="7">
        <v>282.23</v>
      </c>
      <c r="FW345" s="7">
        <v>976.25</v>
      </c>
      <c r="FX345" s="5">
        <v>28537</v>
      </c>
      <c r="FY345" s="23">
        <v>0.28910000000000002</v>
      </c>
      <c r="FZ345" s="5">
        <v>2302</v>
      </c>
      <c r="GA345" s="7">
        <v>14816780.74</v>
      </c>
      <c r="GB345" s="23">
        <v>2.1100000000000001E-2</v>
      </c>
      <c r="GC345" s="7">
        <v>150.1</v>
      </c>
      <c r="GD345" s="7">
        <v>228.88</v>
      </c>
      <c r="GE345" s="7">
        <v>15873046.15</v>
      </c>
      <c r="GF345" s="23">
        <v>2.35E-2</v>
      </c>
      <c r="GG345" s="7">
        <v>160.80000000000001</v>
      </c>
      <c r="GH345" s="7">
        <v>245.19</v>
      </c>
      <c r="GI345" s="5">
        <v>64736</v>
      </c>
      <c r="GJ345" s="23">
        <v>0.65580000000000005</v>
      </c>
      <c r="GK345" s="5">
        <v>7456</v>
      </c>
      <c r="GL345" s="7">
        <v>9411433.6199999992</v>
      </c>
      <c r="GM345" s="23">
        <v>1.34E-2</v>
      </c>
      <c r="GN345" s="7">
        <v>95.34</v>
      </c>
      <c r="GO345" s="7">
        <v>808.41</v>
      </c>
      <c r="GP345" s="7">
        <v>10010294.310000001</v>
      </c>
      <c r="GQ345" s="23">
        <v>1.4800000000000001E-2</v>
      </c>
      <c r="GR345" s="7">
        <v>101.41</v>
      </c>
      <c r="GS345" s="7">
        <v>859.85</v>
      </c>
      <c r="GT345" s="5">
        <v>11642</v>
      </c>
      <c r="GU345" s="23">
        <v>0.1179</v>
      </c>
      <c r="GV345" s="8">
        <v>323</v>
      </c>
      <c r="GW345" s="7">
        <v>31435478.16</v>
      </c>
      <c r="GX345" s="23">
        <v>4.48E-2</v>
      </c>
      <c r="GY345" s="7">
        <v>318.45999999999998</v>
      </c>
      <c r="GZ345" s="7">
        <v>888.31</v>
      </c>
      <c r="HA345" s="7">
        <v>31435478.16</v>
      </c>
      <c r="HB345" s="23">
        <v>4.65E-2</v>
      </c>
      <c r="HC345" s="7">
        <v>318.45999999999998</v>
      </c>
      <c r="HD345" s="7">
        <v>888.31</v>
      </c>
      <c r="HE345" s="5">
        <v>35388</v>
      </c>
      <c r="HF345" s="23">
        <v>0.35849999999999999</v>
      </c>
      <c r="HG345" s="5">
        <v>97172</v>
      </c>
      <c r="HH345" s="5">
        <v>6581</v>
      </c>
      <c r="HI345" s="23">
        <v>0.214</v>
      </c>
      <c r="HJ345" s="8">
        <v>984</v>
      </c>
      <c r="HK345" s="5">
        <v>722</v>
      </c>
      <c r="HL345" s="5">
        <v>1071</v>
      </c>
      <c r="HM345" s="5">
        <v>88</v>
      </c>
      <c r="HN345" s="5">
        <v>741</v>
      </c>
      <c r="HO345" s="5">
        <v>503</v>
      </c>
      <c r="HP345" s="5">
        <v>843</v>
      </c>
      <c r="HQ345" s="5">
        <v>359</v>
      </c>
      <c r="HR345" s="5">
        <v>484</v>
      </c>
      <c r="HS345" s="5">
        <v>104</v>
      </c>
    </row>
    <row r="346" spans="1:227" x14ac:dyDescent="0.25">
      <c r="A346">
        <v>2014</v>
      </c>
      <c r="B346" s="3" t="s">
        <v>862</v>
      </c>
      <c r="C346" s="4">
        <v>38</v>
      </c>
      <c r="D346" s="5">
        <v>14073</v>
      </c>
      <c r="E346" s="5">
        <v>12885</v>
      </c>
      <c r="F346" s="5">
        <v>1188</v>
      </c>
      <c r="G346" s="6" t="s">
        <v>1285</v>
      </c>
      <c r="H346" s="5">
        <v>50</v>
      </c>
      <c r="I346" s="6" t="s">
        <v>2664</v>
      </c>
      <c r="J346" s="6" t="s">
        <v>2665</v>
      </c>
      <c r="K346" s="6" t="s">
        <v>2666</v>
      </c>
      <c r="L346" s="6" t="s">
        <v>377</v>
      </c>
      <c r="M346" s="6" t="s">
        <v>1259</v>
      </c>
      <c r="N346" s="6" t="s">
        <v>2667</v>
      </c>
      <c r="O346" s="6" t="s">
        <v>2668</v>
      </c>
      <c r="P346" s="6">
        <v>1.02</v>
      </c>
      <c r="Q346" s="7">
        <v>110443361</v>
      </c>
      <c r="R346" s="7">
        <v>109214411.48</v>
      </c>
      <c r="S346" s="7">
        <v>110257108.94</v>
      </c>
      <c r="T346" s="7">
        <v>8571.4699999999993</v>
      </c>
      <c r="U346" s="7">
        <v>8476.09</v>
      </c>
      <c r="V346" s="7">
        <v>8557.01</v>
      </c>
      <c r="W346" s="7">
        <v>40029677.32</v>
      </c>
      <c r="X346" s="23">
        <v>0.3624</v>
      </c>
      <c r="Y346" s="7">
        <v>3106.69</v>
      </c>
      <c r="Z346" s="7">
        <v>19469.689999999999</v>
      </c>
      <c r="AA346" s="7">
        <v>36151997.890000001</v>
      </c>
      <c r="AB346" s="23">
        <v>0.33100000000000002</v>
      </c>
      <c r="AC346" s="7">
        <v>2805.74</v>
      </c>
      <c r="AD346" s="7">
        <v>17583.66</v>
      </c>
      <c r="AE346" s="5">
        <v>2056</v>
      </c>
      <c r="AF346" s="23">
        <v>0.15959999999999999</v>
      </c>
      <c r="AG346" s="5">
        <v>276</v>
      </c>
      <c r="AH346" s="5">
        <v>1860</v>
      </c>
      <c r="AI346" s="7">
        <v>3079114.92</v>
      </c>
      <c r="AJ346" s="23">
        <v>2.7900000000000001E-2</v>
      </c>
      <c r="AK346" s="7">
        <v>238.97</v>
      </c>
      <c r="AL346" s="7">
        <v>39988.51</v>
      </c>
      <c r="AM346" s="7">
        <v>3688637.64</v>
      </c>
      <c r="AN346" s="23">
        <v>3.3799999999999997E-2</v>
      </c>
      <c r="AO346" s="7">
        <v>286.27</v>
      </c>
      <c r="AP346" s="7">
        <v>47904.38</v>
      </c>
      <c r="AQ346" s="5">
        <v>77</v>
      </c>
      <c r="AR346" s="23">
        <v>6.0000000000000001E-3</v>
      </c>
      <c r="AS346" s="5">
        <v>7</v>
      </c>
      <c r="AT346" s="5">
        <v>189</v>
      </c>
      <c r="AU346" s="7">
        <v>1015292.91</v>
      </c>
      <c r="AV346" s="23">
        <v>9.1999999999999998E-3</v>
      </c>
      <c r="AW346" s="7">
        <v>78.8</v>
      </c>
      <c r="AX346" s="7">
        <v>15863.95</v>
      </c>
      <c r="AY346" s="7">
        <v>1182810.3799999999</v>
      </c>
      <c r="AZ346" s="23">
        <v>1.0800000000000001E-2</v>
      </c>
      <c r="BA346" s="7">
        <v>91.8</v>
      </c>
      <c r="BB346" s="7">
        <v>18481.41</v>
      </c>
      <c r="BC346" s="5">
        <v>64</v>
      </c>
      <c r="BD346" s="23">
        <v>5.0000000000000001E-3</v>
      </c>
      <c r="BE346" s="5">
        <v>5</v>
      </c>
      <c r="BF346" s="5">
        <v>57</v>
      </c>
      <c r="BG346" s="7">
        <v>4371862.93</v>
      </c>
      <c r="BH346" s="23">
        <v>3.9600000000000003E-2</v>
      </c>
      <c r="BI346" s="7">
        <v>339.3</v>
      </c>
      <c r="BJ346" s="7">
        <v>13288.34</v>
      </c>
      <c r="BK346" s="7">
        <v>5658471.4400000004</v>
      </c>
      <c r="BL346" s="23">
        <v>5.1799999999999999E-2</v>
      </c>
      <c r="BM346" s="7">
        <v>439.15</v>
      </c>
      <c r="BN346" s="7">
        <v>17199</v>
      </c>
      <c r="BO346" s="5">
        <v>329</v>
      </c>
      <c r="BP346" s="23">
        <v>2.5499999999999998E-2</v>
      </c>
      <c r="BQ346" s="5">
        <v>34</v>
      </c>
      <c r="BR346" s="5">
        <v>770</v>
      </c>
      <c r="BS346" s="7">
        <v>826595.72</v>
      </c>
      <c r="BT346" s="23">
        <v>7.4999999999999997E-3</v>
      </c>
      <c r="BU346" s="7">
        <v>64.150000000000006</v>
      </c>
      <c r="BV346" s="7">
        <v>3179.21</v>
      </c>
      <c r="BW346" s="7">
        <v>1030287.5</v>
      </c>
      <c r="BX346" s="23">
        <v>9.4000000000000004E-3</v>
      </c>
      <c r="BY346" s="7">
        <v>79.959999999999994</v>
      </c>
      <c r="BZ346" s="7">
        <v>3962.64</v>
      </c>
      <c r="CA346" s="5">
        <v>260</v>
      </c>
      <c r="CB346" s="23">
        <v>2.0199999999999999E-2</v>
      </c>
      <c r="CC346" s="5">
        <v>30</v>
      </c>
      <c r="CD346" s="5">
        <v>481</v>
      </c>
      <c r="CE346" s="7">
        <v>437512.09</v>
      </c>
      <c r="CF346" s="23">
        <v>4.0000000000000001E-3</v>
      </c>
      <c r="CG346" s="7">
        <v>33.96</v>
      </c>
      <c r="CH346" s="7">
        <v>6340.75</v>
      </c>
      <c r="CI346" s="7">
        <v>510389.87</v>
      </c>
      <c r="CJ346" s="23">
        <v>4.7000000000000002E-3</v>
      </c>
      <c r="CK346" s="7">
        <v>39.61</v>
      </c>
      <c r="CL346" s="7">
        <v>7396.95</v>
      </c>
      <c r="CM346" s="5">
        <v>69</v>
      </c>
      <c r="CN346" s="23">
        <v>5.4000000000000003E-3</v>
      </c>
      <c r="CO346" s="5">
        <v>6</v>
      </c>
      <c r="CP346" s="5">
        <v>246</v>
      </c>
      <c r="CQ346" s="7">
        <v>29347895.329999998</v>
      </c>
      <c r="CR346" s="23">
        <v>0.26569999999999999</v>
      </c>
      <c r="CS346" s="7">
        <v>2277.6799999999998</v>
      </c>
      <c r="CT346" s="7">
        <v>2988.89</v>
      </c>
      <c r="CU346" s="7">
        <v>27943655.109999999</v>
      </c>
      <c r="CV346" s="23">
        <v>0.25590000000000002</v>
      </c>
      <c r="CW346" s="7">
        <v>2168.6999999999998</v>
      </c>
      <c r="CX346" s="7">
        <v>2845.88</v>
      </c>
      <c r="CY346" s="5">
        <v>9819</v>
      </c>
      <c r="CZ346" s="23">
        <v>0.76200000000000001</v>
      </c>
      <c r="DA346" s="5">
        <v>8315</v>
      </c>
      <c r="DB346" s="7">
        <v>899133.66</v>
      </c>
      <c r="DC346" s="23">
        <v>8.0999999999999996E-3</v>
      </c>
      <c r="DD346" s="7">
        <v>69.78</v>
      </c>
      <c r="DE346" s="7">
        <v>451.83</v>
      </c>
      <c r="DF346" s="7">
        <v>943157.8</v>
      </c>
      <c r="DG346" s="23">
        <v>8.6E-3</v>
      </c>
      <c r="DH346" s="7">
        <v>73.2</v>
      </c>
      <c r="DI346" s="7">
        <v>473.95</v>
      </c>
      <c r="DJ346" s="5">
        <v>1990</v>
      </c>
      <c r="DK346" s="23">
        <v>0.15440000000000001</v>
      </c>
      <c r="DL346" s="5">
        <v>685</v>
      </c>
      <c r="DM346" s="7">
        <v>4914286.58</v>
      </c>
      <c r="DN346" s="23">
        <v>4.4499999999999998E-2</v>
      </c>
      <c r="DO346" s="7">
        <v>381.4</v>
      </c>
      <c r="DP346" s="7">
        <v>19578.830000000002</v>
      </c>
      <c r="DQ346" s="7">
        <v>5518832.2800000003</v>
      </c>
      <c r="DR346" s="23">
        <v>5.0500000000000003E-2</v>
      </c>
      <c r="DS346" s="7">
        <v>428.31</v>
      </c>
      <c r="DT346" s="7">
        <v>21987.38</v>
      </c>
      <c r="DU346" s="5">
        <v>251</v>
      </c>
      <c r="DV346" s="23">
        <v>1.95E-2</v>
      </c>
      <c r="DW346" s="5">
        <v>2505</v>
      </c>
      <c r="DX346" s="7">
        <v>295515.94</v>
      </c>
      <c r="DY346" s="23">
        <v>2.7000000000000001E-3</v>
      </c>
      <c r="DZ346" s="7">
        <v>22.93</v>
      </c>
      <c r="EA346" s="7">
        <v>912.09</v>
      </c>
      <c r="EB346" s="7">
        <v>341596.93</v>
      </c>
      <c r="EC346" s="23">
        <v>3.0999999999999999E-3</v>
      </c>
      <c r="ED346" s="7">
        <v>26.51</v>
      </c>
      <c r="EE346" s="7">
        <v>1054.31</v>
      </c>
      <c r="EF346" s="5">
        <v>324</v>
      </c>
      <c r="EG346" s="23">
        <v>2.5100000000000001E-2</v>
      </c>
      <c r="EH346" s="5">
        <v>44</v>
      </c>
      <c r="EI346" s="7">
        <v>9423968.0099999998</v>
      </c>
      <c r="EJ346" s="23">
        <v>8.5300000000000001E-2</v>
      </c>
      <c r="EK346" s="7">
        <v>731.39</v>
      </c>
      <c r="EL346" s="7">
        <v>880</v>
      </c>
      <c r="EM346" s="7">
        <v>10086163.25</v>
      </c>
      <c r="EN346" s="23">
        <v>9.2399999999999996E-2</v>
      </c>
      <c r="EO346" s="7">
        <v>782.78</v>
      </c>
      <c r="EP346" s="7">
        <v>941.84</v>
      </c>
      <c r="EQ346" s="5">
        <v>10709</v>
      </c>
      <c r="ER346" s="23">
        <v>0.83109999999999995</v>
      </c>
      <c r="ES346" s="5">
        <v>12238</v>
      </c>
      <c r="ET346" s="7">
        <v>4676014.5999999996</v>
      </c>
      <c r="EU346" s="23">
        <v>4.2299999999999997E-2</v>
      </c>
      <c r="EV346" s="7">
        <v>362.9</v>
      </c>
      <c r="EW346" s="7">
        <v>796.73</v>
      </c>
      <c r="EX346" s="7">
        <v>4858477.08</v>
      </c>
      <c r="EY346" s="23">
        <v>4.4499999999999998E-2</v>
      </c>
      <c r="EZ346" s="7">
        <v>377.06</v>
      </c>
      <c r="FA346" s="7">
        <v>827.82</v>
      </c>
      <c r="FB346" s="5">
        <v>5869</v>
      </c>
      <c r="FC346" s="23">
        <v>0.45550000000000002</v>
      </c>
      <c r="FD346" s="5">
        <v>2858</v>
      </c>
      <c r="FE346" s="7">
        <v>1273842.43</v>
      </c>
      <c r="FF346" s="23">
        <v>1.15E-2</v>
      </c>
      <c r="FG346" s="7">
        <v>98.86</v>
      </c>
      <c r="FH346" s="7">
        <v>172.84</v>
      </c>
      <c r="FI346" s="7">
        <v>1342290.5</v>
      </c>
      <c r="FJ346" s="23">
        <v>1.23E-2</v>
      </c>
      <c r="FK346" s="7">
        <v>104.17</v>
      </c>
      <c r="FL346" s="7">
        <v>182.13</v>
      </c>
      <c r="FM346" s="5">
        <v>7370</v>
      </c>
      <c r="FN346" s="23">
        <v>0.57199999999999995</v>
      </c>
      <c r="FO346" s="5">
        <v>3173</v>
      </c>
      <c r="FP346" s="7">
        <v>3435214.29</v>
      </c>
      <c r="FQ346" s="23">
        <v>3.1099999999999999E-2</v>
      </c>
      <c r="FR346" s="7">
        <v>266.61</v>
      </c>
      <c r="FS346" s="7">
        <v>969.85</v>
      </c>
      <c r="FT346" s="7">
        <v>3594327.72</v>
      </c>
      <c r="FU346" s="23">
        <v>3.2899999999999999E-2</v>
      </c>
      <c r="FV346" s="7">
        <v>278.95</v>
      </c>
      <c r="FW346" s="7">
        <v>1014.77</v>
      </c>
      <c r="FX346" s="5">
        <v>3542</v>
      </c>
      <c r="FY346" s="23">
        <v>0.27489999999999998</v>
      </c>
      <c r="FZ346" s="5">
        <v>1947</v>
      </c>
      <c r="GA346" s="7">
        <v>1401011.67</v>
      </c>
      <c r="GB346" s="23">
        <v>1.2699999999999999E-2</v>
      </c>
      <c r="GC346" s="7">
        <v>108.73</v>
      </c>
      <c r="GD346" s="7">
        <v>185</v>
      </c>
      <c r="GE346" s="7">
        <v>1400121.08</v>
      </c>
      <c r="GF346" s="23">
        <v>1.2800000000000001E-2</v>
      </c>
      <c r="GG346" s="7">
        <v>108.66</v>
      </c>
      <c r="GH346" s="7">
        <v>184.88</v>
      </c>
      <c r="GI346" s="5">
        <v>7573</v>
      </c>
      <c r="GJ346" s="23">
        <v>0.5877</v>
      </c>
      <c r="GK346" s="5">
        <v>5341</v>
      </c>
      <c r="GL346" s="7">
        <v>1562531</v>
      </c>
      <c r="GM346" s="23">
        <v>1.41E-2</v>
      </c>
      <c r="GN346" s="7">
        <v>121.27</v>
      </c>
      <c r="GO346" s="7">
        <v>1266.92</v>
      </c>
      <c r="GP346" s="7">
        <v>1495304.1</v>
      </c>
      <c r="GQ346" s="23">
        <v>1.37E-2</v>
      </c>
      <c r="GR346" s="7">
        <v>116.05</v>
      </c>
      <c r="GS346" s="7">
        <v>1212.4100000000001</v>
      </c>
      <c r="GT346" s="5">
        <v>1233</v>
      </c>
      <c r="GU346" s="23">
        <v>9.5699999999999993E-2</v>
      </c>
      <c r="GV346" s="8">
        <v>228</v>
      </c>
      <c r="GW346" s="7">
        <v>2569507.91</v>
      </c>
      <c r="GX346" s="23">
        <v>2.3300000000000001E-2</v>
      </c>
      <c r="GY346" s="7">
        <v>199.42</v>
      </c>
      <c r="GZ346" s="7">
        <v>738.58</v>
      </c>
      <c r="HA346" s="7">
        <v>2579773.36</v>
      </c>
      <c r="HB346" s="23">
        <v>2.3599999999999999E-2</v>
      </c>
      <c r="HC346" s="7">
        <v>200.22</v>
      </c>
      <c r="HD346" s="7">
        <v>741.53</v>
      </c>
      <c r="HE346" s="5">
        <v>3479</v>
      </c>
      <c r="HF346" s="23">
        <v>0.27</v>
      </c>
      <c r="HG346" s="5">
        <v>13149</v>
      </c>
      <c r="HH346" s="5">
        <v>544</v>
      </c>
      <c r="HI346" s="23">
        <v>0.17960000000000001</v>
      </c>
      <c r="HJ346" s="8">
        <v>1020</v>
      </c>
      <c r="HK346" s="5">
        <v>404</v>
      </c>
      <c r="HL346" s="5">
        <v>1070</v>
      </c>
      <c r="HM346" s="10" t="s">
        <v>275</v>
      </c>
      <c r="HN346" s="5">
        <v>574</v>
      </c>
      <c r="HO346" s="5">
        <v>264</v>
      </c>
      <c r="HP346" s="5">
        <v>861</v>
      </c>
      <c r="HQ346" s="5">
        <v>318</v>
      </c>
      <c r="HR346" s="10" t="s">
        <v>275</v>
      </c>
      <c r="HS346" s="5">
        <v>179</v>
      </c>
    </row>
    <row r="347" spans="1:227" x14ac:dyDescent="0.25">
      <c r="A347">
        <v>2011</v>
      </c>
      <c r="B347" s="3" t="s">
        <v>794</v>
      </c>
      <c r="C347" s="4">
        <v>27</v>
      </c>
      <c r="D347" s="5">
        <v>109557</v>
      </c>
      <c r="E347" s="5">
        <v>92462</v>
      </c>
      <c r="F347" s="5">
        <v>17095</v>
      </c>
      <c r="G347" s="6" t="s">
        <v>1837</v>
      </c>
      <c r="H347" s="5">
        <v>49</v>
      </c>
      <c r="I347" s="6" t="s">
        <v>2145</v>
      </c>
      <c r="J347" s="6" t="s">
        <v>2146</v>
      </c>
      <c r="K347" s="6" t="s">
        <v>1564</v>
      </c>
      <c r="L347" s="6" t="s">
        <v>651</v>
      </c>
      <c r="M347" s="6" t="s">
        <v>476</v>
      </c>
      <c r="N347" s="6" t="s">
        <v>2234</v>
      </c>
      <c r="O347" s="6" t="s">
        <v>2235</v>
      </c>
      <c r="P347" s="6">
        <v>0.97</v>
      </c>
      <c r="Q347" s="7">
        <v>794592699.72000003</v>
      </c>
      <c r="R347" s="7">
        <v>722621212.98000002</v>
      </c>
      <c r="S347" s="7">
        <v>746954386.5</v>
      </c>
      <c r="T347" s="7">
        <v>8593.7199999999993</v>
      </c>
      <c r="U347" s="7">
        <v>7815.33</v>
      </c>
      <c r="V347" s="7">
        <v>8078.5</v>
      </c>
      <c r="W347" s="7">
        <v>348728981.74000001</v>
      </c>
      <c r="X347" s="23">
        <v>0.43890000000000001</v>
      </c>
      <c r="Y347" s="7">
        <v>3771.59</v>
      </c>
      <c r="Z347" s="7">
        <v>21315.95</v>
      </c>
      <c r="AA347" s="7">
        <v>273312806.64999998</v>
      </c>
      <c r="AB347" s="23">
        <v>0.37819999999999998</v>
      </c>
      <c r="AC347" s="7">
        <v>2955.95</v>
      </c>
      <c r="AD347" s="7">
        <v>16706.16</v>
      </c>
      <c r="AE347" s="5">
        <v>16360</v>
      </c>
      <c r="AF347" s="23">
        <v>0.1769</v>
      </c>
      <c r="AG347" s="5">
        <v>328</v>
      </c>
      <c r="AH347" s="5">
        <v>1962</v>
      </c>
      <c r="AI347" s="7">
        <v>8911337.1799999997</v>
      </c>
      <c r="AJ347" s="23">
        <v>1.12E-2</v>
      </c>
      <c r="AK347" s="7">
        <v>96.38</v>
      </c>
      <c r="AL347" s="7">
        <v>54008.1</v>
      </c>
      <c r="AM347" s="7">
        <v>9817440.4299999997</v>
      </c>
      <c r="AN347" s="23">
        <v>1.3599999999999999E-2</v>
      </c>
      <c r="AO347" s="7">
        <v>106.18</v>
      </c>
      <c r="AP347" s="7">
        <v>59499.64</v>
      </c>
      <c r="AQ347" s="5">
        <v>165</v>
      </c>
      <c r="AR347" s="23">
        <v>1.8E-3</v>
      </c>
      <c r="AS347" s="5">
        <v>2</v>
      </c>
      <c r="AT347" s="5">
        <v>61</v>
      </c>
      <c r="AU347" s="7">
        <v>6175495.2699999996</v>
      </c>
      <c r="AV347" s="23">
        <v>7.7999999999999996E-3</v>
      </c>
      <c r="AW347" s="7">
        <v>66.790000000000006</v>
      </c>
      <c r="AX347" s="7">
        <v>21294.81</v>
      </c>
      <c r="AY347" s="7">
        <v>5724505.5599999996</v>
      </c>
      <c r="AZ347" s="23">
        <v>7.9000000000000008E-3</v>
      </c>
      <c r="BA347" s="7">
        <v>61.91</v>
      </c>
      <c r="BB347" s="7">
        <v>19739.669999999998</v>
      </c>
      <c r="BC347" s="5">
        <v>290</v>
      </c>
      <c r="BD347" s="23">
        <v>3.0999999999999999E-3</v>
      </c>
      <c r="BE347" s="5">
        <v>3</v>
      </c>
      <c r="BF347" s="5">
        <v>43</v>
      </c>
      <c r="BG347" s="7">
        <v>33109519.609999999</v>
      </c>
      <c r="BH347" s="23">
        <v>4.1700000000000001E-2</v>
      </c>
      <c r="BI347" s="7">
        <v>358.09</v>
      </c>
      <c r="BJ347" s="7">
        <v>13970.26</v>
      </c>
      <c r="BK347" s="7">
        <v>32744925.399999999</v>
      </c>
      <c r="BL347" s="23">
        <v>4.53E-2</v>
      </c>
      <c r="BM347" s="7">
        <v>354.14</v>
      </c>
      <c r="BN347" s="7">
        <v>13816.42</v>
      </c>
      <c r="BO347" s="5">
        <v>2370</v>
      </c>
      <c r="BP347" s="23">
        <v>2.5600000000000001E-2</v>
      </c>
      <c r="BQ347" s="5">
        <v>38</v>
      </c>
      <c r="BR347" s="5">
        <v>839</v>
      </c>
      <c r="BS347" s="7">
        <v>11144943.449999999</v>
      </c>
      <c r="BT347" s="23">
        <v>1.4E-2</v>
      </c>
      <c r="BU347" s="7">
        <v>120.54</v>
      </c>
      <c r="BV347" s="7">
        <v>4007.53</v>
      </c>
      <c r="BW347" s="7">
        <v>10828747.369999999</v>
      </c>
      <c r="BX347" s="23">
        <v>1.4999999999999999E-2</v>
      </c>
      <c r="BY347" s="7">
        <v>117.12</v>
      </c>
      <c r="BZ347" s="7">
        <v>3893.83</v>
      </c>
      <c r="CA347" s="5">
        <v>2781</v>
      </c>
      <c r="CB347" s="23">
        <v>3.0099999999999998E-2</v>
      </c>
      <c r="CC347" s="5">
        <v>50</v>
      </c>
      <c r="CD347" s="5">
        <v>721</v>
      </c>
      <c r="CE347" s="7">
        <v>6368907.7599999998</v>
      </c>
      <c r="CF347" s="23">
        <v>8.0000000000000002E-3</v>
      </c>
      <c r="CG347" s="7">
        <v>68.88</v>
      </c>
      <c r="CH347" s="7">
        <v>10141.57</v>
      </c>
      <c r="CI347" s="7">
        <v>6061169.0499999998</v>
      </c>
      <c r="CJ347" s="23">
        <v>8.3999999999999995E-3</v>
      </c>
      <c r="CK347" s="7">
        <v>65.55</v>
      </c>
      <c r="CL347" s="7">
        <v>9651.5400000000009</v>
      </c>
      <c r="CM347" s="5">
        <v>628</v>
      </c>
      <c r="CN347" s="23">
        <v>6.7999999999999996E-3</v>
      </c>
      <c r="CO347" s="5">
        <v>7</v>
      </c>
      <c r="CP347" s="5">
        <v>427</v>
      </c>
      <c r="CQ347" s="7">
        <v>133270233</v>
      </c>
      <c r="CR347" s="23">
        <v>0.16769999999999999</v>
      </c>
      <c r="CS347" s="7">
        <v>1441.35</v>
      </c>
      <c r="CT347" s="7">
        <v>2179.9699999999998</v>
      </c>
      <c r="CU347" s="7">
        <v>122458220.26000001</v>
      </c>
      <c r="CV347" s="23">
        <v>0.16950000000000001</v>
      </c>
      <c r="CW347" s="7">
        <v>1324.42</v>
      </c>
      <c r="CX347" s="7">
        <v>2003.11</v>
      </c>
      <c r="CY347" s="5">
        <v>61134</v>
      </c>
      <c r="CZ347" s="23">
        <v>0.66120000000000001</v>
      </c>
      <c r="DA347" s="5">
        <v>5662</v>
      </c>
      <c r="DB347" s="7">
        <v>3682489.41</v>
      </c>
      <c r="DC347" s="23">
        <v>4.5999999999999999E-3</v>
      </c>
      <c r="DD347" s="7">
        <v>39.83</v>
      </c>
      <c r="DE347" s="7">
        <v>489.24</v>
      </c>
      <c r="DF347" s="7">
        <v>3842624.5</v>
      </c>
      <c r="DG347" s="23">
        <v>5.3E-3</v>
      </c>
      <c r="DH347" s="7">
        <v>41.56</v>
      </c>
      <c r="DI347" s="7">
        <v>510.51</v>
      </c>
      <c r="DJ347" s="5">
        <v>7527</v>
      </c>
      <c r="DK347" s="23">
        <v>8.14E-2</v>
      </c>
      <c r="DL347" s="5">
        <v>391</v>
      </c>
      <c r="DM347" s="7">
        <v>35055224.460000001</v>
      </c>
      <c r="DN347" s="23">
        <v>4.41E-2</v>
      </c>
      <c r="DO347" s="7">
        <v>379.13</v>
      </c>
      <c r="DP347" s="7">
        <v>24192.7</v>
      </c>
      <c r="DQ347" s="7">
        <v>33896586.32</v>
      </c>
      <c r="DR347" s="23">
        <v>4.6899999999999997E-2</v>
      </c>
      <c r="DS347" s="7">
        <v>366.6</v>
      </c>
      <c r="DT347" s="7">
        <v>23393.09</v>
      </c>
      <c r="DU347" s="5">
        <v>1449</v>
      </c>
      <c r="DV347" s="23">
        <v>1.5699999999999999E-2</v>
      </c>
      <c r="DW347" s="5">
        <v>2046</v>
      </c>
      <c r="DX347" s="7">
        <v>3709755.33</v>
      </c>
      <c r="DY347" s="23">
        <v>4.7000000000000002E-3</v>
      </c>
      <c r="DZ347" s="7">
        <v>40.119999999999997</v>
      </c>
      <c r="EA347" s="7">
        <v>940.61</v>
      </c>
      <c r="EB347" s="7">
        <v>3681755.93</v>
      </c>
      <c r="EC347" s="23">
        <v>5.1000000000000004E-3</v>
      </c>
      <c r="ED347" s="7">
        <v>39.82</v>
      </c>
      <c r="EE347" s="7">
        <v>933.51</v>
      </c>
      <c r="EF347" s="5">
        <v>3944</v>
      </c>
      <c r="EG347" s="23">
        <v>4.2700000000000002E-2</v>
      </c>
      <c r="EH347" s="5">
        <v>71</v>
      </c>
      <c r="EI347" s="7">
        <v>64713664.469999999</v>
      </c>
      <c r="EJ347" s="23">
        <v>8.14E-2</v>
      </c>
      <c r="EK347" s="7">
        <v>699.89</v>
      </c>
      <c r="EL347" s="7">
        <v>852.03</v>
      </c>
      <c r="EM347" s="7">
        <v>75993714</v>
      </c>
      <c r="EN347" s="23">
        <v>0.1052</v>
      </c>
      <c r="EO347" s="7">
        <v>821.89</v>
      </c>
      <c r="EP347" s="7">
        <v>1000.55</v>
      </c>
      <c r="EQ347" s="5">
        <v>75952</v>
      </c>
      <c r="ER347" s="23">
        <v>0.82140000000000002</v>
      </c>
      <c r="ES347" s="5">
        <v>12505</v>
      </c>
      <c r="ET347" s="7">
        <v>34203259.57</v>
      </c>
      <c r="EU347" s="23">
        <v>4.2999999999999997E-2</v>
      </c>
      <c r="EV347" s="7">
        <v>369.92</v>
      </c>
      <c r="EW347" s="7">
        <v>794.09</v>
      </c>
      <c r="EX347" s="7">
        <v>37180311.020000003</v>
      </c>
      <c r="EY347" s="23">
        <v>5.1499999999999997E-2</v>
      </c>
      <c r="EZ347" s="7">
        <v>402.11</v>
      </c>
      <c r="FA347" s="7">
        <v>863.21</v>
      </c>
      <c r="FB347" s="5">
        <v>43072</v>
      </c>
      <c r="FC347" s="23">
        <v>0.46579999999999999</v>
      </c>
      <c r="FD347" s="5">
        <v>3037</v>
      </c>
      <c r="FE347" s="7">
        <v>12944564.09</v>
      </c>
      <c r="FF347" s="23">
        <v>1.6299999999999999E-2</v>
      </c>
      <c r="FG347" s="7">
        <v>140</v>
      </c>
      <c r="FH347" s="7">
        <v>249.19</v>
      </c>
      <c r="FI347" s="7">
        <v>13604803.42</v>
      </c>
      <c r="FJ347" s="23">
        <v>1.8800000000000001E-2</v>
      </c>
      <c r="FK347" s="7">
        <v>147.13999999999999</v>
      </c>
      <c r="FL347" s="7">
        <v>261.89999999999998</v>
      </c>
      <c r="FM347" s="5">
        <v>51947</v>
      </c>
      <c r="FN347" s="23">
        <v>0.56179999999999997</v>
      </c>
      <c r="FO347" s="5">
        <v>3153</v>
      </c>
      <c r="FP347" s="7">
        <v>29764910.609999999</v>
      </c>
      <c r="FQ347" s="23">
        <v>3.7499999999999999E-2</v>
      </c>
      <c r="FR347" s="7">
        <v>321.92</v>
      </c>
      <c r="FS347" s="7">
        <v>1089.4100000000001</v>
      </c>
      <c r="FT347" s="7">
        <v>30406677.949999999</v>
      </c>
      <c r="FU347" s="23">
        <v>4.2099999999999999E-2</v>
      </c>
      <c r="FV347" s="7">
        <v>328.86</v>
      </c>
      <c r="FW347" s="7">
        <v>1112.9000000000001</v>
      </c>
      <c r="FX347" s="5">
        <v>27322</v>
      </c>
      <c r="FY347" s="23">
        <v>0.29549999999999998</v>
      </c>
      <c r="FZ347" s="5">
        <v>2483</v>
      </c>
      <c r="GA347" s="7">
        <v>12406692.630000001</v>
      </c>
      <c r="GB347" s="23">
        <v>1.5599999999999999E-2</v>
      </c>
      <c r="GC347" s="7">
        <v>134.18</v>
      </c>
      <c r="GD347" s="7">
        <v>210.41</v>
      </c>
      <c r="GE347" s="7">
        <v>13000723.140000001</v>
      </c>
      <c r="GF347" s="23">
        <v>1.7999999999999999E-2</v>
      </c>
      <c r="GG347" s="7">
        <v>140.61000000000001</v>
      </c>
      <c r="GH347" s="7">
        <v>220.49</v>
      </c>
      <c r="GI347" s="5">
        <v>58964</v>
      </c>
      <c r="GJ347" s="23">
        <v>0.63770000000000004</v>
      </c>
      <c r="GK347" s="5">
        <v>6043</v>
      </c>
      <c r="GL347" s="7">
        <v>7354481.0300000003</v>
      </c>
      <c r="GM347" s="23">
        <v>9.2999999999999992E-3</v>
      </c>
      <c r="GN347" s="7">
        <v>79.540000000000006</v>
      </c>
      <c r="GO347" s="7">
        <v>953.33</v>
      </c>
      <c r="GP347" s="7">
        <v>6685946.2800000003</v>
      </c>
      <c r="GQ347" s="23">
        <v>9.2999999999999992E-3</v>
      </c>
      <c r="GR347" s="7">
        <v>72.31</v>
      </c>
      <c r="GS347" s="7">
        <v>866.67</v>
      </c>
      <c r="GT347" s="5">
        <v>7715</v>
      </c>
      <c r="GU347" s="23">
        <v>8.3400000000000002E-2</v>
      </c>
      <c r="GV347" s="8">
        <v>198</v>
      </c>
      <c r="GW347" s="7">
        <v>32846752.52</v>
      </c>
      <c r="GX347" s="23">
        <v>4.1300000000000003E-2</v>
      </c>
      <c r="GY347" s="7">
        <v>355.25</v>
      </c>
      <c r="GZ347" s="7">
        <v>952.49</v>
      </c>
      <c r="HA347" s="7">
        <v>32962985.73</v>
      </c>
      <c r="HB347" s="23">
        <v>4.5600000000000002E-2</v>
      </c>
      <c r="HC347" s="7">
        <v>356.5</v>
      </c>
      <c r="HD347" s="7">
        <v>955.86</v>
      </c>
      <c r="HE347" s="5">
        <v>34485</v>
      </c>
      <c r="HF347" s="23">
        <v>0.373</v>
      </c>
      <c r="HG347" s="5">
        <v>96192</v>
      </c>
      <c r="HH347" s="5">
        <v>6400</v>
      </c>
      <c r="HI347" s="23">
        <v>0.22389999999999999</v>
      </c>
      <c r="HJ347" s="8">
        <v>1040</v>
      </c>
      <c r="HK347" s="5">
        <v>485</v>
      </c>
      <c r="HL347" s="5">
        <v>1067</v>
      </c>
      <c r="HM347" s="5">
        <v>80</v>
      </c>
      <c r="HN347" s="5">
        <v>562</v>
      </c>
      <c r="HO347" s="5">
        <v>313</v>
      </c>
      <c r="HP347" s="5">
        <v>714</v>
      </c>
      <c r="HQ347" s="5">
        <v>345</v>
      </c>
      <c r="HR347" s="5">
        <v>162</v>
      </c>
      <c r="HS347" s="5">
        <v>74</v>
      </c>
    </row>
    <row r="348" spans="1:227" x14ac:dyDescent="0.25">
      <c r="A348">
        <v>2014</v>
      </c>
      <c r="B348" s="3" t="s">
        <v>1142</v>
      </c>
      <c r="C348" s="4">
        <v>55</v>
      </c>
      <c r="D348" s="5">
        <v>152251</v>
      </c>
      <c r="E348" s="5">
        <v>116387</v>
      </c>
      <c r="F348" s="5">
        <v>35864</v>
      </c>
      <c r="G348" s="6" t="s">
        <v>1236</v>
      </c>
      <c r="H348" s="5">
        <v>50</v>
      </c>
      <c r="I348" s="6" t="s">
        <v>299</v>
      </c>
      <c r="J348" s="6" t="s">
        <v>300</v>
      </c>
      <c r="K348" s="6" t="s">
        <v>1011</v>
      </c>
      <c r="L348" s="6" t="s">
        <v>1551</v>
      </c>
      <c r="M348" s="6" t="s">
        <v>588</v>
      </c>
      <c r="N348" s="6" t="s">
        <v>675</v>
      </c>
      <c r="O348" s="6" t="s">
        <v>554</v>
      </c>
      <c r="P348" s="6">
        <v>1.05</v>
      </c>
      <c r="Q348" s="7">
        <v>990440381.17999995</v>
      </c>
      <c r="R348" s="7">
        <v>951384620.14999998</v>
      </c>
      <c r="S348" s="7">
        <v>930404630.45000005</v>
      </c>
      <c r="T348" s="7">
        <v>8509.89</v>
      </c>
      <c r="U348" s="7">
        <v>8174.32</v>
      </c>
      <c r="V348" s="7">
        <v>7994.06</v>
      </c>
      <c r="W348" s="7">
        <v>363582998.58999997</v>
      </c>
      <c r="X348" s="23">
        <v>0.36709999999999998</v>
      </c>
      <c r="Y348" s="7">
        <v>3123.91</v>
      </c>
      <c r="Z348" s="7">
        <v>19839.740000000002</v>
      </c>
      <c r="AA348" s="7">
        <v>310986800.36000001</v>
      </c>
      <c r="AB348" s="23">
        <v>0.32690000000000002</v>
      </c>
      <c r="AC348" s="7">
        <v>2672.01</v>
      </c>
      <c r="AD348" s="7">
        <v>16969.7</v>
      </c>
      <c r="AE348" s="5">
        <v>18326</v>
      </c>
      <c r="AF348" s="23">
        <v>0.1575</v>
      </c>
      <c r="AG348" s="5">
        <v>278</v>
      </c>
      <c r="AH348" s="5">
        <v>1494</v>
      </c>
      <c r="AI348" s="7">
        <v>16169945.5</v>
      </c>
      <c r="AJ348" s="23">
        <v>1.6299999999999999E-2</v>
      </c>
      <c r="AK348" s="7">
        <v>138.93</v>
      </c>
      <c r="AL348" s="7">
        <v>49753.68</v>
      </c>
      <c r="AM348" s="7">
        <v>16040886.359999999</v>
      </c>
      <c r="AN348" s="23">
        <v>1.6899999999999998E-2</v>
      </c>
      <c r="AO348" s="7">
        <v>137.82</v>
      </c>
      <c r="AP348" s="7">
        <v>49356.57</v>
      </c>
      <c r="AQ348" s="5">
        <v>325</v>
      </c>
      <c r="AR348" s="23">
        <v>2.8E-3</v>
      </c>
      <c r="AS348" s="5">
        <v>3</v>
      </c>
      <c r="AT348" s="5">
        <v>91</v>
      </c>
      <c r="AU348" s="7">
        <v>9618900</v>
      </c>
      <c r="AV348" s="23">
        <v>9.7000000000000003E-3</v>
      </c>
      <c r="AW348" s="7">
        <v>82.65</v>
      </c>
      <c r="AX348" s="7">
        <v>20956.21</v>
      </c>
      <c r="AY348" s="7">
        <v>9486003.8599999994</v>
      </c>
      <c r="AZ348" s="23">
        <v>0.01</v>
      </c>
      <c r="BA348" s="7">
        <v>81.5</v>
      </c>
      <c r="BB348" s="7">
        <v>20666.68</v>
      </c>
      <c r="BC348" s="5">
        <v>459</v>
      </c>
      <c r="BD348" s="23">
        <v>3.8999999999999998E-3</v>
      </c>
      <c r="BE348" s="5">
        <v>4</v>
      </c>
      <c r="BF348" s="5">
        <v>52</v>
      </c>
      <c r="BG348" s="7">
        <v>40240506.390000001</v>
      </c>
      <c r="BH348" s="23">
        <v>4.0599999999999997E-2</v>
      </c>
      <c r="BI348" s="7">
        <v>345.75</v>
      </c>
      <c r="BJ348" s="7">
        <v>15082.65</v>
      </c>
      <c r="BK348" s="7">
        <v>42421725.329999998</v>
      </c>
      <c r="BL348" s="23">
        <v>4.4600000000000001E-2</v>
      </c>
      <c r="BM348" s="7">
        <v>364.49</v>
      </c>
      <c r="BN348" s="7">
        <v>15900.2</v>
      </c>
      <c r="BO348" s="5">
        <v>2668</v>
      </c>
      <c r="BP348" s="23">
        <v>2.29E-2</v>
      </c>
      <c r="BQ348" s="5">
        <v>32</v>
      </c>
      <c r="BR348" s="5">
        <v>823</v>
      </c>
      <c r="BS348" s="7">
        <v>15490265.5</v>
      </c>
      <c r="BT348" s="23">
        <v>1.5599999999999999E-2</v>
      </c>
      <c r="BU348" s="7">
        <v>133.09</v>
      </c>
      <c r="BV348" s="7">
        <v>4063.55</v>
      </c>
      <c r="BW348" s="7">
        <v>16119406.699999999</v>
      </c>
      <c r="BX348" s="23">
        <v>1.6899999999999998E-2</v>
      </c>
      <c r="BY348" s="7">
        <v>138.5</v>
      </c>
      <c r="BZ348" s="7">
        <v>4228.6000000000004</v>
      </c>
      <c r="CA348" s="5">
        <v>3812</v>
      </c>
      <c r="CB348" s="23">
        <v>3.2800000000000003E-2</v>
      </c>
      <c r="CC348" s="5">
        <v>55</v>
      </c>
      <c r="CD348" s="5">
        <v>880</v>
      </c>
      <c r="CE348" s="7">
        <v>9851092.8699999992</v>
      </c>
      <c r="CF348" s="23">
        <v>9.9000000000000008E-3</v>
      </c>
      <c r="CG348" s="7">
        <v>84.64</v>
      </c>
      <c r="CH348" s="7">
        <v>10001.11</v>
      </c>
      <c r="CI348" s="7">
        <v>10203989.130000001</v>
      </c>
      <c r="CJ348" s="23">
        <v>1.0699999999999999E-2</v>
      </c>
      <c r="CK348" s="7">
        <v>87.67</v>
      </c>
      <c r="CL348" s="7">
        <v>10359.379999999999</v>
      </c>
      <c r="CM348" s="5">
        <v>985</v>
      </c>
      <c r="CN348" s="23">
        <v>8.5000000000000006E-3</v>
      </c>
      <c r="CO348" s="5">
        <v>9</v>
      </c>
      <c r="CP348" s="5">
        <v>522</v>
      </c>
      <c r="CQ348" s="7">
        <v>209386789.53999999</v>
      </c>
      <c r="CR348" s="23">
        <v>0.2114</v>
      </c>
      <c r="CS348" s="7">
        <v>1799.06</v>
      </c>
      <c r="CT348" s="7">
        <v>2650.77</v>
      </c>
      <c r="CU348" s="7">
        <v>206172711.62</v>
      </c>
      <c r="CV348" s="23">
        <v>0.2167</v>
      </c>
      <c r="CW348" s="7">
        <v>1771.44</v>
      </c>
      <c r="CX348" s="7">
        <v>2610.08</v>
      </c>
      <c r="CY348" s="5">
        <v>78991</v>
      </c>
      <c r="CZ348" s="23">
        <v>0.67869999999999997</v>
      </c>
      <c r="DA348" s="5">
        <v>6216</v>
      </c>
      <c r="DB348" s="7">
        <v>4583439.34</v>
      </c>
      <c r="DC348" s="23">
        <v>4.5999999999999999E-3</v>
      </c>
      <c r="DD348" s="7">
        <v>39.380000000000003</v>
      </c>
      <c r="DE348" s="7">
        <v>511.37</v>
      </c>
      <c r="DF348" s="7">
        <v>4989203.5199999996</v>
      </c>
      <c r="DG348" s="23">
        <v>5.1999999999999998E-3</v>
      </c>
      <c r="DH348" s="7">
        <v>42.87</v>
      </c>
      <c r="DI348" s="7">
        <v>556.64</v>
      </c>
      <c r="DJ348" s="5">
        <v>8963</v>
      </c>
      <c r="DK348" s="23">
        <v>7.6999999999999999E-2</v>
      </c>
      <c r="DL348" s="5">
        <v>333</v>
      </c>
      <c r="DM348" s="7">
        <v>57103454.729999997</v>
      </c>
      <c r="DN348" s="23">
        <v>5.7700000000000001E-2</v>
      </c>
      <c r="DO348" s="7">
        <v>490.63</v>
      </c>
      <c r="DP348" s="7">
        <v>24581.77</v>
      </c>
      <c r="DQ348" s="7">
        <v>57545613.229999997</v>
      </c>
      <c r="DR348" s="23">
        <v>6.0499999999999998E-2</v>
      </c>
      <c r="DS348" s="7">
        <v>494.43</v>
      </c>
      <c r="DT348" s="7">
        <v>24772.11</v>
      </c>
      <c r="DU348" s="5">
        <v>2323</v>
      </c>
      <c r="DV348" s="23">
        <v>0.02</v>
      </c>
      <c r="DW348" s="5">
        <v>2676</v>
      </c>
      <c r="DX348" s="7">
        <v>7614315.8300000001</v>
      </c>
      <c r="DY348" s="23">
        <v>7.7000000000000002E-3</v>
      </c>
      <c r="DZ348" s="7">
        <v>65.42</v>
      </c>
      <c r="EA348" s="7">
        <v>1284.9000000000001</v>
      </c>
      <c r="EB348" s="7">
        <v>7901552.3399999999</v>
      </c>
      <c r="EC348" s="23">
        <v>8.3000000000000001E-3</v>
      </c>
      <c r="ED348" s="7">
        <v>67.89</v>
      </c>
      <c r="EE348" s="7">
        <v>1333.37</v>
      </c>
      <c r="EF348" s="5">
        <v>5926</v>
      </c>
      <c r="EG348" s="23">
        <v>5.0900000000000001E-2</v>
      </c>
      <c r="EH348" s="5">
        <v>121</v>
      </c>
      <c r="EI348" s="7">
        <v>88734604.209999993</v>
      </c>
      <c r="EJ348" s="23">
        <v>8.9599999999999999E-2</v>
      </c>
      <c r="EK348" s="7">
        <v>762.41</v>
      </c>
      <c r="EL348" s="7">
        <v>924.08</v>
      </c>
      <c r="EM348" s="7">
        <v>96682416.840000004</v>
      </c>
      <c r="EN348" s="23">
        <v>0.1016</v>
      </c>
      <c r="EO348" s="7">
        <v>830.7</v>
      </c>
      <c r="EP348" s="7">
        <v>1006.85</v>
      </c>
      <c r="EQ348" s="5">
        <v>96024</v>
      </c>
      <c r="ER348" s="23">
        <v>0.82499999999999996</v>
      </c>
      <c r="ES348" s="5">
        <v>11971</v>
      </c>
      <c r="ET348" s="7">
        <v>46625167.340000004</v>
      </c>
      <c r="EU348" s="23">
        <v>4.7100000000000003E-2</v>
      </c>
      <c r="EV348" s="7">
        <v>400.6</v>
      </c>
      <c r="EW348" s="7">
        <v>847.15</v>
      </c>
      <c r="EX348" s="7">
        <v>48682777.200000003</v>
      </c>
      <c r="EY348" s="23">
        <v>5.1200000000000002E-2</v>
      </c>
      <c r="EZ348" s="7">
        <v>418.28</v>
      </c>
      <c r="FA348" s="7">
        <v>884.53</v>
      </c>
      <c r="FB348" s="5">
        <v>55038</v>
      </c>
      <c r="FC348" s="23">
        <v>0.47289999999999999</v>
      </c>
      <c r="FD348" s="5">
        <v>3255</v>
      </c>
      <c r="FE348" s="7">
        <v>13943477.48</v>
      </c>
      <c r="FF348" s="23">
        <v>1.41E-2</v>
      </c>
      <c r="FG348" s="7">
        <v>119.8</v>
      </c>
      <c r="FH348" s="7">
        <v>206.15</v>
      </c>
      <c r="FI348" s="7">
        <v>14870664.02</v>
      </c>
      <c r="FJ348" s="23">
        <v>1.5599999999999999E-2</v>
      </c>
      <c r="FK348" s="7">
        <v>127.77</v>
      </c>
      <c r="FL348" s="7">
        <v>219.86</v>
      </c>
      <c r="FM348" s="5">
        <v>67636</v>
      </c>
      <c r="FN348" s="23">
        <v>0.58109999999999995</v>
      </c>
      <c r="FO348" s="5">
        <v>3360</v>
      </c>
      <c r="FP348" s="7">
        <v>26359556.84</v>
      </c>
      <c r="FQ348" s="23">
        <v>2.6599999999999999E-2</v>
      </c>
      <c r="FR348" s="7">
        <v>226.48</v>
      </c>
      <c r="FS348" s="7">
        <v>806.52</v>
      </c>
      <c r="FT348" s="7">
        <v>28525743.940000001</v>
      </c>
      <c r="FU348" s="23">
        <v>0.03</v>
      </c>
      <c r="FV348" s="7">
        <v>245.09</v>
      </c>
      <c r="FW348" s="7">
        <v>872.8</v>
      </c>
      <c r="FX348" s="5">
        <v>32683</v>
      </c>
      <c r="FY348" s="23">
        <v>0.28079999999999999</v>
      </c>
      <c r="FZ348" s="5">
        <v>2005</v>
      </c>
      <c r="GA348" s="7">
        <v>21157733.920000002</v>
      </c>
      <c r="GB348" s="23">
        <v>2.1399999999999999E-2</v>
      </c>
      <c r="GC348" s="7">
        <v>181.79</v>
      </c>
      <c r="GD348" s="7">
        <v>279.76</v>
      </c>
      <c r="GE348" s="7">
        <v>19857160.420000002</v>
      </c>
      <c r="GF348" s="23">
        <v>2.0899999999999998E-2</v>
      </c>
      <c r="GG348" s="7">
        <v>170.61</v>
      </c>
      <c r="GH348" s="7">
        <v>262.56</v>
      </c>
      <c r="GI348" s="5">
        <v>75627</v>
      </c>
      <c r="GJ348" s="23">
        <v>0.64980000000000004</v>
      </c>
      <c r="GK348" s="5">
        <v>6775</v>
      </c>
      <c r="GL348" s="7">
        <v>13611801.01</v>
      </c>
      <c r="GM348" s="23">
        <v>1.37E-2</v>
      </c>
      <c r="GN348" s="7">
        <v>116.95</v>
      </c>
      <c r="GO348" s="7">
        <v>986.38</v>
      </c>
      <c r="GP348" s="7">
        <v>14142583.43</v>
      </c>
      <c r="GQ348" s="23">
        <v>1.49E-2</v>
      </c>
      <c r="GR348" s="7">
        <v>121.51</v>
      </c>
      <c r="GS348" s="7">
        <v>1024.8399999999999</v>
      </c>
      <c r="GT348" s="5">
        <v>13800</v>
      </c>
      <c r="GU348" s="23">
        <v>0.1186</v>
      </c>
      <c r="GV348" s="8">
        <v>332</v>
      </c>
      <c r="GW348" s="7">
        <v>34192698.119999997</v>
      </c>
      <c r="GX348" s="23">
        <v>3.4500000000000003E-2</v>
      </c>
      <c r="GY348" s="7">
        <v>293.77999999999997</v>
      </c>
      <c r="GZ348" s="7">
        <v>794.99</v>
      </c>
      <c r="HA348" s="7">
        <v>34332757.68</v>
      </c>
      <c r="HB348" s="23">
        <v>3.61E-2</v>
      </c>
      <c r="HC348" s="7">
        <v>294.99</v>
      </c>
      <c r="HD348" s="7">
        <v>798.25</v>
      </c>
      <c r="HE348" s="5">
        <v>43010</v>
      </c>
      <c r="HF348" s="23">
        <v>0.3695</v>
      </c>
      <c r="HG348" s="5">
        <v>124499</v>
      </c>
      <c r="HH348" s="5">
        <v>6627</v>
      </c>
      <c r="HI348" s="23">
        <v>0.21229999999999999</v>
      </c>
      <c r="HJ348" s="8">
        <v>1070</v>
      </c>
      <c r="HK348" s="5">
        <v>483</v>
      </c>
      <c r="HL348" s="5">
        <v>1066</v>
      </c>
      <c r="HM348" s="5">
        <v>81</v>
      </c>
      <c r="HN348" s="5">
        <v>676</v>
      </c>
      <c r="HO348" s="5">
        <v>222</v>
      </c>
      <c r="HP348" s="5">
        <v>608</v>
      </c>
      <c r="HQ348" s="5">
        <v>258</v>
      </c>
      <c r="HR348" s="5">
        <v>166</v>
      </c>
      <c r="HS348" s="5">
        <v>112</v>
      </c>
    </row>
    <row r="349" spans="1:227" x14ac:dyDescent="0.25">
      <c r="A349">
        <v>2012</v>
      </c>
      <c r="B349" s="3" t="s">
        <v>1161</v>
      </c>
      <c r="C349" s="4">
        <v>56</v>
      </c>
      <c r="D349" s="5">
        <v>11461</v>
      </c>
      <c r="E349" s="5">
        <v>10729</v>
      </c>
      <c r="F349" s="5">
        <v>732</v>
      </c>
      <c r="G349" s="6" t="s">
        <v>1452</v>
      </c>
      <c r="H349" s="5">
        <v>51</v>
      </c>
      <c r="I349" s="6" t="s">
        <v>2491</v>
      </c>
      <c r="J349" s="6" t="s">
        <v>2419</v>
      </c>
      <c r="K349" s="6" t="s">
        <v>2492</v>
      </c>
      <c r="L349" s="6" t="s">
        <v>378</v>
      </c>
      <c r="M349" s="6" t="s">
        <v>1140</v>
      </c>
      <c r="N349" s="6" t="s">
        <v>821</v>
      </c>
      <c r="O349" s="6" t="s">
        <v>560</v>
      </c>
      <c r="P349" s="6">
        <v>0.93</v>
      </c>
      <c r="Q349" s="7">
        <v>88855426.959999993</v>
      </c>
      <c r="R349" s="7">
        <v>81075494.099999994</v>
      </c>
      <c r="S349" s="7">
        <v>98357858.5</v>
      </c>
      <c r="T349" s="7">
        <v>8281.7999999999993</v>
      </c>
      <c r="U349" s="7">
        <v>7556.67</v>
      </c>
      <c r="V349" s="7">
        <v>9167.48</v>
      </c>
      <c r="W349" s="7">
        <v>35613852.100000001</v>
      </c>
      <c r="X349" s="23">
        <v>0.40079999999999999</v>
      </c>
      <c r="Y349" s="7">
        <v>3319.4</v>
      </c>
      <c r="Z349" s="7">
        <v>19962.919999999998</v>
      </c>
      <c r="AA349" s="7">
        <v>28613154.039999999</v>
      </c>
      <c r="AB349" s="23">
        <v>0.35289999999999999</v>
      </c>
      <c r="AC349" s="7">
        <v>2666.9</v>
      </c>
      <c r="AD349" s="7">
        <v>16038.76</v>
      </c>
      <c r="AE349" s="5">
        <v>1784</v>
      </c>
      <c r="AF349" s="23">
        <v>0.1663</v>
      </c>
      <c r="AG349" s="5">
        <v>282</v>
      </c>
      <c r="AH349" s="5">
        <v>1531</v>
      </c>
      <c r="AI349" s="7">
        <v>873516.62</v>
      </c>
      <c r="AJ349" s="23">
        <v>9.7999999999999997E-3</v>
      </c>
      <c r="AK349" s="7">
        <v>81.42</v>
      </c>
      <c r="AL349" s="7">
        <v>43675.83</v>
      </c>
      <c r="AM349" s="7">
        <v>918263.42</v>
      </c>
      <c r="AN349" s="23">
        <v>1.1299999999999999E-2</v>
      </c>
      <c r="AO349" s="7">
        <v>85.59</v>
      </c>
      <c r="AP349" s="7">
        <v>45913.17</v>
      </c>
      <c r="AQ349" s="5">
        <v>20</v>
      </c>
      <c r="AR349" s="23">
        <v>1.9E-3</v>
      </c>
      <c r="AS349" s="5">
        <v>2</v>
      </c>
      <c r="AT349" s="5">
        <v>52</v>
      </c>
      <c r="AU349" s="7">
        <v>1526099.45</v>
      </c>
      <c r="AV349" s="23">
        <v>1.72E-2</v>
      </c>
      <c r="AW349" s="7">
        <v>142.24</v>
      </c>
      <c r="AX349" s="7">
        <v>22442.639999999999</v>
      </c>
      <c r="AY349" s="7">
        <v>1502573.24</v>
      </c>
      <c r="AZ349" s="23">
        <v>1.8499999999999999E-2</v>
      </c>
      <c r="BA349" s="7">
        <v>140.05000000000001</v>
      </c>
      <c r="BB349" s="7">
        <v>22096.67</v>
      </c>
      <c r="BC349" s="5">
        <v>68</v>
      </c>
      <c r="BD349" s="23">
        <v>6.3E-3</v>
      </c>
      <c r="BE349" s="5">
        <v>7</v>
      </c>
      <c r="BF349" s="5">
        <v>104</v>
      </c>
      <c r="BG349" s="7">
        <v>3617861.72</v>
      </c>
      <c r="BH349" s="23">
        <v>4.07E-2</v>
      </c>
      <c r="BI349" s="7">
        <v>337.2</v>
      </c>
      <c r="BJ349" s="7">
        <v>14413.79</v>
      </c>
      <c r="BK349" s="7">
        <v>3773627.49</v>
      </c>
      <c r="BL349" s="23">
        <v>4.65E-2</v>
      </c>
      <c r="BM349" s="7">
        <v>351.72</v>
      </c>
      <c r="BN349" s="7">
        <v>15034.37</v>
      </c>
      <c r="BO349" s="5">
        <v>251</v>
      </c>
      <c r="BP349" s="23">
        <v>2.3400000000000001E-2</v>
      </c>
      <c r="BQ349" s="5">
        <v>32</v>
      </c>
      <c r="BR349" s="5">
        <v>842</v>
      </c>
      <c r="BS349" s="7">
        <v>1508079.28</v>
      </c>
      <c r="BT349" s="23">
        <v>1.7000000000000001E-2</v>
      </c>
      <c r="BU349" s="7">
        <v>140.56</v>
      </c>
      <c r="BV349" s="7">
        <v>4501.7299999999996</v>
      </c>
      <c r="BW349" s="7">
        <v>1551326.17</v>
      </c>
      <c r="BX349" s="23">
        <v>1.9099999999999999E-2</v>
      </c>
      <c r="BY349" s="7">
        <v>144.59</v>
      </c>
      <c r="BZ349" s="7">
        <v>4630.82</v>
      </c>
      <c r="CA349" s="5">
        <v>335</v>
      </c>
      <c r="CB349" s="23">
        <v>3.1199999999999999E-2</v>
      </c>
      <c r="CC349" s="5">
        <v>52</v>
      </c>
      <c r="CD349" s="5">
        <v>1141</v>
      </c>
      <c r="CE349" s="7">
        <v>510874.05</v>
      </c>
      <c r="CF349" s="23">
        <v>5.7000000000000002E-3</v>
      </c>
      <c r="CG349" s="7">
        <v>47.62</v>
      </c>
      <c r="CH349" s="7">
        <v>8374.98</v>
      </c>
      <c r="CI349" s="7">
        <v>520355.27</v>
      </c>
      <c r="CJ349" s="23">
        <v>6.4000000000000003E-3</v>
      </c>
      <c r="CK349" s="7">
        <v>48.5</v>
      </c>
      <c r="CL349" s="7">
        <v>8530.41</v>
      </c>
      <c r="CM349" s="5">
        <v>61</v>
      </c>
      <c r="CN349" s="23">
        <v>5.7000000000000002E-3</v>
      </c>
      <c r="CO349" s="5">
        <v>6</v>
      </c>
      <c r="CP349" s="5">
        <v>310</v>
      </c>
      <c r="CQ349" s="7">
        <v>16175139.9</v>
      </c>
      <c r="CR349" s="23">
        <v>0.182</v>
      </c>
      <c r="CS349" s="7">
        <v>1507.61</v>
      </c>
      <c r="CT349" s="7">
        <v>2349.67</v>
      </c>
      <c r="CU349" s="7">
        <v>14347246.109999999</v>
      </c>
      <c r="CV349" s="23">
        <v>0.17699999999999999</v>
      </c>
      <c r="CW349" s="7">
        <v>1337.24</v>
      </c>
      <c r="CX349" s="7">
        <v>2084.14</v>
      </c>
      <c r="CY349" s="5">
        <v>6884</v>
      </c>
      <c r="CZ349" s="23">
        <v>0.64159999999999995</v>
      </c>
      <c r="DA349" s="5">
        <v>4720</v>
      </c>
      <c r="DB349" s="7">
        <v>515091.93</v>
      </c>
      <c r="DC349" s="23">
        <v>5.7999999999999996E-3</v>
      </c>
      <c r="DD349" s="7">
        <v>48.01</v>
      </c>
      <c r="DE349" s="7">
        <v>388.75</v>
      </c>
      <c r="DF349" s="7">
        <v>523454.59</v>
      </c>
      <c r="DG349" s="23">
        <v>6.4999999999999997E-3</v>
      </c>
      <c r="DH349" s="7">
        <v>48.79</v>
      </c>
      <c r="DI349" s="7">
        <v>395.06</v>
      </c>
      <c r="DJ349" s="5">
        <v>1325</v>
      </c>
      <c r="DK349" s="23">
        <v>0.1235</v>
      </c>
      <c r="DL349" s="5">
        <v>538</v>
      </c>
      <c r="DM349" s="7">
        <v>3148002.46</v>
      </c>
      <c r="DN349" s="23">
        <v>3.5400000000000001E-2</v>
      </c>
      <c r="DO349" s="7">
        <v>293.41000000000003</v>
      </c>
      <c r="DP349" s="7">
        <v>23848.5</v>
      </c>
      <c r="DQ349" s="7">
        <v>3279622.77</v>
      </c>
      <c r="DR349" s="23">
        <v>4.0500000000000001E-2</v>
      </c>
      <c r="DS349" s="7">
        <v>305.68</v>
      </c>
      <c r="DT349" s="7">
        <v>24845.63</v>
      </c>
      <c r="DU349" s="5">
        <v>132</v>
      </c>
      <c r="DV349" s="23">
        <v>1.23E-2</v>
      </c>
      <c r="DW349" s="5">
        <v>1696</v>
      </c>
      <c r="DX349" s="7">
        <v>647445.34</v>
      </c>
      <c r="DY349" s="23">
        <v>7.3000000000000001E-3</v>
      </c>
      <c r="DZ349" s="7">
        <v>60.35</v>
      </c>
      <c r="EA349" s="7">
        <v>803.28</v>
      </c>
      <c r="EB349" s="7">
        <v>679201.94</v>
      </c>
      <c r="EC349" s="23">
        <v>8.3999999999999995E-3</v>
      </c>
      <c r="ED349" s="7">
        <v>63.31</v>
      </c>
      <c r="EE349" s="7">
        <v>842.68</v>
      </c>
      <c r="EF349" s="5">
        <v>806</v>
      </c>
      <c r="EG349" s="23">
        <v>7.51E-2</v>
      </c>
      <c r="EH349" s="5">
        <v>119</v>
      </c>
      <c r="EI349" s="7">
        <v>7149726.5599999996</v>
      </c>
      <c r="EJ349" s="23">
        <v>8.0500000000000002E-2</v>
      </c>
      <c r="EK349" s="7">
        <v>666.39</v>
      </c>
      <c r="EL349" s="7">
        <v>846.92</v>
      </c>
      <c r="EM349" s="7">
        <v>7893470.3099999996</v>
      </c>
      <c r="EN349" s="23">
        <v>9.74E-2</v>
      </c>
      <c r="EO349" s="7">
        <v>735.71</v>
      </c>
      <c r="EP349" s="7">
        <v>935.02</v>
      </c>
      <c r="EQ349" s="5">
        <v>8442</v>
      </c>
      <c r="ER349" s="23">
        <v>0.78680000000000005</v>
      </c>
      <c r="ES349" s="5">
        <v>11528</v>
      </c>
      <c r="ET349" s="7">
        <v>5150824.8099999996</v>
      </c>
      <c r="EU349" s="23">
        <v>5.8000000000000003E-2</v>
      </c>
      <c r="EV349" s="7">
        <v>480.08</v>
      </c>
      <c r="EW349" s="7">
        <v>1040.78</v>
      </c>
      <c r="EX349" s="7">
        <v>5250929.3</v>
      </c>
      <c r="EY349" s="23">
        <v>6.4799999999999996E-2</v>
      </c>
      <c r="EZ349" s="7">
        <v>489.41</v>
      </c>
      <c r="FA349" s="7">
        <v>1061.01</v>
      </c>
      <c r="FB349" s="5">
        <v>4949</v>
      </c>
      <c r="FC349" s="23">
        <v>0.46129999999999999</v>
      </c>
      <c r="FD349" s="5">
        <v>3668</v>
      </c>
      <c r="FE349" s="7">
        <v>1789947.46</v>
      </c>
      <c r="FF349" s="23">
        <v>2.01E-2</v>
      </c>
      <c r="FG349" s="7">
        <v>166.83</v>
      </c>
      <c r="FH349" s="7">
        <v>307.70999999999998</v>
      </c>
      <c r="FI349" s="7">
        <v>1822101.95</v>
      </c>
      <c r="FJ349" s="23">
        <v>2.2499999999999999E-2</v>
      </c>
      <c r="FK349" s="7">
        <v>169.83</v>
      </c>
      <c r="FL349" s="7">
        <v>313.24</v>
      </c>
      <c r="FM349" s="5">
        <v>5817</v>
      </c>
      <c r="FN349" s="23">
        <v>0.54220000000000002</v>
      </c>
      <c r="FO349" s="5">
        <v>3114</v>
      </c>
      <c r="FP349" s="7">
        <v>4488067.25</v>
      </c>
      <c r="FQ349" s="23">
        <v>5.0500000000000003E-2</v>
      </c>
      <c r="FR349" s="7">
        <v>418.31</v>
      </c>
      <c r="FS349" s="7">
        <v>1397.72</v>
      </c>
      <c r="FT349" s="7">
        <v>4540121.4400000004</v>
      </c>
      <c r="FU349" s="23">
        <v>5.6000000000000001E-2</v>
      </c>
      <c r="FV349" s="7">
        <v>423.16</v>
      </c>
      <c r="FW349" s="7">
        <v>1413.93</v>
      </c>
      <c r="FX349" s="5">
        <v>3211</v>
      </c>
      <c r="FY349" s="23">
        <v>0.29930000000000001</v>
      </c>
      <c r="FZ349" s="5">
        <v>2880</v>
      </c>
      <c r="GA349" s="7">
        <v>1515614.55</v>
      </c>
      <c r="GB349" s="23">
        <v>1.7100000000000001E-2</v>
      </c>
      <c r="GC349" s="7">
        <v>141.26</v>
      </c>
      <c r="GD349" s="7">
        <v>247.37</v>
      </c>
      <c r="GE349" s="7">
        <v>1583815.82</v>
      </c>
      <c r="GF349" s="23">
        <v>1.95E-2</v>
      </c>
      <c r="GG349" s="7">
        <v>147.62</v>
      </c>
      <c r="GH349" s="7">
        <v>258.5</v>
      </c>
      <c r="GI349" s="5">
        <v>6127</v>
      </c>
      <c r="GJ349" s="23">
        <v>0.57110000000000005</v>
      </c>
      <c r="GK349" s="5">
        <v>4154</v>
      </c>
      <c r="GL349" s="7">
        <v>1085091.1599999999</v>
      </c>
      <c r="GM349" s="23">
        <v>1.2200000000000001E-2</v>
      </c>
      <c r="GN349" s="7">
        <v>101.14</v>
      </c>
      <c r="GO349" s="7">
        <v>1253.96</v>
      </c>
      <c r="GP349" s="7">
        <v>696164.23</v>
      </c>
      <c r="GQ349" s="23">
        <v>8.6E-3</v>
      </c>
      <c r="GR349" s="7">
        <v>64.89</v>
      </c>
      <c r="GS349" s="7">
        <v>804.5</v>
      </c>
      <c r="GT349" s="5">
        <v>865</v>
      </c>
      <c r="GU349" s="23">
        <v>8.0699999999999994E-2</v>
      </c>
      <c r="GV349" s="8">
        <v>175</v>
      </c>
      <c r="GW349" s="7">
        <v>2873029.15</v>
      </c>
      <c r="GX349" s="23">
        <v>3.2300000000000002E-2</v>
      </c>
      <c r="GY349" s="7">
        <v>267.77999999999997</v>
      </c>
      <c r="GZ349" s="7">
        <v>772.32</v>
      </c>
      <c r="HA349" s="7">
        <v>2891289.79</v>
      </c>
      <c r="HB349" s="23">
        <v>3.5700000000000003E-2</v>
      </c>
      <c r="HC349" s="7">
        <v>269.48</v>
      </c>
      <c r="HD349" s="7">
        <v>777.23</v>
      </c>
      <c r="HE349" s="5">
        <v>3720</v>
      </c>
      <c r="HF349" s="23">
        <v>0.34670000000000001</v>
      </c>
      <c r="HG349" s="5">
        <v>11491</v>
      </c>
      <c r="HH349" s="5">
        <v>501</v>
      </c>
      <c r="HI349" s="23">
        <v>0.17499999999999999</v>
      </c>
      <c r="HJ349" s="8">
        <v>1071</v>
      </c>
      <c r="HK349" s="5">
        <v>419</v>
      </c>
      <c r="HL349" s="5">
        <v>1061</v>
      </c>
      <c r="HM349" s="5">
        <v>103</v>
      </c>
      <c r="HN349" s="5">
        <v>429</v>
      </c>
      <c r="HO349" s="5">
        <v>419</v>
      </c>
      <c r="HP349" s="5">
        <v>1128</v>
      </c>
      <c r="HQ349" s="5">
        <v>429</v>
      </c>
      <c r="HR349" s="10" t="s">
        <v>275</v>
      </c>
      <c r="HS349" s="10" t="s">
        <v>275</v>
      </c>
    </row>
    <row r="350" spans="1:227" x14ac:dyDescent="0.25">
      <c r="A350">
        <v>2008</v>
      </c>
      <c r="B350" s="3" t="s">
        <v>429</v>
      </c>
      <c r="C350" s="4">
        <v>8</v>
      </c>
      <c r="D350" s="5">
        <v>76165</v>
      </c>
      <c r="E350" s="5">
        <v>57821</v>
      </c>
      <c r="F350" s="5">
        <v>18344</v>
      </c>
      <c r="G350" s="6" t="s">
        <v>1238</v>
      </c>
      <c r="H350" s="5">
        <v>50</v>
      </c>
      <c r="I350" s="6" t="s">
        <v>1239</v>
      </c>
      <c r="J350" s="6" t="s">
        <v>963</v>
      </c>
      <c r="K350" s="6" t="s">
        <v>1240</v>
      </c>
      <c r="L350" s="6" t="s">
        <v>1212</v>
      </c>
      <c r="M350" s="6" t="s">
        <v>802</v>
      </c>
      <c r="N350" s="6" t="s">
        <v>1241</v>
      </c>
      <c r="O350" s="6" t="s">
        <v>1242</v>
      </c>
      <c r="P350" s="6">
        <v>1</v>
      </c>
      <c r="Q350" s="7">
        <v>439818317.26999998</v>
      </c>
      <c r="R350" s="7">
        <v>422280546.29000002</v>
      </c>
      <c r="S350" s="7">
        <v>451214309.56</v>
      </c>
      <c r="T350" s="7">
        <v>7606.55</v>
      </c>
      <c r="U350" s="7">
        <v>7303.24</v>
      </c>
      <c r="V350" s="7">
        <v>7803.64</v>
      </c>
      <c r="W350" s="7">
        <v>169884894.22999999</v>
      </c>
      <c r="X350" s="23">
        <v>0.38629999999999998</v>
      </c>
      <c r="Y350" s="7">
        <v>2938.12</v>
      </c>
      <c r="Z350" s="7">
        <v>17299.89</v>
      </c>
      <c r="AA350" s="7">
        <v>146288207.5</v>
      </c>
      <c r="AB350" s="23">
        <v>0.34639999999999999</v>
      </c>
      <c r="AC350" s="7">
        <v>2530.02</v>
      </c>
      <c r="AD350" s="7">
        <v>14896.97</v>
      </c>
      <c r="AE350" s="5">
        <v>9820</v>
      </c>
      <c r="AF350" s="23">
        <v>0.16980000000000001</v>
      </c>
      <c r="AG350" s="5">
        <v>303</v>
      </c>
      <c r="AH350" s="5">
        <v>1751</v>
      </c>
      <c r="AI350" s="7">
        <v>11513492.939999999</v>
      </c>
      <c r="AJ350" s="23">
        <v>2.6200000000000001E-2</v>
      </c>
      <c r="AK350" s="7">
        <v>199.12</v>
      </c>
      <c r="AL350" s="7">
        <v>45328.71</v>
      </c>
      <c r="AM350" s="7">
        <v>10936692.08</v>
      </c>
      <c r="AN350" s="23">
        <v>2.5899999999999999E-2</v>
      </c>
      <c r="AO350" s="7">
        <v>189.15</v>
      </c>
      <c r="AP350" s="7">
        <v>43057.84</v>
      </c>
      <c r="AQ350" s="5">
        <v>254</v>
      </c>
      <c r="AR350" s="23">
        <v>4.4000000000000003E-3</v>
      </c>
      <c r="AS350" s="5">
        <v>5</v>
      </c>
      <c r="AT350" s="5">
        <v>148</v>
      </c>
      <c r="AU350" s="7">
        <v>5558132.8399999999</v>
      </c>
      <c r="AV350" s="23">
        <v>1.26E-2</v>
      </c>
      <c r="AW350" s="7">
        <v>96.13</v>
      </c>
      <c r="AX350" s="7">
        <v>17987.48</v>
      </c>
      <c r="AY350" s="7">
        <v>5341385.41</v>
      </c>
      <c r="AZ350" s="23">
        <v>1.26E-2</v>
      </c>
      <c r="BA350" s="7">
        <v>92.38</v>
      </c>
      <c r="BB350" s="7">
        <v>17286.04</v>
      </c>
      <c r="BC350" s="5">
        <v>309</v>
      </c>
      <c r="BD350" s="23">
        <v>5.3E-3</v>
      </c>
      <c r="BE350" s="5">
        <v>6</v>
      </c>
      <c r="BF350" s="5">
        <v>76</v>
      </c>
      <c r="BG350" s="7">
        <v>17513666.030000001</v>
      </c>
      <c r="BH350" s="23">
        <v>3.9800000000000002E-2</v>
      </c>
      <c r="BI350" s="7">
        <v>302.89</v>
      </c>
      <c r="BJ350" s="7">
        <v>13217.86</v>
      </c>
      <c r="BK350" s="7">
        <v>17505132.579999998</v>
      </c>
      <c r="BL350" s="23">
        <v>4.1500000000000002E-2</v>
      </c>
      <c r="BM350" s="7">
        <v>302.75</v>
      </c>
      <c r="BN350" s="7">
        <v>13211.42</v>
      </c>
      <c r="BO350" s="5">
        <v>1325</v>
      </c>
      <c r="BP350" s="23">
        <v>2.29E-2</v>
      </c>
      <c r="BQ350" s="5">
        <v>33</v>
      </c>
      <c r="BR350" s="5">
        <v>854</v>
      </c>
      <c r="BS350" s="7">
        <v>10502612.52</v>
      </c>
      <c r="BT350" s="23">
        <v>2.3900000000000001E-2</v>
      </c>
      <c r="BU350" s="7">
        <v>181.64</v>
      </c>
      <c r="BV350" s="7">
        <v>4474.91</v>
      </c>
      <c r="BW350" s="7">
        <v>10240562.359999999</v>
      </c>
      <c r="BX350" s="23">
        <v>2.4299999999999999E-2</v>
      </c>
      <c r="BY350" s="7">
        <v>177.11</v>
      </c>
      <c r="BZ350" s="7">
        <v>4363.26</v>
      </c>
      <c r="CA350" s="5">
        <v>2347</v>
      </c>
      <c r="CB350" s="23">
        <v>4.0599999999999997E-2</v>
      </c>
      <c r="CC350" s="5">
        <v>65</v>
      </c>
      <c r="CD350" s="5">
        <v>1435</v>
      </c>
      <c r="CE350" s="7">
        <v>5341651.8</v>
      </c>
      <c r="CF350" s="23">
        <v>1.21E-2</v>
      </c>
      <c r="CG350" s="7">
        <v>92.38</v>
      </c>
      <c r="CH350" s="7">
        <v>10473.83</v>
      </c>
      <c r="CI350" s="7">
        <v>5116576.63</v>
      </c>
      <c r="CJ350" s="23">
        <v>1.21E-2</v>
      </c>
      <c r="CK350" s="7">
        <v>88.49</v>
      </c>
      <c r="CL350" s="7">
        <v>10032.5</v>
      </c>
      <c r="CM350" s="5">
        <v>510</v>
      </c>
      <c r="CN350" s="23">
        <v>8.8000000000000005E-3</v>
      </c>
      <c r="CO350" s="5">
        <v>9</v>
      </c>
      <c r="CP350" s="5">
        <v>562</v>
      </c>
      <c r="CQ350" s="7">
        <v>54416202.710000001</v>
      </c>
      <c r="CR350" s="23">
        <v>0.1237</v>
      </c>
      <c r="CS350" s="7">
        <v>941.11</v>
      </c>
      <c r="CT350" s="7">
        <v>1547.54</v>
      </c>
      <c r="CU350" s="7">
        <v>55501823.689999998</v>
      </c>
      <c r="CV350" s="23">
        <v>0.13139999999999999</v>
      </c>
      <c r="CW350" s="7">
        <v>959.89</v>
      </c>
      <c r="CX350" s="7">
        <v>1578.42</v>
      </c>
      <c r="CY350" s="5">
        <v>35163</v>
      </c>
      <c r="CZ350" s="23">
        <v>0.60809999999999997</v>
      </c>
      <c r="DA350" s="5">
        <v>4232</v>
      </c>
      <c r="DB350" s="7">
        <v>4219776.34</v>
      </c>
      <c r="DC350" s="23">
        <v>9.5999999999999992E-3</v>
      </c>
      <c r="DD350" s="7">
        <v>72.98</v>
      </c>
      <c r="DE350" s="7">
        <v>381.88</v>
      </c>
      <c r="DF350" s="7">
        <v>4255340.05</v>
      </c>
      <c r="DG350" s="23">
        <v>1.01E-2</v>
      </c>
      <c r="DH350" s="7">
        <v>73.599999999999994</v>
      </c>
      <c r="DI350" s="7">
        <v>385.1</v>
      </c>
      <c r="DJ350" s="5">
        <v>11050</v>
      </c>
      <c r="DK350" s="23">
        <v>0.19109999999999999</v>
      </c>
      <c r="DL350" s="5">
        <v>863</v>
      </c>
      <c r="DM350" s="7">
        <v>28716009.84</v>
      </c>
      <c r="DN350" s="23">
        <v>6.5299999999999997E-2</v>
      </c>
      <c r="DO350" s="7">
        <v>496.64</v>
      </c>
      <c r="DP350" s="7">
        <v>21068.240000000002</v>
      </c>
      <c r="DQ350" s="7">
        <v>28505591.699999999</v>
      </c>
      <c r="DR350" s="23">
        <v>6.7500000000000004E-2</v>
      </c>
      <c r="DS350" s="7">
        <v>493</v>
      </c>
      <c r="DT350" s="7">
        <v>20913.86</v>
      </c>
      <c r="DU350" s="5">
        <v>1363</v>
      </c>
      <c r="DV350" s="23">
        <v>2.3599999999999999E-2</v>
      </c>
      <c r="DW350" s="5">
        <v>3217</v>
      </c>
      <c r="DX350" s="7">
        <v>2977774.43</v>
      </c>
      <c r="DY350" s="23">
        <v>6.7999999999999996E-3</v>
      </c>
      <c r="DZ350" s="7">
        <v>51.5</v>
      </c>
      <c r="EA350" s="7">
        <v>706.47</v>
      </c>
      <c r="EB350" s="7">
        <v>3559766.65</v>
      </c>
      <c r="EC350" s="23">
        <v>8.3999999999999995E-3</v>
      </c>
      <c r="ED350" s="7">
        <v>61.57</v>
      </c>
      <c r="EE350" s="7">
        <v>844.55</v>
      </c>
      <c r="EF350" s="5">
        <v>4215</v>
      </c>
      <c r="EG350" s="23">
        <v>7.2900000000000006E-2</v>
      </c>
      <c r="EH350" s="5">
        <v>125</v>
      </c>
      <c r="EI350" s="7">
        <v>35028415.409999996</v>
      </c>
      <c r="EJ350" s="23">
        <v>7.9600000000000004E-2</v>
      </c>
      <c r="EK350" s="7">
        <v>605.80999999999995</v>
      </c>
      <c r="EL350" s="7">
        <v>803.11</v>
      </c>
      <c r="EM350" s="7">
        <v>38049430.950000003</v>
      </c>
      <c r="EN350" s="23">
        <v>9.01E-2</v>
      </c>
      <c r="EO350" s="7">
        <v>658.06</v>
      </c>
      <c r="EP350" s="7">
        <v>872.37</v>
      </c>
      <c r="EQ350" s="5">
        <v>43616</v>
      </c>
      <c r="ER350" s="23">
        <v>0.75429999999999997</v>
      </c>
      <c r="ES350" s="5">
        <v>10413</v>
      </c>
      <c r="ET350" s="7">
        <v>23680507.25</v>
      </c>
      <c r="EU350" s="23">
        <v>5.3800000000000001E-2</v>
      </c>
      <c r="EV350" s="7">
        <v>409.55</v>
      </c>
      <c r="EW350" s="7">
        <v>971.39</v>
      </c>
      <c r="EX350" s="7">
        <v>25017350.829999998</v>
      </c>
      <c r="EY350" s="23">
        <v>5.9200000000000003E-2</v>
      </c>
      <c r="EZ350" s="7">
        <v>432.67</v>
      </c>
      <c r="FA350" s="7">
        <v>1026.23</v>
      </c>
      <c r="FB350" s="5">
        <v>24378</v>
      </c>
      <c r="FC350" s="23">
        <v>0.42159999999999997</v>
      </c>
      <c r="FD350" s="5">
        <v>2973</v>
      </c>
      <c r="FE350" s="7">
        <v>9210073.2799999993</v>
      </c>
      <c r="FF350" s="23">
        <v>2.0899999999999998E-2</v>
      </c>
      <c r="FG350" s="7">
        <v>159.29</v>
      </c>
      <c r="FH350" s="7">
        <v>295.8</v>
      </c>
      <c r="FI350" s="7">
        <v>10084724.810000001</v>
      </c>
      <c r="FJ350" s="23">
        <v>2.3900000000000001E-2</v>
      </c>
      <c r="FK350" s="7">
        <v>174.41</v>
      </c>
      <c r="FL350" s="7">
        <v>323.89</v>
      </c>
      <c r="FM350" s="5">
        <v>31136</v>
      </c>
      <c r="FN350" s="23">
        <v>0.53849999999999998</v>
      </c>
      <c r="FO350" s="5">
        <v>3087</v>
      </c>
      <c r="FP350" s="7">
        <v>24314178.920000002</v>
      </c>
      <c r="FQ350" s="23">
        <v>5.5300000000000002E-2</v>
      </c>
      <c r="FR350" s="7">
        <v>420.51</v>
      </c>
      <c r="FS350" s="7">
        <v>1542.29</v>
      </c>
      <c r="FT350" s="7">
        <v>24536853.949999999</v>
      </c>
      <c r="FU350" s="23">
        <v>5.8099999999999999E-2</v>
      </c>
      <c r="FV350" s="7">
        <v>424.36</v>
      </c>
      <c r="FW350" s="7">
        <v>1556.41</v>
      </c>
      <c r="FX350" s="5">
        <v>15765</v>
      </c>
      <c r="FY350" s="23">
        <v>0.2727</v>
      </c>
      <c r="FZ350" s="5">
        <v>2754</v>
      </c>
      <c r="GA350" s="7">
        <v>9592252.0899999999</v>
      </c>
      <c r="GB350" s="23">
        <v>2.18E-2</v>
      </c>
      <c r="GC350" s="7">
        <v>165.9</v>
      </c>
      <c r="GD350" s="7">
        <v>283.2</v>
      </c>
      <c r="GE350" s="7">
        <v>10031345.949999999</v>
      </c>
      <c r="GF350" s="23">
        <v>2.3800000000000002E-2</v>
      </c>
      <c r="GG350" s="7">
        <v>173.49</v>
      </c>
      <c r="GH350" s="7">
        <v>296.16000000000003</v>
      </c>
      <c r="GI350" s="5">
        <v>33871</v>
      </c>
      <c r="GJ350" s="23">
        <v>0.58579999999999999</v>
      </c>
      <c r="GK350" s="5">
        <v>6132</v>
      </c>
      <c r="GL350" s="7">
        <v>5787290.7599999998</v>
      </c>
      <c r="GM350" s="23">
        <v>1.32E-2</v>
      </c>
      <c r="GN350" s="7">
        <v>100.09</v>
      </c>
      <c r="GO350" s="7">
        <v>858.53</v>
      </c>
      <c r="GP350" s="7">
        <v>5649473.0700000003</v>
      </c>
      <c r="GQ350" s="23">
        <v>1.34E-2</v>
      </c>
      <c r="GR350" s="7">
        <v>97.71</v>
      </c>
      <c r="GS350" s="7">
        <v>838.09</v>
      </c>
      <c r="GT350" s="5">
        <v>6741</v>
      </c>
      <c r="GU350" s="23">
        <v>0.1166</v>
      </c>
      <c r="GV350" s="8">
        <v>288</v>
      </c>
      <c r="GW350" s="7">
        <v>16555625.68</v>
      </c>
      <c r="GX350" s="23">
        <v>3.7600000000000001E-2</v>
      </c>
      <c r="GY350" s="7">
        <v>286.33</v>
      </c>
      <c r="GZ350" s="7">
        <v>982.82</v>
      </c>
      <c r="HA350" s="7">
        <v>16555625.68</v>
      </c>
      <c r="HB350" s="23">
        <v>3.9199999999999999E-2</v>
      </c>
      <c r="HC350" s="7">
        <v>286.33</v>
      </c>
      <c r="HD350" s="7">
        <v>982.82</v>
      </c>
      <c r="HE350" s="5">
        <v>16845</v>
      </c>
      <c r="HF350" s="23">
        <v>0.2913</v>
      </c>
      <c r="HG350" s="5">
        <v>54052</v>
      </c>
      <c r="HH350" s="5">
        <v>3317</v>
      </c>
      <c r="HI350" s="23">
        <v>0.2082</v>
      </c>
      <c r="HJ350" s="8">
        <v>935</v>
      </c>
      <c r="HK350" s="5">
        <v>702</v>
      </c>
      <c r="HL350" s="5">
        <v>1054</v>
      </c>
      <c r="HM350" s="5">
        <v>81</v>
      </c>
      <c r="HN350" s="5">
        <v>545</v>
      </c>
      <c r="HO350" s="5">
        <v>370</v>
      </c>
      <c r="HP350" s="5">
        <v>816</v>
      </c>
      <c r="HQ350" s="5">
        <v>393</v>
      </c>
      <c r="HR350" s="5">
        <v>287</v>
      </c>
      <c r="HS350" s="5">
        <v>83</v>
      </c>
    </row>
    <row r="351" spans="1:227" x14ac:dyDescent="0.25">
      <c r="A351">
        <v>2010</v>
      </c>
      <c r="B351" s="3" t="s">
        <v>794</v>
      </c>
      <c r="C351" s="4">
        <v>27</v>
      </c>
      <c r="D351" s="5">
        <v>103867</v>
      </c>
      <c r="E351" s="5">
        <v>87165</v>
      </c>
      <c r="F351" s="5">
        <v>16702</v>
      </c>
      <c r="G351" s="6" t="s">
        <v>2018</v>
      </c>
      <c r="H351" s="5">
        <v>49</v>
      </c>
      <c r="I351" s="6" t="s">
        <v>1948</v>
      </c>
      <c r="J351" s="6" t="s">
        <v>2019</v>
      </c>
      <c r="K351" s="6" t="s">
        <v>1708</v>
      </c>
      <c r="L351" s="6" t="s">
        <v>857</v>
      </c>
      <c r="M351" s="6" t="s">
        <v>397</v>
      </c>
      <c r="N351" s="6" t="s">
        <v>1364</v>
      </c>
      <c r="O351" s="6" t="s">
        <v>2020</v>
      </c>
      <c r="P351" s="6">
        <v>0.98</v>
      </c>
      <c r="Q351" s="7">
        <v>742920161.84000003</v>
      </c>
      <c r="R351" s="7">
        <v>676805808.51999998</v>
      </c>
      <c r="S351" s="7">
        <v>689924426.69000006</v>
      </c>
      <c r="T351" s="7">
        <v>8523.15</v>
      </c>
      <c r="U351" s="7">
        <v>7764.65</v>
      </c>
      <c r="V351" s="7">
        <v>7915.15</v>
      </c>
      <c r="W351" s="7">
        <v>330949176.17000002</v>
      </c>
      <c r="X351" s="23">
        <v>0.44550000000000001</v>
      </c>
      <c r="Y351" s="7">
        <v>3796.81</v>
      </c>
      <c r="Z351" s="7">
        <v>20942.169999999998</v>
      </c>
      <c r="AA351" s="7">
        <v>251346972.74000001</v>
      </c>
      <c r="AB351" s="23">
        <v>0.37140000000000001</v>
      </c>
      <c r="AC351" s="7">
        <v>2883.58</v>
      </c>
      <c r="AD351" s="7">
        <v>15905.02</v>
      </c>
      <c r="AE351" s="5">
        <v>15803</v>
      </c>
      <c r="AF351" s="23">
        <v>0.18129999999999999</v>
      </c>
      <c r="AG351" s="5">
        <v>338</v>
      </c>
      <c r="AH351" s="5">
        <v>2000</v>
      </c>
      <c r="AI351" s="7">
        <v>8689177.9900000002</v>
      </c>
      <c r="AJ351" s="23">
        <v>1.17E-2</v>
      </c>
      <c r="AK351" s="7">
        <v>99.69</v>
      </c>
      <c r="AL351" s="7">
        <v>52344.45</v>
      </c>
      <c r="AM351" s="7">
        <v>8002529.54</v>
      </c>
      <c r="AN351" s="23">
        <v>1.18E-2</v>
      </c>
      <c r="AO351" s="7">
        <v>91.81</v>
      </c>
      <c r="AP351" s="7">
        <v>48208.01</v>
      </c>
      <c r="AQ351" s="5">
        <v>166</v>
      </c>
      <c r="AR351" s="23">
        <v>1.9E-3</v>
      </c>
      <c r="AS351" s="5">
        <v>2</v>
      </c>
      <c r="AT351" s="5">
        <v>68</v>
      </c>
      <c r="AU351" s="7">
        <v>6045310.9400000004</v>
      </c>
      <c r="AV351" s="23">
        <v>8.0999999999999996E-3</v>
      </c>
      <c r="AW351" s="7">
        <v>69.349999999999994</v>
      </c>
      <c r="AX351" s="7">
        <v>19820.689999999999</v>
      </c>
      <c r="AY351" s="7">
        <v>5433321.4199999999</v>
      </c>
      <c r="AZ351" s="23">
        <v>8.0000000000000002E-3</v>
      </c>
      <c r="BA351" s="7">
        <v>62.33</v>
      </c>
      <c r="BB351" s="7">
        <v>17814.169999999998</v>
      </c>
      <c r="BC351" s="5">
        <v>305</v>
      </c>
      <c r="BD351" s="23">
        <v>3.5000000000000001E-3</v>
      </c>
      <c r="BE351" s="5">
        <v>4</v>
      </c>
      <c r="BF351" s="5">
        <v>44</v>
      </c>
      <c r="BG351" s="7">
        <v>26458449.670000002</v>
      </c>
      <c r="BH351" s="23">
        <v>3.56E-2</v>
      </c>
      <c r="BI351" s="7">
        <v>303.54000000000002</v>
      </c>
      <c r="BJ351" s="7">
        <v>12539.55</v>
      </c>
      <c r="BK351" s="7">
        <v>25898405.100000001</v>
      </c>
      <c r="BL351" s="23">
        <v>3.8300000000000001E-2</v>
      </c>
      <c r="BM351" s="7">
        <v>297.12</v>
      </c>
      <c r="BN351" s="7">
        <v>12274.13</v>
      </c>
      <c r="BO351" s="5">
        <v>2110</v>
      </c>
      <c r="BP351" s="23">
        <v>2.4199999999999999E-2</v>
      </c>
      <c r="BQ351" s="5">
        <v>36</v>
      </c>
      <c r="BR351" s="5">
        <v>788</v>
      </c>
      <c r="BS351" s="7">
        <v>11814310</v>
      </c>
      <c r="BT351" s="23">
        <v>1.5900000000000001E-2</v>
      </c>
      <c r="BU351" s="7">
        <v>135.54</v>
      </c>
      <c r="BV351" s="7">
        <v>4332.3500000000004</v>
      </c>
      <c r="BW351" s="7">
        <v>11283151.98</v>
      </c>
      <c r="BX351" s="23">
        <v>1.67E-2</v>
      </c>
      <c r="BY351" s="7">
        <v>129.44999999999999</v>
      </c>
      <c r="BZ351" s="7">
        <v>4137.57</v>
      </c>
      <c r="CA351" s="5">
        <v>2727</v>
      </c>
      <c r="CB351" s="23">
        <v>3.1300000000000001E-2</v>
      </c>
      <c r="CC351" s="5">
        <v>53</v>
      </c>
      <c r="CD351" s="5">
        <v>808</v>
      </c>
      <c r="CE351" s="7">
        <v>5472015.6500000004</v>
      </c>
      <c r="CF351" s="23">
        <v>7.4000000000000003E-3</v>
      </c>
      <c r="CG351" s="7">
        <v>62.78</v>
      </c>
      <c r="CH351" s="7">
        <v>8783.33</v>
      </c>
      <c r="CI351" s="7">
        <v>5231363.8099999996</v>
      </c>
      <c r="CJ351" s="23">
        <v>7.7000000000000002E-3</v>
      </c>
      <c r="CK351" s="7">
        <v>60.02</v>
      </c>
      <c r="CL351" s="7">
        <v>8397.0499999999993</v>
      </c>
      <c r="CM351" s="5">
        <v>623</v>
      </c>
      <c r="CN351" s="23">
        <v>7.1000000000000004E-3</v>
      </c>
      <c r="CO351" s="5">
        <v>7</v>
      </c>
      <c r="CP351" s="5">
        <v>403</v>
      </c>
      <c r="CQ351" s="7">
        <v>118281514.84</v>
      </c>
      <c r="CR351" s="23">
        <v>0.15920000000000001</v>
      </c>
      <c r="CS351" s="7">
        <v>1356.98</v>
      </c>
      <c r="CT351" s="7">
        <v>2054.9299999999998</v>
      </c>
      <c r="CU351" s="7">
        <v>118609396.42</v>
      </c>
      <c r="CV351" s="23">
        <v>0.17519999999999999</v>
      </c>
      <c r="CW351" s="7">
        <v>1360.75</v>
      </c>
      <c r="CX351" s="7">
        <v>2060.62</v>
      </c>
      <c r="CY351" s="5">
        <v>57560</v>
      </c>
      <c r="CZ351" s="23">
        <v>0.66039999999999999</v>
      </c>
      <c r="DA351" s="5">
        <v>5649</v>
      </c>
      <c r="DB351" s="7">
        <v>3263898.64</v>
      </c>
      <c r="DC351" s="23">
        <v>4.4000000000000003E-3</v>
      </c>
      <c r="DD351" s="7">
        <v>37.450000000000003</v>
      </c>
      <c r="DE351" s="7">
        <v>451.25</v>
      </c>
      <c r="DF351" s="7">
        <v>3374524.08</v>
      </c>
      <c r="DG351" s="23">
        <v>5.0000000000000001E-3</v>
      </c>
      <c r="DH351" s="7">
        <v>38.71</v>
      </c>
      <c r="DI351" s="7">
        <v>466.55</v>
      </c>
      <c r="DJ351" s="5">
        <v>7233</v>
      </c>
      <c r="DK351" s="23">
        <v>8.3000000000000004E-2</v>
      </c>
      <c r="DL351" s="5">
        <v>397</v>
      </c>
      <c r="DM351" s="7">
        <v>31746914.969999999</v>
      </c>
      <c r="DN351" s="23">
        <v>4.2700000000000002E-2</v>
      </c>
      <c r="DO351" s="7">
        <v>364.22</v>
      </c>
      <c r="DP351" s="7">
        <v>22499.59</v>
      </c>
      <c r="DQ351" s="7">
        <v>31363009.079999998</v>
      </c>
      <c r="DR351" s="23">
        <v>4.6300000000000001E-2</v>
      </c>
      <c r="DS351" s="7">
        <v>359.81</v>
      </c>
      <c r="DT351" s="7">
        <v>22227.5</v>
      </c>
      <c r="DU351" s="5">
        <v>1411</v>
      </c>
      <c r="DV351" s="23">
        <v>1.6199999999999999E-2</v>
      </c>
      <c r="DW351" s="5">
        <v>2054</v>
      </c>
      <c r="DX351" s="7">
        <v>3630225.31</v>
      </c>
      <c r="DY351" s="23">
        <v>4.8999999999999998E-3</v>
      </c>
      <c r="DZ351" s="7">
        <v>41.65</v>
      </c>
      <c r="EA351" s="7">
        <v>960.89</v>
      </c>
      <c r="EB351" s="7">
        <v>3765310.03</v>
      </c>
      <c r="EC351" s="23">
        <v>5.5999999999999999E-3</v>
      </c>
      <c r="ED351" s="7">
        <v>43.2</v>
      </c>
      <c r="EE351" s="7">
        <v>996.64</v>
      </c>
      <c r="EF351" s="5">
        <v>3778</v>
      </c>
      <c r="EG351" s="23">
        <v>4.3299999999999998E-2</v>
      </c>
      <c r="EH351" s="5">
        <v>76</v>
      </c>
      <c r="EI351" s="7">
        <v>60215854.450000003</v>
      </c>
      <c r="EJ351" s="23">
        <v>8.1100000000000005E-2</v>
      </c>
      <c r="EK351" s="7">
        <v>690.83</v>
      </c>
      <c r="EL351" s="7">
        <v>838.88</v>
      </c>
      <c r="EM351" s="7">
        <v>69722160.140000001</v>
      </c>
      <c r="EN351" s="23">
        <v>0.10299999999999999</v>
      </c>
      <c r="EO351" s="7">
        <v>799.89</v>
      </c>
      <c r="EP351" s="7">
        <v>971.32</v>
      </c>
      <c r="EQ351" s="5">
        <v>71781</v>
      </c>
      <c r="ER351" s="23">
        <v>0.82350000000000001</v>
      </c>
      <c r="ES351" s="5">
        <v>12599</v>
      </c>
      <c r="ET351" s="7">
        <v>31542078.579999998</v>
      </c>
      <c r="EU351" s="23">
        <v>4.2500000000000003E-2</v>
      </c>
      <c r="EV351" s="7">
        <v>361.87</v>
      </c>
      <c r="EW351" s="7">
        <v>778.49</v>
      </c>
      <c r="EX351" s="7">
        <v>34991013.939999998</v>
      </c>
      <c r="EY351" s="23">
        <v>5.1700000000000003E-2</v>
      </c>
      <c r="EZ351" s="7">
        <v>401.43</v>
      </c>
      <c r="FA351" s="7">
        <v>863.61</v>
      </c>
      <c r="FB351" s="5">
        <v>40517</v>
      </c>
      <c r="FC351" s="23">
        <v>0.46479999999999999</v>
      </c>
      <c r="FD351" s="5">
        <v>3074</v>
      </c>
      <c r="FE351" s="7">
        <v>12822466.619999999</v>
      </c>
      <c r="FF351" s="23">
        <v>1.7299999999999999E-2</v>
      </c>
      <c r="FG351" s="7">
        <v>147.11000000000001</v>
      </c>
      <c r="FH351" s="7">
        <v>261.77</v>
      </c>
      <c r="FI351" s="7">
        <v>13903088.609999999</v>
      </c>
      <c r="FJ351" s="23">
        <v>2.0500000000000001E-2</v>
      </c>
      <c r="FK351" s="7">
        <v>159.5</v>
      </c>
      <c r="FL351" s="7">
        <v>283.83</v>
      </c>
      <c r="FM351" s="5">
        <v>48984</v>
      </c>
      <c r="FN351" s="23">
        <v>0.56200000000000006</v>
      </c>
      <c r="FO351" s="5">
        <v>3136</v>
      </c>
      <c r="FP351" s="7">
        <v>28745616.84</v>
      </c>
      <c r="FQ351" s="23">
        <v>3.8699999999999998E-2</v>
      </c>
      <c r="FR351" s="7">
        <v>329.78</v>
      </c>
      <c r="FS351" s="7">
        <v>1118.07</v>
      </c>
      <c r="FT351" s="7">
        <v>29112835.27</v>
      </c>
      <c r="FU351" s="23">
        <v>4.2999999999999997E-2</v>
      </c>
      <c r="FV351" s="7">
        <v>334</v>
      </c>
      <c r="FW351" s="7">
        <v>1132.3499999999999</v>
      </c>
      <c r="FX351" s="5">
        <v>25710</v>
      </c>
      <c r="FY351" s="23">
        <v>0.29499999999999998</v>
      </c>
      <c r="FZ351" s="5">
        <v>2469</v>
      </c>
      <c r="GA351" s="7">
        <v>13261685.24</v>
      </c>
      <c r="GB351" s="23">
        <v>1.7899999999999999E-2</v>
      </c>
      <c r="GC351" s="7">
        <v>152.13999999999999</v>
      </c>
      <c r="GD351" s="7">
        <v>241.3</v>
      </c>
      <c r="GE351" s="7">
        <v>14239001.539999999</v>
      </c>
      <c r="GF351" s="23">
        <v>2.1000000000000001E-2</v>
      </c>
      <c r="GG351" s="7">
        <v>163.36000000000001</v>
      </c>
      <c r="GH351" s="7">
        <v>259.08</v>
      </c>
      <c r="GI351" s="5">
        <v>54960</v>
      </c>
      <c r="GJ351" s="23">
        <v>0.63049999999999995</v>
      </c>
      <c r="GK351" s="5">
        <v>6296</v>
      </c>
      <c r="GL351" s="7">
        <v>6696085.6100000003</v>
      </c>
      <c r="GM351" s="23">
        <v>8.9999999999999993E-3</v>
      </c>
      <c r="GN351" s="7">
        <v>76.819999999999993</v>
      </c>
      <c r="GO351" s="7">
        <v>921.52</v>
      </c>
      <c r="GP351" s="7">
        <v>6689270.1900000004</v>
      </c>
      <c r="GQ351" s="23">
        <v>9.9000000000000008E-3</v>
      </c>
      <c r="GR351" s="7">
        <v>76.739999999999995</v>
      </c>
      <c r="GS351" s="7">
        <v>920.58</v>
      </c>
      <c r="GT351" s="5">
        <v>7266</v>
      </c>
      <c r="GU351" s="23">
        <v>8.3400000000000002E-2</v>
      </c>
      <c r="GV351" s="8">
        <v>195</v>
      </c>
      <c r="GW351" s="7">
        <v>34080353.350000001</v>
      </c>
      <c r="GX351" s="23">
        <v>4.5900000000000003E-2</v>
      </c>
      <c r="GY351" s="7">
        <v>390.99</v>
      </c>
      <c r="GZ351" s="7">
        <v>976.29</v>
      </c>
      <c r="HA351" s="7">
        <v>34080353.350000001</v>
      </c>
      <c r="HB351" s="23">
        <v>5.04E-2</v>
      </c>
      <c r="HC351" s="7">
        <v>390.99</v>
      </c>
      <c r="HD351" s="7">
        <v>976.29</v>
      </c>
      <c r="HE351" s="5">
        <v>34908</v>
      </c>
      <c r="HF351" s="23">
        <v>0.40050000000000002</v>
      </c>
      <c r="HG351" s="5">
        <v>87358</v>
      </c>
      <c r="HH351" s="5">
        <v>6286</v>
      </c>
      <c r="HI351" s="23">
        <v>0.2271</v>
      </c>
      <c r="HJ351" s="8">
        <v>1002</v>
      </c>
      <c r="HK351" s="5">
        <v>491</v>
      </c>
      <c r="HL351" s="5">
        <v>1052</v>
      </c>
      <c r="HM351" s="5">
        <v>88</v>
      </c>
      <c r="HN351" s="5">
        <v>414</v>
      </c>
      <c r="HO351" s="5">
        <v>327</v>
      </c>
      <c r="HP351" s="5">
        <v>695</v>
      </c>
      <c r="HQ351" s="5">
        <v>364</v>
      </c>
      <c r="HR351" s="5">
        <v>245</v>
      </c>
      <c r="HS351" s="5">
        <v>79</v>
      </c>
    </row>
    <row r="352" spans="1:227" x14ac:dyDescent="0.25">
      <c r="A352">
        <v>2010</v>
      </c>
      <c r="B352" s="3" t="s">
        <v>429</v>
      </c>
      <c r="C352" s="4">
        <v>8</v>
      </c>
      <c r="D352" s="5">
        <v>83854</v>
      </c>
      <c r="E352" s="5">
        <v>62674</v>
      </c>
      <c r="F352" s="5">
        <v>21180</v>
      </c>
      <c r="G352" s="6" t="s">
        <v>1936</v>
      </c>
      <c r="H352" s="5">
        <v>51</v>
      </c>
      <c r="I352" s="6" t="s">
        <v>1636</v>
      </c>
      <c r="J352" s="6" t="s">
        <v>1637</v>
      </c>
      <c r="K352" s="6" t="s">
        <v>1937</v>
      </c>
      <c r="L352" s="6" t="s">
        <v>1911</v>
      </c>
      <c r="M352" s="6" t="s">
        <v>1938</v>
      </c>
      <c r="N352" s="6" t="s">
        <v>626</v>
      </c>
      <c r="O352" s="6" t="s">
        <v>1939</v>
      </c>
      <c r="P352" s="6">
        <v>1</v>
      </c>
      <c r="Q352" s="7">
        <v>529150625.79000002</v>
      </c>
      <c r="R352" s="7">
        <v>503892120.44</v>
      </c>
      <c r="S352" s="7">
        <v>533607908.27999997</v>
      </c>
      <c r="T352" s="7">
        <v>8442.9</v>
      </c>
      <c r="U352" s="7">
        <v>8039.89</v>
      </c>
      <c r="V352" s="7">
        <v>8514.02</v>
      </c>
      <c r="W352" s="7">
        <v>199510861.15000001</v>
      </c>
      <c r="X352" s="23">
        <v>0.377</v>
      </c>
      <c r="Y352" s="7">
        <v>3183.31</v>
      </c>
      <c r="Z352" s="7">
        <v>19282</v>
      </c>
      <c r="AA352" s="7">
        <v>165894423.49000001</v>
      </c>
      <c r="AB352" s="23">
        <v>0.32919999999999999</v>
      </c>
      <c r="AC352" s="7">
        <v>2646.94</v>
      </c>
      <c r="AD352" s="7">
        <v>16033.09</v>
      </c>
      <c r="AE352" s="5">
        <v>10347</v>
      </c>
      <c r="AF352" s="23">
        <v>0.1651</v>
      </c>
      <c r="AG352" s="5">
        <v>294</v>
      </c>
      <c r="AH352" s="5">
        <v>1608</v>
      </c>
      <c r="AI352" s="7">
        <v>15502448.050000001</v>
      </c>
      <c r="AJ352" s="23">
        <v>2.93E-2</v>
      </c>
      <c r="AK352" s="7">
        <v>247.35</v>
      </c>
      <c r="AL352" s="7">
        <v>51674.83</v>
      </c>
      <c r="AM352" s="7">
        <v>14780245.42</v>
      </c>
      <c r="AN352" s="23">
        <v>2.93E-2</v>
      </c>
      <c r="AO352" s="7">
        <v>235.83</v>
      </c>
      <c r="AP352" s="7">
        <v>49267.48</v>
      </c>
      <c r="AQ352" s="5">
        <v>300</v>
      </c>
      <c r="AR352" s="23">
        <v>4.7999999999999996E-3</v>
      </c>
      <c r="AS352" s="5">
        <v>6</v>
      </c>
      <c r="AT352" s="5">
        <v>170</v>
      </c>
      <c r="AU352" s="7">
        <v>7122531.9400000004</v>
      </c>
      <c r="AV352" s="23">
        <v>1.35E-2</v>
      </c>
      <c r="AW352" s="7">
        <v>113.64</v>
      </c>
      <c r="AX352" s="7">
        <v>19095.259999999998</v>
      </c>
      <c r="AY352" s="7">
        <v>6928485.4199999999</v>
      </c>
      <c r="AZ352" s="23">
        <v>1.37E-2</v>
      </c>
      <c r="BA352" s="7">
        <v>110.55</v>
      </c>
      <c r="BB352" s="7">
        <v>18575.03</v>
      </c>
      <c r="BC352" s="5">
        <v>373</v>
      </c>
      <c r="BD352" s="23">
        <v>6.0000000000000001E-3</v>
      </c>
      <c r="BE352" s="5">
        <v>6</v>
      </c>
      <c r="BF352" s="5">
        <v>82</v>
      </c>
      <c r="BG352" s="7">
        <v>21109960.77</v>
      </c>
      <c r="BH352" s="23">
        <v>3.9899999999999998E-2</v>
      </c>
      <c r="BI352" s="7">
        <v>336.82</v>
      </c>
      <c r="BJ352" s="7">
        <v>14598.87</v>
      </c>
      <c r="BK352" s="7">
        <v>21149885.739999998</v>
      </c>
      <c r="BL352" s="23">
        <v>4.2000000000000003E-2</v>
      </c>
      <c r="BM352" s="7">
        <v>337.46</v>
      </c>
      <c r="BN352" s="7">
        <v>14626.48</v>
      </c>
      <c r="BO352" s="5">
        <v>1446</v>
      </c>
      <c r="BP352" s="23">
        <v>2.3099999999999999E-2</v>
      </c>
      <c r="BQ352" s="5">
        <v>32</v>
      </c>
      <c r="BR352" s="5">
        <v>812</v>
      </c>
      <c r="BS352" s="7">
        <v>14886251.65</v>
      </c>
      <c r="BT352" s="23">
        <v>2.81E-2</v>
      </c>
      <c r="BU352" s="7">
        <v>237.52</v>
      </c>
      <c r="BV352" s="7">
        <v>5024.05</v>
      </c>
      <c r="BW352" s="7">
        <v>14607806.189999999</v>
      </c>
      <c r="BX352" s="23">
        <v>2.9000000000000001E-2</v>
      </c>
      <c r="BY352" s="7">
        <v>233.08</v>
      </c>
      <c r="BZ352" s="7">
        <v>4930.07</v>
      </c>
      <c r="CA352" s="5">
        <v>2963</v>
      </c>
      <c r="CB352" s="23">
        <v>4.7300000000000002E-2</v>
      </c>
      <c r="CC352" s="5">
        <v>78</v>
      </c>
      <c r="CD352" s="5">
        <v>1785</v>
      </c>
      <c r="CE352" s="7">
        <v>6528150.1500000004</v>
      </c>
      <c r="CF352" s="23">
        <v>1.23E-2</v>
      </c>
      <c r="CG352" s="7">
        <v>104.16</v>
      </c>
      <c r="CH352" s="7">
        <v>10898.41</v>
      </c>
      <c r="CI352" s="7">
        <v>6292677.9400000004</v>
      </c>
      <c r="CJ352" s="23">
        <v>1.2500000000000001E-2</v>
      </c>
      <c r="CK352" s="7">
        <v>100.4</v>
      </c>
      <c r="CL352" s="7">
        <v>10505.31</v>
      </c>
      <c r="CM352" s="5">
        <v>599</v>
      </c>
      <c r="CN352" s="23">
        <v>9.5999999999999992E-3</v>
      </c>
      <c r="CO352" s="5">
        <v>10</v>
      </c>
      <c r="CP352" s="5">
        <v>601</v>
      </c>
      <c r="CQ352" s="7">
        <v>73604933.810000002</v>
      </c>
      <c r="CR352" s="23">
        <v>0.1391</v>
      </c>
      <c r="CS352" s="7">
        <v>1174.4100000000001</v>
      </c>
      <c r="CT352" s="7">
        <v>1905.14</v>
      </c>
      <c r="CU352" s="7">
        <v>75340895.090000004</v>
      </c>
      <c r="CV352" s="23">
        <v>0.14949999999999999</v>
      </c>
      <c r="CW352" s="7">
        <v>1202.1099999999999</v>
      </c>
      <c r="CX352" s="7">
        <v>1950.07</v>
      </c>
      <c r="CY352" s="5">
        <v>38635</v>
      </c>
      <c r="CZ352" s="23">
        <v>0.61639999999999995</v>
      </c>
      <c r="DA352" s="5">
        <v>4430</v>
      </c>
      <c r="DB352" s="7">
        <v>5086783.04</v>
      </c>
      <c r="DC352" s="23">
        <v>9.5999999999999992E-3</v>
      </c>
      <c r="DD352" s="7">
        <v>81.16</v>
      </c>
      <c r="DE352" s="7">
        <v>407.63</v>
      </c>
      <c r="DF352" s="7">
        <v>5113416.42</v>
      </c>
      <c r="DG352" s="23">
        <v>1.01E-2</v>
      </c>
      <c r="DH352" s="7">
        <v>81.59</v>
      </c>
      <c r="DI352" s="7">
        <v>409.76</v>
      </c>
      <c r="DJ352" s="5">
        <v>12479</v>
      </c>
      <c r="DK352" s="23">
        <v>0.1991</v>
      </c>
      <c r="DL352" s="5">
        <v>904</v>
      </c>
      <c r="DM352" s="7">
        <v>32775956.780000001</v>
      </c>
      <c r="DN352" s="23">
        <v>6.1899999999999997E-2</v>
      </c>
      <c r="DO352" s="7">
        <v>522.96</v>
      </c>
      <c r="DP352" s="7">
        <v>21296.92</v>
      </c>
      <c r="DQ352" s="7">
        <v>32585401.469999999</v>
      </c>
      <c r="DR352" s="23">
        <v>6.4699999999999994E-2</v>
      </c>
      <c r="DS352" s="7">
        <v>519.91999999999996</v>
      </c>
      <c r="DT352" s="7">
        <v>21173.1</v>
      </c>
      <c r="DU352" s="5">
        <v>1539</v>
      </c>
      <c r="DV352" s="23">
        <v>2.46E-2</v>
      </c>
      <c r="DW352" s="5">
        <v>3347</v>
      </c>
      <c r="DX352" s="7">
        <v>3677830.98</v>
      </c>
      <c r="DY352" s="23">
        <v>7.0000000000000001E-3</v>
      </c>
      <c r="DZ352" s="7">
        <v>58.68</v>
      </c>
      <c r="EA352" s="7">
        <v>775.26</v>
      </c>
      <c r="EB352" s="7">
        <v>3928531.89</v>
      </c>
      <c r="EC352" s="23">
        <v>7.7999999999999996E-3</v>
      </c>
      <c r="ED352" s="7">
        <v>62.68</v>
      </c>
      <c r="EE352" s="7">
        <v>828.11</v>
      </c>
      <c r="EF352" s="5">
        <v>4744</v>
      </c>
      <c r="EG352" s="23">
        <v>7.5700000000000003E-2</v>
      </c>
      <c r="EH352" s="5">
        <v>134</v>
      </c>
      <c r="EI352" s="7">
        <v>42550854.390000001</v>
      </c>
      <c r="EJ352" s="23">
        <v>8.0399999999999999E-2</v>
      </c>
      <c r="EK352" s="7">
        <v>678.92</v>
      </c>
      <c r="EL352" s="7">
        <v>894.23</v>
      </c>
      <c r="EM352" s="7">
        <v>46655825.280000001</v>
      </c>
      <c r="EN352" s="23">
        <v>9.2600000000000002E-2</v>
      </c>
      <c r="EO352" s="7">
        <v>744.42</v>
      </c>
      <c r="EP352" s="7">
        <v>980.49</v>
      </c>
      <c r="EQ352" s="5">
        <v>47584</v>
      </c>
      <c r="ER352" s="23">
        <v>0.75919999999999999</v>
      </c>
      <c r="ES352" s="5">
        <v>10834</v>
      </c>
      <c r="ET352" s="7">
        <v>27885932.02</v>
      </c>
      <c r="EU352" s="23">
        <v>5.2699999999999997E-2</v>
      </c>
      <c r="EV352" s="7">
        <v>444.94</v>
      </c>
      <c r="EW352" s="7">
        <v>1026.8399999999999</v>
      </c>
      <c r="EX352" s="7">
        <v>30009002.050000001</v>
      </c>
      <c r="EY352" s="23">
        <v>5.96E-2</v>
      </c>
      <c r="EZ352" s="7">
        <v>478.81</v>
      </c>
      <c r="FA352" s="7">
        <v>1105.02</v>
      </c>
      <c r="FB352" s="5">
        <v>27157</v>
      </c>
      <c r="FC352" s="23">
        <v>0.43330000000000002</v>
      </c>
      <c r="FD352" s="5">
        <v>3139</v>
      </c>
      <c r="FE352" s="7">
        <v>9562586.9800000004</v>
      </c>
      <c r="FF352" s="23">
        <v>1.8100000000000002E-2</v>
      </c>
      <c r="FG352" s="7">
        <v>152.58000000000001</v>
      </c>
      <c r="FH352" s="7">
        <v>281.55</v>
      </c>
      <c r="FI352" s="7">
        <v>10197014.119999999</v>
      </c>
      <c r="FJ352" s="23">
        <v>2.0199999999999999E-2</v>
      </c>
      <c r="FK352" s="7">
        <v>162.69999999999999</v>
      </c>
      <c r="FL352" s="7">
        <v>300.23</v>
      </c>
      <c r="FM352" s="5">
        <v>33964</v>
      </c>
      <c r="FN352" s="23">
        <v>0.54190000000000005</v>
      </c>
      <c r="FO352" s="5">
        <v>3156</v>
      </c>
      <c r="FP352" s="7">
        <v>24405830.109999999</v>
      </c>
      <c r="FQ352" s="23">
        <v>4.6100000000000002E-2</v>
      </c>
      <c r="FR352" s="7">
        <v>389.41</v>
      </c>
      <c r="FS352" s="7">
        <v>1373.89</v>
      </c>
      <c r="FT352" s="7">
        <v>24700946.66</v>
      </c>
      <c r="FU352" s="23">
        <v>4.9000000000000002E-2</v>
      </c>
      <c r="FV352" s="7">
        <v>394.12</v>
      </c>
      <c r="FW352" s="7">
        <v>1390.51</v>
      </c>
      <c r="FX352" s="5">
        <v>17764</v>
      </c>
      <c r="FY352" s="23">
        <v>0.28339999999999999</v>
      </c>
      <c r="FZ352" s="5">
        <v>2663</v>
      </c>
      <c r="GA352" s="7">
        <v>11848223.970000001</v>
      </c>
      <c r="GB352" s="23">
        <v>2.24E-2</v>
      </c>
      <c r="GC352" s="7">
        <v>189.05</v>
      </c>
      <c r="GD352" s="7">
        <v>321.64999999999998</v>
      </c>
      <c r="GE352" s="7">
        <v>12428816.83</v>
      </c>
      <c r="GF352" s="23">
        <v>2.47E-2</v>
      </c>
      <c r="GG352" s="7">
        <v>198.31</v>
      </c>
      <c r="GH352" s="7">
        <v>337.41</v>
      </c>
      <c r="GI352" s="5">
        <v>36836</v>
      </c>
      <c r="GJ352" s="23">
        <v>0.5877</v>
      </c>
      <c r="GK352" s="5">
        <v>6063</v>
      </c>
      <c r="GL352" s="7">
        <v>6581670.04</v>
      </c>
      <c r="GM352" s="23">
        <v>1.24E-2</v>
      </c>
      <c r="GN352" s="7">
        <v>105.01</v>
      </c>
      <c r="GO352" s="7">
        <v>898.64</v>
      </c>
      <c r="GP352" s="7">
        <v>6544456.7300000004</v>
      </c>
      <c r="GQ352" s="23">
        <v>1.2999999999999999E-2</v>
      </c>
      <c r="GR352" s="7">
        <v>104.42</v>
      </c>
      <c r="GS352" s="7">
        <v>893.56</v>
      </c>
      <c r="GT352" s="5">
        <v>7324</v>
      </c>
      <c r="GU352" s="23">
        <v>0.1169</v>
      </c>
      <c r="GV352" s="8">
        <v>296</v>
      </c>
      <c r="GW352" s="7">
        <v>20557798.789999999</v>
      </c>
      <c r="GX352" s="23">
        <v>3.8899999999999997E-2</v>
      </c>
      <c r="GY352" s="7">
        <v>328.01</v>
      </c>
      <c r="GZ352" s="7">
        <v>1086.74</v>
      </c>
      <c r="HA352" s="7">
        <v>20557798.789999999</v>
      </c>
      <c r="HB352" s="23">
        <v>4.0800000000000003E-2</v>
      </c>
      <c r="HC352" s="7">
        <v>328.01</v>
      </c>
      <c r="HD352" s="7">
        <v>1086.74</v>
      </c>
      <c r="HE352" s="5">
        <v>18917</v>
      </c>
      <c r="HF352" s="23">
        <v>0.30180000000000001</v>
      </c>
      <c r="HG352" s="5">
        <v>61688</v>
      </c>
      <c r="HH352" s="5">
        <v>3498</v>
      </c>
      <c r="HI352" s="23">
        <v>0.20469999999999999</v>
      </c>
      <c r="HJ352" s="8">
        <v>984</v>
      </c>
      <c r="HK352" s="5">
        <v>683</v>
      </c>
      <c r="HL352" s="5">
        <v>1049</v>
      </c>
      <c r="HM352" s="5">
        <v>88</v>
      </c>
      <c r="HN352" s="5">
        <v>568</v>
      </c>
      <c r="HO352" s="5">
        <v>316</v>
      </c>
      <c r="HP352" s="5">
        <v>721</v>
      </c>
      <c r="HQ352" s="5">
        <v>367</v>
      </c>
      <c r="HR352" s="5">
        <v>290</v>
      </c>
      <c r="HS352" s="5">
        <v>97</v>
      </c>
    </row>
    <row r="353" spans="1:227" x14ac:dyDescent="0.25">
      <c r="A353">
        <v>2009</v>
      </c>
      <c r="B353" s="3" t="s">
        <v>398</v>
      </c>
      <c r="C353" s="4">
        <v>6</v>
      </c>
      <c r="D353" s="5">
        <v>604165</v>
      </c>
      <c r="E353" s="5">
        <v>473565</v>
      </c>
      <c r="F353" s="5">
        <v>130600</v>
      </c>
      <c r="G353" s="6" t="s">
        <v>1629</v>
      </c>
      <c r="H353" s="5">
        <v>51</v>
      </c>
      <c r="I353" s="6" t="s">
        <v>1630</v>
      </c>
      <c r="J353" s="6" t="s">
        <v>1631</v>
      </c>
      <c r="K353" s="6" t="s">
        <v>1615</v>
      </c>
      <c r="L353" s="6" t="s">
        <v>1487</v>
      </c>
      <c r="M353" s="6" t="s">
        <v>1632</v>
      </c>
      <c r="N353" s="6" t="s">
        <v>1633</v>
      </c>
      <c r="O353" s="6" t="s">
        <v>1634</v>
      </c>
      <c r="P353" s="6">
        <v>1.1000000000000001</v>
      </c>
      <c r="Q353" s="7">
        <v>5092832872.2600002</v>
      </c>
      <c r="R353" s="7">
        <v>4151697315.5500002</v>
      </c>
      <c r="S353" s="7">
        <v>3617834894.3499999</v>
      </c>
      <c r="T353" s="7">
        <v>10754.24</v>
      </c>
      <c r="U353" s="7">
        <v>8766.9</v>
      </c>
      <c r="V353" s="7">
        <v>7639.57</v>
      </c>
      <c r="W353" s="7">
        <v>2208613632.71</v>
      </c>
      <c r="X353" s="23">
        <v>0.43369999999999997</v>
      </c>
      <c r="Y353" s="7">
        <v>4663.8</v>
      </c>
      <c r="Z353" s="7">
        <v>26670.86</v>
      </c>
      <c r="AA353" s="7">
        <v>1434324866.4400001</v>
      </c>
      <c r="AB353" s="23">
        <v>0.34549999999999997</v>
      </c>
      <c r="AC353" s="7">
        <v>3028.78</v>
      </c>
      <c r="AD353" s="7">
        <v>17320.669999999998</v>
      </c>
      <c r="AE353" s="5">
        <v>82810</v>
      </c>
      <c r="AF353" s="23">
        <v>0.1749</v>
      </c>
      <c r="AG353" s="5">
        <v>343</v>
      </c>
      <c r="AH353" s="5">
        <v>2196</v>
      </c>
      <c r="AI353" s="7">
        <v>107434510.84</v>
      </c>
      <c r="AJ353" s="23">
        <v>2.1100000000000001E-2</v>
      </c>
      <c r="AK353" s="7">
        <v>226.86</v>
      </c>
      <c r="AL353" s="7">
        <v>52051.6</v>
      </c>
      <c r="AM353" s="7">
        <v>93232566.310000002</v>
      </c>
      <c r="AN353" s="23">
        <v>2.2499999999999999E-2</v>
      </c>
      <c r="AO353" s="7">
        <v>196.87</v>
      </c>
      <c r="AP353" s="7">
        <v>45170.82</v>
      </c>
      <c r="AQ353" s="5">
        <v>2064</v>
      </c>
      <c r="AR353" s="23">
        <v>4.4000000000000003E-3</v>
      </c>
      <c r="AS353" s="5">
        <v>5</v>
      </c>
      <c r="AT353" s="5">
        <v>145</v>
      </c>
      <c r="AU353" s="7">
        <v>45872720.960000001</v>
      </c>
      <c r="AV353" s="23">
        <v>8.9999999999999993E-3</v>
      </c>
      <c r="AW353" s="7">
        <v>96.87</v>
      </c>
      <c r="AX353" s="7">
        <v>25386.12</v>
      </c>
      <c r="AY353" s="7">
        <v>35299046.93</v>
      </c>
      <c r="AZ353" s="23">
        <v>8.5000000000000006E-3</v>
      </c>
      <c r="BA353" s="7">
        <v>74.540000000000006</v>
      </c>
      <c r="BB353" s="7">
        <v>19534.61</v>
      </c>
      <c r="BC353" s="5">
        <v>1807</v>
      </c>
      <c r="BD353" s="23">
        <v>3.8E-3</v>
      </c>
      <c r="BE353" s="5">
        <v>4</v>
      </c>
      <c r="BF353" s="5">
        <v>56</v>
      </c>
      <c r="BG353" s="7">
        <v>235900053.11000001</v>
      </c>
      <c r="BH353" s="23">
        <v>4.6300000000000001E-2</v>
      </c>
      <c r="BI353" s="7">
        <v>498.14</v>
      </c>
      <c r="BJ353" s="7">
        <v>19031.87</v>
      </c>
      <c r="BK353" s="7">
        <v>197785228.47999999</v>
      </c>
      <c r="BL353" s="23">
        <v>4.7600000000000003E-2</v>
      </c>
      <c r="BM353" s="7">
        <v>417.65</v>
      </c>
      <c r="BN353" s="7">
        <v>15956.86</v>
      </c>
      <c r="BO353" s="5">
        <v>12395</v>
      </c>
      <c r="BP353" s="23">
        <v>2.6200000000000001E-2</v>
      </c>
      <c r="BQ353" s="5">
        <v>41</v>
      </c>
      <c r="BR353" s="5">
        <v>1122</v>
      </c>
      <c r="BS353" s="7">
        <v>157226010.77000001</v>
      </c>
      <c r="BT353" s="23">
        <v>3.09E-2</v>
      </c>
      <c r="BU353" s="7">
        <v>332.01</v>
      </c>
      <c r="BV353" s="7">
        <v>6040.42</v>
      </c>
      <c r="BW353" s="7">
        <v>134310395.24000001</v>
      </c>
      <c r="BX353" s="23">
        <v>3.2399999999999998E-2</v>
      </c>
      <c r="BY353" s="7">
        <v>283.62</v>
      </c>
      <c r="BZ353" s="7">
        <v>5160.03</v>
      </c>
      <c r="CA353" s="5">
        <v>26029</v>
      </c>
      <c r="CB353" s="23">
        <v>5.5E-2</v>
      </c>
      <c r="CC353" s="5">
        <v>101</v>
      </c>
      <c r="CD353" s="5">
        <v>2108</v>
      </c>
      <c r="CE353" s="7">
        <v>26141009.539999999</v>
      </c>
      <c r="CF353" s="23">
        <v>5.1000000000000004E-3</v>
      </c>
      <c r="CG353" s="7">
        <v>55.2</v>
      </c>
      <c r="CH353" s="7">
        <v>10502.62</v>
      </c>
      <c r="CI353" s="7">
        <v>21589086.960000001</v>
      </c>
      <c r="CJ353" s="23">
        <v>5.1999999999999998E-3</v>
      </c>
      <c r="CK353" s="7">
        <v>45.59</v>
      </c>
      <c r="CL353" s="7">
        <v>8673.7999999999993</v>
      </c>
      <c r="CM353" s="5">
        <v>2489</v>
      </c>
      <c r="CN353" s="23">
        <v>5.3E-3</v>
      </c>
      <c r="CO353" s="5">
        <v>6</v>
      </c>
      <c r="CP353" s="5">
        <v>286</v>
      </c>
      <c r="CQ353" s="7">
        <v>477250650.51999998</v>
      </c>
      <c r="CR353" s="23">
        <v>9.3700000000000006E-2</v>
      </c>
      <c r="CS353" s="7">
        <v>1007.78</v>
      </c>
      <c r="CT353" s="7">
        <v>1858.73</v>
      </c>
      <c r="CU353" s="7">
        <v>449021495.08999997</v>
      </c>
      <c r="CV353" s="23">
        <v>0.1082</v>
      </c>
      <c r="CW353" s="7">
        <v>948.17</v>
      </c>
      <c r="CX353" s="7">
        <v>1748.78</v>
      </c>
      <c r="CY353" s="5">
        <v>256762</v>
      </c>
      <c r="CZ353" s="23">
        <v>0.54220000000000002</v>
      </c>
      <c r="DA353" s="5">
        <v>4097</v>
      </c>
      <c r="DB353" s="7">
        <v>36502312.030000001</v>
      </c>
      <c r="DC353" s="23">
        <v>7.1999999999999998E-3</v>
      </c>
      <c r="DD353" s="7">
        <v>77.08</v>
      </c>
      <c r="DE353" s="7">
        <v>493.76</v>
      </c>
      <c r="DF353" s="7">
        <v>33285402.27</v>
      </c>
      <c r="DG353" s="23">
        <v>8.0000000000000002E-3</v>
      </c>
      <c r="DH353" s="7">
        <v>70.290000000000006</v>
      </c>
      <c r="DI353" s="7">
        <v>450.25</v>
      </c>
      <c r="DJ353" s="5">
        <v>73927</v>
      </c>
      <c r="DK353" s="23">
        <v>0.15609999999999999</v>
      </c>
      <c r="DL353" s="5">
        <v>970</v>
      </c>
      <c r="DM353" s="7">
        <v>405565578.11000001</v>
      </c>
      <c r="DN353" s="23">
        <v>7.9600000000000004E-2</v>
      </c>
      <c r="DO353" s="7">
        <v>856.41</v>
      </c>
      <c r="DP353" s="7">
        <v>25149.79</v>
      </c>
      <c r="DQ353" s="7">
        <v>372951362.17000002</v>
      </c>
      <c r="DR353" s="23">
        <v>8.9800000000000005E-2</v>
      </c>
      <c r="DS353" s="7">
        <v>787.54</v>
      </c>
      <c r="DT353" s="7">
        <v>23127.33</v>
      </c>
      <c r="DU353" s="5">
        <v>16126</v>
      </c>
      <c r="DV353" s="23">
        <v>3.4099999999999998E-2</v>
      </c>
      <c r="DW353" s="5">
        <v>4756</v>
      </c>
      <c r="DX353" s="7">
        <v>29814379.699999999</v>
      </c>
      <c r="DY353" s="23">
        <v>5.8999999999999999E-3</v>
      </c>
      <c r="DZ353" s="7">
        <v>62.96</v>
      </c>
      <c r="EA353" s="7">
        <v>1002.53</v>
      </c>
      <c r="EB353" s="7">
        <v>28052889.48</v>
      </c>
      <c r="EC353" s="23">
        <v>6.7999999999999996E-3</v>
      </c>
      <c r="ED353" s="7">
        <v>59.24</v>
      </c>
      <c r="EE353" s="7">
        <v>943.3</v>
      </c>
      <c r="EF353" s="5">
        <v>29739</v>
      </c>
      <c r="EG353" s="23">
        <v>6.2799999999999995E-2</v>
      </c>
      <c r="EH353" s="5">
        <v>119</v>
      </c>
      <c r="EI353" s="7">
        <v>433461351.35000002</v>
      </c>
      <c r="EJ353" s="23">
        <v>8.5099999999999995E-2</v>
      </c>
      <c r="EK353" s="7">
        <v>915.32</v>
      </c>
      <c r="EL353" s="7">
        <v>1219.0999999999999</v>
      </c>
      <c r="EM353" s="7">
        <v>433455592.63999999</v>
      </c>
      <c r="EN353" s="23">
        <v>0.10440000000000001</v>
      </c>
      <c r="EO353" s="7">
        <v>915.3</v>
      </c>
      <c r="EP353" s="7">
        <v>1219.08</v>
      </c>
      <c r="EQ353" s="5">
        <v>355559</v>
      </c>
      <c r="ER353" s="23">
        <v>0.75080000000000002</v>
      </c>
      <c r="ES353" s="5">
        <v>13594</v>
      </c>
      <c r="ET353" s="7">
        <v>247122435.86000001</v>
      </c>
      <c r="EU353" s="23">
        <v>4.8500000000000001E-2</v>
      </c>
      <c r="EV353" s="7">
        <v>521.83000000000004</v>
      </c>
      <c r="EW353" s="7">
        <v>1205.8</v>
      </c>
      <c r="EX353" s="7">
        <v>239587781.46000001</v>
      </c>
      <c r="EY353" s="23">
        <v>5.7700000000000001E-2</v>
      </c>
      <c r="EZ353" s="7">
        <v>505.92</v>
      </c>
      <c r="FA353" s="7">
        <v>1169.03</v>
      </c>
      <c r="FB353" s="5">
        <v>204945</v>
      </c>
      <c r="FC353" s="23">
        <v>0.43280000000000002</v>
      </c>
      <c r="FD353" s="5">
        <v>3709</v>
      </c>
      <c r="FE353" s="7">
        <v>114540875.86</v>
      </c>
      <c r="FF353" s="23">
        <v>2.2499999999999999E-2</v>
      </c>
      <c r="FG353" s="7">
        <v>241.87</v>
      </c>
      <c r="FH353" s="7">
        <v>457.35</v>
      </c>
      <c r="FI353" s="7">
        <v>114401877.34999999</v>
      </c>
      <c r="FJ353" s="23">
        <v>2.76E-2</v>
      </c>
      <c r="FK353" s="7">
        <v>241.58</v>
      </c>
      <c r="FL353" s="7">
        <v>456.79</v>
      </c>
      <c r="FM353" s="5">
        <v>250445</v>
      </c>
      <c r="FN353" s="23">
        <v>0.52890000000000004</v>
      </c>
      <c r="FO353" s="5">
        <v>3282</v>
      </c>
      <c r="FP353" s="7">
        <v>150257398.69</v>
      </c>
      <c r="FQ353" s="23">
        <v>2.9499999999999998E-2</v>
      </c>
      <c r="FR353" s="7">
        <v>317.29000000000002</v>
      </c>
      <c r="FS353" s="7">
        <v>1320.76</v>
      </c>
      <c r="FT353" s="7">
        <v>150603289.24000001</v>
      </c>
      <c r="FU353" s="23">
        <v>3.6299999999999999E-2</v>
      </c>
      <c r="FV353" s="7">
        <v>318.02</v>
      </c>
      <c r="FW353" s="7">
        <v>1323.8</v>
      </c>
      <c r="FX353" s="5">
        <v>113766</v>
      </c>
      <c r="FY353" s="23">
        <v>0.2402</v>
      </c>
      <c r="FZ353" s="5">
        <v>1781</v>
      </c>
      <c r="GA353" s="7">
        <v>131127340.5</v>
      </c>
      <c r="GB353" s="23">
        <v>2.5700000000000001E-2</v>
      </c>
      <c r="GC353" s="7">
        <v>276.89</v>
      </c>
      <c r="GD353" s="7">
        <v>451.22</v>
      </c>
      <c r="GE353" s="7">
        <v>132440665.98999999</v>
      </c>
      <c r="GF353" s="23">
        <v>3.1899999999999998E-2</v>
      </c>
      <c r="GG353" s="7">
        <v>279.67</v>
      </c>
      <c r="GH353" s="7">
        <v>455.74</v>
      </c>
      <c r="GI353" s="5">
        <v>290606</v>
      </c>
      <c r="GJ353" s="23">
        <v>0.61370000000000002</v>
      </c>
      <c r="GK353" s="5">
        <v>8084</v>
      </c>
      <c r="GL353" s="7">
        <v>91506997.370000005</v>
      </c>
      <c r="GM353" s="23">
        <v>1.7999999999999999E-2</v>
      </c>
      <c r="GN353" s="7">
        <v>193.23</v>
      </c>
      <c r="GO353" s="7">
        <v>1485.55</v>
      </c>
      <c r="GP353" s="7">
        <v>78712176.879999995</v>
      </c>
      <c r="GQ353" s="23">
        <v>1.9E-2</v>
      </c>
      <c r="GR353" s="7">
        <v>166.21</v>
      </c>
      <c r="GS353" s="7">
        <v>1277.83</v>
      </c>
      <c r="GT353" s="5">
        <v>61598</v>
      </c>
      <c r="GU353" s="23">
        <v>0.13009999999999999</v>
      </c>
      <c r="GV353" s="8">
        <v>530</v>
      </c>
      <c r="GW353" s="7">
        <v>161337861.77000001</v>
      </c>
      <c r="GX353" s="23">
        <v>3.1699999999999999E-2</v>
      </c>
      <c r="GY353" s="7">
        <v>340.69</v>
      </c>
      <c r="GZ353" s="7">
        <v>1182.32</v>
      </c>
      <c r="HA353" s="7">
        <v>161337861.77000001</v>
      </c>
      <c r="HB353" s="23">
        <v>3.8899999999999997E-2</v>
      </c>
      <c r="HC353" s="7">
        <v>340.69</v>
      </c>
      <c r="HD353" s="7">
        <v>1182.32</v>
      </c>
      <c r="HE353" s="5">
        <v>136459</v>
      </c>
      <c r="HF353" s="23">
        <v>0.28820000000000001</v>
      </c>
      <c r="HG353" s="5">
        <v>430156</v>
      </c>
      <c r="HH353" s="5">
        <v>35346</v>
      </c>
      <c r="HI353" s="23">
        <v>0.2482</v>
      </c>
      <c r="HJ353" s="8">
        <v>908</v>
      </c>
      <c r="HK353" s="5">
        <v>752</v>
      </c>
      <c r="HL353" s="5">
        <v>1048</v>
      </c>
      <c r="HM353" s="5">
        <v>111</v>
      </c>
      <c r="HN353" s="5">
        <v>869</v>
      </c>
      <c r="HO353" s="5">
        <v>266</v>
      </c>
      <c r="HP353" s="5">
        <v>668</v>
      </c>
      <c r="HQ353" s="5">
        <v>368</v>
      </c>
      <c r="HR353" s="5">
        <v>295</v>
      </c>
      <c r="HS353" s="5">
        <v>91</v>
      </c>
    </row>
    <row r="354" spans="1:227" x14ac:dyDescent="0.25">
      <c r="A354">
        <v>2008</v>
      </c>
      <c r="B354" s="3" t="s">
        <v>862</v>
      </c>
      <c r="C354" s="4">
        <v>38</v>
      </c>
      <c r="D354" s="5">
        <v>11922</v>
      </c>
      <c r="E354" s="5">
        <v>11150</v>
      </c>
      <c r="F354" s="5">
        <v>772</v>
      </c>
      <c r="G354" s="6" t="s">
        <v>1427</v>
      </c>
      <c r="H354" s="5">
        <v>50</v>
      </c>
      <c r="I354" s="6" t="s">
        <v>1374</v>
      </c>
      <c r="J354" s="6" t="s">
        <v>1428</v>
      </c>
      <c r="K354" s="6" t="s">
        <v>1429</v>
      </c>
      <c r="L354" s="6" t="s">
        <v>513</v>
      </c>
      <c r="M354" s="6" t="s">
        <v>240</v>
      </c>
      <c r="N354" s="6" t="s">
        <v>1318</v>
      </c>
      <c r="O354" s="6" t="s">
        <v>1430</v>
      </c>
      <c r="P354" s="6">
        <v>0.97</v>
      </c>
      <c r="Q354" s="7">
        <v>73020992</v>
      </c>
      <c r="R354" s="7">
        <v>78467223.480000004</v>
      </c>
      <c r="S354" s="7">
        <v>84094880.010000005</v>
      </c>
      <c r="T354" s="7">
        <v>6548.97</v>
      </c>
      <c r="U354" s="7">
        <v>7037.42</v>
      </c>
      <c r="V354" s="7">
        <v>7542.14</v>
      </c>
      <c r="W354" s="7">
        <v>28872138.050000001</v>
      </c>
      <c r="X354" s="23">
        <v>0.39539999999999997</v>
      </c>
      <c r="Y354" s="7">
        <v>2589.4299999999998</v>
      </c>
      <c r="Z354" s="7">
        <v>14905.6</v>
      </c>
      <c r="AA354" s="7">
        <v>28989053.870000001</v>
      </c>
      <c r="AB354" s="23">
        <v>0.36940000000000001</v>
      </c>
      <c r="AC354" s="7">
        <v>2599.92</v>
      </c>
      <c r="AD354" s="7">
        <v>14965.95</v>
      </c>
      <c r="AE354" s="5">
        <v>1937</v>
      </c>
      <c r="AF354" s="23">
        <v>0.17369999999999999</v>
      </c>
      <c r="AG354" s="5">
        <v>302</v>
      </c>
      <c r="AH354" s="5">
        <v>1942</v>
      </c>
      <c r="AI354" s="7">
        <v>1324712.04</v>
      </c>
      <c r="AJ354" s="23">
        <v>1.8100000000000002E-2</v>
      </c>
      <c r="AK354" s="7">
        <v>118.81</v>
      </c>
      <c r="AL354" s="7">
        <v>33117.800000000003</v>
      </c>
      <c r="AM354" s="7">
        <v>1623742.01</v>
      </c>
      <c r="AN354" s="23">
        <v>2.07E-2</v>
      </c>
      <c r="AO354" s="7">
        <v>145.63</v>
      </c>
      <c r="AP354" s="7">
        <v>40593.550000000003</v>
      </c>
      <c r="AQ354" s="5">
        <v>40</v>
      </c>
      <c r="AR354" s="23">
        <v>3.5999999999999999E-3</v>
      </c>
      <c r="AS354" s="5">
        <v>4</v>
      </c>
      <c r="AT354" s="5">
        <v>117</v>
      </c>
      <c r="AU354" s="7">
        <v>711637.47</v>
      </c>
      <c r="AV354" s="23">
        <v>9.7000000000000003E-3</v>
      </c>
      <c r="AW354" s="7">
        <v>63.82</v>
      </c>
      <c r="AX354" s="7">
        <v>13953.68</v>
      </c>
      <c r="AY354" s="7">
        <v>760955.68</v>
      </c>
      <c r="AZ354" s="23">
        <v>9.7000000000000003E-3</v>
      </c>
      <c r="BA354" s="7">
        <v>68.25</v>
      </c>
      <c r="BB354" s="7">
        <v>14920.7</v>
      </c>
      <c r="BC354" s="5">
        <v>51</v>
      </c>
      <c r="BD354" s="23">
        <v>4.5999999999999999E-3</v>
      </c>
      <c r="BE354" s="5">
        <v>5</v>
      </c>
      <c r="BF354" s="5">
        <v>51</v>
      </c>
      <c r="BG354" s="7">
        <v>2496445.92</v>
      </c>
      <c r="BH354" s="23">
        <v>3.4200000000000001E-2</v>
      </c>
      <c r="BI354" s="7">
        <v>223.9</v>
      </c>
      <c r="BJ354" s="7">
        <v>8158.32</v>
      </c>
      <c r="BK354" s="7">
        <v>3171295.65</v>
      </c>
      <c r="BL354" s="23">
        <v>4.0399999999999998E-2</v>
      </c>
      <c r="BM354" s="7">
        <v>284.42</v>
      </c>
      <c r="BN354" s="7">
        <v>10363.709999999999</v>
      </c>
      <c r="BO354" s="5">
        <v>306</v>
      </c>
      <c r="BP354" s="23">
        <v>2.7400000000000001E-2</v>
      </c>
      <c r="BQ354" s="5">
        <v>37</v>
      </c>
      <c r="BR354" s="5">
        <v>763</v>
      </c>
      <c r="BS354" s="7">
        <v>743757.59</v>
      </c>
      <c r="BT354" s="23">
        <v>1.0200000000000001E-2</v>
      </c>
      <c r="BU354" s="7">
        <v>66.7</v>
      </c>
      <c r="BV354" s="7">
        <v>2849.65</v>
      </c>
      <c r="BW354" s="7">
        <v>879672</v>
      </c>
      <c r="BX354" s="23">
        <v>1.12E-2</v>
      </c>
      <c r="BY354" s="7">
        <v>78.89</v>
      </c>
      <c r="BZ354" s="7">
        <v>3370.39</v>
      </c>
      <c r="CA354" s="5">
        <v>261</v>
      </c>
      <c r="CB354" s="23">
        <v>2.3400000000000001E-2</v>
      </c>
      <c r="CC354" s="5">
        <v>35</v>
      </c>
      <c r="CD354" s="5">
        <v>549</v>
      </c>
      <c r="CE354" s="7">
        <v>684177.26</v>
      </c>
      <c r="CF354" s="23">
        <v>9.4000000000000004E-3</v>
      </c>
      <c r="CG354" s="7">
        <v>61.36</v>
      </c>
      <c r="CH354" s="7">
        <v>10690.27</v>
      </c>
      <c r="CI354" s="7">
        <v>776702.14</v>
      </c>
      <c r="CJ354" s="23">
        <v>9.9000000000000008E-3</v>
      </c>
      <c r="CK354" s="7">
        <v>69.66</v>
      </c>
      <c r="CL354" s="7">
        <v>12135.97</v>
      </c>
      <c r="CM354" s="5">
        <v>64</v>
      </c>
      <c r="CN354" s="23">
        <v>5.7000000000000002E-3</v>
      </c>
      <c r="CO354" s="5">
        <v>7</v>
      </c>
      <c r="CP354" s="5">
        <v>483</v>
      </c>
      <c r="CQ354" s="7">
        <v>12327692.48</v>
      </c>
      <c r="CR354" s="23">
        <v>0.16880000000000001</v>
      </c>
      <c r="CS354" s="7">
        <v>1105.6199999999999</v>
      </c>
      <c r="CT354" s="7">
        <v>1589.64</v>
      </c>
      <c r="CU354" s="7">
        <v>13793733.140000001</v>
      </c>
      <c r="CV354" s="23">
        <v>0.17580000000000001</v>
      </c>
      <c r="CW354" s="7">
        <v>1237.1099999999999</v>
      </c>
      <c r="CX354" s="7">
        <v>1778.69</v>
      </c>
      <c r="CY354" s="5">
        <v>7755</v>
      </c>
      <c r="CZ354" s="23">
        <v>0.69550000000000001</v>
      </c>
      <c r="DA354" s="5">
        <v>6497</v>
      </c>
      <c r="DB354" s="7">
        <v>653135.30000000005</v>
      </c>
      <c r="DC354" s="23">
        <v>8.8999999999999999E-3</v>
      </c>
      <c r="DD354" s="7">
        <v>58.58</v>
      </c>
      <c r="DE354" s="7">
        <v>372.58</v>
      </c>
      <c r="DF354" s="7">
        <v>674645.48</v>
      </c>
      <c r="DG354" s="23">
        <v>8.6E-3</v>
      </c>
      <c r="DH354" s="7">
        <v>60.51</v>
      </c>
      <c r="DI354" s="7">
        <v>384.85</v>
      </c>
      <c r="DJ354" s="5">
        <v>1753</v>
      </c>
      <c r="DK354" s="23">
        <v>0.15720000000000001</v>
      </c>
      <c r="DL354" s="5">
        <v>772</v>
      </c>
      <c r="DM354" s="7">
        <v>3575477.4</v>
      </c>
      <c r="DN354" s="23">
        <v>4.9000000000000002E-2</v>
      </c>
      <c r="DO354" s="7">
        <v>320.67</v>
      </c>
      <c r="DP354" s="7">
        <v>17441.349999999999</v>
      </c>
      <c r="DQ354" s="7">
        <v>4033986.75</v>
      </c>
      <c r="DR354" s="23">
        <v>5.1400000000000001E-2</v>
      </c>
      <c r="DS354" s="7">
        <v>361.79</v>
      </c>
      <c r="DT354" s="7">
        <v>19677.98</v>
      </c>
      <c r="DU354" s="5">
        <v>205</v>
      </c>
      <c r="DV354" s="23">
        <v>1.84E-2</v>
      </c>
      <c r="DW354" s="5">
        <v>2144</v>
      </c>
      <c r="DX354" s="7">
        <v>248015.92</v>
      </c>
      <c r="DY354" s="23">
        <v>3.3999999999999998E-3</v>
      </c>
      <c r="DZ354" s="7">
        <v>22.24</v>
      </c>
      <c r="EA354" s="7">
        <v>587.72</v>
      </c>
      <c r="EB354" s="7">
        <v>362315.94</v>
      </c>
      <c r="EC354" s="23">
        <v>4.5999999999999999E-3</v>
      </c>
      <c r="ED354" s="7">
        <v>32.49</v>
      </c>
      <c r="EE354" s="7">
        <v>858.57</v>
      </c>
      <c r="EF354" s="5">
        <v>422</v>
      </c>
      <c r="EG354" s="23">
        <v>3.78E-2</v>
      </c>
      <c r="EH354" s="5">
        <v>63</v>
      </c>
      <c r="EI354" s="7">
        <v>5632197.8799999999</v>
      </c>
      <c r="EJ354" s="23">
        <v>7.7100000000000002E-2</v>
      </c>
      <c r="EK354" s="7">
        <v>505.13</v>
      </c>
      <c r="EL354" s="7">
        <v>611.27</v>
      </c>
      <c r="EM354" s="7">
        <v>6782799.4000000004</v>
      </c>
      <c r="EN354" s="23">
        <v>8.6400000000000005E-2</v>
      </c>
      <c r="EO354" s="7">
        <v>608.32000000000005</v>
      </c>
      <c r="EP354" s="7">
        <v>736.14</v>
      </c>
      <c r="EQ354" s="5">
        <v>9214</v>
      </c>
      <c r="ER354" s="23">
        <v>0.82640000000000002</v>
      </c>
      <c r="ES354" s="5">
        <v>11102</v>
      </c>
      <c r="ET354" s="7">
        <v>3471523.27</v>
      </c>
      <c r="EU354" s="23">
        <v>4.7500000000000001E-2</v>
      </c>
      <c r="EV354" s="7">
        <v>311.35000000000002</v>
      </c>
      <c r="EW354" s="7">
        <v>690.03</v>
      </c>
      <c r="EX354" s="7">
        <v>3983604.54</v>
      </c>
      <c r="EY354" s="23">
        <v>5.0799999999999998E-2</v>
      </c>
      <c r="EZ354" s="7">
        <v>357.27</v>
      </c>
      <c r="FA354" s="7">
        <v>791.81</v>
      </c>
      <c r="FB354" s="5">
        <v>5031</v>
      </c>
      <c r="FC354" s="23">
        <v>0.45119999999999999</v>
      </c>
      <c r="FD354" s="5">
        <v>2604</v>
      </c>
      <c r="FE354" s="7">
        <v>1050772.3899999999</v>
      </c>
      <c r="FF354" s="23">
        <v>1.44E-2</v>
      </c>
      <c r="FG354" s="7">
        <v>94.24</v>
      </c>
      <c r="FH354" s="7">
        <v>166.55</v>
      </c>
      <c r="FI354" s="7">
        <v>1178429.33</v>
      </c>
      <c r="FJ354" s="23">
        <v>1.4999999999999999E-2</v>
      </c>
      <c r="FK354" s="7">
        <v>105.69</v>
      </c>
      <c r="FL354" s="7">
        <v>186.79</v>
      </c>
      <c r="FM354" s="5">
        <v>6309</v>
      </c>
      <c r="FN354" s="23">
        <v>0.56579999999999997</v>
      </c>
      <c r="FO354" s="5">
        <v>2994</v>
      </c>
      <c r="FP354" s="7">
        <v>3152444.2</v>
      </c>
      <c r="FQ354" s="23">
        <v>4.3200000000000002E-2</v>
      </c>
      <c r="FR354" s="7">
        <v>282.73</v>
      </c>
      <c r="FS354" s="7">
        <v>969.09</v>
      </c>
      <c r="FT354" s="7">
        <v>3188557.78</v>
      </c>
      <c r="FU354" s="23">
        <v>4.0599999999999997E-2</v>
      </c>
      <c r="FV354" s="7">
        <v>285.97000000000003</v>
      </c>
      <c r="FW354" s="7">
        <v>980.19</v>
      </c>
      <c r="FX354" s="5">
        <v>3253</v>
      </c>
      <c r="FY354" s="23">
        <v>0.29170000000000001</v>
      </c>
      <c r="FZ354" s="5">
        <v>2192</v>
      </c>
      <c r="GA354" s="7">
        <v>1253589.82</v>
      </c>
      <c r="GB354" s="23">
        <v>1.72E-2</v>
      </c>
      <c r="GC354" s="7">
        <v>112.43</v>
      </c>
      <c r="GD354" s="7">
        <v>186.32</v>
      </c>
      <c r="GE354" s="7">
        <v>1390614.49</v>
      </c>
      <c r="GF354" s="23">
        <v>1.77E-2</v>
      </c>
      <c r="GG354" s="7">
        <v>124.72</v>
      </c>
      <c r="GH354" s="7">
        <v>206.69</v>
      </c>
      <c r="GI354" s="5">
        <v>6728</v>
      </c>
      <c r="GJ354" s="23">
        <v>0.60340000000000005</v>
      </c>
      <c r="GK354" s="5">
        <v>5818</v>
      </c>
      <c r="GL354" s="7">
        <v>814456.96</v>
      </c>
      <c r="GM354" s="23">
        <v>1.12E-2</v>
      </c>
      <c r="GN354" s="7">
        <v>73.05</v>
      </c>
      <c r="GO354" s="7">
        <v>895.42</v>
      </c>
      <c r="GP354" s="7">
        <v>832192.24</v>
      </c>
      <c r="GQ354" s="23">
        <v>1.06E-2</v>
      </c>
      <c r="GR354" s="7">
        <v>74.64</v>
      </c>
      <c r="GS354" s="7">
        <v>914.92</v>
      </c>
      <c r="GT354" s="5">
        <v>910</v>
      </c>
      <c r="GU354" s="23">
        <v>8.1600000000000006E-2</v>
      </c>
      <c r="GV354" s="8">
        <v>175</v>
      </c>
      <c r="GW354" s="7">
        <v>5423132.8200000003</v>
      </c>
      <c r="GX354" s="23">
        <v>7.4300000000000005E-2</v>
      </c>
      <c r="GY354" s="7">
        <v>486.38</v>
      </c>
      <c r="GZ354" s="7">
        <v>1620.3</v>
      </c>
      <c r="HA354" s="7">
        <v>5423132.8200000003</v>
      </c>
      <c r="HB354" s="23">
        <v>6.9099999999999995E-2</v>
      </c>
      <c r="HC354" s="7">
        <v>486.38</v>
      </c>
      <c r="HD354" s="7">
        <v>1620.3</v>
      </c>
      <c r="HE354" s="5">
        <v>3347</v>
      </c>
      <c r="HF354" s="23">
        <v>0.30020000000000002</v>
      </c>
      <c r="HG354" s="5">
        <v>9190</v>
      </c>
      <c r="HH354" s="5">
        <v>556</v>
      </c>
      <c r="HI354" s="23">
        <v>0.19350000000000001</v>
      </c>
      <c r="HJ354" s="8">
        <v>824</v>
      </c>
      <c r="HK354" s="5">
        <v>484</v>
      </c>
      <c r="HL354" s="5">
        <v>1048</v>
      </c>
      <c r="HM354" s="10" t="s">
        <v>275</v>
      </c>
      <c r="HN354" s="5">
        <v>457</v>
      </c>
      <c r="HO354" s="5">
        <v>547</v>
      </c>
      <c r="HP354" s="5">
        <v>1121</v>
      </c>
      <c r="HQ354" s="5">
        <v>413</v>
      </c>
      <c r="HR354" s="10" t="s">
        <v>275</v>
      </c>
      <c r="HS354" s="10" t="s">
        <v>275</v>
      </c>
    </row>
    <row r="355" spans="1:227" x14ac:dyDescent="0.25">
      <c r="A355">
        <v>2015</v>
      </c>
      <c r="B355" s="3" t="s">
        <v>862</v>
      </c>
      <c r="C355" s="4">
        <v>38</v>
      </c>
      <c r="D355" s="5">
        <v>14152</v>
      </c>
      <c r="E355" s="5">
        <v>12821</v>
      </c>
      <c r="F355" s="5">
        <v>1331</v>
      </c>
      <c r="G355" s="6" t="s">
        <v>312</v>
      </c>
      <c r="H355" s="5">
        <v>50</v>
      </c>
      <c r="I355" s="6" t="s">
        <v>2300</v>
      </c>
      <c r="J355" s="6" t="s">
        <v>1108</v>
      </c>
      <c r="K355" s="6" t="s">
        <v>1924</v>
      </c>
      <c r="L355" s="6" t="s">
        <v>501</v>
      </c>
      <c r="M355" s="6" t="s">
        <v>408</v>
      </c>
      <c r="N355" s="6" t="s">
        <v>2194</v>
      </c>
      <c r="O355" s="6" t="s">
        <v>2052</v>
      </c>
      <c r="P355" s="6">
        <v>1.05</v>
      </c>
      <c r="Q355" s="7">
        <v>113552885.56</v>
      </c>
      <c r="R355" s="7">
        <v>113328482.23999999</v>
      </c>
      <c r="S355" s="7">
        <v>116484683.31</v>
      </c>
      <c r="T355" s="7">
        <v>8856.7900000000009</v>
      </c>
      <c r="U355" s="7">
        <v>8839.2900000000009</v>
      </c>
      <c r="V355" s="7">
        <v>9085.4599999999991</v>
      </c>
      <c r="W355" s="7">
        <v>42305228.829999998</v>
      </c>
      <c r="X355" s="23">
        <v>0.37259999999999999</v>
      </c>
      <c r="Y355" s="7">
        <v>3299.68</v>
      </c>
      <c r="Z355" s="7">
        <v>20183.79</v>
      </c>
      <c r="AA355" s="7">
        <v>39110915.109999999</v>
      </c>
      <c r="AB355" s="24">
        <v>0.34510000000000002</v>
      </c>
      <c r="AC355" s="7">
        <v>3050.54</v>
      </c>
      <c r="AD355" s="7">
        <v>18659.79</v>
      </c>
      <c r="AE355" s="5">
        <v>2096</v>
      </c>
      <c r="AF355" s="23">
        <v>0.16350000000000001</v>
      </c>
      <c r="AG355" s="5">
        <v>277</v>
      </c>
      <c r="AH355" s="5">
        <v>1939</v>
      </c>
      <c r="AI355" s="7">
        <v>2317988.2400000002</v>
      </c>
      <c r="AJ355" s="23">
        <v>2.0400000000000001E-2</v>
      </c>
      <c r="AK355" s="7">
        <v>180.8</v>
      </c>
      <c r="AL355" s="7">
        <v>36218.57</v>
      </c>
      <c r="AM355" s="7">
        <v>3282714.31</v>
      </c>
      <c r="AN355" s="24">
        <v>2.9000000000000001E-2</v>
      </c>
      <c r="AO355" s="7">
        <v>256.04000000000002</v>
      </c>
      <c r="AP355" s="7">
        <v>51292.41</v>
      </c>
      <c r="AQ355" s="5">
        <v>64</v>
      </c>
      <c r="AR355" s="23">
        <v>5.0000000000000001E-3</v>
      </c>
      <c r="AS355" s="5">
        <v>5</v>
      </c>
      <c r="AT355" s="5">
        <v>164</v>
      </c>
      <c r="AU355" s="7">
        <v>1138926.97</v>
      </c>
      <c r="AV355" s="23">
        <v>0.01</v>
      </c>
      <c r="AW355" s="7">
        <v>88.83</v>
      </c>
      <c r="AX355" s="7">
        <v>21091.24</v>
      </c>
      <c r="AY355" s="7">
        <v>1350911.77</v>
      </c>
      <c r="AZ355" s="24">
        <v>1.1900000000000001E-2</v>
      </c>
      <c r="BA355" s="7">
        <v>105.37</v>
      </c>
      <c r="BB355" s="7">
        <v>25016.880000000001</v>
      </c>
      <c r="BC355" s="5">
        <v>54</v>
      </c>
      <c r="BD355" s="23">
        <v>4.1999999999999997E-3</v>
      </c>
      <c r="BE355" s="5">
        <v>4</v>
      </c>
      <c r="BF355" s="5">
        <v>56</v>
      </c>
      <c r="BG355" s="7">
        <v>4028886.73</v>
      </c>
      <c r="BH355" s="23">
        <v>3.5499999999999997E-2</v>
      </c>
      <c r="BI355" s="7">
        <v>314.24</v>
      </c>
      <c r="BJ355" s="7">
        <v>12171.86</v>
      </c>
      <c r="BK355" s="7">
        <v>5067271.3600000003</v>
      </c>
      <c r="BL355" s="24">
        <v>4.4699999999999997E-2</v>
      </c>
      <c r="BM355" s="7">
        <v>395.23</v>
      </c>
      <c r="BN355" s="7">
        <v>15308.98</v>
      </c>
      <c r="BO355" s="5">
        <v>331</v>
      </c>
      <c r="BP355" s="23">
        <v>2.58E-2</v>
      </c>
      <c r="BQ355" s="5">
        <v>34</v>
      </c>
      <c r="BR355" s="5">
        <v>766</v>
      </c>
      <c r="BS355" s="7">
        <v>901970.89</v>
      </c>
      <c r="BT355" s="23">
        <v>7.9000000000000008E-3</v>
      </c>
      <c r="BU355" s="7">
        <v>70.349999999999994</v>
      </c>
      <c r="BV355" s="7">
        <v>3279.89</v>
      </c>
      <c r="BW355" s="7">
        <v>1114440.52</v>
      </c>
      <c r="BX355" s="24">
        <v>9.7999999999999997E-3</v>
      </c>
      <c r="BY355" s="7">
        <v>86.92</v>
      </c>
      <c r="BZ355" s="7">
        <v>4052.51</v>
      </c>
      <c r="CA355" s="5">
        <v>275</v>
      </c>
      <c r="CB355" s="23">
        <v>2.1399999999999999E-2</v>
      </c>
      <c r="CC355" s="5">
        <v>33</v>
      </c>
      <c r="CD355" s="5">
        <v>497</v>
      </c>
      <c r="CE355" s="7">
        <v>632772.96</v>
      </c>
      <c r="CF355" s="23">
        <v>5.5999999999999999E-3</v>
      </c>
      <c r="CG355" s="7">
        <v>49.35</v>
      </c>
      <c r="CH355" s="7">
        <v>7030.81</v>
      </c>
      <c r="CI355" s="7">
        <v>730514.31</v>
      </c>
      <c r="CJ355" s="24">
        <v>6.4000000000000003E-3</v>
      </c>
      <c r="CK355" s="7">
        <v>56.98</v>
      </c>
      <c r="CL355" s="7">
        <v>8116.83</v>
      </c>
      <c r="CM355" s="5">
        <v>90</v>
      </c>
      <c r="CN355" s="23">
        <v>7.0000000000000001E-3</v>
      </c>
      <c r="CO355" s="5">
        <v>7</v>
      </c>
      <c r="CP355" s="5">
        <v>360</v>
      </c>
      <c r="CQ355" s="7">
        <v>30665743.629999999</v>
      </c>
      <c r="CR355" s="23">
        <v>0.27010000000000001</v>
      </c>
      <c r="CS355" s="7">
        <v>2391.84</v>
      </c>
      <c r="CT355" s="7">
        <v>3122.78</v>
      </c>
      <c r="CU355" s="7">
        <v>29148726.760000002</v>
      </c>
      <c r="CV355" s="24">
        <v>0.25719999999999998</v>
      </c>
      <c r="CW355" s="7">
        <v>2273.5100000000002</v>
      </c>
      <c r="CX355" s="7">
        <v>2968.3</v>
      </c>
      <c r="CY355" s="5">
        <v>9820</v>
      </c>
      <c r="CZ355" s="23">
        <v>0.76590000000000003</v>
      </c>
      <c r="DA355" s="5">
        <v>8767</v>
      </c>
      <c r="DB355" s="7">
        <v>959110.35</v>
      </c>
      <c r="DC355" s="23">
        <v>8.3999999999999995E-3</v>
      </c>
      <c r="DD355" s="7">
        <v>74.81</v>
      </c>
      <c r="DE355" s="7">
        <v>507.47</v>
      </c>
      <c r="DF355" s="7">
        <v>1013373.61</v>
      </c>
      <c r="DG355" s="24">
        <v>8.8999999999999999E-3</v>
      </c>
      <c r="DH355" s="7">
        <v>79.040000000000006</v>
      </c>
      <c r="DI355" s="7">
        <v>536.17999999999995</v>
      </c>
      <c r="DJ355" s="5">
        <v>1890</v>
      </c>
      <c r="DK355" s="23">
        <v>0.1474</v>
      </c>
      <c r="DL355" s="5">
        <v>683</v>
      </c>
      <c r="DM355" s="7">
        <v>4996050.17</v>
      </c>
      <c r="DN355" s="23">
        <v>4.3999999999999997E-2</v>
      </c>
      <c r="DO355" s="7">
        <v>389.68</v>
      </c>
      <c r="DP355" s="7">
        <v>19364.54</v>
      </c>
      <c r="DQ355" s="7">
        <v>5662379.6200000001</v>
      </c>
      <c r="DR355" s="24">
        <v>0.05</v>
      </c>
      <c r="DS355" s="7">
        <v>441.65</v>
      </c>
      <c r="DT355" s="7">
        <v>21947.21</v>
      </c>
      <c r="DU355" s="5">
        <v>258</v>
      </c>
      <c r="DV355" s="23">
        <v>2.01E-2</v>
      </c>
      <c r="DW355" s="5">
        <v>2539</v>
      </c>
      <c r="DX355" s="7">
        <v>297847.02</v>
      </c>
      <c r="DY355" s="23">
        <v>2.5999999999999999E-3</v>
      </c>
      <c r="DZ355" s="7">
        <v>23.23</v>
      </c>
      <c r="EA355" s="7">
        <v>992.82</v>
      </c>
      <c r="EB355" s="7">
        <v>353976.17</v>
      </c>
      <c r="EC355" s="24">
        <v>3.0999999999999999E-3</v>
      </c>
      <c r="ED355" s="7">
        <v>27.61</v>
      </c>
      <c r="EE355" s="7">
        <v>1179.92</v>
      </c>
      <c r="EF355" s="5">
        <v>300</v>
      </c>
      <c r="EG355" s="23">
        <v>2.3400000000000001E-2</v>
      </c>
      <c r="EH355" s="5">
        <v>39</v>
      </c>
      <c r="EI355" s="7">
        <v>9464111.0399999991</v>
      </c>
      <c r="EJ355" s="23">
        <v>8.3299999999999999E-2</v>
      </c>
      <c r="EK355" s="7">
        <v>738.17</v>
      </c>
      <c r="EL355" s="7">
        <v>888.57</v>
      </c>
      <c r="EM355" s="7">
        <v>10201980.08</v>
      </c>
      <c r="EN355" s="24">
        <v>0.09</v>
      </c>
      <c r="EO355" s="7">
        <v>795.72</v>
      </c>
      <c r="EP355" s="7">
        <v>957.84</v>
      </c>
      <c r="EQ355" s="5">
        <v>10651</v>
      </c>
      <c r="ER355" s="23">
        <v>0.83069999999999999</v>
      </c>
      <c r="ES355" s="5">
        <v>12291</v>
      </c>
      <c r="ET355" s="7">
        <v>4899761.8099999996</v>
      </c>
      <c r="EU355" s="23">
        <v>4.3099999999999999E-2</v>
      </c>
      <c r="EV355" s="7">
        <v>382.17</v>
      </c>
      <c r="EW355" s="7">
        <v>840.87</v>
      </c>
      <c r="EX355" s="7">
        <v>5160460.41</v>
      </c>
      <c r="EY355" s="24">
        <v>4.5499999999999999E-2</v>
      </c>
      <c r="EZ355" s="7">
        <v>402.5</v>
      </c>
      <c r="FA355" s="7">
        <v>885.61</v>
      </c>
      <c r="FB355" s="5">
        <v>5827</v>
      </c>
      <c r="FC355" s="23">
        <v>0.45450000000000002</v>
      </c>
      <c r="FD355" s="5">
        <v>2932</v>
      </c>
      <c r="FE355" s="7">
        <v>1278079.43</v>
      </c>
      <c r="FF355" s="23">
        <v>1.1299999999999999E-2</v>
      </c>
      <c r="FG355" s="7">
        <v>99.69</v>
      </c>
      <c r="FH355" s="7">
        <v>174.72</v>
      </c>
      <c r="FI355" s="7">
        <v>1335230.22</v>
      </c>
      <c r="FJ355" s="24">
        <v>1.18E-2</v>
      </c>
      <c r="FK355" s="7">
        <v>104.14</v>
      </c>
      <c r="FL355" s="7">
        <v>182.53</v>
      </c>
      <c r="FM355" s="5">
        <v>7315</v>
      </c>
      <c r="FN355" s="23">
        <v>0.57050000000000001</v>
      </c>
      <c r="FO355" s="5">
        <v>3267</v>
      </c>
      <c r="FP355" s="7">
        <v>3523475.2</v>
      </c>
      <c r="FQ355" s="23">
        <v>3.1E-2</v>
      </c>
      <c r="FR355" s="7">
        <v>274.82</v>
      </c>
      <c r="FS355" s="7">
        <v>1003.84</v>
      </c>
      <c r="FT355" s="7">
        <v>3686240.07</v>
      </c>
      <c r="FU355" s="24">
        <v>3.2500000000000001E-2</v>
      </c>
      <c r="FV355" s="7">
        <v>287.52</v>
      </c>
      <c r="FW355" s="7">
        <v>1050.21</v>
      </c>
      <c r="FX355" s="5">
        <v>3510</v>
      </c>
      <c r="FY355" s="23">
        <v>0.27379999999999999</v>
      </c>
      <c r="FZ355" s="5">
        <v>1836</v>
      </c>
      <c r="GA355" s="7">
        <v>1535276.99</v>
      </c>
      <c r="GB355" s="23">
        <v>1.35E-2</v>
      </c>
      <c r="GC355" s="7">
        <v>119.75</v>
      </c>
      <c r="GD355" s="7">
        <v>204.4</v>
      </c>
      <c r="GE355" s="7">
        <v>1564962.84</v>
      </c>
      <c r="GF355" s="24">
        <v>1.38E-2</v>
      </c>
      <c r="GG355" s="7">
        <v>122.06</v>
      </c>
      <c r="GH355" s="7">
        <v>208.36</v>
      </c>
      <c r="GI355" s="5">
        <v>7511</v>
      </c>
      <c r="GJ355" s="23">
        <v>0.58579999999999999</v>
      </c>
      <c r="GK355" s="5">
        <v>4841</v>
      </c>
      <c r="GL355" s="7">
        <v>1681602.6</v>
      </c>
      <c r="GM355" s="23">
        <v>1.4800000000000001E-2</v>
      </c>
      <c r="GN355" s="7">
        <v>131.16</v>
      </c>
      <c r="GO355" s="7">
        <v>1303.48</v>
      </c>
      <c r="GP355" s="7">
        <v>1606788.27</v>
      </c>
      <c r="GQ355" s="24">
        <v>1.4200000000000001E-2</v>
      </c>
      <c r="GR355" s="7">
        <v>125.32</v>
      </c>
      <c r="GS355" s="7">
        <v>1245.49</v>
      </c>
      <c r="GT355" s="5">
        <v>1290</v>
      </c>
      <c r="GU355" s="23">
        <v>0.10059999999999999</v>
      </c>
      <c r="GV355" s="8">
        <v>242</v>
      </c>
      <c r="GW355" s="7">
        <v>2159125.29</v>
      </c>
      <c r="GX355" s="23">
        <v>1.9E-2</v>
      </c>
      <c r="GY355" s="7">
        <v>168.41</v>
      </c>
      <c r="GZ355" s="7">
        <v>624.39</v>
      </c>
      <c r="HA355" s="7">
        <v>2172835.31</v>
      </c>
      <c r="HB355" s="24">
        <v>1.9199999999999998E-2</v>
      </c>
      <c r="HC355" s="7">
        <v>169.47</v>
      </c>
      <c r="HD355" s="7">
        <v>628.35</v>
      </c>
      <c r="HE355" s="5">
        <v>3458</v>
      </c>
      <c r="HF355" s="23">
        <v>0.2697</v>
      </c>
      <c r="HG355" s="5">
        <v>13599</v>
      </c>
      <c r="HH355" s="5">
        <v>583</v>
      </c>
      <c r="HI355" s="23">
        <v>0.18579999999999999</v>
      </c>
      <c r="HJ355" s="8">
        <v>1061</v>
      </c>
      <c r="HK355" s="5">
        <v>413</v>
      </c>
      <c r="HL355" s="5">
        <v>1047</v>
      </c>
      <c r="HM355" s="10" t="s">
        <v>275</v>
      </c>
      <c r="HN355" s="5">
        <v>507</v>
      </c>
      <c r="HO355" s="5">
        <v>250</v>
      </c>
      <c r="HP355" s="5">
        <v>952</v>
      </c>
      <c r="HQ355" s="5">
        <v>289</v>
      </c>
      <c r="HR355" s="10" t="s">
        <v>275</v>
      </c>
      <c r="HS355" s="5">
        <v>117</v>
      </c>
    </row>
    <row r="356" spans="1:227" x14ac:dyDescent="0.25">
      <c r="A356">
        <v>2013</v>
      </c>
      <c r="B356" s="3" t="s">
        <v>1061</v>
      </c>
      <c r="C356" s="4">
        <v>46</v>
      </c>
      <c r="D356" s="5">
        <v>17950</v>
      </c>
      <c r="E356" s="5">
        <v>16211</v>
      </c>
      <c r="F356" s="5">
        <v>1739</v>
      </c>
      <c r="G356" s="6" t="s">
        <v>1944</v>
      </c>
      <c r="H356" s="5">
        <v>50</v>
      </c>
      <c r="I356" s="6" t="s">
        <v>2329</v>
      </c>
      <c r="J356" s="6" t="s">
        <v>2330</v>
      </c>
      <c r="K356" s="6" t="s">
        <v>2590</v>
      </c>
      <c r="L356" s="6" t="s">
        <v>896</v>
      </c>
      <c r="M356" s="6" t="s">
        <v>1336</v>
      </c>
      <c r="N356" s="6" t="s">
        <v>1046</v>
      </c>
      <c r="O356" s="6" t="s">
        <v>2591</v>
      </c>
      <c r="P356" s="6">
        <v>1.01</v>
      </c>
      <c r="Q356" s="7">
        <v>139343576.25999999</v>
      </c>
      <c r="R356" s="7">
        <v>132483311.02</v>
      </c>
      <c r="S356" s="7">
        <v>139200342.69999999</v>
      </c>
      <c r="T356" s="7">
        <v>8595.6200000000008</v>
      </c>
      <c r="U356" s="7">
        <v>8172.43</v>
      </c>
      <c r="V356" s="7">
        <v>8586.7800000000007</v>
      </c>
      <c r="W356" s="7">
        <v>54808241.409999996</v>
      </c>
      <c r="X356" s="23">
        <v>0.39329999999999998</v>
      </c>
      <c r="Y356" s="7">
        <v>3380.93</v>
      </c>
      <c r="Z356" s="7">
        <v>20306.87</v>
      </c>
      <c r="AA356" s="7">
        <v>46647603.909999996</v>
      </c>
      <c r="AB356" s="23">
        <v>0.35210000000000002</v>
      </c>
      <c r="AC356" s="7">
        <v>2877.53</v>
      </c>
      <c r="AD356" s="7">
        <v>17283.29</v>
      </c>
      <c r="AE356" s="5">
        <v>2699</v>
      </c>
      <c r="AF356" s="23">
        <v>0.16650000000000001</v>
      </c>
      <c r="AG356" s="5">
        <v>294</v>
      </c>
      <c r="AH356" s="5">
        <v>1800</v>
      </c>
      <c r="AI356" s="7">
        <v>1485581.43</v>
      </c>
      <c r="AJ356" s="23">
        <v>1.0699999999999999E-2</v>
      </c>
      <c r="AK356" s="7">
        <v>91.64</v>
      </c>
      <c r="AL356" s="7">
        <v>34548.410000000003</v>
      </c>
      <c r="AM356" s="7">
        <v>1767757.18</v>
      </c>
      <c r="AN356" s="23">
        <v>1.3299999999999999E-2</v>
      </c>
      <c r="AO356" s="7">
        <v>109.05</v>
      </c>
      <c r="AP356" s="7">
        <v>41110.629999999997</v>
      </c>
      <c r="AQ356" s="5">
        <v>43</v>
      </c>
      <c r="AR356" s="23">
        <v>2.7000000000000001E-3</v>
      </c>
      <c r="AS356" s="5">
        <v>3</v>
      </c>
      <c r="AT356" s="5">
        <v>68</v>
      </c>
      <c r="AU356" s="7">
        <v>1221420.2</v>
      </c>
      <c r="AV356" s="23">
        <v>8.8000000000000005E-3</v>
      </c>
      <c r="AW356" s="7">
        <v>75.349999999999994</v>
      </c>
      <c r="AX356" s="7">
        <v>18791.080000000002</v>
      </c>
      <c r="AY356" s="7">
        <v>1228836.76</v>
      </c>
      <c r="AZ356" s="23">
        <v>9.2999999999999992E-3</v>
      </c>
      <c r="BA356" s="7">
        <v>75.8</v>
      </c>
      <c r="BB356" s="7">
        <v>18905.18</v>
      </c>
      <c r="BC356" s="5">
        <v>65</v>
      </c>
      <c r="BD356" s="23">
        <v>4.0000000000000001E-3</v>
      </c>
      <c r="BE356" s="5">
        <v>4</v>
      </c>
      <c r="BF356" s="5">
        <v>57</v>
      </c>
      <c r="BG356" s="7">
        <v>5683681.3499999996</v>
      </c>
      <c r="BH356" s="23">
        <v>4.0800000000000003E-2</v>
      </c>
      <c r="BI356" s="7">
        <v>350.61</v>
      </c>
      <c r="BJ356" s="7">
        <v>14033.78</v>
      </c>
      <c r="BK356" s="7">
        <v>6605541.4699999997</v>
      </c>
      <c r="BL356" s="23">
        <v>4.99E-2</v>
      </c>
      <c r="BM356" s="7">
        <v>407.47</v>
      </c>
      <c r="BN356" s="7">
        <v>16309.98</v>
      </c>
      <c r="BO356" s="5">
        <v>405</v>
      </c>
      <c r="BP356" s="23">
        <v>2.5000000000000001E-2</v>
      </c>
      <c r="BQ356" s="5">
        <v>35</v>
      </c>
      <c r="BR356" s="5">
        <v>801</v>
      </c>
      <c r="BS356" s="7">
        <v>1086501.3999999999</v>
      </c>
      <c r="BT356" s="23">
        <v>7.7999999999999996E-3</v>
      </c>
      <c r="BU356" s="7">
        <v>67.02</v>
      </c>
      <c r="BV356" s="7">
        <v>3798.96</v>
      </c>
      <c r="BW356" s="7">
        <v>1222794.05</v>
      </c>
      <c r="BX356" s="23">
        <v>9.1999999999999998E-3</v>
      </c>
      <c r="BY356" s="7">
        <v>75.430000000000007</v>
      </c>
      <c r="BZ356" s="7">
        <v>4275.5</v>
      </c>
      <c r="CA356" s="5">
        <v>286</v>
      </c>
      <c r="CB356" s="23">
        <v>1.7600000000000001E-2</v>
      </c>
      <c r="CC356" s="5">
        <v>28</v>
      </c>
      <c r="CD356" s="5">
        <v>505</v>
      </c>
      <c r="CE356" s="7">
        <v>880947.35</v>
      </c>
      <c r="CF356" s="23">
        <v>6.3E-3</v>
      </c>
      <c r="CG356" s="7">
        <v>54.34</v>
      </c>
      <c r="CH356" s="7">
        <v>7795.99</v>
      </c>
      <c r="CI356" s="7">
        <v>950001.14</v>
      </c>
      <c r="CJ356" s="23">
        <v>7.1999999999999998E-3</v>
      </c>
      <c r="CK356" s="7">
        <v>58.6</v>
      </c>
      <c r="CL356" s="7">
        <v>8407.09</v>
      </c>
      <c r="CM356" s="5">
        <v>113</v>
      </c>
      <c r="CN356" s="23">
        <v>7.0000000000000001E-3</v>
      </c>
      <c r="CO356" s="5">
        <v>7</v>
      </c>
      <c r="CP356" s="5">
        <v>356</v>
      </c>
      <c r="CQ356" s="7">
        <v>31213288.379999999</v>
      </c>
      <c r="CR356" s="23">
        <v>0.224</v>
      </c>
      <c r="CS356" s="7">
        <v>1925.44</v>
      </c>
      <c r="CT356" s="7">
        <v>2786.65</v>
      </c>
      <c r="CU356" s="7">
        <v>28817124.219999999</v>
      </c>
      <c r="CV356" s="23">
        <v>0.2175</v>
      </c>
      <c r="CW356" s="7">
        <v>1777.63</v>
      </c>
      <c r="CX356" s="7">
        <v>2572.73</v>
      </c>
      <c r="CY356" s="5">
        <v>11201</v>
      </c>
      <c r="CZ356" s="23">
        <v>0.69099999999999995</v>
      </c>
      <c r="DA356" s="5">
        <v>6777</v>
      </c>
      <c r="DB356" s="7">
        <v>1373761.99</v>
      </c>
      <c r="DC356" s="23">
        <v>9.9000000000000008E-3</v>
      </c>
      <c r="DD356" s="7">
        <v>84.74</v>
      </c>
      <c r="DE356" s="7">
        <v>481.18</v>
      </c>
      <c r="DF356" s="7">
        <v>1425669.9</v>
      </c>
      <c r="DG356" s="23">
        <v>1.0800000000000001E-2</v>
      </c>
      <c r="DH356" s="7">
        <v>87.94</v>
      </c>
      <c r="DI356" s="7">
        <v>499.36</v>
      </c>
      <c r="DJ356" s="5">
        <v>2855</v>
      </c>
      <c r="DK356" s="23">
        <v>0.17610000000000001</v>
      </c>
      <c r="DL356" s="5">
        <v>811</v>
      </c>
      <c r="DM356" s="7">
        <v>8431414.2400000002</v>
      </c>
      <c r="DN356" s="23">
        <v>6.0499999999999998E-2</v>
      </c>
      <c r="DO356" s="7">
        <v>520.1</v>
      </c>
      <c r="DP356" s="7">
        <v>23551.439999999999</v>
      </c>
      <c r="DQ356" s="7">
        <v>8760669.4299999997</v>
      </c>
      <c r="DR356" s="23">
        <v>6.6100000000000006E-2</v>
      </c>
      <c r="DS356" s="7">
        <v>540.41999999999996</v>
      </c>
      <c r="DT356" s="7">
        <v>24471.14</v>
      </c>
      <c r="DU356" s="5">
        <v>358</v>
      </c>
      <c r="DV356" s="23">
        <v>2.2100000000000002E-2</v>
      </c>
      <c r="DW356" s="5">
        <v>3004</v>
      </c>
      <c r="DX356" s="7">
        <v>391416.51</v>
      </c>
      <c r="DY356" s="23">
        <v>2.8E-3</v>
      </c>
      <c r="DZ356" s="7">
        <v>24.15</v>
      </c>
      <c r="EA356" s="7">
        <v>689.11</v>
      </c>
      <c r="EB356" s="7">
        <v>421863.48</v>
      </c>
      <c r="EC356" s="23">
        <v>3.2000000000000002E-3</v>
      </c>
      <c r="ED356" s="7">
        <v>26.02</v>
      </c>
      <c r="EE356" s="7">
        <v>742.72</v>
      </c>
      <c r="EF356" s="5">
        <v>568</v>
      </c>
      <c r="EG356" s="23">
        <v>3.5000000000000003E-2</v>
      </c>
      <c r="EH356" s="5">
        <v>53</v>
      </c>
      <c r="EI356" s="7">
        <v>10370108.380000001</v>
      </c>
      <c r="EJ356" s="23">
        <v>7.4399999999999994E-2</v>
      </c>
      <c r="EK356" s="7">
        <v>639.70000000000005</v>
      </c>
      <c r="EL356" s="7">
        <v>796.17</v>
      </c>
      <c r="EM356" s="7">
        <v>11846594.41</v>
      </c>
      <c r="EN356" s="23">
        <v>8.9399999999999993E-2</v>
      </c>
      <c r="EO356" s="7">
        <v>730.78</v>
      </c>
      <c r="EP356" s="7">
        <v>909.53</v>
      </c>
      <c r="EQ356" s="5">
        <v>13025</v>
      </c>
      <c r="ER356" s="23">
        <v>0.80349999999999999</v>
      </c>
      <c r="ES356" s="5">
        <v>11560</v>
      </c>
      <c r="ET356" s="7">
        <v>6564701.5</v>
      </c>
      <c r="EU356" s="23">
        <v>4.7100000000000003E-2</v>
      </c>
      <c r="EV356" s="7">
        <v>404.95</v>
      </c>
      <c r="EW356" s="7">
        <v>888.92</v>
      </c>
      <c r="EX356" s="7">
        <v>7147026.6200000001</v>
      </c>
      <c r="EY356" s="23">
        <v>5.3900000000000003E-2</v>
      </c>
      <c r="EZ356" s="7">
        <v>440.88</v>
      </c>
      <c r="FA356" s="7">
        <v>967.78</v>
      </c>
      <c r="FB356" s="5">
        <v>7385</v>
      </c>
      <c r="FC356" s="23">
        <v>0.4556</v>
      </c>
      <c r="FD356" s="5">
        <v>3308</v>
      </c>
      <c r="FE356" s="7">
        <v>1868540.3</v>
      </c>
      <c r="FF356" s="23">
        <v>1.34E-2</v>
      </c>
      <c r="FG356" s="7">
        <v>115.26</v>
      </c>
      <c r="FH356" s="7">
        <v>201.53</v>
      </c>
      <c r="FI356" s="7">
        <v>1982386.52</v>
      </c>
      <c r="FJ356" s="23">
        <v>1.4999999999999999E-2</v>
      </c>
      <c r="FK356" s="7">
        <v>122.29</v>
      </c>
      <c r="FL356" s="7">
        <v>213.8</v>
      </c>
      <c r="FM356" s="5">
        <v>9272</v>
      </c>
      <c r="FN356" s="23">
        <v>0.57199999999999995</v>
      </c>
      <c r="FO356" s="5">
        <v>3284</v>
      </c>
      <c r="FP356" s="7">
        <v>4345134.4400000004</v>
      </c>
      <c r="FQ356" s="23">
        <v>3.1199999999999999E-2</v>
      </c>
      <c r="FR356" s="7">
        <v>268.04000000000002</v>
      </c>
      <c r="FS356" s="7">
        <v>931.63</v>
      </c>
      <c r="FT356" s="7">
        <v>4558112.83</v>
      </c>
      <c r="FU356" s="23">
        <v>3.44E-2</v>
      </c>
      <c r="FV356" s="7">
        <v>281.17</v>
      </c>
      <c r="FW356" s="7">
        <v>977.3</v>
      </c>
      <c r="FX356" s="5">
        <v>4664</v>
      </c>
      <c r="FY356" s="23">
        <v>0.28770000000000001</v>
      </c>
      <c r="FZ356" s="5">
        <v>2116</v>
      </c>
      <c r="GA356" s="7">
        <v>2024204.67</v>
      </c>
      <c r="GB356" s="23">
        <v>1.4500000000000001E-2</v>
      </c>
      <c r="GC356" s="7">
        <v>124.87</v>
      </c>
      <c r="GD356" s="7">
        <v>204.75</v>
      </c>
      <c r="GE356" s="7">
        <v>2133015.33</v>
      </c>
      <c r="GF356" s="23">
        <v>1.61E-2</v>
      </c>
      <c r="GG356" s="7">
        <v>131.58000000000001</v>
      </c>
      <c r="GH356" s="7">
        <v>215.76</v>
      </c>
      <c r="GI356" s="5">
        <v>9886</v>
      </c>
      <c r="GJ356" s="23">
        <v>0.60980000000000001</v>
      </c>
      <c r="GK356" s="5">
        <v>6010</v>
      </c>
      <c r="GL356" s="7">
        <v>2093006.03</v>
      </c>
      <c r="GM356" s="23">
        <v>1.4999999999999999E-2</v>
      </c>
      <c r="GN356" s="7">
        <v>129.11000000000001</v>
      </c>
      <c r="GO356" s="7">
        <v>1312.37</v>
      </c>
      <c r="GP356" s="7">
        <v>1404803.76</v>
      </c>
      <c r="GQ356" s="23">
        <v>1.06E-2</v>
      </c>
      <c r="GR356" s="7">
        <v>86.66</v>
      </c>
      <c r="GS356" s="7">
        <v>880.85</v>
      </c>
      <c r="GT356" s="5">
        <v>1595</v>
      </c>
      <c r="GU356" s="23">
        <v>9.8400000000000001E-2</v>
      </c>
      <c r="GV356" s="8">
        <v>232</v>
      </c>
      <c r="GW356" s="7">
        <v>4038884.06</v>
      </c>
      <c r="GX356" s="23">
        <v>2.9000000000000001E-2</v>
      </c>
      <c r="GY356" s="7">
        <v>249.14</v>
      </c>
      <c r="GZ356" s="7">
        <v>793.34</v>
      </c>
      <c r="HA356" s="7">
        <v>4059695.5</v>
      </c>
      <c r="HB356" s="23">
        <v>3.0599999999999999E-2</v>
      </c>
      <c r="HC356" s="7">
        <v>250.43</v>
      </c>
      <c r="HD356" s="7">
        <v>797.43</v>
      </c>
      <c r="HE356" s="5">
        <v>5091</v>
      </c>
      <c r="HF356" s="23">
        <v>0.314</v>
      </c>
      <c r="HG356" s="5">
        <v>13483</v>
      </c>
      <c r="HH356" s="5">
        <v>878</v>
      </c>
      <c r="HI356" s="23">
        <v>0.1953</v>
      </c>
      <c r="HJ356" s="8">
        <v>832</v>
      </c>
      <c r="HK356" s="5">
        <v>512</v>
      </c>
      <c r="HL356" s="5">
        <v>1043</v>
      </c>
      <c r="HM356" s="10" t="s">
        <v>275</v>
      </c>
      <c r="HN356" s="5">
        <v>531</v>
      </c>
      <c r="HO356" s="5">
        <v>321</v>
      </c>
      <c r="HP356" s="5">
        <v>777</v>
      </c>
      <c r="HQ356" s="5">
        <v>389</v>
      </c>
      <c r="HR356" s="10" t="s">
        <v>275</v>
      </c>
      <c r="HS356" s="5">
        <v>93</v>
      </c>
    </row>
    <row r="357" spans="1:227" x14ac:dyDescent="0.25">
      <c r="A357">
        <v>2014</v>
      </c>
      <c r="B357" s="3" t="s">
        <v>836</v>
      </c>
      <c r="C357" s="4">
        <v>30</v>
      </c>
      <c r="D357" s="5">
        <v>27159</v>
      </c>
      <c r="E357" s="5">
        <v>22678</v>
      </c>
      <c r="F357" s="5">
        <v>4481</v>
      </c>
      <c r="G357" s="6" t="s">
        <v>2024</v>
      </c>
      <c r="H357" s="5">
        <v>51</v>
      </c>
      <c r="I357" s="6" t="s">
        <v>653</v>
      </c>
      <c r="J357" s="6" t="s">
        <v>2660</v>
      </c>
      <c r="K357" s="6" t="s">
        <v>2661</v>
      </c>
      <c r="L357" s="6" t="s">
        <v>649</v>
      </c>
      <c r="M357" s="6" t="s">
        <v>964</v>
      </c>
      <c r="N357" s="6" t="s">
        <v>1658</v>
      </c>
      <c r="O357" s="6" t="s">
        <v>2662</v>
      </c>
      <c r="P357" s="6">
        <v>0.95</v>
      </c>
      <c r="Q357" s="7">
        <v>169664079.13</v>
      </c>
      <c r="R357" s="7">
        <v>162541418.63</v>
      </c>
      <c r="S357" s="7">
        <v>175465634.13</v>
      </c>
      <c r="T357" s="7">
        <v>7481.44</v>
      </c>
      <c r="U357" s="7">
        <v>7167.36</v>
      </c>
      <c r="V357" s="7">
        <v>7737.26</v>
      </c>
      <c r="W357" s="7">
        <v>58845550.710000001</v>
      </c>
      <c r="X357" s="23">
        <v>0.3468</v>
      </c>
      <c r="Y357" s="7">
        <v>2594.83</v>
      </c>
      <c r="Z357" s="7">
        <v>18084.07</v>
      </c>
      <c r="AA357" s="7">
        <v>52417018.289999999</v>
      </c>
      <c r="AB357" s="23">
        <v>0.32250000000000001</v>
      </c>
      <c r="AC357" s="7">
        <v>2311.36</v>
      </c>
      <c r="AD357" s="7">
        <v>16108.49</v>
      </c>
      <c r="AE357" s="5">
        <v>3254</v>
      </c>
      <c r="AF357" s="23">
        <v>0.14349999999999999</v>
      </c>
      <c r="AG357" s="5">
        <v>237</v>
      </c>
      <c r="AH357" s="5">
        <v>1388</v>
      </c>
      <c r="AI357" s="7">
        <v>2316640.65</v>
      </c>
      <c r="AJ357" s="23">
        <v>1.37E-2</v>
      </c>
      <c r="AK357" s="7">
        <v>102.15</v>
      </c>
      <c r="AL357" s="7">
        <v>42120.74</v>
      </c>
      <c r="AM357" s="7">
        <v>2515471.29</v>
      </c>
      <c r="AN357" s="23">
        <v>1.55E-2</v>
      </c>
      <c r="AO357" s="7">
        <v>110.92</v>
      </c>
      <c r="AP357" s="7">
        <v>45735.839999999997</v>
      </c>
      <c r="AQ357" s="5">
        <v>55</v>
      </c>
      <c r="AR357" s="23">
        <v>2.3999999999999998E-3</v>
      </c>
      <c r="AS357" s="5">
        <v>3</v>
      </c>
      <c r="AT357" s="5">
        <v>75</v>
      </c>
      <c r="AU357" s="7">
        <v>1445080.99</v>
      </c>
      <c r="AV357" s="23">
        <v>8.5000000000000006E-3</v>
      </c>
      <c r="AW357" s="7">
        <v>63.72</v>
      </c>
      <c r="AX357" s="7">
        <v>20070.57</v>
      </c>
      <c r="AY357" s="7">
        <v>1523104.82</v>
      </c>
      <c r="AZ357" s="23">
        <v>9.4000000000000004E-3</v>
      </c>
      <c r="BA357" s="7">
        <v>67.16</v>
      </c>
      <c r="BB357" s="7">
        <v>21154.23</v>
      </c>
      <c r="BC357" s="5">
        <v>72</v>
      </c>
      <c r="BD357" s="23">
        <v>3.2000000000000002E-3</v>
      </c>
      <c r="BE357" s="5">
        <v>3</v>
      </c>
      <c r="BF357" s="5">
        <v>43</v>
      </c>
      <c r="BG357" s="7">
        <v>7419614.2599999998</v>
      </c>
      <c r="BH357" s="23">
        <v>4.3700000000000003E-2</v>
      </c>
      <c r="BI357" s="7">
        <v>327.17</v>
      </c>
      <c r="BJ357" s="7">
        <v>14213.82</v>
      </c>
      <c r="BK357" s="7">
        <v>8082762.7599999998</v>
      </c>
      <c r="BL357" s="23">
        <v>4.9700000000000001E-2</v>
      </c>
      <c r="BM357" s="7">
        <v>356.41</v>
      </c>
      <c r="BN357" s="7">
        <v>15484.22</v>
      </c>
      <c r="BO357" s="5">
        <v>522</v>
      </c>
      <c r="BP357" s="23">
        <v>2.3E-2</v>
      </c>
      <c r="BQ357" s="5">
        <v>31</v>
      </c>
      <c r="BR357" s="5">
        <v>790</v>
      </c>
      <c r="BS357" s="7">
        <v>1760841.39</v>
      </c>
      <c r="BT357" s="23">
        <v>1.04E-2</v>
      </c>
      <c r="BU357" s="7">
        <v>77.650000000000006</v>
      </c>
      <c r="BV357" s="7">
        <v>3586.24</v>
      </c>
      <c r="BW357" s="7">
        <v>1902577.01</v>
      </c>
      <c r="BX357" s="23">
        <v>1.17E-2</v>
      </c>
      <c r="BY357" s="7">
        <v>83.9</v>
      </c>
      <c r="BZ357" s="7">
        <v>3874.9</v>
      </c>
      <c r="CA357" s="5">
        <v>491</v>
      </c>
      <c r="CB357" s="23">
        <v>2.1700000000000001E-2</v>
      </c>
      <c r="CC357" s="5">
        <v>33</v>
      </c>
      <c r="CD357" s="5">
        <v>446</v>
      </c>
      <c r="CE357" s="7">
        <v>1570834.04</v>
      </c>
      <c r="CF357" s="23">
        <v>9.2999999999999992E-3</v>
      </c>
      <c r="CG357" s="7">
        <v>69.27</v>
      </c>
      <c r="CH357" s="7">
        <v>8824.91</v>
      </c>
      <c r="CI357" s="7">
        <v>1725359.95</v>
      </c>
      <c r="CJ357" s="23">
        <v>1.06E-2</v>
      </c>
      <c r="CK357" s="7">
        <v>76.08</v>
      </c>
      <c r="CL357" s="7">
        <v>9693.0300000000007</v>
      </c>
      <c r="CM357" s="5">
        <v>178</v>
      </c>
      <c r="CN357" s="23">
        <v>7.7999999999999996E-3</v>
      </c>
      <c r="CO357" s="5">
        <v>8</v>
      </c>
      <c r="CP357" s="5">
        <v>471</v>
      </c>
      <c r="CQ357" s="7">
        <v>42361442.479999997</v>
      </c>
      <c r="CR357" s="23">
        <v>0.24970000000000001</v>
      </c>
      <c r="CS357" s="7">
        <v>1867.95</v>
      </c>
      <c r="CT357" s="7">
        <v>2604.29</v>
      </c>
      <c r="CU357" s="7">
        <v>39669943</v>
      </c>
      <c r="CV357" s="23">
        <v>0.24410000000000001</v>
      </c>
      <c r="CW357" s="7">
        <v>1749.27</v>
      </c>
      <c r="CX357" s="7">
        <v>2438.83</v>
      </c>
      <c r="CY357" s="5">
        <v>16266</v>
      </c>
      <c r="CZ357" s="23">
        <v>0.71730000000000005</v>
      </c>
      <c r="DA357" s="5">
        <v>6566</v>
      </c>
      <c r="DB357" s="7">
        <v>3453707.88</v>
      </c>
      <c r="DC357" s="23">
        <v>2.0400000000000001E-2</v>
      </c>
      <c r="DD357" s="7">
        <v>152.29</v>
      </c>
      <c r="DE357" s="7">
        <v>534.29999999999995</v>
      </c>
      <c r="DF357" s="7">
        <v>3426752.1</v>
      </c>
      <c r="DG357" s="23">
        <v>2.1100000000000001E-2</v>
      </c>
      <c r="DH357" s="7">
        <v>151.1</v>
      </c>
      <c r="DI357" s="7">
        <v>530.13</v>
      </c>
      <c r="DJ357" s="5">
        <v>6464</v>
      </c>
      <c r="DK357" s="23">
        <v>0.28499999999999998</v>
      </c>
      <c r="DL357" s="5">
        <v>1354</v>
      </c>
      <c r="DM357" s="7">
        <v>8958766.0500000007</v>
      </c>
      <c r="DN357" s="23">
        <v>5.28E-2</v>
      </c>
      <c r="DO357" s="7">
        <v>395.04</v>
      </c>
      <c r="DP357" s="7">
        <v>23953.919999999998</v>
      </c>
      <c r="DQ357" s="7">
        <v>9327969.0999999996</v>
      </c>
      <c r="DR357" s="23">
        <v>5.74E-2</v>
      </c>
      <c r="DS357" s="7">
        <v>411.32</v>
      </c>
      <c r="DT357" s="7">
        <v>24941.09</v>
      </c>
      <c r="DU357" s="5">
        <v>374</v>
      </c>
      <c r="DV357" s="23">
        <v>1.6500000000000001E-2</v>
      </c>
      <c r="DW357" s="5">
        <v>2583</v>
      </c>
      <c r="DX357" s="7">
        <v>1034683.56</v>
      </c>
      <c r="DY357" s="23">
        <v>6.1000000000000004E-3</v>
      </c>
      <c r="DZ357" s="7">
        <v>45.62</v>
      </c>
      <c r="EA357" s="7">
        <v>1036.76</v>
      </c>
      <c r="EB357" s="7">
        <v>1101633.3400000001</v>
      </c>
      <c r="EC357" s="23">
        <v>6.7999999999999996E-3</v>
      </c>
      <c r="ED357" s="7">
        <v>48.58</v>
      </c>
      <c r="EE357" s="7">
        <v>1103.8399999999999</v>
      </c>
      <c r="EF357" s="5">
        <v>998</v>
      </c>
      <c r="EG357" s="23">
        <v>4.3999999999999997E-2</v>
      </c>
      <c r="EH357" s="5">
        <v>70</v>
      </c>
      <c r="EI357" s="7">
        <v>14152494.939999999</v>
      </c>
      <c r="EJ357" s="23">
        <v>8.3400000000000002E-2</v>
      </c>
      <c r="EK357" s="7">
        <v>624.05999999999995</v>
      </c>
      <c r="EL357" s="7">
        <v>813.32</v>
      </c>
      <c r="EM357" s="7">
        <v>14790280.93</v>
      </c>
      <c r="EN357" s="23">
        <v>9.0999999999999998E-2</v>
      </c>
      <c r="EO357" s="7">
        <v>652.19000000000005</v>
      </c>
      <c r="EP357" s="7">
        <v>849.97</v>
      </c>
      <c r="EQ357" s="5">
        <v>17401</v>
      </c>
      <c r="ER357" s="23">
        <v>0.76729999999999998</v>
      </c>
      <c r="ES357" s="5">
        <v>9990</v>
      </c>
      <c r="ET357" s="7">
        <v>8121640.6299999999</v>
      </c>
      <c r="EU357" s="23">
        <v>4.7899999999999998E-2</v>
      </c>
      <c r="EV357" s="7">
        <v>358.13</v>
      </c>
      <c r="EW357" s="7">
        <v>862.17</v>
      </c>
      <c r="EX357" s="7">
        <v>7779873.4800000004</v>
      </c>
      <c r="EY357" s="23">
        <v>4.7899999999999998E-2</v>
      </c>
      <c r="EZ357" s="7">
        <v>343.06</v>
      </c>
      <c r="FA357" s="7">
        <v>825.89</v>
      </c>
      <c r="FB357" s="5">
        <v>9420</v>
      </c>
      <c r="FC357" s="23">
        <v>0.41539999999999999</v>
      </c>
      <c r="FD357" s="5">
        <v>2693</v>
      </c>
      <c r="FE357" s="7">
        <v>1998299.36</v>
      </c>
      <c r="FF357" s="23">
        <v>1.18E-2</v>
      </c>
      <c r="FG357" s="7">
        <v>88.12</v>
      </c>
      <c r="FH357" s="7">
        <v>163.22</v>
      </c>
      <c r="FI357" s="7">
        <v>2024144.58</v>
      </c>
      <c r="FJ357" s="23">
        <v>1.2500000000000001E-2</v>
      </c>
      <c r="FK357" s="7">
        <v>89.26</v>
      </c>
      <c r="FL357" s="7">
        <v>165.33</v>
      </c>
      <c r="FM357" s="5">
        <v>12243</v>
      </c>
      <c r="FN357" s="23">
        <v>0.53990000000000005</v>
      </c>
      <c r="FO357" s="5">
        <v>2572</v>
      </c>
      <c r="FP357" s="7">
        <v>6078567.29</v>
      </c>
      <c r="FQ357" s="23">
        <v>3.5799999999999998E-2</v>
      </c>
      <c r="FR357" s="7">
        <v>268.04000000000002</v>
      </c>
      <c r="FS357" s="7">
        <v>1015.8</v>
      </c>
      <c r="FT357" s="7">
        <v>6391846.3300000001</v>
      </c>
      <c r="FU357" s="23">
        <v>3.9300000000000002E-2</v>
      </c>
      <c r="FV357" s="7">
        <v>281.85000000000002</v>
      </c>
      <c r="FW357" s="7">
        <v>1068.1600000000001</v>
      </c>
      <c r="FX357" s="5">
        <v>5984</v>
      </c>
      <c r="FY357" s="23">
        <v>0.26390000000000002</v>
      </c>
      <c r="FZ357" s="5">
        <v>1962</v>
      </c>
      <c r="GA357" s="7">
        <v>2285103.85</v>
      </c>
      <c r="GB357" s="23">
        <v>1.35E-2</v>
      </c>
      <c r="GC357" s="7">
        <v>100.76</v>
      </c>
      <c r="GD357" s="7">
        <v>196.21</v>
      </c>
      <c r="GE357" s="7">
        <v>2104917.4300000002</v>
      </c>
      <c r="GF357" s="23">
        <v>1.2999999999999999E-2</v>
      </c>
      <c r="GG357" s="7">
        <v>92.82</v>
      </c>
      <c r="GH357" s="7">
        <v>180.74</v>
      </c>
      <c r="GI357" s="5">
        <v>11646</v>
      </c>
      <c r="GJ357" s="23">
        <v>0.51349999999999996</v>
      </c>
      <c r="GK357" s="5">
        <v>3015</v>
      </c>
      <c r="GL357" s="7">
        <v>2520799.7999999998</v>
      </c>
      <c r="GM357" s="23">
        <v>1.49E-2</v>
      </c>
      <c r="GN357" s="7">
        <v>111.16</v>
      </c>
      <c r="GO357" s="7">
        <v>1138.79</v>
      </c>
      <c r="GP357" s="7">
        <v>2379108.21</v>
      </c>
      <c r="GQ357" s="23">
        <v>1.46E-2</v>
      </c>
      <c r="GR357" s="7">
        <v>104.91</v>
      </c>
      <c r="GS357" s="7">
        <v>1074.78</v>
      </c>
      <c r="GT357" s="5">
        <v>2214</v>
      </c>
      <c r="GU357" s="23">
        <v>9.7600000000000006E-2</v>
      </c>
      <c r="GV357" s="8">
        <v>206</v>
      </c>
      <c r="GW357" s="7">
        <v>3692648.04</v>
      </c>
      <c r="GX357" s="23">
        <v>2.18E-2</v>
      </c>
      <c r="GY357" s="7">
        <v>162.83000000000001</v>
      </c>
      <c r="GZ357" s="7">
        <v>678.8</v>
      </c>
      <c r="HA357" s="7">
        <v>3711542.72</v>
      </c>
      <c r="HB357" s="23">
        <v>2.2800000000000001E-2</v>
      </c>
      <c r="HC357" s="7">
        <v>163.66</v>
      </c>
      <c r="HD357" s="7">
        <v>682.27</v>
      </c>
      <c r="HE357" s="5">
        <v>5440</v>
      </c>
      <c r="HF357" s="23">
        <v>0.2399</v>
      </c>
      <c r="HG357" s="5">
        <v>21151</v>
      </c>
      <c r="HH357" s="5">
        <v>854</v>
      </c>
      <c r="HI357" s="23">
        <v>0.17199999999999999</v>
      </c>
      <c r="HJ357" s="8">
        <v>933</v>
      </c>
      <c r="HK357" s="5">
        <v>437</v>
      </c>
      <c r="HL357" s="5">
        <v>1040</v>
      </c>
      <c r="HM357" s="10" t="s">
        <v>275</v>
      </c>
      <c r="HN357" s="5">
        <v>423</v>
      </c>
      <c r="HO357" s="5">
        <v>273</v>
      </c>
      <c r="HP357" s="5">
        <v>661</v>
      </c>
      <c r="HQ357" s="5">
        <v>238</v>
      </c>
      <c r="HR357" s="10" t="s">
        <v>275</v>
      </c>
      <c r="HS357" s="5">
        <v>123</v>
      </c>
    </row>
    <row r="358" spans="1:227" x14ac:dyDescent="0.25">
      <c r="A358">
        <v>2015</v>
      </c>
      <c r="B358" s="3" t="s">
        <v>1061</v>
      </c>
      <c r="C358" s="4">
        <v>46</v>
      </c>
      <c r="D358" s="5">
        <v>18387</v>
      </c>
      <c r="E358" s="5">
        <v>16101</v>
      </c>
      <c r="F358" s="5">
        <v>2286</v>
      </c>
      <c r="G358" s="6" t="s">
        <v>1555</v>
      </c>
      <c r="H358" s="5">
        <v>51</v>
      </c>
      <c r="I358" s="6" t="s">
        <v>2143</v>
      </c>
      <c r="J358" s="6" t="s">
        <v>2785</v>
      </c>
      <c r="K358" s="6" t="s">
        <v>2786</v>
      </c>
      <c r="L358" s="6" t="s">
        <v>656</v>
      </c>
      <c r="M358" s="6" t="s">
        <v>656</v>
      </c>
      <c r="N358" s="6" t="s">
        <v>2684</v>
      </c>
      <c r="O358" s="6" t="s">
        <v>2787</v>
      </c>
      <c r="P358" s="6">
        <v>1.06</v>
      </c>
      <c r="Q358" s="7">
        <v>152610609.72999999</v>
      </c>
      <c r="R358" s="7">
        <v>147484754.47999999</v>
      </c>
      <c r="S358" s="7">
        <v>146033215.34</v>
      </c>
      <c r="T358" s="7">
        <v>9478.33</v>
      </c>
      <c r="U358" s="7">
        <v>9159.9699999999993</v>
      </c>
      <c r="V358" s="7">
        <v>9069.82</v>
      </c>
      <c r="W358" s="7">
        <v>56161923.130000003</v>
      </c>
      <c r="X358" s="23">
        <v>0.36799999999999999</v>
      </c>
      <c r="Y358" s="7">
        <v>3488.1</v>
      </c>
      <c r="Z358" s="7">
        <v>21169.21</v>
      </c>
      <c r="AA358" s="7">
        <v>48290170.780000001</v>
      </c>
      <c r="AB358" s="24">
        <v>0.32740000000000002</v>
      </c>
      <c r="AC358" s="7">
        <v>2999.2</v>
      </c>
      <c r="AD358" s="7">
        <v>18202.099999999999</v>
      </c>
      <c r="AE358" s="5">
        <v>2653</v>
      </c>
      <c r="AF358" s="23">
        <v>0.1648</v>
      </c>
      <c r="AG358" s="5">
        <v>288</v>
      </c>
      <c r="AH358" s="5">
        <v>1711</v>
      </c>
      <c r="AI358" s="7">
        <v>1380913.27</v>
      </c>
      <c r="AJ358" s="23">
        <v>8.9999999999999993E-3</v>
      </c>
      <c r="AK358" s="7">
        <v>85.77</v>
      </c>
      <c r="AL358" s="7">
        <v>40615.1</v>
      </c>
      <c r="AM358" s="7">
        <v>1632838.63</v>
      </c>
      <c r="AN358" s="24">
        <v>1.11E-2</v>
      </c>
      <c r="AO358" s="7">
        <v>101.41</v>
      </c>
      <c r="AP358" s="7">
        <v>48024.67</v>
      </c>
      <c r="AQ358" s="5">
        <v>34</v>
      </c>
      <c r="AR358" s="23">
        <v>2.0999999999999999E-3</v>
      </c>
      <c r="AS358" s="5">
        <v>2</v>
      </c>
      <c r="AT358" s="5">
        <v>71</v>
      </c>
      <c r="AU358" s="7">
        <v>1361516.23</v>
      </c>
      <c r="AV358" s="23">
        <v>8.8999999999999999E-3</v>
      </c>
      <c r="AW358" s="7">
        <v>84.56</v>
      </c>
      <c r="AX358" s="7">
        <v>18398.87</v>
      </c>
      <c r="AY358" s="7">
        <v>1483882.44</v>
      </c>
      <c r="AZ358" s="24">
        <v>1.01E-2</v>
      </c>
      <c r="BA358" s="7">
        <v>92.16</v>
      </c>
      <c r="BB358" s="7">
        <v>20052.47</v>
      </c>
      <c r="BC358" s="5">
        <v>74</v>
      </c>
      <c r="BD358" s="23">
        <v>4.5999999999999999E-3</v>
      </c>
      <c r="BE358" s="5">
        <v>5</v>
      </c>
      <c r="BF358" s="5">
        <v>63</v>
      </c>
      <c r="BG358" s="7">
        <v>6535485.6200000001</v>
      </c>
      <c r="BH358" s="23">
        <v>4.2799999999999998E-2</v>
      </c>
      <c r="BI358" s="7">
        <v>405.91</v>
      </c>
      <c r="BJ358" s="7">
        <v>15024.1</v>
      </c>
      <c r="BK358" s="7">
        <v>7519953.3899999997</v>
      </c>
      <c r="BL358" s="24">
        <v>5.0999999999999997E-2</v>
      </c>
      <c r="BM358" s="7">
        <v>467.05</v>
      </c>
      <c r="BN358" s="7">
        <v>17287.25</v>
      </c>
      <c r="BO358" s="5">
        <v>435</v>
      </c>
      <c r="BP358" s="23">
        <v>2.7E-2</v>
      </c>
      <c r="BQ358" s="5">
        <v>38</v>
      </c>
      <c r="BR358" s="5">
        <v>882</v>
      </c>
      <c r="BS358" s="7">
        <v>1326162.1599999999</v>
      </c>
      <c r="BT358" s="23">
        <v>8.6999999999999994E-3</v>
      </c>
      <c r="BU358" s="7">
        <v>82.37</v>
      </c>
      <c r="BV358" s="7">
        <v>3735.67</v>
      </c>
      <c r="BW358" s="7">
        <v>1498398.12</v>
      </c>
      <c r="BX358" s="24">
        <v>1.0200000000000001E-2</v>
      </c>
      <c r="BY358" s="7">
        <v>93.06</v>
      </c>
      <c r="BZ358" s="7">
        <v>4220.84</v>
      </c>
      <c r="CA358" s="5">
        <v>355</v>
      </c>
      <c r="CB358" s="23">
        <v>2.1999999999999999E-2</v>
      </c>
      <c r="CC358" s="5">
        <v>33</v>
      </c>
      <c r="CD358" s="5">
        <v>571</v>
      </c>
      <c r="CE358" s="7">
        <v>924038.69</v>
      </c>
      <c r="CF358" s="23">
        <v>6.1000000000000004E-3</v>
      </c>
      <c r="CG358" s="7">
        <v>57.39</v>
      </c>
      <c r="CH358" s="7">
        <v>7636.68</v>
      </c>
      <c r="CI358" s="7">
        <v>1033097.3</v>
      </c>
      <c r="CJ358" s="24">
        <v>7.0000000000000001E-3</v>
      </c>
      <c r="CK358" s="7">
        <v>64.16</v>
      </c>
      <c r="CL358" s="7">
        <v>8537.99</v>
      </c>
      <c r="CM358" s="5">
        <v>121</v>
      </c>
      <c r="CN358" s="23">
        <v>7.4999999999999997E-3</v>
      </c>
      <c r="CO358" s="5">
        <v>8</v>
      </c>
      <c r="CP358" s="5">
        <v>382</v>
      </c>
      <c r="CQ358" s="7">
        <v>38023628</v>
      </c>
      <c r="CR358" s="23">
        <v>0.2492</v>
      </c>
      <c r="CS358" s="7">
        <v>2361.5700000000002</v>
      </c>
      <c r="CT358" s="7">
        <v>3254.61</v>
      </c>
      <c r="CU358" s="7">
        <v>36848405.130000003</v>
      </c>
      <c r="CV358" s="24">
        <v>0.24979999999999999</v>
      </c>
      <c r="CW358" s="7">
        <v>2288.58</v>
      </c>
      <c r="CX358" s="7">
        <v>3154.02</v>
      </c>
      <c r="CY358" s="5">
        <v>11683</v>
      </c>
      <c r="CZ358" s="23">
        <v>0.72560000000000002</v>
      </c>
      <c r="DA358" s="5">
        <v>7702</v>
      </c>
      <c r="DB358" s="7">
        <v>1561207.75</v>
      </c>
      <c r="DC358" s="23">
        <v>1.0200000000000001E-2</v>
      </c>
      <c r="DD358" s="7">
        <v>96.96</v>
      </c>
      <c r="DE358" s="7">
        <v>538.9</v>
      </c>
      <c r="DF358" s="7">
        <v>1637561.04</v>
      </c>
      <c r="DG358" s="24">
        <v>1.11E-2</v>
      </c>
      <c r="DH358" s="7">
        <v>101.71</v>
      </c>
      <c r="DI358" s="7">
        <v>565.26</v>
      </c>
      <c r="DJ358" s="5">
        <v>2897</v>
      </c>
      <c r="DK358" s="23">
        <v>0.1799</v>
      </c>
      <c r="DL358" s="5">
        <v>841</v>
      </c>
      <c r="DM358" s="7">
        <v>9542702.25</v>
      </c>
      <c r="DN358" s="23">
        <v>6.25E-2</v>
      </c>
      <c r="DO358" s="7">
        <v>592.67999999999995</v>
      </c>
      <c r="DP358" s="7">
        <v>22994.46</v>
      </c>
      <c r="DQ358" s="7">
        <v>10107227.32</v>
      </c>
      <c r="DR358" s="24">
        <v>6.8500000000000005E-2</v>
      </c>
      <c r="DS358" s="7">
        <v>627.74</v>
      </c>
      <c r="DT358" s="7">
        <v>24354.76</v>
      </c>
      <c r="DU358" s="5">
        <v>415</v>
      </c>
      <c r="DV358" s="23">
        <v>2.58E-2</v>
      </c>
      <c r="DW358" s="5">
        <v>3407</v>
      </c>
      <c r="DX358" s="7">
        <v>467774.05</v>
      </c>
      <c r="DY358" s="23">
        <v>3.0999999999999999E-3</v>
      </c>
      <c r="DZ358" s="7">
        <v>29.05</v>
      </c>
      <c r="EA358" s="7">
        <v>810.7</v>
      </c>
      <c r="EB358" s="7">
        <v>505453.36</v>
      </c>
      <c r="EC358" s="24">
        <v>3.3999999999999998E-3</v>
      </c>
      <c r="ED358" s="7">
        <v>31.39</v>
      </c>
      <c r="EE358" s="7">
        <v>876</v>
      </c>
      <c r="EF358" s="5">
        <v>577</v>
      </c>
      <c r="EG358" s="23">
        <v>3.5799999999999998E-2</v>
      </c>
      <c r="EH358" s="5">
        <v>55</v>
      </c>
      <c r="EI358" s="7">
        <v>10913271.57</v>
      </c>
      <c r="EJ358" s="23">
        <v>7.1499999999999994E-2</v>
      </c>
      <c r="EK358" s="7">
        <v>677.8</v>
      </c>
      <c r="EL358" s="7">
        <v>839.87</v>
      </c>
      <c r="EM358" s="7">
        <v>11814498.4</v>
      </c>
      <c r="EN358" s="24">
        <v>8.0100000000000005E-2</v>
      </c>
      <c r="EO358" s="7">
        <v>733.77</v>
      </c>
      <c r="EP358" s="7">
        <v>909.23</v>
      </c>
      <c r="EQ358" s="5">
        <v>12994</v>
      </c>
      <c r="ER358" s="23">
        <v>0.80700000000000005</v>
      </c>
      <c r="ES358" s="5">
        <v>11443</v>
      </c>
      <c r="ET358" s="7">
        <v>6785894</v>
      </c>
      <c r="EU358" s="23">
        <v>4.4499999999999998E-2</v>
      </c>
      <c r="EV358" s="7">
        <v>421.46</v>
      </c>
      <c r="EW358" s="7">
        <v>922.25</v>
      </c>
      <c r="EX358" s="7">
        <v>7178223.0300000003</v>
      </c>
      <c r="EY358" s="24">
        <v>4.87E-2</v>
      </c>
      <c r="EZ358" s="7">
        <v>445.82</v>
      </c>
      <c r="FA358" s="7">
        <v>975.57</v>
      </c>
      <c r="FB358" s="5">
        <v>7358</v>
      </c>
      <c r="FC358" s="23">
        <v>0.45700000000000002</v>
      </c>
      <c r="FD358" s="5">
        <v>3415</v>
      </c>
      <c r="FE358" s="7">
        <v>1857137.63</v>
      </c>
      <c r="FF358" s="23">
        <v>1.2200000000000001E-2</v>
      </c>
      <c r="FG358" s="7">
        <v>115.34</v>
      </c>
      <c r="FH358" s="7">
        <v>196.75</v>
      </c>
      <c r="FI358" s="7">
        <v>1954725.09</v>
      </c>
      <c r="FJ358" s="24">
        <v>1.3299999999999999E-2</v>
      </c>
      <c r="FK358" s="7">
        <v>121.4</v>
      </c>
      <c r="FL358" s="7">
        <v>207.09</v>
      </c>
      <c r="FM358" s="5">
        <v>9439</v>
      </c>
      <c r="FN358" s="23">
        <v>0.58620000000000005</v>
      </c>
      <c r="FO358" s="5">
        <v>3369</v>
      </c>
      <c r="FP358" s="7">
        <v>4626307.4800000004</v>
      </c>
      <c r="FQ358" s="23">
        <v>3.0300000000000001E-2</v>
      </c>
      <c r="FR358" s="7">
        <v>287.33</v>
      </c>
      <c r="FS358" s="7">
        <v>1027.3800000000001</v>
      </c>
      <c r="FT358" s="7">
        <v>4843165.55</v>
      </c>
      <c r="FU358" s="24">
        <v>3.2800000000000003E-2</v>
      </c>
      <c r="FV358" s="7">
        <v>300.8</v>
      </c>
      <c r="FW358" s="7">
        <v>1075.54</v>
      </c>
      <c r="FX358" s="5">
        <v>4503</v>
      </c>
      <c r="FY358" s="23">
        <v>0.2797</v>
      </c>
      <c r="FZ358" s="5">
        <v>1981</v>
      </c>
      <c r="GA358" s="7">
        <v>1975518.54</v>
      </c>
      <c r="GB358" s="23">
        <v>1.29E-2</v>
      </c>
      <c r="GC358" s="7">
        <v>122.7</v>
      </c>
      <c r="GD358" s="7">
        <v>205.63</v>
      </c>
      <c r="GE358" s="7">
        <v>2014001.5</v>
      </c>
      <c r="GF358" s="24">
        <v>1.37E-2</v>
      </c>
      <c r="GG358" s="7">
        <v>125.09</v>
      </c>
      <c r="GH358" s="7">
        <v>209.64</v>
      </c>
      <c r="GI358" s="5">
        <v>9607</v>
      </c>
      <c r="GJ358" s="23">
        <v>0.59670000000000001</v>
      </c>
      <c r="GK358" s="5">
        <v>5331</v>
      </c>
      <c r="GL358" s="7">
        <v>2601661.9700000002</v>
      </c>
      <c r="GM358" s="23">
        <v>1.7000000000000001E-2</v>
      </c>
      <c r="GN358" s="7">
        <v>161.58000000000001</v>
      </c>
      <c r="GO358" s="7">
        <v>1507.92</v>
      </c>
      <c r="GP358" s="7">
        <v>2514275.75</v>
      </c>
      <c r="GQ358" s="24">
        <v>1.7000000000000001E-2</v>
      </c>
      <c r="GR358" s="7">
        <v>156.16</v>
      </c>
      <c r="GS358" s="7">
        <v>1457.27</v>
      </c>
      <c r="GT358" s="5">
        <v>1725</v>
      </c>
      <c r="GU358" s="23">
        <v>0.1072</v>
      </c>
      <c r="GV358" s="8">
        <v>257</v>
      </c>
      <c r="GW358" s="7">
        <v>5136338.34</v>
      </c>
      <c r="GX358" s="23">
        <v>3.3700000000000001E-2</v>
      </c>
      <c r="GY358" s="7">
        <v>319.01</v>
      </c>
      <c r="GZ358" s="7">
        <v>1083.3900000000001</v>
      </c>
      <c r="HA358" s="7">
        <v>5150330.7</v>
      </c>
      <c r="HB358" s="24">
        <v>3.49E-2</v>
      </c>
      <c r="HC358" s="7">
        <v>319.88</v>
      </c>
      <c r="HD358" s="7">
        <v>1086.3399999999999</v>
      </c>
      <c r="HE358" s="5">
        <v>4741</v>
      </c>
      <c r="HF358" s="23">
        <v>0.29449999999999998</v>
      </c>
      <c r="HG358" s="5">
        <v>13534</v>
      </c>
      <c r="HH358" s="5">
        <v>840</v>
      </c>
      <c r="HI358" s="23">
        <v>0.1913</v>
      </c>
      <c r="HJ358" s="8">
        <v>841</v>
      </c>
      <c r="HK358" s="5">
        <v>391</v>
      </c>
      <c r="HL358" s="5">
        <v>1039</v>
      </c>
      <c r="HM358" s="10" t="s">
        <v>275</v>
      </c>
      <c r="HN358" s="5">
        <v>559</v>
      </c>
      <c r="HO358" s="5">
        <v>286</v>
      </c>
      <c r="HP358" s="5">
        <v>758</v>
      </c>
      <c r="HQ358" s="5">
        <v>292</v>
      </c>
      <c r="HR358" s="5">
        <v>0</v>
      </c>
      <c r="HS358" s="5">
        <v>106</v>
      </c>
    </row>
    <row r="359" spans="1:227" x14ac:dyDescent="0.25">
      <c r="A359">
        <v>2015</v>
      </c>
      <c r="B359" s="3" t="s">
        <v>1142</v>
      </c>
      <c r="C359" s="4">
        <v>55</v>
      </c>
      <c r="D359" s="5">
        <v>154582</v>
      </c>
      <c r="E359" s="5">
        <v>115382</v>
      </c>
      <c r="F359" s="5">
        <v>39200</v>
      </c>
      <c r="G359" s="6" t="s">
        <v>2084</v>
      </c>
      <c r="H359" s="5">
        <v>50</v>
      </c>
      <c r="I359" s="6" t="s">
        <v>2671</v>
      </c>
      <c r="J359" s="6" t="s">
        <v>1839</v>
      </c>
      <c r="K359" s="6" t="s">
        <v>2798</v>
      </c>
      <c r="L359" s="6" t="s">
        <v>2799</v>
      </c>
      <c r="M359" s="6" t="s">
        <v>803</v>
      </c>
      <c r="N359" s="6" t="s">
        <v>863</v>
      </c>
      <c r="O359" s="6" t="s">
        <v>2183</v>
      </c>
      <c r="P359" s="6">
        <v>1.06</v>
      </c>
      <c r="Q359" s="7">
        <v>1002789486.27</v>
      </c>
      <c r="R359" s="7">
        <v>970626174.54999995</v>
      </c>
      <c r="S359" s="7">
        <v>931588563.01999998</v>
      </c>
      <c r="T359" s="7">
        <v>8691.0400000000009</v>
      </c>
      <c r="U359" s="7">
        <v>8412.2800000000007</v>
      </c>
      <c r="V359" s="7">
        <v>8073.95</v>
      </c>
      <c r="W359" s="7">
        <v>359116900.89999998</v>
      </c>
      <c r="X359" s="23">
        <v>0.35809999999999997</v>
      </c>
      <c r="Y359" s="7">
        <v>3112.42</v>
      </c>
      <c r="Z359" s="7">
        <v>20324.689999999999</v>
      </c>
      <c r="AA359" s="7">
        <v>308155391.39999998</v>
      </c>
      <c r="AB359" s="24">
        <v>0.3175</v>
      </c>
      <c r="AC359" s="7">
        <v>2670.74</v>
      </c>
      <c r="AD359" s="7">
        <v>17440.45</v>
      </c>
      <c r="AE359" s="5">
        <v>17669</v>
      </c>
      <c r="AF359" s="23">
        <v>0.15310000000000001</v>
      </c>
      <c r="AG359" s="5">
        <v>271</v>
      </c>
      <c r="AH359" s="5">
        <v>1452</v>
      </c>
      <c r="AI359" s="7">
        <v>17328392.57</v>
      </c>
      <c r="AJ359" s="23">
        <v>1.7299999999999999E-2</v>
      </c>
      <c r="AK359" s="7">
        <v>150.18</v>
      </c>
      <c r="AL359" s="7">
        <v>51726.54</v>
      </c>
      <c r="AM359" s="7">
        <v>17457824.670000002</v>
      </c>
      <c r="AN359" s="24">
        <v>1.7999999999999999E-2</v>
      </c>
      <c r="AO359" s="7">
        <v>151.30000000000001</v>
      </c>
      <c r="AP359" s="7">
        <v>52112.91</v>
      </c>
      <c r="AQ359" s="5">
        <v>335</v>
      </c>
      <c r="AR359" s="23">
        <v>2.8999999999999998E-3</v>
      </c>
      <c r="AS359" s="5">
        <v>3</v>
      </c>
      <c r="AT359" s="5">
        <v>95</v>
      </c>
      <c r="AU359" s="7">
        <v>9617101.6999999993</v>
      </c>
      <c r="AV359" s="23">
        <v>9.5999999999999992E-3</v>
      </c>
      <c r="AW359" s="7">
        <v>83.35</v>
      </c>
      <c r="AX359" s="7">
        <v>20726.509999999998</v>
      </c>
      <c r="AY359" s="7">
        <v>9443480.2200000007</v>
      </c>
      <c r="AZ359" s="24">
        <v>9.7000000000000003E-3</v>
      </c>
      <c r="BA359" s="7">
        <v>81.849999999999994</v>
      </c>
      <c r="BB359" s="7">
        <v>20352.330000000002</v>
      </c>
      <c r="BC359" s="5">
        <v>464</v>
      </c>
      <c r="BD359" s="23">
        <v>4.0000000000000001E-3</v>
      </c>
      <c r="BE359" s="5">
        <v>4</v>
      </c>
      <c r="BF359" s="5">
        <v>52</v>
      </c>
      <c r="BG359" s="7">
        <v>41925776.509999998</v>
      </c>
      <c r="BH359" s="23">
        <v>4.1799999999999997E-2</v>
      </c>
      <c r="BI359" s="7">
        <v>363.36</v>
      </c>
      <c r="BJ359" s="7">
        <v>15761.57</v>
      </c>
      <c r="BK359" s="7">
        <v>44150115.810000002</v>
      </c>
      <c r="BL359" s="24">
        <v>4.5499999999999999E-2</v>
      </c>
      <c r="BM359" s="7">
        <v>382.64</v>
      </c>
      <c r="BN359" s="7">
        <v>16597.79</v>
      </c>
      <c r="BO359" s="5">
        <v>2660</v>
      </c>
      <c r="BP359" s="23">
        <v>2.3099999999999999E-2</v>
      </c>
      <c r="BQ359" s="5">
        <v>33</v>
      </c>
      <c r="BR359" s="5">
        <v>832</v>
      </c>
      <c r="BS359" s="7">
        <v>15813371.369999999</v>
      </c>
      <c r="BT359" s="23">
        <v>1.5800000000000002E-2</v>
      </c>
      <c r="BU359" s="7">
        <v>137.05000000000001</v>
      </c>
      <c r="BV359" s="7">
        <v>4197.87</v>
      </c>
      <c r="BW359" s="7">
        <v>16336216.76</v>
      </c>
      <c r="BX359" s="24">
        <v>1.6799999999999999E-2</v>
      </c>
      <c r="BY359" s="7">
        <v>141.58000000000001</v>
      </c>
      <c r="BZ359" s="7">
        <v>4336.66</v>
      </c>
      <c r="CA359" s="5">
        <v>3767</v>
      </c>
      <c r="CB359" s="23">
        <v>3.2599999999999997E-2</v>
      </c>
      <c r="CC359" s="5">
        <v>54</v>
      </c>
      <c r="CD359" s="5">
        <v>886</v>
      </c>
      <c r="CE359" s="7">
        <v>10428988.43</v>
      </c>
      <c r="CF359" s="23">
        <v>1.04E-2</v>
      </c>
      <c r="CG359" s="7">
        <v>90.39</v>
      </c>
      <c r="CH359" s="7">
        <v>10244.59</v>
      </c>
      <c r="CI359" s="7">
        <v>11035814.24</v>
      </c>
      <c r="CJ359" s="24">
        <v>1.14E-2</v>
      </c>
      <c r="CK359" s="7">
        <v>95.65</v>
      </c>
      <c r="CL359" s="7">
        <v>10840.68</v>
      </c>
      <c r="CM359" s="5">
        <v>1018</v>
      </c>
      <c r="CN359" s="23">
        <v>8.8000000000000005E-3</v>
      </c>
      <c r="CO359" s="5">
        <v>9</v>
      </c>
      <c r="CP359" s="5">
        <v>550</v>
      </c>
      <c r="CQ359" s="7">
        <v>221223759.5</v>
      </c>
      <c r="CR359" s="23">
        <v>0.22059999999999999</v>
      </c>
      <c r="CS359" s="7">
        <v>1917.32</v>
      </c>
      <c r="CT359" s="7">
        <v>2805.84</v>
      </c>
      <c r="CU359" s="7">
        <v>218400707.43000001</v>
      </c>
      <c r="CV359" s="24">
        <v>0.22500000000000001</v>
      </c>
      <c r="CW359" s="7">
        <v>1892.85</v>
      </c>
      <c r="CX359" s="7">
        <v>2770.04</v>
      </c>
      <c r="CY359" s="5">
        <v>78844</v>
      </c>
      <c r="CZ359" s="23">
        <v>0.68330000000000002</v>
      </c>
      <c r="DA359" s="5">
        <v>6551</v>
      </c>
      <c r="DB359" s="7">
        <v>5315374.7</v>
      </c>
      <c r="DC359" s="23">
        <v>5.3E-3</v>
      </c>
      <c r="DD359" s="7">
        <v>46.07</v>
      </c>
      <c r="DE359" s="7">
        <v>556.12</v>
      </c>
      <c r="DF359" s="7">
        <v>5666764.8099999996</v>
      </c>
      <c r="DG359" s="24">
        <v>5.7999999999999996E-3</v>
      </c>
      <c r="DH359" s="7">
        <v>49.11</v>
      </c>
      <c r="DI359" s="7">
        <v>592.88</v>
      </c>
      <c r="DJ359" s="5">
        <v>9558</v>
      </c>
      <c r="DK359" s="23">
        <v>8.2799999999999999E-2</v>
      </c>
      <c r="DL359" s="5">
        <v>350</v>
      </c>
      <c r="DM359" s="7">
        <v>55884124.130000003</v>
      </c>
      <c r="DN359" s="23">
        <v>5.57E-2</v>
      </c>
      <c r="DO359" s="7">
        <v>484.34</v>
      </c>
      <c r="DP359" s="7">
        <v>24098.37</v>
      </c>
      <c r="DQ359" s="7">
        <v>56265023.920000002</v>
      </c>
      <c r="DR359" s="24">
        <v>5.8000000000000003E-2</v>
      </c>
      <c r="DS359" s="7">
        <v>487.64</v>
      </c>
      <c r="DT359" s="7">
        <v>24262.62</v>
      </c>
      <c r="DU359" s="5">
        <v>2319</v>
      </c>
      <c r="DV359" s="23">
        <v>2.01E-2</v>
      </c>
      <c r="DW359" s="5">
        <v>2642</v>
      </c>
      <c r="DX359" s="7">
        <v>7965935.7599999998</v>
      </c>
      <c r="DY359" s="23">
        <v>7.9000000000000008E-3</v>
      </c>
      <c r="DZ359" s="7">
        <v>69.040000000000006</v>
      </c>
      <c r="EA359" s="7">
        <v>1331.21</v>
      </c>
      <c r="EB359" s="7">
        <v>8432862.5</v>
      </c>
      <c r="EC359" s="24">
        <v>8.6999999999999994E-3</v>
      </c>
      <c r="ED359" s="7">
        <v>73.09</v>
      </c>
      <c r="EE359" s="7">
        <v>1409.24</v>
      </c>
      <c r="EF359" s="5">
        <v>5984</v>
      </c>
      <c r="EG359" s="23">
        <v>5.1900000000000002E-2</v>
      </c>
      <c r="EH359" s="5">
        <v>119</v>
      </c>
      <c r="EI359" s="7">
        <v>87589065.969999999</v>
      </c>
      <c r="EJ359" s="23">
        <v>8.7300000000000003E-2</v>
      </c>
      <c r="EK359" s="7">
        <v>759.12</v>
      </c>
      <c r="EL359" s="7">
        <v>924.47</v>
      </c>
      <c r="EM359" s="7">
        <v>96609749.549999997</v>
      </c>
      <c r="EN359" s="24">
        <v>9.9500000000000005E-2</v>
      </c>
      <c r="EO359" s="7">
        <v>837.3</v>
      </c>
      <c r="EP359" s="7">
        <v>1019.68</v>
      </c>
      <c r="EQ359" s="5">
        <v>94744</v>
      </c>
      <c r="ER359" s="23">
        <v>0.82110000000000005</v>
      </c>
      <c r="ES359" s="5">
        <v>11861</v>
      </c>
      <c r="ET359" s="7">
        <v>45343863.380000003</v>
      </c>
      <c r="EU359" s="23">
        <v>4.5199999999999997E-2</v>
      </c>
      <c r="EV359" s="7">
        <v>392.99</v>
      </c>
      <c r="EW359" s="7">
        <v>824.19</v>
      </c>
      <c r="EX359" s="7">
        <v>48855254.210000001</v>
      </c>
      <c r="EY359" s="24">
        <v>5.0299999999999997E-2</v>
      </c>
      <c r="EZ359" s="7">
        <v>423.42</v>
      </c>
      <c r="FA359" s="7">
        <v>888.02</v>
      </c>
      <c r="FB359" s="5">
        <v>55016</v>
      </c>
      <c r="FC359" s="23">
        <v>0.4768</v>
      </c>
      <c r="FD359" s="5">
        <v>3243</v>
      </c>
      <c r="FE359" s="7">
        <v>13311995.880000001</v>
      </c>
      <c r="FF359" s="23">
        <v>1.3299999999999999E-2</v>
      </c>
      <c r="FG359" s="7">
        <v>115.37</v>
      </c>
      <c r="FH359" s="7">
        <v>198.92</v>
      </c>
      <c r="FI359" s="7">
        <v>14276923.189999999</v>
      </c>
      <c r="FJ359" s="24">
        <v>1.47E-2</v>
      </c>
      <c r="FK359" s="7">
        <v>123.74</v>
      </c>
      <c r="FL359" s="7">
        <v>213.34</v>
      </c>
      <c r="FM359" s="5">
        <v>66920</v>
      </c>
      <c r="FN359" s="23">
        <v>0.57999999999999996</v>
      </c>
      <c r="FO359" s="5">
        <v>3334</v>
      </c>
      <c r="FP359" s="7">
        <v>28990782.850000001</v>
      </c>
      <c r="FQ359" s="23">
        <v>2.8899999999999999E-2</v>
      </c>
      <c r="FR359" s="7">
        <v>251.26</v>
      </c>
      <c r="FS359" s="7">
        <v>906.87</v>
      </c>
      <c r="FT359" s="7">
        <v>31326289.489999998</v>
      </c>
      <c r="FU359" s="24">
        <v>3.2300000000000002E-2</v>
      </c>
      <c r="FV359" s="7">
        <v>271.5</v>
      </c>
      <c r="FW359" s="7">
        <v>979.93</v>
      </c>
      <c r="FX359" s="5">
        <v>31968</v>
      </c>
      <c r="FY359" s="23">
        <v>0.27710000000000001</v>
      </c>
      <c r="FZ359" s="5">
        <v>1968</v>
      </c>
      <c r="GA359" s="7">
        <v>23095431.98</v>
      </c>
      <c r="GB359" s="23">
        <v>2.3E-2</v>
      </c>
      <c r="GC359" s="7">
        <v>200.16</v>
      </c>
      <c r="GD359" s="7">
        <v>309.19</v>
      </c>
      <c r="GE359" s="7">
        <v>23319937.300000001</v>
      </c>
      <c r="GF359" s="24">
        <v>2.4E-2</v>
      </c>
      <c r="GG359" s="7">
        <v>202.11</v>
      </c>
      <c r="GH359" s="7">
        <v>312.19</v>
      </c>
      <c r="GI359" s="5">
        <v>74696</v>
      </c>
      <c r="GJ359" s="23">
        <v>0.64739999999999998</v>
      </c>
      <c r="GK359" s="5">
        <v>6583</v>
      </c>
      <c r="GL359" s="7">
        <v>14098551.1</v>
      </c>
      <c r="GM359" s="23">
        <v>1.41E-2</v>
      </c>
      <c r="GN359" s="7">
        <v>122.19</v>
      </c>
      <c r="GO359" s="7">
        <v>1023.61</v>
      </c>
      <c r="GP359" s="7">
        <v>14626217.789999999</v>
      </c>
      <c r="GQ359" s="24">
        <v>1.5100000000000001E-2</v>
      </c>
      <c r="GR359" s="7">
        <v>126.76</v>
      </c>
      <c r="GS359" s="7">
        <v>1061.92</v>
      </c>
      <c r="GT359" s="5">
        <v>13773</v>
      </c>
      <c r="GU359" s="23">
        <v>0.11940000000000001</v>
      </c>
      <c r="GV359" s="8">
        <v>337</v>
      </c>
      <c r="GW359" s="7">
        <v>34404500.280000001</v>
      </c>
      <c r="GX359" s="23">
        <v>3.4299999999999997E-2</v>
      </c>
      <c r="GY359" s="7">
        <v>298.18</v>
      </c>
      <c r="GZ359" s="7">
        <v>834.53</v>
      </c>
      <c r="HA359" s="7">
        <v>34614966.329999998</v>
      </c>
      <c r="HB359" s="24">
        <v>3.5700000000000003E-2</v>
      </c>
      <c r="HC359" s="7">
        <v>300</v>
      </c>
      <c r="HD359" s="7">
        <v>839.64</v>
      </c>
      <c r="HE359" s="5">
        <v>41226</v>
      </c>
      <c r="HF359" s="23">
        <v>0.35730000000000001</v>
      </c>
      <c r="HG359" s="5">
        <v>126351</v>
      </c>
      <c r="HH359" s="5">
        <v>6434</v>
      </c>
      <c r="HI359" s="23">
        <v>0.2109</v>
      </c>
      <c r="HJ359" s="8">
        <v>1095</v>
      </c>
      <c r="HK359" s="5">
        <v>384</v>
      </c>
      <c r="HL359" s="5">
        <v>1033</v>
      </c>
      <c r="HM359" s="5">
        <v>72</v>
      </c>
      <c r="HN359" s="5">
        <v>622</v>
      </c>
      <c r="HO359" s="5">
        <v>274</v>
      </c>
      <c r="HP359" s="5">
        <v>515</v>
      </c>
      <c r="HQ359" s="5">
        <v>236</v>
      </c>
      <c r="HR359" s="5">
        <v>126</v>
      </c>
      <c r="HS359" s="5">
        <v>101</v>
      </c>
    </row>
    <row r="360" spans="1:227" x14ac:dyDescent="0.25">
      <c r="A360">
        <v>2011</v>
      </c>
      <c r="B360" s="3" t="s">
        <v>1142</v>
      </c>
      <c r="C360" s="4">
        <v>55</v>
      </c>
      <c r="D360" s="5">
        <v>138586</v>
      </c>
      <c r="E360" s="5">
        <v>112974</v>
      </c>
      <c r="F360" s="5">
        <v>25612</v>
      </c>
      <c r="G360" s="6" t="s">
        <v>1067</v>
      </c>
      <c r="H360" s="5">
        <v>50</v>
      </c>
      <c r="I360" s="6" t="s">
        <v>2329</v>
      </c>
      <c r="J360" s="6" t="s">
        <v>2330</v>
      </c>
      <c r="K360" s="6" t="s">
        <v>1756</v>
      </c>
      <c r="L360" s="6" t="s">
        <v>1432</v>
      </c>
      <c r="M360" s="6" t="s">
        <v>264</v>
      </c>
      <c r="N360" s="6" t="s">
        <v>1590</v>
      </c>
      <c r="O360" s="6" t="s">
        <v>562</v>
      </c>
      <c r="P360" s="6">
        <v>1</v>
      </c>
      <c r="Q360" s="7">
        <v>926213117.33000004</v>
      </c>
      <c r="R360" s="7">
        <v>882299734.78999996</v>
      </c>
      <c r="S360" s="7">
        <v>902626106.88</v>
      </c>
      <c r="T360" s="7">
        <v>8198.4599999999991</v>
      </c>
      <c r="U360" s="7">
        <v>7809.76</v>
      </c>
      <c r="V360" s="7">
        <v>7989.68</v>
      </c>
      <c r="W360" s="7">
        <v>357537961.45999998</v>
      </c>
      <c r="X360" s="23">
        <v>0.38600000000000001</v>
      </c>
      <c r="Y360" s="7">
        <v>3164.78</v>
      </c>
      <c r="Z360" s="7">
        <v>18954.46</v>
      </c>
      <c r="AA360" s="7">
        <v>302031478.73000002</v>
      </c>
      <c r="AB360" s="23">
        <v>0.34229999999999999</v>
      </c>
      <c r="AC360" s="7">
        <v>2673.46</v>
      </c>
      <c r="AD360" s="7">
        <v>16011.85</v>
      </c>
      <c r="AE360" s="5">
        <v>18863</v>
      </c>
      <c r="AF360" s="23">
        <v>0.16700000000000001</v>
      </c>
      <c r="AG360" s="5">
        <v>300</v>
      </c>
      <c r="AH360" s="5">
        <v>1602</v>
      </c>
      <c r="AI360" s="7">
        <v>15893638.4</v>
      </c>
      <c r="AJ360" s="23">
        <v>1.72E-2</v>
      </c>
      <c r="AK360" s="7">
        <v>140.68</v>
      </c>
      <c r="AL360" s="7">
        <v>48162.54</v>
      </c>
      <c r="AM360" s="7">
        <v>16027219.689999999</v>
      </c>
      <c r="AN360" s="23">
        <v>1.8200000000000001E-2</v>
      </c>
      <c r="AO360" s="7">
        <v>141.87</v>
      </c>
      <c r="AP360" s="7">
        <v>48567.33</v>
      </c>
      <c r="AQ360" s="5">
        <v>330</v>
      </c>
      <c r="AR360" s="23">
        <v>2.8999999999999998E-3</v>
      </c>
      <c r="AS360" s="5">
        <v>3</v>
      </c>
      <c r="AT360" s="5">
        <v>94</v>
      </c>
      <c r="AU360" s="7">
        <v>9473468.7200000007</v>
      </c>
      <c r="AV360" s="23">
        <v>1.0200000000000001E-2</v>
      </c>
      <c r="AW360" s="7">
        <v>83.86</v>
      </c>
      <c r="AX360" s="7">
        <v>19902.25</v>
      </c>
      <c r="AY360" s="7">
        <v>9027475.4000000004</v>
      </c>
      <c r="AZ360" s="23">
        <v>1.0200000000000001E-2</v>
      </c>
      <c r="BA360" s="7">
        <v>79.91</v>
      </c>
      <c r="BB360" s="7">
        <v>18965.28</v>
      </c>
      <c r="BC360" s="5">
        <v>476</v>
      </c>
      <c r="BD360" s="23">
        <v>4.1999999999999997E-3</v>
      </c>
      <c r="BE360" s="5">
        <v>5</v>
      </c>
      <c r="BF360" s="5">
        <v>57</v>
      </c>
      <c r="BG360" s="7">
        <v>41942233.060000002</v>
      </c>
      <c r="BH360" s="23">
        <v>4.53E-2</v>
      </c>
      <c r="BI360" s="7">
        <v>371.26</v>
      </c>
      <c r="BJ360" s="7">
        <v>16532.22</v>
      </c>
      <c r="BK360" s="7">
        <v>43432222.5</v>
      </c>
      <c r="BL360" s="23">
        <v>4.9200000000000001E-2</v>
      </c>
      <c r="BM360" s="7">
        <v>384.44</v>
      </c>
      <c r="BN360" s="7">
        <v>17119.52</v>
      </c>
      <c r="BO360" s="5">
        <v>2537</v>
      </c>
      <c r="BP360" s="23">
        <v>2.2499999999999999E-2</v>
      </c>
      <c r="BQ360" s="5">
        <v>31</v>
      </c>
      <c r="BR360" s="5">
        <v>855</v>
      </c>
      <c r="BS360" s="7">
        <v>13727306.6</v>
      </c>
      <c r="BT360" s="23">
        <v>1.4800000000000001E-2</v>
      </c>
      <c r="BU360" s="7">
        <v>121.51</v>
      </c>
      <c r="BV360" s="7">
        <v>3893.17</v>
      </c>
      <c r="BW360" s="7">
        <v>14002911.800000001</v>
      </c>
      <c r="BX360" s="23">
        <v>1.5900000000000001E-2</v>
      </c>
      <c r="BY360" s="7">
        <v>123.95</v>
      </c>
      <c r="BZ360" s="7">
        <v>3971.33</v>
      </c>
      <c r="CA360" s="5">
        <v>3526</v>
      </c>
      <c r="CB360" s="23">
        <v>3.1199999999999999E-2</v>
      </c>
      <c r="CC360" s="5">
        <v>50</v>
      </c>
      <c r="CD360" s="5">
        <v>877</v>
      </c>
      <c r="CE360" s="7">
        <v>9060769.8200000003</v>
      </c>
      <c r="CF360" s="23">
        <v>9.7999999999999997E-3</v>
      </c>
      <c r="CG360" s="7">
        <v>80.2</v>
      </c>
      <c r="CH360" s="7">
        <v>9870.1200000000008</v>
      </c>
      <c r="CI360" s="7">
        <v>9091278.9100000001</v>
      </c>
      <c r="CJ360" s="23">
        <v>1.03E-2</v>
      </c>
      <c r="CK360" s="7">
        <v>80.47</v>
      </c>
      <c r="CL360" s="7">
        <v>9903.35</v>
      </c>
      <c r="CM360" s="5">
        <v>918</v>
      </c>
      <c r="CN360" s="23">
        <v>8.0999999999999996E-3</v>
      </c>
      <c r="CO360" s="5">
        <v>9</v>
      </c>
      <c r="CP360" s="5">
        <v>488</v>
      </c>
      <c r="CQ360" s="7">
        <v>163798322.47999999</v>
      </c>
      <c r="CR360" s="23">
        <v>0.17680000000000001</v>
      </c>
      <c r="CS360" s="7">
        <v>1449.88</v>
      </c>
      <c r="CT360" s="7">
        <v>2190.9299999999998</v>
      </c>
      <c r="CU360" s="7">
        <v>155431921.88999999</v>
      </c>
      <c r="CV360" s="23">
        <v>0.1762</v>
      </c>
      <c r="CW360" s="7">
        <v>1375.82</v>
      </c>
      <c r="CX360" s="7">
        <v>2079.02</v>
      </c>
      <c r="CY360" s="5">
        <v>74762</v>
      </c>
      <c r="CZ360" s="23">
        <v>0.66180000000000005</v>
      </c>
      <c r="DA360" s="5">
        <v>5856</v>
      </c>
      <c r="DB360" s="7">
        <v>3296069.24</v>
      </c>
      <c r="DC360" s="23">
        <v>3.5999999999999999E-3</v>
      </c>
      <c r="DD360" s="7">
        <v>29.18</v>
      </c>
      <c r="DE360" s="7">
        <v>444.39</v>
      </c>
      <c r="DF360" s="7">
        <v>3556338.03</v>
      </c>
      <c r="DG360" s="23">
        <v>4.0000000000000001E-3</v>
      </c>
      <c r="DH360" s="7">
        <v>31.48</v>
      </c>
      <c r="DI360" s="7">
        <v>479.48</v>
      </c>
      <c r="DJ360" s="5">
        <v>7417</v>
      </c>
      <c r="DK360" s="23">
        <v>6.5699999999999995E-2</v>
      </c>
      <c r="DL360" s="5">
        <v>320</v>
      </c>
      <c r="DM360" s="7">
        <v>50992238.18</v>
      </c>
      <c r="DN360" s="23">
        <v>5.5100000000000003E-2</v>
      </c>
      <c r="DO360" s="7">
        <v>451.36</v>
      </c>
      <c r="DP360" s="7">
        <v>23231.09</v>
      </c>
      <c r="DQ360" s="7">
        <v>50551549.539999999</v>
      </c>
      <c r="DR360" s="23">
        <v>5.7299999999999997E-2</v>
      </c>
      <c r="DS360" s="7">
        <v>447.46</v>
      </c>
      <c r="DT360" s="7">
        <v>23030.32</v>
      </c>
      <c r="DU360" s="5">
        <v>2195</v>
      </c>
      <c r="DV360" s="23">
        <v>1.9400000000000001E-2</v>
      </c>
      <c r="DW360" s="5">
        <v>2477</v>
      </c>
      <c r="DX360" s="7">
        <v>5646887.71</v>
      </c>
      <c r="DY360" s="23">
        <v>6.1000000000000004E-3</v>
      </c>
      <c r="DZ360" s="7">
        <v>49.98</v>
      </c>
      <c r="EA360" s="7">
        <v>1043.5899999999999</v>
      </c>
      <c r="EB360" s="7">
        <v>5784916.7599999998</v>
      </c>
      <c r="EC360" s="23">
        <v>6.6E-3</v>
      </c>
      <c r="ED360" s="7">
        <v>51.21</v>
      </c>
      <c r="EE360" s="7">
        <v>1069.0999999999999</v>
      </c>
      <c r="EF360" s="5">
        <v>5411</v>
      </c>
      <c r="EG360" s="23">
        <v>4.7899999999999998E-2</v>
      </c>
      <c r="EH360" s="5">
        <v>105</v>
      </c>
      <c r="EI360" s="7">
        <v>76622497.849999994</v>
      </c>
      <c r="EJ360" s="23">
        <v>8.2699999999999996E-2</v>
      </c>
      <c r="EK360" s="7">
        <v>678.23</v>
      </c>
      <c r="EL360" s="7">
        <v>820.5</v>
      </c>
      <c r="EM360" s="7">
        <v>88236071.370000005</v>
      </c>
      <c r="EN360" s="23">
        <v>0.1</v>
      </c>
      <c r="EO360" s="7">
        <v>781.03</v>
      </c>
      <c r="EP360" s="7">
        <v>944.86</v>
      </c>
      <c r="EQ360" s="5">
        <v>93384</v>
      </c>
      <c r="ER360" s="23">
        <v>0.8266</v>
      </c>
      <c r="ES360" s="5">
        <v>11949</v>
      </c>
      <c r="ET360" s="7">
        <v>46672746.880000003</v>
      </c>
      <c r="EU360" s="23">
        <v>5.04E-2</v>
      </c>
      <c r="EV360" s="7">
        <v>413.13</v>
      </c>
      <c r="EW360" s="7">
        <v>843.78</v>
      </c>
      <c r="EX360" s="7">
        <v>50203891.399999999</v>
      </c>
      <c r="EY360" s="23">
        <v>5.6899999999999999E-2</v>
      </c>
      <c r="EZ360" s="7">
        <v>444.38</v>
      </c>
      <c r="FA360" s="7">
        <v>907.62</v>
      </c>
      <c r="FB360" s="5">
        <v>55314</v>
      </c>
      <c r="FC360" s="23">
        <v>0.48959999999999998</v>
      </c>
      <c r="FD360" s="5">
        <v>3407</v>
      </c>
      <c r="FE360" s="7">
        <v>15057132.869999999</v>
      </c>
      <c r="FF360" s="23">
        <v>1.6299999999999999E-2</v>
      </c>
      <c r="FG360" s="7">
        <v>133.28</v>
      </c>
      <c r="FH360" s="7">
        <v>229.94</v>
      </c>
      <c r="FI360" s="7">
        <v>15878682.779999999</v>
      </c>
      <c r="FJ360" s="23">
        <v>1.7999999999999999E-2</v>
      </c>
      <c r="FK360" s="7">
        <v>140.55000000000001</v>
      </c>
      <c r="FL360" s="7">
        <v>242.49</v>
      </c>
      <c r="FM360" s="5">
        <v>65483</v>
      </c>
      <c r="FN360" s="23">
        <v>0.5796</v>
      </c>
      <c r="FO360" s="5">
        <v>3295</v>
      </c>
      <c r="FP360" s="7">
        <v>33794694.68</v>
      </c>
      <c r="FQ360" s="23">
        <v>3.6499999999999998E-2</v>
      </c>
      <c r="FR360" s="7">
        <v>299.14</v>
      </c>
      <c r="FS360" s="7">
        <v>1017.51</v>
      </c>
      <c r="FT360" s="7">
        <v>34539416.119999997</v>
      </c>
      <c r="FU360" s="23">
        <v>3.9100000000000003E-2</v>
      </c>
      <c r="FV360" s="7">
        <v>305.73</v>
      </c>
      <c r="FW360" s="7">
        <v>1039.94</v>
      </c>
      <c r="FX360" s="5">
        <v>33213</v>
      </c>
      <c r="FY360" s="23">
        <v>0.29399999999999998</v>
      </c>
      <c r="FZ360" s="5">
        <v>2330</v>
      </c>
      <c r="GA360" s="7">
        <v>20335077.73</v>
      </c>
      <c r="GB360" s="23">
        <v>2.1999999999999999E-2</v>
      </c>
      <c r="GC360" s="7">
        <v>180</v>
      </c>
      <c r="GD360" s="7">
        <v>271.24</v>
      </c>
      <c r="GE360" s="7">
        <v>21227978.559999999</v>
      </c>
      <c r="GF360" s="23">
        <v>2.41E-2</v>
      </c>
      <c r="GG360" s="7">
        <v>187.9</v>
      </c>
      <c r="GH360" s="7">
        <v>283.14999999999998</v>
      </c>
      <c r="GI360" s="5">
        <v>74970</v>
      </c>
      <c r="GJ360" s="23">
        <v>0.66359999999999997</v>
      </c>
      <c r="GK360" s="5">
        <v>7589</v>
      </c>
      <c r="GL360" s="7">
        <v>12666402.66</v>
      </c>
      <c r="GM360" s="23">
        <v>1.37E-2</v>
      </c>
      <c r="GN360" s="7">
        <v>112.12</v>
      </c>
      <c r="GO360" s="7">
        <v>949.29</v>
      </c>
      <c r="GP360" s="7">
        <v>13169636.27</v>
      </c>
      <c r="GQ360" s="23">
        <v>1.49E-2</v>
      </c>
      <c r="GR360" s="7">
        <v>116.57</v>
      </c>
      <c r="GS360" s="7">
        <v>987</v>
      </c>
      <c r="GT360" s="5">
        <v>13343</v>
      </c>
      <c r="GU360" s="23">
        <v>0.1181</v>
      </c>
      <c r="GV360" s="8">
        <v>326</v>
      </c>
      <c r="GW360" s="7">
        <v>39450628.119999997</v>
      </c>
      <c r="GX360" s="23">
        <v>4.2599999999999999E-2</v>
      </c>
      <c r="GY360" s="7">
        <v>349.2</v>
      </c>
      <c r="GZ360" s="7">
        <v>922.33</v>
      </c>
      <c r="HA360" s="7">
        <v>39563594.5</v>
      </c>
      <c r="HB360" s="23">
        <v>4.48E-2</v>
      </c>
      <c r="HC360" s="7">
        <v>350.2</v>
      </c>
      <c r="HD360" s="7">
        <v>924.97</v>
      </c>
      <c r="HE360" s="5">
        <v>42773</v>
      </c>
      <c r="HF360" s="23">
        <v>0.37859999999999999</v>
      </c>
      <c r="HG360" s="5">
        <v>115833</v>
      </c>
      <c r="HH360" s="5">
        <v>6690</v>
      </c>
      <c r="HI360" s="23">
        <v>0.2082</v>
      </c>
      <c r="HJ360" s="8">
        <v>1025</v>
      </c>
      <c r="HK360" s="5">
        <v>493</v>
      </c>
      <c r="HL360" s="5">
        <v>1032</v>
      </c>
      <c r="HM360" s="5">
        <v>84</v>
      </c>
      <c r="HN360" s="5">
        <v>628</v>
      </c>
      <c r="HO360" s="5">
        <v>296</v>
      </c>
      <c r="HP360" s="5">
        <v>664</v>
      </c>
      <c r="HQ360" s="5">
        <v>266</v>
      </c>
      <c r="HR360" s="5">
        <v>281</v>
      </c>
      <c r="HS360" s="5">
        <v>96</v>
      </c>
    </row>
    <row r="361" spans="1:227" x14ac:dyDescent="0.25">
      <c r="A361">
        <v>2011</v>
      </c>
      <c r="B361" s="3" t="s">
        <v>429</v>
      </c>
      <c r="C361" s="4">
        <v>8</v>
      </c>
      <c r="D361" s="5">
        <v>88771</v>
      </c>
      <c r="E361" s="5">
        <v>66502</v>
      </c>
      <c r="F361" s="5">
        <v>22269</v>
      </c>
      <c r="G361" s="6" t="s">
        <v>1960</v>
      </c>
      <c r="H361" s="5">
        <v>51</v>
      </c>
      <c r="I361" s="6" t="s">
        <v>2175</v>
      </c>
      <c r="J361" s="6" t="s">
        <v>2176</v>
      </c>
      <c r="K361" s="6" t="s">
        <v>2177</v>
      </c>
      <c r="L361" s="6" t="s">
        <v>1356</v>
      </c>
      <c r="M361" s="6" t="s">
        <v>2178</v>
      </c>
      <c r="N361" s="6" t="s">
        <v>428</v>
      </c>
      <c r="O361" s="6" t="s">
        <v>2179</v>
      </c>
      <c r="P361" s="6">
        <v>1</v>
      </c>
      <c r="Q361" s="7">
        <v>562989249.33000004</v>
      </c>
      <c r="R361" s="7">
        <v>533627088.06</v>
      </c>
      <c r="S361" s="7">
        <v>570420631.82000005</v>
      </c>
      <c r="T361" s="7">
        <v>8465.75</v>
      </c>
      <c r="U361" s="7">
        <v>8024.23</v>
      </c>
      <c r="V361" s="7">
        <v>8577.5</v>
      </c>
      <c r="W361" s="7">
        <v>206963489.28999999</v>
      </c>
      <c r="X361" s="23">
        <v>0.36759999999999998</v>
      </c>
      <c r="Y361" s="7">
        <v>3112.14</v>
      </c>
      <c r="Z361" s="7">
        <v>19218.45</v>
      </c>
      <c r="AA361" s="7">
        <v>174382132.25</v>
      </c>
      <c r="AB361" s="23">
        <v>0.32679999999999998</v>
      </c>
      <c r="AC361" s="7">
        <v>2622.21</v>
      </c>
      <c r="AD361" s="7">
        <v>16192.97</v>
      </c>
      <c r="AE361" s="5">
        <v>10769</v>
      </c>
      <c r="AF361" s="23">
        <v>0.16189999999999999</v>
      </c>
      <c r="AG361" s="5">
        <v>285</v>
      </c>
      <c r="AH361" s="5">
        <v>1581</v>
      </c>
      <c r="AI361" s="7">
        <v>16107316.859999999</v>
      </c>
      <c r="AJ361" s="23">
        <v>2.86E-2</v>
      </c>
      <c r="AK361" s="7">
        <v>242.21</v>
      </c>
      <c r="AL361" s="7">
        <v>50178.559999999998</v>
      </c>
      <c r="AM361" s="7">
        <v>15839144.439999999</v>
      </c>
      <c r="AN361" s="23">
        <v>2.9700000000000001E-2</v>
      </c>
      <c r="AO361" s="7">
        <v>238.18</v>
      </c>
      <c r="AP361" s="7">
        <v>49343.13</v>
      </c>
      <c r="AQ361" s="5">
        <v>321</v>
      </c>
      <c r="AR361" s="23">
        <v>4.7999999999999996E-3</v>
      </c>
      <c r="AS361" s="5">
        <v>6</v>
      </c>
      <c r="AT361" s="5">
        <v>158</v>
      </c>
      <c r="AU361" s="7">
        <v>7025329.5300000003</v>
      </c>
      <c r="AV361" s="23">
        <v>1.2500000000000001E-2</v>
      </c>
      <c r="AW361" s="7">
        <v>105.64</v>
      </c>
      <c r="AX361" s="7">
        <v>21160.63</v>
      </c>
      <c r="AY361" s="7">
        <v>6974079.25</v>
      </c>
      <c r="AZ361" s="23">
        <v>1.3100000000000001E-2</v>
      </c>
      <c r="BA361" s="7">
        <v>104.87</v>
      </c>
      <c r="BB361" s="7">
        <v>21006.26</v>
      </c>
      <c r="BC361" s="5">
        <v>332</v>
      </c>
      <c r="BD361" s="23">
        <v>5.0000000000000001E-3</v>
      </c>
      <c r="BE361" s="5">
        <v>6</v>
      </c>
      <c r="BF361" s="5">
        <v>76</v>
      </c>
      <c r="BG361" s="7">
        <v>24019602.960000001</v>
      </c>
      <c r="BH361" s="23">
        <v>4.2700000000000002E-2</v>
      </c>
      <c r="BI361" s="7">
        <v>361.19</v>
      </c>
      <c r="BJ361" s="7">
        <v>15658.15</v>
      </c>
      <c r="BK361" s="7">
        <v>24073457.34</v>
      </c>
      <c r="BL361" s="23">
        <v>4.5100000000000001E-2</v>
      </c>
      <c r="BM361" s="7">
        <v>362</v>
      </c>
      <c r="BN361" s="7">
        <v>15693.26</v>
      </c>
      <c r="BO361" s="5">
        <v>1534</v>
      </c>
      <c r="BP361" s="23">
        <v>2.3099999999999999E-2</v>
      </c>
      <c r="BQ361" s="5">
        <v>33</v>
      </c>
      <c r="BR361" s="5">
        <v>805</v>
      </c>
      <c r="BS361" s="7">
        <v>14580706.390000001</v>
      </c>
      <c r="BT361" s="23">
        <v>2.5899999999999999E-2</v>
      </c>
      <c r="BU361" s="7">
        <v>219.25</v>
      </c>
      <c r="BV361" s="7">
        <v>4723.26</v>
      </c>
      <c r="BW361" s="7">
        <v>14664335.27</v>
      </c>
      <c r="BX361" s="23">
        <v>2.75E-2</v>
      </c>
      <c r="BY361" s="7">
        <v>220.51</v>
      </c>
      <c r="BZ361" s="7">
        <v>4750.3500000000004</v>
      </c>
      <c r="CA361" s="5">
        <v>3087</v>
      </c>
      <c r="CB361" s="23">
        <v>4.6399999999999997E-2</v>
      </c>
      <c r="CC361" s="5">
        <v>78</v>
      </c>
      <c r="CD361" s="5">
        <v>1727</v>
      </c>
      <c r="CE361" s="7">
        <v>6783565.46</v>
      </c>
      <c r="CF361" s="23">
        <v>1.2E-2</v>
      </c>
      <c r="CG361" s="7">
        <v>102.01</v>
      </c>
      <c r="CH361" s="7">
        <v>10853.7</v>
      </c>
      <c r="CI361" s="7">
        <v>6597289.1799999997</v>
      </c>
      <c r="CJ361" s="23">
        <v>1.24E-2</v>
      </c>
      <c r="CK361" s="7">
        <v>99.2</v>
      </c>
      <c r="CL361" s="7">
        <v>10555.66</v>
      </c>
      <c r="CM361" s="5">
        <v>625</v>
      </c>
      <c r="CN361" s="23">
        <v>9.4000000000000004E-3</v>
      </c>
      <c r="CO361" s="5">
        <v>10</v>
      </c>
      <c r="CP361" s="5">
        <v>571</v>
      </c>
      <c r="CQ361" s="7">
        <v>82789266.340000004</v>
      </c>
      <c r="CR361" s="23">
        <v>0.14710000000000001</v>
      </c>
      <c r="CS361" s="7">
        <v>1244.9100000000001</v>
      </c>
      <c r="CT361" s="7">
        <v>1991.95</v>
      </c>
      <c r="CU361" s="7">
        <v>79388710.640000001</v>
      </c>
      <c r="CV361" s="23">
        <v>0.14879999999999999</v>
      </c>
      <c r="CW361" s="7">
        <v>1193.78</v>
      </c>
      <c r="CX361" s="7">
        <v>1910.13</v>
      </c>
      <c r="CY361" s="5">
        <v>41562</v>
      </c>
      <c r="CZ361" s="23">
        <v>0.625</v>
      </c>
      <c r="DA361" s="5">
        <v>4462</v>
      </c>
      <c r="DB361" s="7">
        <v>5577223.5099999998</v>
      </c>
      <c r="DC361" s="23">
        <v>9.9000000000000008E-3</v>
      </c>
      <c r="DD361" s="7">
        <v>83.87</v>
      </c>
      <c r="DE361" s="7">
        <v>408.65</v>
      </c>
      <c r="DF361" s="7">
        <v>5827340.8200000003</v>
      </c>
      <c r="DG361" s="23">
        <v>1.09E-2</v>
      </c>
      <c r="DH361" s="7">
        <v>87.63</v>
      </c>
      <c r="DI361" s="7">
        <v>426.97</v>
      </c>
      <c r="DJ361" s="5">
        <v>13648</v>
      </c>
      <c r="DK361" s="23">
        <v>0.20519999999999999</v>
      </c>
      <c r="DL361" s="5">
        <v>911</v>
      </c>
      <c r="DM361" s="7">
        <v>37335783.579999998</v>
      </c>
      <c r="DN361" s="23">
        <v>6.6299999999999998E-2</v>
      </c>
      <c r="DO361" s="7">
        <v>561.41999999999996</v>
      </c>
      <c r="DP361" s="7">
        <v>24134.31</v>
      </c>
      <c r="DQ361" s="7">
        <v>36890973.079999998</v>
      </c>
      <c r="DR361" s="23">
        <v>6.9099999999999995E-2</v>
      </c>
      <c r="DS361" s="7">
        <v>554.73</v>
      </c>
      <c r="DT361" s="7">
        <v>23846.78</v>
      </c>
      <c r="DU361" s="5">
        <v>1547</v>
      </c>
      <c r="DV361" s="23">
        <v>2.3300000000000001E-2</v>
      </c>
      <c r="DW361" s="5">
        <v>3253</v>
      </c>
      <c r="DX361" s="7">
        <v>4289846.03</v>
      </c>
      <c r="DY361" s="23">
        <v>7.6E-3</v>
      </c>
      <c r="DZ361" s="7">
        <v>64.510000000000005</v>
      </c>
      <c r="EA361" s="7">
        <v>861.07</v>
      </c>
      <c r="EB361" s="7">
        <v>4434618.5999999996</v>
      </c>
      <c r="EC361" s="23">
        <v>8.3000000000000001E-3</v>
      </c>
      <c r="ED361" s="7">
        <v>66.680000000000007</v>
      </c>
      <c r="EE361" s="7">
        <v>890.13</v>
      </c>
      <c r="EF361" s="5">
        <v>4982</v>
      </c>
      <c r="EG361" s="23">
        <v>7.4899999999999994E-2</v>
      </c>
      <c r="EH361" s="5">
        <v>128</v>
      </c>
      <c r="EI361" s="7">
        <v>46110394.590000004</v>
      </c>
      <c r="EJ361" s="23">
        <v>8.1900000000000001E-2</v>
      </c>
      <c r="EK361" s="7">
        <v>693.37</v>
      </c>
      <c r="EL361" s="7">
        <v>910.14</v>
      </c>
      <c r="EM361" s="7">
        <v>50469178.539999999</v>
      </c>
      <c r="EN361" s="23">
        <v>9.4600000000000004E-2</v>
      </c>
      <c r="EO361" s="7">
        <v>758.91</v>
      </c>
      <c r="EP361" s="7">
        <v>996.17</v>
      </c>
      <c r="EQ361" s="5">
        <v>50663</v>
      </c>
      <c r="ER361" s="23">
        <v>0.76180000000000003</v>
      </c>
      <c r="ES361" s="5">
        <v>10802</v>
      </c>
      <c r="ET361" s="7">
        <v>29974650.140000001</v>
      </c>
      <c r="EU361" s="23">
        <v>5.3199999999999997E-2</v>
      </c>
      <c r="EV361" s="7">
        <v>450.73</v>
      </c>
      <c r="EW361" s="7">
        <v>1048.83</v>
      </c>
      <c r="EX361" s="7">
        <v>31236976.760000002</v>
      </c>
      <c r="EY361" s="23">
        <v>5.8500000000000003E-2</v>
      </c>
      <c r="EZ361" s="7">
        <v>469.71</v>
      </c>
      <c r="FA361" s="7">
        <v>1093</v>
      </c>
      <c r="FB361" s="5">
        <v>28579</v>
      </c>
      <c r="FC361" s="23">
        <v>0.42970000000000003</v>
      </c>
      <c r="FD361" s="5">
        <v>3123</v>
      </c>
      <c r="FE361" s="7">
        <v>9373694.3599999994</v>
      </c>
      <c r="FF361" s="23">
        <v>1.66E-2</v>
      </c>
      <c r="FG361" s="7">
        <v>140.94999999999999</v>
      </c>
      <c r="FH361" s="7">
        <v>259.04000000000002</v>
      </c>
      <c r="FI361" s="7">
        <v>9680334.25</v>
      </c>
      <c r="FJ361" s="23">
        <v>1.8100000000000002E-2</v>
      </c>
      <c r="FK361" s="7">
        <v>145.56</v>
      </c>
      <c r="FL361" s="7">
        <v>267.52</v>
      </c>
      <c r="FM361" s="5">
        <v>36186</v>
      </c>
      <c r="FN361" s="23">
        <v>0.54410000000000003</v>
      </c>
      <c r="FO361" s="5">
        <v>3116</v>
      </c>
      <c r="FP361" s="7">
        <v>24747262.34</v>
      </c>
      <c r="FQ361" s="23">
        <v>4.3999999999999997E-2</v>
      </c>
      <c r="FR361" s="7">
        <v>372.13</v>
      </c>
      <c r="FS361" s="7">
        <v>1340.15</v>
      </c>
      <c r="FT361" s="7">
        <v>25231045.859999999</v>
      </c>
      <c r="FU361" s="23">
        <v>4.7300000000000002E-2</v>
      </c>
      <c r="FV361" s="7">
        <v>379.4</v>
      </c>
      <c r="FW361" s="7">
        <v>1366.35</v>
      </c>
      <c r="FX361" s="5">
        <v>18466</v>
      </c>
      <c r="FY361" s="23">
        <v>0.2777</v>
      </c>
      <c r="FZ361" s="5">
        <v>2564</v>
      </c>
      <c r="GA361" s="7">
        <v>10650944.92</v>
      </c>
      <c r="GB361" s="23">
        <v>1.89E-2</v>
      </c>
      <c r="GC361" s="7">
        <v>160.16</v>
      </c>
      <c r="GD361" s="7">
        <v>272.57</v>
      </c>
      <c r="GE361" s="7">
        <v>11066528.85</v>
      </c>
      <c r="GF361" s="23">
        <v>2.07E-2</v>
      </c>
      <c r="GG361" s="7">
        <v>166.41</v>
      </c>
      <c r="GH361" s="7">
        <v>283.20999999999998</v>
      </c>
      <c r="GI361" s="5">
        <v>39076</v>
      </c>
      <c r="GJ361" s="23">
        <v>0.58760000000000001</v>
      </c>
      <c r="GK361" s="5">
        <v>5474</v>
      </c>
      <c r="GL361" s="7">
        <v>7439012.6799999997</v>
      </c>
      <c r="GM361" s="23">
        <v>1.32E-2</v>
      </c>
      <c r="GN361" s="7">
        <v>111.86</v>
      </c>
      <c r="GO361" s="7">
        <v>936.38</v>
      </c>
      <c r="GP361" s="7">
        <v>7515614.0499999998</v>
      </c>
      <c r="GQ361" s="23">
        <v>1.41E-2</v>
      </c>
      <c r="GR361" s="7">
        <v>113.01</v>
      </c>
      <c r="GS361" s="7">
        <v>946.02</v>
      </c>
      <c r="GT361" s="5">
        <v>7944</v>
      </c>
      <c r="GU361" s="23">
        <v>0.1195</v>
      </c>
      <c r="GV361" s="8">
        <v>313</v>
      </c>
      <c r="GW361" s="7">
        <v>23157713.25</v>
      </c>
      <c r="GX361" s="23">
        <v>4.1099999999999998E-2</v>
      </c>
      <c r="GY361" s="7">
        <v>348.23</v>
      </c>
      <c r="GZ361" s="7">
        <v>1179.77</v>
      </c>
      <c r="HA361" s="7">
        <v>23208803.640000001</v>
      </c>
      <c r="HB361" s="23">
        <v>4.3499999999999997E-2</v>
      </c>
      <c r="HC361" s="7">
        <v>348.99</v>
      </c>
      <c r="HD361" s="7">
        <v>1182.3699999999999</v>
      </c>
      <c r="HE361" s="5">
        <v>19629</v>
      </c>
      <c r="HF361" s="23">
        <v>0.29520000000000002</v>
      </c>
      <c r="HG361" s="5">
        <v>67467</v>
      </c>
      <c r="HH361" s="5">
        <v>3779</v>
      </c>
      <c r="HI361" s="23">
        <v>0.21190000000000001</v>
      </c>
      <c r="HJ361" s="8">
        <v>1015</v>
      </c>
      <c r="HK361" s="5">
        <v>621</v>
      </c>
      <c r="HL361" s="5">
        <v>1029</v>
      </c>
      <c r="HM361" s="5">
        <v>68</v>
      </c>
      <c r="HN361" s="5">
        <v>502</v>
      </c>
      <c r="HO361" s="5">
        <v>247</v>
      </c>
      <c r="HP361" s="5">
        <v>693</v>
      </c>
      <c r="HQ361" s="5">
        <v>334</v>
      </c>
      <c r="HR361" s="5">
        <v>305</v>
      </c>
      <c r="HS361" s="5">
        <v>95</v>
      </c>
    </row>
    <row r="362" spans="1:227" x14ac:dyDescent="0.25">
      <c r="A362">
        <v>2013</v>
      </c>
      <c r="B362" s="3" t="s">
        <v>1142</v>
      </c>
      <c r="C362" s="4">
        <v>55</v>
      </c>
      <c r="D362" s="5">
        <v>148971</v>
      </c>
      <c r="E362" s="5">
        <v>116735</v>
      </c>
      <c r="F362" s="5">
        <v>32236</v>
      </c>
      <c r="G362" s="6" t="s">
        <v>2116</v>
      </c>
      <c r="H362" s="5">
        <v>50</v>
      </c>
      <c r="I362" s="6" t="s">
        <v>1447</v>
      </c>
      <c r="J362" s="6" t="s">
        <v>860</v>
      </c>
      <c r="K362" s="6" t="s">
        <v>1069</v>
      </c>
      <c r="L362" s="6" t="s">
        <v>1117</v>
      </c>
      <c r="M362" s="6" t="s">
        <v>793</v>
      </c>
      <c r="N362" s="6" t="s">
        <v>724</v>
      </c>
      <c r="O362" s="6" t="s">
        <v>1634</v>
      </c>
      <c r="P362" s="6">
        <v>1.04</v>
      </c>
      <c r="Q362" s="7">
        <v>983707179.5</v>
      </c>
      <c r="R362" s="7">
        <v>947420664.92999995</v>
      </c>
      <c r="S362" s="7">
        <v>927304626.97000003</v>
      </c>
      <c r="T362" s="7">
        <v>8426.84</v>
      </c>
      <c r="U362" s="7">
        <v>8115.99</v>
      </c>
      <c r="V362" s="7">
        <v>7943.67</v>
      </c>
      <c r="W362" s="7">
        <v>373324822.36000001</v>
      </c>
      <c r="X362" s="23">
        <v>0.3795</v>
      </c>
      <c r="Y362" s="7">
        <v>3198.05</v>
      </c>
      <c r="Z362" s="7">
        <v>19987.41</v>
      </c>
      <c r="AA362" s="7">
        <v>315849202.94</v>
      </c>
      <c r="AB362" s="23">
        <v>0.33339999999999997</v>
      </c>
      <c r="AC362" s="7">
        <v>2705.69</v>
      </c>
      <c r="AD362" s="7">
        <v>16910.23</v>
      </c>
      <c r="AE362" s="5">
        <v>18678</v>
      </c>
      <c r="AF362" s="23">
        <v>0.16</v>
      </c>
      <c r="AG362" s="5">
        <v>288</v>
      </c>
      <c r="AH362" s="5">
        <v>1547</v>
      </c>
      <c r="AI362" s="7">
        <v>16478699.52</v>
      </c>
      <c r="AJ362" s="23">
        <v>1.6799999999999999E-2</v>
      </c>
      <c r="AK362" s="7">
        <v>141.16</v>
      </c>
      <c r="AL362" s="7">
        <v>49784.59</v>
      </c>
      <c r="AM362" s="7">
        <v>16578653.32</v>
      </c>
      <c r="AN362" s="23">
        <v>1.7500000000000002E-2</v>
      </c>
      <c r="AO362" s="7">
        <v>142.02000000000001</v>
      </c>
      <c r="AP362" s="7">
        <v>50086.57</v>
      </c>
      <c r="AQ362" s="5">
        <v>331</v>
      </c>
      <c r="AR362" s="23">
        <v>2.8E-3</v>
      </c>
      <c r="AS362" s="5">
        <v>3</v>
      </c>
      <c r="AT362" s="5">
        <v>98</v>
      </c>
      <c r="AU362" s="7">
        <v>9285391.1899999995</v>
      </c>
      <c r="AV362" s="23">
        <v>9.4000000000000004E-3</v>
      </c>
      <c r="AW362" s="7">
        <v>79.540000000000006</v>
      </c>
      <c r="AX362" s="7">
        <v>20407.45</v>
      </c>
      <c r="AY362" s="7">
        <v>9001219.5600000005</v>
      </c>
      <c r="AZ362" s="23">
        <v>9.4999999999999998E-3</v>
      </c>
      <c r="BA362" s="7">
        <v>77.11</v>
      </c>
      <c r="BB362" s="7">
        <v>19782.900000000001</v>
      </c>
      <c r="BC362" s="5">
        <v>455</v>
      </c>
      <c r="BD362" s="23">
        <v>3.8999999999999998E-3</v>
      </c>
      <c r="BE362" s="5">
        <v>4</v>
      </c>
      <c r="BF362" s="5">
        <v>51</v>
      </c>
      <c r="BG362" s="7">
        <v>40409903.329999998</v>
      </c>
      <c r="BH362" s="23">
        <v>4.1099999999999998E-2</v>
      </c>
      <c r="BI362" s="7">
        <v>346.17</v>
      </c>
      <c r="BJ362" s="7">
        <v>14911.4</v>
      </c>
      <c r="BK362" s="7">
        <v>42415833.520000003</v>
      </c>
      <c r="BL362" s="23">
        <v>4.48E-2</v>
      </c>
      <c r="BM362" s="7">
        <v>363.35</v>
      </c>
      <c r="BN362" s="7">
        <v>15651.6</v>
      </c>
      <c r="BO362" s="5">
        <v>2710</v>
      </c>
      <c r="BP362" s="23">
        <v>2.3199999999999998E-2</v>
      </c>
      <c r="BQ362" s="5">
        <v>33</v>
      </c>
      <c r="BR362" s="5">
        <v>848</v>
      </c>
      <c r="BS362" s="7">
        <v>14540895.75</v>
      </c>
      <c r="BT362" s="23">
        <v>1.4800000000000001E-2</v>
      </c>
      <c r="BU362" s="7">
        <v>124.56</v>
      </c>
      <c r="BV362" s="7">
        <v>3896.27</v>
      </c>
      <c r="BW362" s="7">
        <v>14990584.880000001</v>
      </c>
      <c r="BX362" s="23">
        <v>1.5800000000000002E-2</v>
      </c>
      <c r="BY362" s="7">
        <v>128.41999999999999</v>
      </c>
      <c r="BZ362" s="7">
        <v>4016.77</v>
      </c>
      <c r="CA362" s="5">
        <v>3732</v>
      </c>
      <c r="CB362" s="23">
        <v>3.2000000000000001E-2</v>
      </c>
      <c r="CC362" s="5">
        <v>53</v>
      </c>
      <c r="CD362" s="5">
        <v>828</v>
      </c>
      <c r="CE362" s="7">
        <v>9534146.1600000001</v>
      </c>
      <c r="CF362" s="23">
        <v>9.7000000000000003E-3</v>
      </c>
      <c r="CG362" s="7">
        <v>81.67</v>
      </c>
      <c r="CH362" s="7">
        <v>9718.7999999999993</v>
      </c>
      <c r="CI362" s="7">
        <v>9795371.1199999992</v>
      </c>
      <c r="CJ362" s="23">
        <v>1.03E-2</v>
      </c>
      <c r="CK362" s="7">
        <v>83.91</v>
      </c>
      <c r="CL362" s="7">
        <v>9985.09</v>
      </c>
      <c r="CM362" s="5">
        <v>981</v>
      </c>
      <c r="CN362" s="23">
        <v>8.3999999999999995E-3</v>
      </c>
      <c r="CO362" s="5">
        <v>9</v>
      </c>
      <c r="CP362" s="5">
        <v>499</v>
      </c>
      <c r="CQ362" s="7">
        <v>195522221.16999999</v>
      </c>
      <c r="CR362" s="23">
        <v>0.1988</v>
      </c>
      <c r="CS362" s="7">
        <v>1674.92</v>
      </c>
      <c r="CT362" s="7">
        <v>2481.91</v>
      </c>
      <c r="CU362" s="7">
        <v>190959658.43000001</v>
      </c>
      <c r="CV362" s="23">
        <v>0.2016</v>
      </c>
      <c r="CW362" s="7">
        <v>1635.84</v>
      </c>
      <c r="CX362" s="7">
        <v>2423.9899999999998</v>
      </c>
      <c r="CY362" s="5">
        <v>78779</v>
      </c>
      <c r="CZ362" s="23">
        <v>0.67490000000000006</v>
      </c>
      <c r="DA362" s="5">
        <v>6284</v>
      </c>
      <c r="DB362" s="7">
        <v>4404097.4000000004</v>
      </c>
      <c r="DC362" s="23">
        <v>4.4999999999999997E-3</v>
      </c>
      <c r="DD362" s="7">
        <v>37.729999999999997</v>
      </c>
      <c r="DE362" s="7">
        <v>489.51</v>
      </c>
      <c r="DF362" s="7">
        <v>4705608.09</v>
      </c>
      <c r="DG362" s="23">
        <v>5.0000000000000001E-3</v>
      </c>
      <c r="DH362" s="7">
        <v>40.31</v>
      </c>
      <c r="DI362" s="7">
        <v>523.02</v>
      </c>
      <c r="DJ362" s="5">
        <v>8997</v>
      </c>
      <c r="DK362" s="23">
        <v>7.7100000000000002E-2</v>
      </c>
      <c r="DL362" s="5">
        <v>337</v>
      </c>
      <c r="DM362" s="7">
        <v>56285209.670000002</v>
      </c>
      <c r="DN362" s="23">
        <v>5.7200000000000001E-2</v>
      </c>
      <c r="DO362" s="7">
        <v>482.16</v>
      </c>
      <c r="DP362" s="7">
        <v>24439.95</v>
      </c>
      <c r="DQ362" s="7">
        <v>56177565.229999997</v>
      </c>
      <c r="DR362" s="23">
        <v>5.9299999999999999E-2</v>
      </c>
      <c r="DS362" s="7">
        <v>481.24</v>
      </c>
      <c r="DT362" s="7">
        <v>24393.21</v>
      </c>
      <c r="DU362" s="5">
        <v>2303</v>
      </c>
      <c r="DV362" s="23">
        <v>1.9699999999999999E-2</v>
      </c>
      <c r="DW362" s="5">
        <v>2609</v>
      </c>
      <c r="DX362" s="7">
        <v>6556444.9900000002</v>
      </c>
      <c r="DY362" s="23">
        <v>6.7000000000000002E-3</v>
      </c>
      <c r="DZ362" s="7">
        <v>56.17</v>
      </c>
      <c r="EA362" s="7">
        <v>1101.55</v>
      </c>
      <c r="EB362" s="7">
        <v>6894949.7300000004</v>
      </c>
      <c r="EC362" s="23">
        <v>7.3000000000000001E-3</v>
      </c>
      <c r="ED362" s="7">
        <v>59.06</v>
      </c>
      <c r="EE362" s="7">
        <v>1158.43</v>
      </c>
      <c r="EF362" s="5">
        <v>5952</v>
      </c>
      <c r="EG362" s="23">
        <v>5.0999999999999997E-2</v>
      </c>
      <c r="EH362" s="5">
        <v>120</v>
      </c>
      <c r="EI362" s="7">
        <v>83653717.900000006</v>
      </c>
      <c r="EJ362" s="23">
        <v>8.5000000000000006E-2</v>
      </c>
      <c r="EK362" s="7">
        <v>716.61</v>
      </c>
      <c r="EL362" s="7">
        <v>865.4</v>
      </c>
      <c r="EM362" s="7">
        <v>96122795.950000003</v>
      </c>
      <c r="EN362" s="23">
        <v>0.10150000000000001</v>
      </c>
      <c r="EO362" s="7">
        <v>823.43</v>
      </c>
      <c r="EP362" s="7">
        <v>994.39</v>
      </c>
      <c r="EQ362" s="5">
        <v>96664</v>
      </c>
      <c r="ER362" s="23">
        <v>0.82809999999999995</v>
      </c>
      <c r="ES362" s="5">
        <v>11999</v>
      </c>
      <c r="ET362" s="7">
        <v>47511731.229999997</v>
      </c>
      <c r="EU362" s="23">
        <v>4.8300000000000003E-2</v>
      </c>
      <c r="EV362" s="7">
        <v>407.01</v>
      </c>
      <c r="EW362" s="7">
        <v>844.08</v>
      </c>
      <c r="EX362" s="7">
        <v>52490826.850000001</v>
      </c>
      <c r="EY362" s="23">
        <v>5.5399999999999998E-2</v>
      </c>
      <c r="EZ362" s="7">
        <v>449.66</v>
      </c>
      <c r="FA362" s="7">
        <v>932.54</v>
      </c>
      <c r="FB362" s="5">
        <v>56288</v>
      </c>
      <c r="FC362" s="23">
        <v>0.48220000000000002</v>
      </c>
      <c r="FD362" s="5">
        <v>3332</v>
      </c>
      <c r="FE362" s="7">
        <v>14408379.449999999</v>
      </c>
      <c r="FF362" s="23">
        <v>1.46E-2</v>
      </c>
      <c r="FG362" s="7">
        <v>123.43</v>
      </c>
      <c r="FH362" s="7">
        <v>213.85</v>
      </c>
      <c r="FI362" s="7">
        <v>15490005.970000001</v>
      </c>
      <c r="FJ362" s="23">
        <v>1.6299999999999999E-2</v>
      </c>
      <c r="FK362" s="7">
        <v>132.69</v>
      </c>
      <c r="FL362" s="7">
        <v>229.9</v>
      </c>
      <c r="FM362" s="5">
        <v>67377</v>
      </c>
      <c r="FN362" s="23">
        <v>0.57720000000000005</v>
      </c>
      <c r="FO362" s="5">
        <v>3346</v>
      </c>
      <c r="FP362" s="7">
        <v>30959887.829999998</v>
      </c>
      <c r="FQ362" s="23">
        <v>3.15E-2</v>
      </c>
      <c r="FR362" s="7">
        <v>265.22000000000003</v>
      </c>
      <c r="FS362" s="7">
        <v>912.57</v>
      </c>
      <c r="FT362" s="7">
        <v>33000536.190000001</v>
      </c>
      <c r="FU362" s="23">
        <v>3.4799999999999998E-2</v>
      </c>
      <c r="FV362" s="7">
        <v>282.7</v>
      </c>
      <c r="FW362" s="7">
        <v>972.72</v>
      </c>
      <c r="FX362" s="5">
        <v>33926</v>
      </c>
      <c r="FY362" s="23">
        <v>0.29060000000000002</v>
      </c>
      <c r="FZ362" s="5">
        <v>2202</v>
      </c>
      <c r="GA362" s="7">
        <v>20549431.059999999</v>
      </c>
      <c r="GB362" s="23">
        <v>2.0899999999999998E-2</v>
      </c>
      <c r="GC362" s="7">
        <v>176.03</v>
      </c>
      <c r="GD362" s="7">
        <v>268.37</v>
      </c>
      <c r="GE362" s="7">
        <v>21461139.239999998</v>
      </c>
      <c r="GF362" s="23">
        <v>2.2700000000000001E-2</v>
      </c>
      <c r="GG362" s="7">
        <v>183.84</v>
      </c>
      <c r="GH362" s="7">
        <v>280.27999999999997</v>
      </c>
      <c r="GI362" s="5">
        <v>76569</v>
      </c>
      <c r="GJ362" s="23">
        <v>0.65590000000000004</v>
      </c>
      <c r="GK362" s="5">
        <v>7013</v>
      </c>
      <c r="GL362" s="7">
        <v>13621894.439999999</v>
      </c>
      <c r="GM362" s="23">
        <v>1.38E-2</v>
      </c>
      <c r="GN362" s="7">
        <v>116.69</v>
      </c>
      <c r="GO362" s="7">
        <v>994.4</v>
      </c>
      <c r="GP362" s="7">
        <v>14282115.48</v>
      </c>
      <c r="GQ362" s="23">
        <v>1.5100000000000001E-2</v>
      </c>
      <c r="GR362" s="7">
        <v>122.35</v>
      </c>
      <c r="GS362" s="7">
        <v>1042.5999999999999</v>
      </c>
      <c r="GT362" s="5">
        <v>13699</v>
      </c>
      <c r="GU362" s="23">
        <v>0.1173</v>
      </c>
      <c r="GV362" s="8">
        <v>339</v>
      </c>
      <c r="GW362" s="7">
        <v>36078237.350000001</v>
      </c>
      <c r="GX362" s="23">
        <v>3.6700000000000003E-2</v>
      </c>
      <c r="GY362" s="7">
        <v>309.06</v>
      </c>
      <c r="GZ362" s="7">
        <v>816.58</v>
      </c>
      <c r="HA362" s="7">
        <v>36239561.240000002</v>
      </c>
      <c r="HB362" s="23">
        <v>3.8300000000000001E-2</v>
      </c>
      <c r="HC362" s="7">
        <v>310.44</v>
      </c>
      <c r="HD362" s="7">
        <v>820.23</v>
      </c>
      <c r="HE362" s="5">
        <v>44182</v>
      </c>
      <c r="HF362" s="23">
        <v>0.3785</v>
      </c>
      <c r="HG362" s="5">
        <v>120538</v>
      </c>
      <c r="HH362" s="5">
        <v>6737</v>
      </c>
      <c r="HI362" s="23">
        <v>0.2099</v>
      </c>
      <c r="HJ362" s="8">
        <v>1033</v>
      </c>
      <c r="HK362" s="5">
        <v>480</v>
      </c>
      <c r="HL362" s="5">
        <v>1028</v>
      </c>
      <c r="HM362" s="5">
        <v>59</v>
      </c>
      <c r="HN362" s="5">
        <v>623</v>
      </c>
      <c r="HO362" s="5">
        <v>269</v>
      </c>
      <c r="HP362" s="5">
        <v>625</v>
      </c>
      <c r="HQ362" s="5">
        <v>270</v>
      </c>
      <c r="HR362" s="5">
        <v>198</v>
      </c>
      <c r="HS362" s="5">
        <v>106</v>
      </c>
    </row>
    <row r="363" spans="1:227" x14ac:dyDescent="0.25">
      <c r="A363">
        <v>2013</v>
      </c>
      <c r="B363" s="3" t="s">
        <v>794</v>
      </c>
      <c r="C363" s="4">
        <v>27</v>
      </c>
      <c r="D363" s="5">
        <v>117360</v>
      </c>
      <c r="E363" s="5">
        <v>97799</v>
      </c>
      <c r="F363" s="5">
        <v>19561</v>
      </c>
      <c r="G363" s="6" t="s">
        <v>2547</v>
      </c>
      <c r="H363" s="5">
        <v>49</v>
      </c>
      <c r="I363" s="6" t="s">
        <v>2261</v>
      </c>
      <c r="J363" s="6" t="s">
        <v>1681</v>
      </c>
      <c r="K363" s="6" t="s">
        <v>2548</v>
      </c>
      <c r="L363" s="6" t="s">
        <v>387</v>
      </c>
      <c r="M363" s="6" t="s">
        <v>344</v>
      </c>
      <c r="N363" s="6" t="s">
        <v>2156</v>
      </c>
      <c r="O363" s="6" t="s">
        <v>2528</v>
      </c>
      <c r="P363" s="6">
        <v>1.02</v>
      </c>
      <c r="Q363" s="7">
        <v>860870132.78999996</v>
      </c>
      <c r="R363" s="7">
        <v>783565593.38</v>
      </c>
      <c r="S363" s="7">
        <v>768013365.05999994</v>
      </c>
      <c r="T363" s="7">
        <v>8802.44</v>
      </c>
      <c r="U363" s="7">
        <v>8012</v>
      </c>
      <c r="V363" s="7">
        <v>7852.98</v>
      </c>
      <c r="W363" s="7">
        <v>367942768.08999997</v>
      </c>
      <c r="X363" s="23">
        <v>0.4274</v>
      </c>
      <c r="Y363" s="7">
        <v>3762.23</v>
      </c>
      <c r="Z363" s="7">
        <v>22137.22</v>
      </c>
      <c r="AA363" s="7">
        <v>285901895.98000002</v>
      </c>
      <c r="AB363" s="23">
        <v>0.3649</v>
      </c>
      <c r="AC363" s="7">
        <v>2923.36</v>
      </c>
      <c r="AD363" s="7">
        <v>17201.25</v>
      </c>
      <c r="AE363" s="5">
        <v>16621</v>
      </c>
      <c r="AF363" s="23">
        <v>0.17</v>
      </c>
      <c r="AG363" s="5">
        <v>307</v>
      </c>
      <c r="AH363" s="5">
        <v>1901</v>
      </c>
      <c r="AI363" s="7">
        <v>10389196.48</v>
      </c>
      <c r="AJ363" s="23">
        <v>1.21E-2</v>
      </c>
      <c r="AK363" s="7">
        <v>106.23</v>
      </c>
      <c r="AL363" s="7">
        <v>51687.54</v>
      </c>
      <c r="AM363" s="7">
        <v>10390798.57</v>
      </c>
      <c r="AN363" s="23">
        <v>1.3299999999999999E-2</v>
      </c>
      <c r="AO363" s="7">
        <v>106.25</v>
      </c>
      <c r="AP363" s="7">
        <v>51695.519999999997</v>
      </c>
      <c r="AQ363" s="5">
        <v>201</v>
      </c>
      <c r="AR363" s="23">
        <v>2.0999999999999999E-3</v>
      </c>
      <c r="AS363" s="5">
        <v>2</v>
      </c>
      <c r="AT363" s="5">
        <v>66</v>
      </c>
      <c r="AU363" s="7">
        <v>6316943.04</v>
      </c>
      <c r="AV363" s="23">
        <v>7.3000000000000001E-3</v>
      </c>
      <c r="AW363" s="7">
        <v>64.59</v>
      </c>
      <c r="AX363" s="7">
        <v>21933.83</v>
      </c>
      <c r="AY363" s="7">
        <v>5857899.3899999997</v>
      </c>
      <c r="AZ363" s="23">
        <v>7.4999999999999997E-3</v>
      </c>
      <c r="BA363" s="7">
        <v>59.9</v>
      </c>
      <c r="BB363" s="7">
        <v>20339.93</v>
      </c>
      <c r="BC363" s="5">
        <v>288</v>
      </c>
      <c r="BD363" s="23">
        <v>2.8999999999999998E-3</v>
      </c>
      <c r="BE363" s="5">
        <v>3</v>
      </c>
      <c r="BF363" s="5">
        <v>39</v>
      </c>
      <c r="BG363" s="7">
        <v>28881247.41</v>
      </c>
      <c r="BH363" s="23">
        <v>3.3500000000000002E-2</v>
      </c>
      <c r="BI363" s="7">
        <v>295.31</v>
      </c>
      <c r="BJ363" s="7">
        <v>12124.79</v>
      </c>
      <c r="BK363" s="7">
        <v>28537321.800000001</v>
      </c>
      <c r="BL363" s="23">
        <v>3.6400000000000002E-2</v>
      </c>
      <c r="BM363" s="7">
        <v>291.8</v>
      </c>
      <c r="BN363" s="7">
        <v>11980.4</v>
      </c>
      <c r="BO363" s="5">
        <v>2382</v>
      </c>
      <c r="BP363" s="23">
        <v>2.4400000000000002E-2</v>
      </c>
      <c r="BQ363" s="5">
        <v>34</v>
      </c>
      <c r="BR363" s="5">
        <v>708</v>
      </c>
      <c r="BS363" s="7">
        <v>13123856.119999999</v>
      </c>
      <c r="BT363" s="23">
        <v>1.52E-2</v>
      </c>
      <c r="BU363" s="7">
        <v>134.19</v>
      </c>
      <c r="BV363" s="7">
        <v>4226.68</v>
      </c>
      <c r="BW363" s="7">
        <v>12530257.93</v>
      </c>
      <c r="BX363" s="23">
        <v>1.6E-2</v>
      </c>
      <c r="BY363" s="7">
        <v>128.12</v>
      </c>
      <c r="BZ363" s="7">
        <v>4035.51</v>
      </c>
      <c r="CA363" s="5">
        <v>3105</v>
      </c>
      <c r="CB363" s="23">
        <v>3.1699999999999999E-2</v>
      </c>
      <c r="CC363" s="5">
        <v>53</v>
      </c>
      <c r="CD363" s="5">
        <v>761</v>
      </c>
      <c r="CE363" s="7">
        <v>6920551.5499999998</v>
      </c>
      <c r="CF363" s="23">
        <v>8.0000000000000002E-3</v>
      </c>
      <c r="CG363" s="7">
        <v>70.760000000000005</v>
      </c>
      <c r="CH363" s="7">
        <v>9011.1299999999992</v>
      </c>
      <c r="CI363" s="7">
        <v>6758357.6100000003</v>
      </c>
      <c r="CJ363" s="23">
        <v>8.6E-3</v>
      </c>
      <c r="CK363" s="7">
        <v>69.099999999999994</v>
      </c>
      <c r="CL363" s="7">
        <v>8799.94</v>
      </c>
      <c r="CM363" s="5">
        <v>768</v>
      </c>
      <c r="CN363" s="23">
        <v>7.9000000000000008E-3</v>
      </c>
      <c r="CO363" s="5">
        <v>8</v>
      </c>
      <c r="CP363" s="5">
        <v>438</v>
      </c>
      <c r="CQ363" s="7">
        <v>156354160.22999999</v>
      </c>
      <c r="CR363" s="23">
        <v>0.18160000000000001</v>
      </c>
      <c r="CS363" s="7">
        <v>1598.73</v>
      </c>
      <c r="CT363" s="7">
        <v>2402.6</v>
      </c>
      <c r="CU363" s="7">
        <v>146209955.44</v>
      </c>
      <c r="CV363" s="23">
        <v>0.18659999999999999</v>
      </c>
      <c r="CW363" s="7">
        <v>1495</v>
      </c>
      <c r="CX363" s="7">
        <v>2246.7199999999998</v>
      </c>
      <c r="CY363" s="5">
        <v>65077</v>
      </c>
      <c r="CZ363" s="23">
        <v>0.66539999999999999</v>
      </c>
      <c r="DA363" s="5">
        <v>5961</v>
      </c>
      <c r="DB363" s="7">
        <v>4732639.2</v>
      </c>
      <c r="DC363" s="23">
        <v>5.4999999999999997E-3</v>
      </c>
      <c r="DD363" s="7">
        <v>48.39</v>
      </c>
      <c r="DE363" s="7">
        <v>546.80999999999995</v>
      </c>
      <c r="DF363" s="7">
        <v>4909108.9400000004</v>
      </c>
      <c r="DG363" s="23">
        <v>6.3E-3</v>
      </c>
      <c r="DH363" s="7">
        <v>50.2</v>
      </c>
      <c r="DI363" s="7">
        <v>567.20000000000005</v>
      </c>
      <c r="DJ363" s="5">
        <v>8655</v>
      </c>
      <c r="DK363" s="23">
        <v>8.8499999999999995E-2</v>
      </c>
      <c r="DL363" s="5">
        <v>428</v>
      </c>
      <c r="DM363" s="7">
        <v>41275904.869999997</v>
      </c>
      <c r="DN363" s="23">
        <v>4.7899999999999998E-2</v>
      </c>
      <c r="DO363" s="7">
        <v>422.05</v>
      </c>
      <c r="DP363" s="7">
        <v>25669.1</v>
      </c>
      <c r="DQ363" s="7">
        <v>39352117.479999997</v>
      </c>
      <c r="DR363" s="23">
        <v>5.0200000000000002E-2</v>
      </c>
      <c r="DS363" s="7">
        <v>402.38</v>
      </c>
      <c r="DT363" s="7">
        <v>24472.71</v>
      </c>
      <c r="DU363" s="5">
        <v>1608</v>
      </c>
      <c r="DV363" s="23">
        <v>1.6400000000000001E-2</v>
      </c>
      <c r="DW363" s="5">
        <v>2219</v>
      </c>
      <c r="DX363" s="7">
        <v>4627736.12</v>
      </c>
      <c r="DY363" s="23">
        <v>5.4000000000000003E-3</v>
      </c>
      <c r="DZ363" s="7">
        <v>47.32</v>
      </c>
      <c r="EA363" s="7">
        <v>1125.42</v>
      </c>
      <c r="EB363" s="7">
        <v>4566774.6100000003</v>
      </c>
      <c r="EC363" s="23">
        <v>5.7999999999999996E-3</v>
      </c>
      <c r="ED363" s="7">
        <v>46.7</v>
      </c>
      <c r="EE363" s="7">
        <v>1110.5999999999999</v>
      </c>
      <c r="EF363" s="5">
        <v>4112</v>
      </c>
      <c r="EG363" s="23">
        <v>4.2000000000000003E-2</v>
      </c>
      <c r="EH363" s="5">
        <v>72</v>
      </c>
      <c r="EI363" s="7">
        <v>75571725.689999998</v>
      </c>
      <c r="EJ363" s="23">
        <v>8.7800000000000003E-2</v>
      </c>
      <c r="EK363" s="7">
        <v>772.72</v>
      </c>
      <c r="EL363" s="7">
        <v>933.63</v>
      </c>
      <c r="EM363" s="7">
        <v>86753436.140000001</v>
      </c>
      <c r="EN363" s="23">
        <v>0.11070000000000001</v>
      </c>
      <c r="EO363" s="7">
        <v>887.06</v>
      </c>
      <c r="EP363" s="7">
        <v>1071.77</v>
      </c>
      <c r="EQ363" s="5">
        <v>80944</v>
      </c>
      <c r="ER363" s="23">
        <v>0.82769999999999999</v>
      </c>
      <c r="ES363" s="5">
        <v>12824</v>
      </c>
      <c r="ET363" s="7">
        <v>36171040.719999999</v>
      </c>
      <c r="EU363" s="23">
        <v>4.2000000000000003E-2</v>
      </c>
      <c r="EV363" s="7">
        <v>369.85</v>
      </c>
      <c r="EW363" s="7">
        <v>802.87</v>
      </c>
      <c r="EX363" s="7">
        <v>40114480.770000003</v>
      </c>
      <c r="EY363" s="23">
        <v>5.1200000000000002E-2</v>
      </c>
      <c r="EZ363" s="7">
        <v>410.17</v>
      </c>
      <c r="FA363" s="7">
        <v>890.4</v>
      </c>
      <c r="FB363" s="5">
        <v>45052</v>
      </c>
      <c r="FC363" s="23">
        <v>0.4607</v>
      </c>
      <c r="FD363" s="5">
        <v>3076</v>
      </c>
      <c r="FE363" s="7">
        <v>13173222.6</v>
      </c>
      <c r="FF363" s="23">
        <v>1.5299999999999999E-2</v>
      </c>
      <c r="FG363" s="7">
        <v>134.69999999999999</v>
      </c>
      <c r="FH363" s="7">
        <v>237.42</v>
      </c>
      <c r="FI363" s="7">
        <v>13923210.23</v>
      </c>
      <c r="FJ363" s="23">
        <v>1.78E-2</v>
      </c>
      <c r="FK363" s="7">
        <v>142.37</v>
      </c>
      <c r="FL363" s="7">
        <v>250.94</v>
      </c>
      <c r="FM363" s="5">
        <v>55485</v>
      </c>
      <c r="FN363" s="23">
        <v>0.56730000000000003</v>
      </c>
      <c r="FO363" s="5">
        <v>3164</v>
      </c>
      <c r="FP363" s="7">
        <v>29358624</v>
      </c>
      <c r="FQ363" s="23">
        <v>3.4099999999999998E-2</v>
      </c>
      <c r="FR363" s="7">
        <v>300.19</v>
      </c>
      <c r="FS363" s="7">
        <v>1009.82</v>
      </c>
      <c r="FT363" s="7">
        <v>31368768.780000001</v>
      </c>
      <c r="FU363" s="23">
        <v>0.04</v>
      </c>
      <c r="FV363" s="7">
        <v>320.75</v>
      </c>
      <c r="FW363" s="7">
        <v>1078.97</v>
      </c>
      <c r="FX363" s="5">
        <v>29073</v>
      </c>
      <c r="FY363" s="23">
        <v>0.29730000000000001</v>
      </c>
      <c r="FZ363" s="5">
        <v>2429</v>
      </c>
      <c r="GA363" s="7">
        <v>13097303.640000001</v>
      </c>
      <c r="GB363" s="23">
        <v>1.52E-2</v>
      </c>
      <c r="GC363" s="7">
        <v>133.91999999999999</v>
      </c>
      <c r="GD363" s="7">
        <v>209.44</v>
      </c>
      <c r="GE363" s="7">
        <v>13727528.029999999</v>
      </c>
      <c r="GF363" s="23">
        <v>1.7500000000000002E-2</v>
      </c>
      <c r="GG363" s="7">
        <v>140.36000000000001</v>
      </c>
      <c r="GH363" s="7">
        <v>219.52</v>
      </c>
      <c r="GI363" s="5">
        <v>62535</v>
      </c>
      <c r="GJ363" s="23">
        <v>0.63939999999999997</v>
      </c>
      <c r="GK363" s="5">
        <v>6050</v>
      </c>
      <c r="GL363" s="7">
        <v>8518077.0899999999</v>
      </c>
      <c r="GM363" s="23">
        <v>9.9000000000000008E-3</v>
      </c>
      <c r="GN363" s="7">
        <v>87.1</v>
      </c>
      <c r="GO363" s="7">
        <v>978.59</v>
      </c>
      <c r="GP363" s="7">
        <v>7852164.7300000004</v>
      </c>
      <c r="GQ363" s="23">
        <v>0.01</v>
      </c>
      <c r="GR363" s="7">
        <v>80.290000000000006</v>
      </c>
      <c r="GS363" s="7">
        <v>902.09</v>
      </c>
      <c r="GT363" s="5">
        <v>8704</v>
      </c>
      <c r="GU363" s="23">
        <v>8.8999999999999996E-2</v>
      </c>
      <c r="GV363" s="8">
        <v>213</v>
      </c>
      <c r="GW363" s="7">
        <v>33187414.859999999</v>
      </c>
      <c r="GX363" s="23">
        <v>3.8600000000000002E-2</v>
      </c>
      <c r="GY363" s="7">
        <v>339.34</v>
      </c>
      <c r="GZ363" s="7">
        <v>891.46</v>
      </c>
      <c r="HA363" s="7">
        <v>33353238.510000002</v>
      </c>
      <c r="HB363" s="23">
        <v>4.2599999999999999E-2</v>
      </c>
      <c r="HC363" s="7">
        <v>341.04</v>
      </c>
      <c r="HD363" s="7">
        <v>895.92</v>
      </c>
      <c r="HE363" s="5">
        <v>37228</v>
      </c>
      <c r="HF363" s="23">
        <v>0.38069999999999998</v>
      </c>
      <c r="HG363" s="5">
        <v>104390</v>
      </c>
      <c r="HH363" s="5">
        <v>6168</v>
      </c>
      <c r="HI363" s="23">
        <v>0.218</v>
      </c>
      <c r="HJ363" s="8">
        <v>1067</v>
      </c>
      <c r="HK363" s="5">
        <v>476</v>
      </c>
      <c r="HL363" s="5">
        <v>1028</v>
      </c>
      <c r="HM363" s="5">
        <v>82</v>
      </c>
      <c r="HN363" s="5">
        <v>608</v>
      </c>
      <c r="HO363" s="5">
        <v>277</v>
      </c>
      <c r="HP363" s="5">
        <v>561</v>
      </c>
      <c r="HQ363" s="5">
        <v>282</v>
      </c>
      <c r="HR363" s="5">
        <v>215</v>
      </c>
      <c r="HS363" s="5">
        <v>84</v>
      </c>
    </row>
    <row r="364" spans="1:227" x14ac:dyDescent="0.25">
      <c r="A364">
        <v>2010</v>
      </c>
      <c r="B364" s="3" t="s">
        <v>398</v>
      </c>
      <c r="C364" s="4">
        <v>6</v>
      </c>
      <c r="D364" s="5">
        <v>628970</v>
      </c>
      <c r="E364" s="5">
        <v>485162</v>
      </c>
      <c r="F364" s="5">
        <v>143808</v>
      </c>
      <c r="G364" s="6" t="s">
        <v>1048</v>
      </c>
      <c r="H364" s="5">
        <v>51</v>
      </c>
      <c r="I364" s="6" t="s">
        <v>1504</v>
      </c>
      <c r="J364" s="6" t="s">
        <v>1505</v>
      </c>
      <c r="K364" s="6" t="s">
        <v>1348</v>
      </c>
      <c r="L364" s="6" t="s">
        <v>1225</v>
      </c>
      <c r="M364" s="6" t="s">
        <v>1935</v>
      </c>
      <c r="N364" s="6" t="s">
        <v>1556</v>
      </c>
      <c r="O364" s="6" t="s">
        <v>1921</v>
      </c>
      <c r="P364" s="6">
        <v>1.1100000000000001</v>
      </c>
      <c r="Q364" s="7">
        <v>5346537726.3100004</v>
      </c>
      <c r="R364" s="7">
        <v>4348596850.3999996</v>
      </c>
      <c r="S364" s="7">
        <v>3795611809.3099999</v>
      </c>
      <c r="T364" s="7">
        <v>11020.11</v>
      </c>
      <c r="U364" s="7">
        <v>8963.19</v>
      </c>
      <c r="V364" s="7">
        <v>7823.39</v>
      </c>
      <c r="W364" s="7">
        <v>2291733918.8200002</v>
      </c>
      <c r="X364" s="23">
        <v>0.42859999999999998</v>
      </c>
      <c r="Y364" s="7">
        <v>4723.6499999999996</v>
      </c>
      <c r="Z364" s="7">
        <v>27452.49</v>
      </c>
      <c r="AA364" s="7">
        <v>1477451428.4000001</v>
      </c>
      <c r="AB364" s="23">
        <v>0.33979999999999999</v>
      </c>
      <c r="AC364" s="7">
        <v>3045.27</v>
      </c>
      <c r="AD364" s="7">
        <v>17698.27</v>
      </c>
      <c r="AE364" s="5">
        <v>83480</v>
      </c>
      <c r="AF364" s="23">
        <v>0.1721</v>
      </c>
      <c r="AG364" s="5">
        <v>339</v>
      </c>
      <c r="AH364" s="5">
        <v>2143</v>
      </c>
      <c r="AI364" s="7">
        <v>115854889.91</v>
      </c>
      <c r="AJ364" s="23">
        <v>2.1700000000000001E-2</v>
      </c>
      <c r="AK364" s="7">
        <v>238.8</v>
      </c>
      <c r="AL364" s="7">
        <v>55195.28</v>
      </c>
      <c r="AM364" s="7">
        <v>97474810.299999997</v>
      </c>
      <c r="AN364" s="23">
        <v>2.24E-2</v>
      </c>
      <c r="AO364" s="7">
        <v>200.91</v>
      </c>
      <c r="AP364" s="7">
        <v>46438.69</v>
      </c>
      <c r="AQ364" s="5">
        <v>2099</v>
      </c>
      <c r="AR364" s="23">
        <v>4.3E-3</v>
      </c>
      <c r="AS364" s="5">
        <v>5</v>
      </c>
      <c r="AT364" s="5">
        <v>149</v>
      </c>
      <c r="AU364" s="7">
        <v>45208524.670000002</v>
      </c>
      <c r="AV364" s="23">
        <v>8.5000000000000006E-3</v>
      </c>
      <c r="AW364" s="7">
        <v>93.18</v>
      </c>
      <c r="AX364" s="7">
        <v>25213.9</v>
      </c>
      <c r="AY364" s="7">
        <v>34932029.329999998</v>
      </c>
      <c r="AZ364" s="23">
        <v>8.0000000000000002E-3</v>
      </c>
      <c r="BA364" s="7">
        <v>72</v>
      </c>
      <c r="BB364" s="7">
        <v>19482.45</v>
      </c>
      <c r="BC364" s="5">
        <v>1793</v>
      </c>
      <c r="BD364" s="23">
        <v>3.7000000000000002E-3</v>
      </c>
      <c r="BE364" s="5">
        <v>4</v>
      </c>
      <c r="BF364" s="5">
        <v>52</v>
      </c>
      <c r="BG364" s="7">
        <v>279435603.04000002</v>
      </c>
      <c r="BH364" s="23">
        <v>5.2299999999999999E-2</v>
      </c>
      <c r="BI364" s="7">
        <v>575.96</v>
      </c>
      <c r="BJ364" s="7">
        <v>20977.07</v>
      </c>
      <c r="BK364" s="7">
        <v>233880225.02000001</v>
      </c>
      <c r="BL364" s="23">
        <v>5.3800000000000001E-2</v>
      </c>
      <c r="BM364" s="7">
        <v>482.07</v>
      </c>
      <c r="BN364" s="7">
        <v>17557.259999999998</v>
      </c>
      <c r="BO364" s="5">
        <v>13321</v>
      </c>
      <c r="BP364" s="23">
        <v>2.75E-2</v>
      </c>
      <c r="BQ364" s="5">
        <v>44</v>
      </c>
      <c r="BR364" s="5">
        <v>1209</v>
      </c>
      <c r="BS364" s="7">
        <v>149921134.74000001</v>
      </c>
      <c r="BT364" s="23">
        <v>2.8000000000000001E-2</v>
      </c>
      <c r="BU364" s="7">
        <v>309.01</v>
      </c>
      <c r="BV364" s="7">
        <v>5337.36</v>
      </c>
      <c r="BW364" s="7">
        <v>127661473.3</v>
      </c>
      <c r="BX364" s="23">
        <v>2.9399999999999999E-2</v>
      </c>
      <c r="BY364" s="7">
        <v>263.13</v>
      </c>
      <c r="BZ364" s="7">
        <v>4544.8900000000003</v>
      </c>
      <c r="CA364" s="5">
        <v>28089</v>
      </c>
      <c r="CB364" s="23">
        <v>5.79E-2</v>
      </c>
      <c r="CC364" s="5">
        <v>105</v>
      </c>
      <c r="CD364" s="5">
        <v>1723</v>
      </c>
      <c r="CE364" s="7">
        <v>29565590.73</v>
      </c>
      <c r="CF364" s="23">
        <v>5.4999999999999997E-3</v>
      </c>
      <c r="CG364" s="7">
        <v>60.94</v>
      </c>
      <c r="CH364" s="7">
        <v>10790.36</v>
      </c>
      <c r="CI364" s="7">
        <v>24479224.149999999</v>
      </c>
      <c r="CJ364" s="23">
        <v>5.5999999999999999E-3</v>
      </c>
      <c r="CK364" s="7">
        <v>50.46</v>
      </c>
      <c r="CL364" s="7">
        <v>8934.02</v>
      </c>
      <c r="CM364" s="5">
        <v>2740</v>
      </c>
      <c r="CN364" s="23">
        <v>5.5999999999999999E-3</v>
      </c>
      <c r="CO364" s="5">
        <v>6</v>
      </c>
      <c r="CP364" s="5">
        <v>307</v>
      </c>
      <c r="CQ364" s="7">
        <v>513927593.44</v>
      </c>
      <c r="CR364" s="23">
        <v>9.6100000000000005E-2</v>
      </c>
      <c r="CS364" s="7">
        <v>1059.29</v>
      </c>
      <c r="CT364" s="7">
        <v>1948.05</v>
      </c>
      <c r="CU364" s="7">
        <v>485313744.79000002</v>
      </c>
      <c r="CV364" s="23">
        <v>0.1116</v>
      </c>
      <c r="CW364" s="7">
        <v>1000.31</v>
      </c>
      <c r="CX364" s="7">
        <v>1839.59</v>
      </c>
      <c r="CY364" s="5">
        <v>263816</v>
      </c>
      <c r="CZ364" s="23">
        <v>0.54379999999999995</v>
      </c>
      <c r="DA364" s="5">
        <v>4170</v>
      </c>
      <c r="DB364" s="7">
        <v>41648127.359999999</v>
      </c>
      <c r="DC364" s="23">
        <v>7.7999999999999996E-3</v>
      </c>
      <c r="DD364" s="7">
        <v>85.84</v>
      </c>
      <c r="DE364" s="7">
        <v>512.47</v>
      </c>
      <c r="DF364" s="7">
        <v>37270887.310000002</v>
      </c>
      <c r="DG364" s="23">
        <v>8.6E-3</v>
      </c>
      <c r="DH364" s="7">
        <v>76.819999999999993</v>
      </c>
      <c r="DI364" s="7">
        <v>458.61</v>
      </c>
      <c r="DJ364" s="5">
        <v>81269</v>
      </c>
      <c r="DK364" s="23">
        <v>0.16750000000000001</v>
      </c>
      <c r="DL364" s="5">
        <v>1028</v>
      </c>
      <c r="DM364" s="7">
        <v>422469292.81</v>
      </c>
      <c r="DN364" s="23">
        <v>7.9000000000000001E-2</v>
      </c>
      <c r="DO364" s="7">
        <v>870.78</v>
      </c>
      <c r="DP364" s="7">
        <v>24986.36</v>
      </c>
      <c r="DQ364" s="7">
        <v>387213967.56999999</v>
      </c>
      <c r="DR364" s="23">
        <v>8.8999999999999996E-2</v>
      </c>
      <c r="DS364" s="7">
        <v>798.11</v>
      </c>
      <c r="DT364" s="7">
        <v>22901.23</v>
      </c>
      <c r="DU364" s="5">
        <v>16908</v>
      </c>
      <c r="DV364" s="23">
        <v>3.49E-2</v>
      </c>
      <c r="DW364" s="5">
        <v>4927</v>
      </c>
      <c r="DX364" s="7">
        <v>32386702.73</v>
      </c>
      <c r="DY364" s="23">
        <v>6.1000000000000004E-3</v>
      </c>
      <c r="DZ364" s="7">
        <v>66.75</v>
      </c>
      <c r="EA364" s="7">
        <v>1048.83</v>
      </c>
      <c r="EB364" s="7">
        <v>30032139.489999998</v>
      </c>
      <c r="EC364" s="23">
        <v>6.8999999999999999E-3</v>
      </c>
      <c r="ED364" s="7">
        <v>61.9</v>
      </c>
      <c r="EE364" s="7">
        <v>972.57</v>
      </c>
      <c r="EF364" s="5">
        <v>30879</v>
      </c>
      <c r="EG364" s="23">
        <v>6.3600000000000004E-2</v>
      </c>
      <c r="EH364" s="5">
        <v>123</v>
      </c>
      <c r="EI364" s="7">
        <v>462342293.30000001</v>
      </c>
      <c r="EJ364" s="23">
        <v>8.6499999999999994E-2</v>
      </c>
      <c r="EK364" s="7">
        <v>952.96</v>
      </c>
      <c r="EL364" s="7">
        <v>1272.8599999999999</v>
      </c>
      <c r="EM364" s="7">
        <v>464225944.45999998</v>
      </c>
      <c r="EN364" s="23">
        <v>0.10680000000000001</v>
      </c>
      <c r="EO364" s="7">
        <v>956.85</v>
      </c>
      <c r="EP364" s="7">
        <v>1278.05</v>
      </c>
      <c r="EQ364" s="5">
        <v>363230</v>
      </c>
      <c r="ER364" s="23">
        <v>0.74870000000000003</v>
      </c>
      <c r="ES364" s="5">
        <v>13653</v>
      </c>
      <c r="ET364" s="7">
        <v>269514549.39999998</v>
      </c>
      <c r="EU364" s="23">
        <v>5.04E-2</v>
      </c>
      <c r="EV364" s="7">
        <v>555.51</v>
      </c>
      <c r="EW364" s="7">
        <v>1276.56</v>
      </c>
      <c r="EX364" s="7">
        <v>265234721.90000001</v>
      </c>
      <c r="EY364" s="23">
        <v>6.0999999999999999E-2</v>
      </c>
      <c r="EZ364" s="7">
        <v>546.69000000000005</v>
      </c>
      <c r="FA364" s="7">
        <v>1256.29</v>
      </c>
      <c r="FB364" s="5">
        <v>211125</v>
      </c>
      <c r="FC364" s="23">
        <v>0.43519999999999998</v>
      </c>
      <c r="FD364" s="5">
        <v>3810</v>
      </c>
      <c r="FE364" s="7">
        <v>109805878.58</v>
      </c>
      <c r="FF364" s="23">
        <v>2.0500000000000001E-2</v>
      </c>
      <c r="FG364" s="7">
        <v>226.33</v>
      </c>
      <c r="FH364" s="7">
        <v>428.94</v>
      </c>
      <c r="FI364" s="7">
        <v>106473349.78</v>
      </c>
      <c r="FJ364" s="23">
        <v>2.4500000000000001E-2</v>
      </c>
      <c r="FK364" s="7">
        <v>219.46</v>
      </c>
      <c r="FL364" s="7">
        <v>415.92</v>
      </c>
      <c r="FM364" s="5">
        <v>255996</v>
      </c>
      <c r="FN364" s="23">
        <v>0.52769999999999995</v>
      </c>
      <c r="FO364" s="5">
        <v>3241</v>
      </c>
      <c r="FP364" s="7">
        <v>158391676.49000001</v>
      </c>
      <c r="FQ364" s="23">
        <v>2.9600000000000001E-2</v>
      </c>
      <c r="FR364" s="7">
        <v>326.47000000000003</v>
      </c>
      <c r="FS364" s="7">
        <v>1351.73</v>
      </c>
      <c r="FT364" s="7">
        <v>158626010.06999999</v>
      </c>
      <c r="FU364" s="23">
        <v>3.6499999999999998E-2</v>
      </c>
      <c r="FV364" s="7">
        <v>326.95</v>
      </c>
      <c r="FW364" s="7">
        <v>1353.73</v>
      </c>
      <c r="FX364" s="5">
        <v>117177</v>
      </c>
      <c r="FY364" s="23">
        <v>0.24149999999999999</v>
      </c>
      <c r="FZ364" s="5">
        <v>1817</v>
      </c>
      <c r="GA364" s="7">
        <v>132300907.08</v>
      </c>
      <c r="GB364" s="23">
        <v>2.47E-2</v>
      </c>
      <c r="GC364" s="7">
        <v>272.69</v>
      </c>
      <c r="GD364" s="7">
        <v>445.1</v>
      </c>
      <c r="GE364" s="7">
        <v>133595254.53</v>
      </c>
      <c r="GF364" s="23">
        <v>3.0700000000000002E-2</v>
      </c>
      <c r="GG364" s="7">
        <v>275.36</v>
      </c>
      <c r="GH364" s="7">
        <v>449.45</v>
      </c>
      <c r="GI364" s="5">
        <v>297240</v>
      </c>
      <c r="GJ364" s="23">
        <v>0.61270000000000002</v>
      </c>
      <c r="GK364" s="5">
        <v>8061</v>
      </c>
      <c r="GL364" s="7">
        <v>93052223.609999999</v>
      </c>
      <c r="GM364" s="23">
        <v>1.7399999999999999E-2</v>
      </c>
      <c r="GN364" s="7">
        <v>191.8</v>
      </c>
      <c r="GO364" s="7">
        <v>1477.89</v>
      </c>
      <c r="GP364" s="7">
        <v>85767365.099999994</v>
      </c>
      <c r="GQ364" s="23">
        <v>1.9699999999999999E-2</v>
      </c>
      <c r="GR364" s="7">
        <v>176.78</v>
      </c>
      <c r="GS364" s="7">
        <v>1362.18</v>
      </c>
      <c r="GT364" s="5">
        <v>62963</v>
      </c>
      <c r="GU364" s="23">
        <v>0.1298</v>
      </c>
      <c r="GV364" s="8">
        <v>574</v>
      </c>
      <c r="GW364" s="7">
        <v>164723397.72999999</v>
      </c>
      <c r="GX364" s="23">
        <v>3.0800000000000001E-2</v>
      </c>
      <c r="GY364" s="7">
        <v>339.52</v>
      </c>
      <c r="GZ364" s="7">
        <v>1057.49</v>
      </c>
      <c r="HA364" s="7">
        <v>164723397.72999999</v>
      </c>
      <c r="HB364" s="23">
        <v>3.7900000000000003E-2</v>
      </c>
      <c r="HC364" s="7">
        <v>339.52</v>
      </c>
      <c r="HD364" s="7">
        <v>1057.49</v>
      </c>
      <c r="HE364" s="5">
        <v>155768</v>
      </c>
      <c r="HF364" s="23">
        <v>0.3211</v>
      </c>
      <c r="HG364" s="5">
        <v>444930</v>
      </c>
      <c r="HH364" s="5">
        <v>36692</v>
      </c>
      <c r="HI364" s="23">
        <v>0.24940000000000001</v>
      </c>
      <c r="HJ364" s="8">
        <v>917</v>
      </c>
      <c r="HK364" s="5">
        <v>738</v>
      </c>
      <c r="HL364" s="5">
        <v>1023</v>
      </c>
      <c r="HM364" s="5">
        <v>113</v>
      </c>
      <c r="HN364" s="5">
        <v>860</v>
      </c>
      <c r="HO364" s="5">
        <v>237</v>
      </c>
      <c r="HP364" s="5">
        <v>598</v>
      </c>
      <c r="HQ364" s="5">
        <v>372</v>
      </c>
      <c r="HR364" s="5">
        <v>258</v>
      </c>
      <c r="HS364" s="5">
        <v>87</v>
      </c>
    </row>
    <row r="365" spans="1:227" x14ac:dyDescent="0.25">
      <c r="A365">
        <v>2012</v>
      </c>
      <c r="B365" s="3" t="s">
        <v>764</v>
      </c>
      <c r="C365" s="4">
        <v>23</v>
      </c>
      <c r="D365" s="5">
        <v>54962</v>
      </c>
      <c r="E365" s="5">
        <v>51515</v>
      </c>
      <c r="F365" s="5">
        <v>3447</v>
      </c>
      <c r="G365" s="6" t="s">
        <v>942</v>
      </c>
      <c r="H365" s="5">
        <v>50</v>
      </c>
      <c r="I365" s="6" t="s">
        <v>2411</v>
      </c>
      <c r="J365" s="6" t="s">
        <v>2412</v>
      </c>
      <c r="K365" s="6" t="s">
        <v>2413</v>
      </c>
      <c r="L365" s="6" t="s">
        <v>409</v>
      </c>
      <c r="M365" s="6" t="s">
        <v>604</v>
      </c>
      <c r="N365" s="6" t="s">
        <v>1224</v>
      </c>
      <c r="O365" s="6" t="s">
        <v>2414</v>
      </c>
      <c r="P365" s="6">
        <v>0.89</v>
      </c>
      <c r="Q365" s="7">
        <v>374581263.56</v>
      </c>
      <c r="R365" s="7">
        <v>362340618.10000002</v>
      </c>
      <c r="S365" s="7">
        <v>426134213.56</v>
      </c>
      <c r="T365" s="7">
        <v>7271.3</v>
      </c>
      <c r="U365" s="7">
        <v>7033.69</v>
      </c>
      <c r="V365" s="7">
        <v>8272.0400000000009</v>
      </c>
      <c r="W365" s="7">
        <v>126607659.20999999</v>
      </c>
      <c r="X365" s="23">
        <v>0.33800000000000002</v>
      </c>
      <c r="Y365" s="7">
        <v>2457.69</v>
      </c>
      <c r="Z365" s="7">
        <v>17216.16</v>
      </c>
      <c r="AA365" s="7">
        <v>106844798.2</v>
      </c>
      <c r="AB365" s="23">
        <v>0.2949</v>
      </c>
      <c r="AC365" s="7">
        <v>2074.0500000000002</v>
      </c>
      <c r="AD365" s="7">
        <v>14528.8</v>
      </c>
      <c r="AE365" s="5">
        <v>7354</v>
      </c>
      <c r="AF365" s="23">
        <v>0.14280000000000001</v>
      </c>
      <c r="AG365" s="5">
        <v>239</v>
      </c>
      <c r="AH365" s="5">
        <v>1408</v>
      </c>
      <c r="AI365" s="7">
        <v>683718.42</v>
      </c>
      <c r="AJ365" s="23">
        <v>1.8E-3</v>
      </c>
      <c r="AK365" s="7">
        <v>13.27</v>
      </c>
      <c r="AL365" s="7">
        <v>52593.72</v>
      </c>
      <c r="AM365" s="7">
        <v>630119.93000000005</v>
      </c>
      <c r="AN365" s="23">
        <v>1.6999999999999999E-3</v>
      </c>
      <c r="AO365" s="7">
        <v>12.23</v>
      </c>
      <c r="AP365" s="7">
        <v>48470.76</v>
      </c>
      <c r="AQ365" s="5">
        <v>13</v>
      </c>
      <c r="AR365" s="23">
        <v>2.9999999999999997E-4</v>
      </c>
      <c r="AS365" s="5">
        <v>0</v>
      </c>
      <c r="AT365" s="5">
        <v>7</v>
      </c>
      <c r="AU365" s="7">
        <v>5694899.9800000004</v>
      </c>
      <c r="AV365" s="23">
        <v>1.52E-2</v>
      </c>
      <c r="AW365" s="7">
        <v>110.55</v>
      </c>
      <c r="AX365" s="7">
        <v>19503.080000000002</v>
      </c>
      <c r="AY365" s="7">
        <v>5621819.7400000002</v>
      </c>
      <c r="AZ365" s="23">
        <v>1.55E-2</v>
      </c>
      <c r="BA365" s="7">
        <v>109.13</v>
      </c>
      <c r="BB365" s="7">
        <v>19252.810000000001</v>
      </c>
      <c r="BC365" s="5">
        <v>292</v>
      </c>
      <c r="BD365" s="23">
        <v>5.7000000000000002E-3</v>
      </c>
      <c r="BE365" s="5">
        <v>7</v>
      </c>
      <c r="BF365" s="5">
        <v>80</v>
      </c>
      <c r="BG365" s="7">
        <v>11795840.65</v>
      </c>
      <c r="BH365" s="23">
        <v>3.15E-2</v>
      </c>
      <c r="BI365" s="7">
        <v>228.98</v>
      </c>
      <c r="BJ365" s="7">
        <v>11690.63</v>
      </c>
      <c r="BK365" s="7">
        <v>12718982.42</v>
      </c>
      <c r="BL365" s="23">
        <v>3.5099999999999999E-2</v>
      </c>
      <c r="BM365" s="7">
        <v>246.9</v>
      </c>
      <c r="BN365" s="7">
        <v>12605.53</v>
      </c>
      <c r="BO365" s="5">
        <v>1009</v>
      </c>
      <c r="BP365" s="23">
        <v>1.9599999999999999E-2</v>
      </c>
      <c r="BQ365" s="5">
        <v>26</v>
      </c>
      <c r="BR365" s="5">
        <v>546</v>
      </c>
      <c r="BS365" s="7">
        <v>9096457</v>
      </c>
      <c r="BT365" s="23">
        <v>2.4299999999999999E-2</v>
      </c>
      <c r="BU365" s="7">
        <v>176.58</v>
      </c>
      <c r="BV365" s="7">
        <v>3941.27</v>
      </c>
      <c r="BW365" s="7">
        <v>9743572.4199999999</v>
      </c>
      <c r="BX365" s="23">
        <v>2.69E-2</v>
      </c>
      <c r="BY365" s="7">
        <v>189.14</v>
      </c>
      <c r="BZ365" s="7">
        <v>4221.6499999999996</v>
      </c>
      <c r="CA365" s="5">
        <v>2308</v>
      </c>
      <c r="CB365" s="23">
        <v>4.48E-2</v>
      </c>
      <c r="CC365" s="5">
        <v>73</v>
      </c>
      <c r="CD365" s="5">
        <v>1140</v>
      </c>
      <c r="CE365" s="7">
        <v>2737329.84</v>
      </c>
      <c r="CF365" s="23">
        <v>7.3000000000000001E-3</v>
      </c>
      <c r="CG365" s="7">
        <v>53.14</v>
      </c>
      <c r="CH365" s="7">
        <v>9185.67</v>
      </c>
      <c r="CI365" s="7">
        <v>2810263.19</v>
      </c>
      <c r="CJ365" s="23">
        <v>7.7999999999999996E-3</v>
      </c>
      <c r="CK365" s="7">
        <v>54.55</v>
      </c>
      <c r="CL365" s="7">
        <v>9430.41</v>
      </c>
      <c r="CM365" s="5">
        <v>298</v>
      </c>
      <c r="CN365" s="23">
        <v>5.7999999999999996E-3</v>
      </c>
      <c r="CO365" s="5">
        <v>6</v>
      </c>
      <c r="CP365" s="5">
        <v>307</v>
      </c>
      <c r="CQ365" s="7">
        <v>95466177.560000002</v>
      </c>
      <c r="CR365" s="23">
        <v>0.25490000000000002</v>
      </c>
      <c r="CS365" s="7">
        <v>1853.17</v>
      </c>
      <c r="CT365" s="7">
        <v>2296.9</v>
      </c>
      <c r="CU365" s="7">
        <v>93378897.5</v>
      </c>
      <c r="CV365" s="23">
        <v>0.25769999999999998</v>
      </c>
      <c r="CW365" s="7">
        <v>1812.65</v>
      </c>
      <c r="CX365" s="7">
        <v>2246.6799999999998</v>
      </c>
      <c r="CY365" s="5">
        <v>41563</v>
      </c>
      <c r="CZ365" s="23">
        <v>0.80679999999999996</v>
      </c>
      <c r="DA365" s="5">
        <v>9762</v>
      </c>
      <c r="DB365" s="7">
        <v>9636016.3900000006</v>
      </c>
      <c r="DC365" s="23">
        <v>2.5700000000000001E-2</v>
      </c>
      <c r="DD365" s="7">
        <v>187.05</v>
      </c>
      <c r="DE365" s="7">
        <v>657.79</v>
      </c>
      <c r="DF365" s="7">
        <v>10730453.880000001</v>
      </c>
      <c r="DG365" s="23">
        <v>2.9600000000000001E-2</v>
      </c>
      <c r="DH365" s="7">
        <v>208.3</v>
      </c>
      <c r="DI365" s="7">
        <v>732.5</v>
      </c>
      <c r="DJ365" s="5">
        <v>14649</v>
      </c>
      <c r="DK365" s="23">
        <v>0.28439999999999999</v>
      </c>
      <c r="DL365" s="5">
        <v>1955</v>
      </c>
      <c r="DM365" s="7">
        <v>10227806.66</v>
      </c>
      <c r="DN365" s="23">
        <v>2.7300000000000001E-2</v>
      </c>
      <c r="DO365" s="7">
        <v>198.54</v>
      </c>
      <c r="DP365" s="7">
        <v>23620.799999999999</v>
      </c>
      <c r="DQ365" s="7">
        <v>10501165.99</v>
      </c>
      <c r="DR365" s="23">
        <v>2.9000000000000001E-2</v>
      </c>
      <c r="DS365" s="7">
        <v>203.85</v>
      </c>
      <c r="DT365" s="7">
        <v>24252.12</v>
      </c>
      <c r="DU365" s="5">
        <v>433</v>
      </c>
      <c r="DV365" s="23">
        <v>8.3999999999999995E-3</v>
      </c>
      <c r="DW365" s="5">
        <v>1101</v>
      </c>
      <c r="DX365" s="7">
        <v>1019866.47</v>
      </c>
      <c r="DY365" s="23">
        <v>2.7000000000000001E-3</v>
      </c>
      <c r="DZ365" s="7">
        <v>19.8</v>
      </c>
      <c r="EA365" s="7">
        <v>778.52</v>
      </c>
      <c r="EB365" s="7">
        <v>1083239.72</v>
      </c>
      <c r="EC365" s="23">
        <v>3.0000000000000001E-3</v>
      </c>
      <c r="ED365" s="7">
        <v>21.03</v>
      </c>
      <c r="EE365" s="7">
        <v>826.9</v>
      </c>
      <c r="EF365" s="5">
        <v>1310</v>
      </c>
      <c r="EG365" s="23">
        <v>2.5399999999999999E-2</v>
      </c>
      <c r="EH365" s="5">
        <v>41</v>
      </c>
      <c r="EI365" s="7">
        <v>32526516.190000001</v>
      </c>
      <c r="EJ365" s="23">
        <v>8.6800000000000002E-2</v>
      </c>
      <c r="EK365" s="7">
        <v>631.4</v>
      </c>
      <c r="EL365" s="7">
        <v>779.77</v>
      </c>
      <c r="EM365" s="7">
        <v>37772866.25</v>
      </c>
      <c r="EN365" s="23">
        <v>0.1042</v>
      </c>
      <c r="EO365" s="7">
        <v>733.24</v>
      </c>
      <c r="EP365" s="7">
        <v>905.54</v>
      </c>
      <c r="EQ365" s="5">
        <v>41713</v>
      </c>
      <c r="ER365" s="23">
        <v>0.80969999999999998</v>
      </c>
      <c r="ES365" s="5">
        <v>11974</v>
      </c>
      <c r="ET365" s="7">
        <v>18024057.399999999</v>
      </c>
      <c r="EU365" s="23">
        <v>4.8099999999999997E-2</v>
      </c>
      <c r="EV365" s="7">
        <v>349.88</v>
      </c>
      <c r="EW365" s="7">
        <v>780.13</v>
      </c>
      <c r="EX365" s="7">
        <v>19066700.82</v>
      </c>
      <c r="EY365" s="23">
        <v>5.2600000000000001E-2</v>
      </c>
      <c r="EZ365" s="7">
        <v>370.12</v>
      </c>
      <c r="FA365" s="7">
        <v>825.26</v>
      </c>
      <c r="FB365" s="5">
        <v>23104</v>
      </c>
      <c r="FC365" s="23">
        <v>0.44850000000000001</v>
      </c>
      <c r="FD365" s="5">
        <v>2890</v>
      </c>
      <c r="FE365" s="7">
        <v>5406118.1500000004</v>
      </c>
      <c r="FF365" s="23">
        <v>1.44E-2</v>
      </c>
      <c r="FG365" s="7">
        <v>104.94</v>
      </c>
      <c r="FH365" s="7">
        <v>176.45</v>
      </c>
      <c r="FI365" s="7">
        <v>5663257.4000000004</v>
      </c>
      <c r="FJ365" s="23">
        <v>1.5599999999999999E-2</v>
      </c>
      <c r="FK365" s="7">
        <v>109.93</v>
      </c>
      <c r="FL365" s="7">
        <v>184.84</v>
      </c>
      <c r="FM365" s="5">
        <v>30639</v>
      </c>
      <c r="FN365" s="23">
        <v>0.5948</v>
      </c>
      <c r="FO365" s="5">
        <v>2842</v>
      </c>
      <c r="FP365" s="7">
        <v>15740435.82</v>
      </c>
      <c r="FQ365" s="23">
        <v>4.2000000000000003E-2</v>
      </c>
      <c r="FR365" s="7">
        <v>305.55</v>
      </c>
      <c r="FS365" s="7">
        <v>1051.6099999999999</v>
      </c>
      <c r="FT365" s="7">
        <v>15867083.119999999</v>
      </c>
      <c r="FU365" s="23">
        <v>4.3799999999999999E-2</v>
      </c>
      <c r="FV365" s="7">
        <v>308.01</v>
      </c>
      <c r="FW365" s="7">
        <v>1060.07</v>
      </c>
      <c r="FX365" s="5">
        <v>14968</v>
      </c>
      <c r="FY365" s="23">
        <v>0.29060000000000002</v>
      </c>
      <c r="FZ365" s="5">
        <v>2328</v>
      </c>
      <c r="GA365" s="7">
        <v>8052709.5199999996</v>
      </c>
      <c r="GB365" s="23">
        <v>2.1499999999999998E-2</v>
      </c>
      <c r="GC365" s="7">
        <v>156.32</v>
      </c>
      <c r="GD365" s="7">
        <v>266.64999999999998</v>
      </c>
      <c r="GE365" s="7">
        <v>8548648.0600000005</v>
      </c>
      <c r="GF365" s="23">
        <v>2.3599999999999999E-2</v>
      </c>
      <c r="GG365" s="7">
        <v>165.94</v>
      </c>
      <c r="GH365" s="7">
        <v>283.08</v>
      </c>
      <c r="GI365" s="5">
        <v>30199</v>
      </c>
      <c r="GJ365" s="23">
        <v>0.58620000000000005</v>
      </c>
      <c r="GK365" s="5">
        <v>4290</v>
      </c>
      <c r="GL365" s="7">
        <v>7043684.7199999997</v>
      </c>
      <c r="GM365" s="23">
        <v>1.8800000000000001E-2</v>
      </c>
      <c r="GN365" s="7">
        <v>136.72999999999999</v>
      </c>
      <c r="GO365" s="7">
        <v>1289.81</v>
      </c>
      <c r="GP365" s="7">
        <v>6297459.3099999996</v>
      </c>
      <c r="GQ365" s="23">
        <v>1.7399999999999999E-2</v>
      </c>
      <c r="GR365" s="7">
        <v>122.25</v>
      </c>
      <c r="GS365" s="7">
        <v>1153.1600000000001</v>
      </c>
      <c r="GT365" s="5">
        <v>5461</v>
      </c>
      <c r="GU365" s="23">
        <v>0.106</v>
      </c>
      <c r="GV365" s="8">
        <v>346</v>
      </c>
      <c r="GW365" s="7">
        <v>11021796.970000001</v>
      </c>
      <c r="GX365" s="23">
        <v>2.9399999999999999E-2</v>
      </c>
      <c r="GY365" s="7">
        <v>213.95</v>
      </c>
      <c r="GZ365" s="7">
        <v>938.66</v>
      </c>
      <c r="HA365" s="7">
        <v>11059124.91</v>
      </c>
      <c r="HB365" s="23">
        <v>3.0499999999999999E-2</v>
      </c>
      <c r="HC365" s="7">
        <v>214.68</v>
      </c>
      <c r="HD365" s="7">
        <v>941.84</v>
      </c>
      <c r="HE365" s="5">
        <v>11742</v>
      </c>
      <c r="HF365" s="23">
        <v>0.22789999999999999</v>
      </c>
      <c r="HG365" s="5">
        <v>63276</v>
      </c>
      <c r="HH365" s="5">
        <v>2194</v>
      </c>
      <c r="HI365" s="23">
        <v>0.1893</v>
      </c>
      <c r="HJ365" s="8">
        <v>1228</v>
      </c>
      <c r="HK365" s="5">
        <v>400</v>
      </c>
      <c r="HL365" s="5">
        <v>1009</v>
      </c>
      <c r="HM365" s="5">
        <v>50</v>
      </c>
      <c r="HN365" s="5">
        <v>419</v>
      </c>
      <c r="HO365" s="5">
        <v>196</v>
      </c>
      <c r="HP365" s="5">
        <v>602</v>
      </c>
      <c r="HQ365" s="5">
        <v>194</v>
      </c>
      <c r="HR365" s="5">
        <v>204</v>
      </c>
      <c r="HS365" s="5">
        <v>82</v>
      </c>
    </row>
    <row r="366" spans="1:227" x14ac:dyDescent="0.25">
      <c r="A366">
        <v>2007</v>
      </c>
      <c r="B366" s="3" t="s">
        <v>836</v>
      </c>
      <c r="C366" s="4">
        <v>30</v>
      </c>
      <c r="D366" s="5">
        <v>21226</v>
      </c>
      <c r="E366" s="5">
        <v>18718</v>
      </c>
      <c r="F366" s="5">
        <v>2508</v>
      </c>
      <c r="G366" s="6" t="s">
        <v>837</v>
      </c>
      <c r="H366" s="5">
        <v>51</v>
      </c>
      <c r="I366" s="6" t="s">
        <v>838</v>
      </c>
      <c r="J366" s="6" t="s">
        <v>839</v>
      </c>
      <c r="K366" s="6" t="s">
        <v>840</v>
      </c>
      <c r="L366" s="6" t="s">
        <v>350</v>
      </c>
      <c r="M366" s="6" t="s">
        <v>656</v>
      </c>
      <c r="N366" s="6" t="s">
        <v>841</v>
      </c>
      <c r="O366" s="6" t="s">
        <v>842</v>
      </c>
      <c r="P366" s="6">
        <v>0.91</v>
      </c>
      <c r="Q366" s="7">
        <v>108174820.36</v>
      </c>
      <c r="R366" s="7">
        <v>113650877.15000001</v>
      </c>
      <c r="S366" s="7">
        <v>132867108.54000001</v>
      </c>
      <c r="T366" s="7">
        <v>5779.19</v>
      </c>
      <c r="U366" s="7">
        <v>6071.74</v>
      </c>
      <c r="V366" s="7">
        <v>7098.36</v>
      </c>
      <c r="W366" s="7">
        <v>41225352.950000003</v>
      </c>
      <c r="X366" s="23">
        <v>0.38109999999999999</v>
      </c>
      <c r="Y366" s="7">
        <v>2202.44</v>
      </c>
      <c r="Z366" s="7">
        <v>12673.03</v>
      </c>
      <c r="AA366" s="7">
        <v>40860953.380000003</v>
      </c>
      <c r="AB366" s="23">
        <v>0.35949999999999999</v>
      </c>
      <c r="AC366" s="7">
        <v>2182.98</v>
      </c>
      <c r="AD366" s="7">
        <v>12561.01</v>
      </c>
      <c r="AE366" s="5">
        <v>3253</v>
      </c>
      <c r="AF366" s="23">
        <v>0.17380000000000001</v>
      </c>
      <c r="AG366" s="5">
        <v>294</v>
      </c>
      <c r="AH366" s="5">
        <v>1635</v>
      </c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7">
        <v>1299230.1399999999</v>
      </c>
      <c r="AV366" s="23">
        <v>1.2E-2</v>
      </c>
      <c r="AW366" s="7">
        <v>69.41</v>
      </c>
      <c r="AX366" s="7">
        <v>16445.95</v>
      </c>
      <c r="AY366" s="7">
        <v>1316077.2</v>
      </c>
      <c r="AZ366" s="23">
        <v>1.1599999999999999E-2</v>
      </c>
      <c r="BA366" s="7">
        <v>70.31</v>
      </c>
      <c r="BB366" s="7">
        <v>16659.21</v>
      </c>
      <c r="BC366" s="5">
        <v>79</v>
      </c>
      <c r="BD366" s="23">
        <v>4.1999999999999997E-3</v>
      </c>
      <c r="BE366" s="5">
        <v>5</v>
      </c>
      <c r="BF366" s="5">
        <v>58</v>
      </c>
      <c r="BG366" s="7">
        <v>4329950.1900000004</v>
      </c>
      <c r="BH366" s="23">
        <v>0.04</v>
      </c>
      <c r="BI366" s="7">
        <v>231.33</v>
      </c>
      <c r="BJ366" s="7">
        <v>9311.7199999999993</v>
      </c>
      <c r="BK366" s="7">
        <v>4887499.0199999996</v>
      </c>
      <c r="BL366" s="23">
        <v>4.2999999999999997E-2</v>
      </c>
      <c r="BM366" s="7">
        <v>261.11</v>
      </c>
      <c r="BN366" s="7">
        <v>10510.75</v>
      </c>
      <c r="BO366" s="5">
        <v>465</v>
      </c>
      <c r="BP366" s="23">
        <v>2.4799999999999999E-2</v>
      </c>
      <c r="BQ366" s="5">
        <v>32</v>
      </c>
      <c r="BR366" s="5">
        <v>767</v>
      </c>
      <c r="BS366" s="7">
        <v>1797765.39</v>
      </c>
      <c r="BT366" s="23">
        <v>1.66E-2</v>
      </c>
      <c r="BU366" s="7">
        <v>96.04</v>
      </c>
      <c r="BV366" s="7">
        <v>3617.23</v>
      </c>
      <c r="BW366" s="7">
        <v>2024467.6</v>
      </c>
      <c r="BX366" s="23">
        <v>1.78E-2</v>
      </c>
      <c r="BY366" s="7">
        <v>108.16</v>
      </c>
      <c r="BZ366" s="7">
        <v>4073.38</v>
      </c>
      <c r="CA366" s="5">
        <v>497</v>
      </c>
      <c r="CB366" s="23">
        <v>2.6599999999999999E-2</v>
      </c>
      <c r="CC366" s="5">
        <v>44</v>
      </c>
      <c r="CD366" s="5">
        <v>662</v>
      </c>
      <c r="CE366" s="7">
        <v>1380667.43</v>
      </c>
      <c r="CF366" s="23">
        <v>1.2800000000000001E-2</v>
      </c>
      <c r="CG366" s="7">
        <v>73.760000000000005</v>
      </c>
      <c r="CH366" s="7">
        <v>10620.52</v>
      </c>
      <c r="CI366" s="7">
        <v>1447237.18</v>
      </c>
      <c r="CJ366" s="23">
        <v>1.2699999999999999E-2</v>
      </c>
      <c r="CK366" s="7">
        <v>77.319999999999993</v>
      </c>
      <c r="CL366" s="7">
        <v>11132.59</v>
      </c>
      <c r="CM366" s="5">
        <v>130</v>
      </c>
      <c r="CN366" s="23">
        <v>6.8999999999999999E-3</v>
      </c>
      <c r="CO366" s="5">
        <v>7</v>
      </c>
      <c r="CP366" s="5">
        <v>558</v>
      </c>
      <c r="CQ366" s="7">
        <v>18681918.300000001</v>
      </c>
      <c r="CR366" s="23">
        <v>0.17269999999999999</v>
      </c>
      <c r="CS366" s="7">
        <v>998.07</v>
      </c>
      <c r="CT366" s="7">
        <v>1448.44</v>
      </c>
      <c r="CU366" s="7">
        <v>20071252.890000001</v>
      </c>
      <c r="CV366" s="23">
        <v>0.17660000000000001</v>
      </c>
      <c r="CW366" s="7">
        <v>1072.3</v>
      </c>
      <c r="CX366" s="7">
        <v>1556.15</v>
      </c>
      <c r="CY366" s="5">
        <v>12898</v>
      </c>
      <c r="CZ366" s="23">
        <v>0.68910000000000005</v>
      </c>
      <c r="DA366" s="5">
        <v>5550</v>
      </c>
      <c r="DB366" s="7">
        <v>1598567.43</v>
      </c>
      <c r="DC366" s="23">
        <v>1.4800000000000001E-2</v>
      </c>
      <c r="DD366" s="7">
        <v>85.4</v>
      </c>
      <c r="DE366" s="7">
        <v>388.28</v>
      </c>
      <c r="DF366" s="7">
        <v>1562729.53</v>
      </c>
      <c r="DG366" s="23">
        <v>1.38E-2</v>
      </c>
      <c r="DH366" s="7">
        <v>83.49</v>
      </c>
      <c r="DI366" s="7">
        <v>379.58</v>
      </c>
      <c r="DJ366" s="5">
        <v>4117</v>
      </c>
      <c r="DK366" s="23">
        <v>0.21990000000000001</v>
      </c>
      <c r="DL366" s="5">
        <v>1047</v>
      </c>
      <c r="DM366" s="7">
        <v>5718914.5</v>
      </c>
      <c r="DN366" s="23">
        <v>5.2900000000000003E-2</v>
      </c>
      <c r="DO366" s="7">
        <v>305.52999999999997</v>
      </c>
      <c r="DP366" s="7">
        <v>17489.04</v>
      </c>
      <c r="DQ366" s="7">
        <v>6164625.7699999996</v>
      </c>
      <c r="DR366" s="23">
        <v>5.4199999999999998E-2</v>
      </c>
      <c r="DS366" s="7">
        <v>329.34</v>
      </c>
      <c r="DT366" s="7">
        <v>18852.07</v>
      </c>
      <c r="DU366" s="5">
        <v>327</v>
      </c>
      <c r="DV366" s="23">
        <v>1.7500000000000002E-2</v>
      </c>
      <c r="DW366" s="5">
        <v>1922</v>
      </c>
      <c r="DX366" s="7">
        <v>485156.52</v>
      </c>
      <c r="DY366" s="23">
        <v>4.4999999999999997E-3</v>
      </c>
      <c r="DZ366" s="7">
        <v>25.92</v>
      </c>
      <c r="EA366" s="7">
        <v>663.69</v>
      </c>
      <c r="EB366" s="7">
        <v>586089.43999999994</v>
      </c>
      <c r="EC366" s="23">
        <v>5.1999999999999998E-3</v>
      </c>
      <c r="ED366" s="7">
        <v>31.31</v>
      </c>
      <c r="EE366" s="7">
        <v>801.76</v>
      </c>
      <c r="EF366" s="5">
        <v>731</v>
      </c>
      <c r="EG366" s="23">
        <v>3.9100000000000003E-2</v>
      </c>
      <c r="EH366" s="5">
        <v>64</v>
      </c>
      <c r="EI366" s="7">
        <v>8387992.0199999996</v>
      </c>
      <c r="EJ366" s="23">
        <v>7.7499999999999999E-2</v>
      </c>
      <c r="EK366" s="7">
        <v>448.12</v>
      </c>
      <c r="EL366" s="7">
        <v>571.97</v>
      </c>
      <c r="EM366" s="7">
        <v>10026070.470000001</v>
      </c>
      <c r="EN366" s="23">
        <v>8.8200000000000001E-2</v>
      </c>
      <c r="EO366" s="7">
        <v>535.64</v>
      </c>
      <c r="EP366" s="7">
        <v>683.67</v>
      </c>
      <c r="EQ366" s="5">
        <v>14665</v>
      </c>
      <c r="ER366" s="23">
        <v>0.78349999999999997</v>
      </c>
      <c r="ES366" s="5">
        <v>9888</v>
      </c>
      <c r="ET366" s="7">
        <v>6794883.3799999999</v>
      </c>
      <c r="EU366" s="23">
        <v>6.2799999999999995E-2</v>
      </c>
      <c r="EV366" s="7">
        <v>363.01</v>
      </c>
      <c r="EW366" s="7">
        <v>833.01</v>
      </c>
      <c r="EX366" s="7">
        <v>7506925.4400000004</v>
      </c>
      <c r="EY366" s="23">
        <v>6.6100000000000006E-2</v>
      </c>
      <c r="EZ366" s="7">
        <v>401.05</v>
      </c>
      <c r="FA366" s="7">
        <v>920.3</v>
      </c>
      <c r="FB366" s="5">
        <v>8157</v>
      </c>
      <c r="FC366" s="23">
        <v>0.43580000000000002</v>
      </c>
      <c r="FD366" s="5">
        <v>2896</v>
      </c>
      <c r="FE366" s="7">
        <v>2086698.39</v>
      </c>
      <c r="FF366" s="23">
        <v>1.9300000000000001E-2</v>
      </c>
      <c r="FG366" s="7">
        <v>111.48</v>
      </c>
      <c r="FH366" s="7">
        <v>203.88</v>
      </c>
      <c r="FI366" s="7">
        <v>2465498.4900000002</v>
      </c>
      <c r="FJ366" s="23">
        <v>2.1700000000000001E-2</v>
      </c>
      <c r="FK366" s="7">
        <v>131.72</v>
      </c>
      <c r="FL366" s="7">
        <v>240.89</v>
      </c>
      <c r="FM366" s="5">
        <v>10235</v>
      </c>
      <c r="FN366" s="23">
        <v>0.54679999999999995</v>
      </c>
      <c r="FO366" s="5">
        <v>2684</v>
      </c>
      <c r="FP366" s="7">
        <v>5775447.4500000002</v>
      </c>
      <c r="FQ366" s="23">
        <v>5.3400000000000003E-2</v>
      </c>
      <c r="FR366" s="7">
        <v>308.55</v>
      </c>
      <c r="FS366" s="7">
        <v>1119.49</v>
      </c>
      <c r="FT366" s="7">
        <v>5853615.5599999996</v>
      </c>
      <c r="FU366" s="23">
        <v>5.1499999999999997E-2</v>
      </c>
      <c r="FV366" s="7">
        <v>312.73</v>
      </c>
      <c r="FW366" s="7">
        <v>1134.6400000000001</v>
      </c>
      <c r="FX366" s="5">
        <v>5159</v>
      </c>
      <c r="FY366" s="23">
        <v>0.27560000000000001</v>
      </c>
      <c r="FZ366" s="5">
        <v>2391</v>
      </c>
      <c r="GA366" s="7">
        <v>1793899.57</v>
      </c>
      <c r="GB366" s="23">
        <v>1.66E-2</v>
      </c>
      <c r="GC366" s="7">
        <v>95.84</v>
      </c>
      <c r="GD366" s="7">
        <v>188.81</v>
      </c>
      <c r="GE366" s="7">
        <v>1976583.13</v>
      </c>
      <c r="GF366" s="23">
        <v>1.7399999999999999E-2</v>
      </c>
      <c r="GG366" s="7">
        <v>105.6</v>
      </c>
      <c r="GH366" s="7">
        <v>208.04</v>
      </c>
      <c r="GI366" s="5">
        <v>9501</v>
      </c>
      <c r="GJ366" s="23">
        <v>0.50760000000000005</v>
      </c>
      <c r="GK366" s="5">
        <v>3806</v>
      </c>
      <c r="GL366" s="7">
        <v>1324192.08</v>
      </c>
      <c r="GM366" s="23">
        <v>1.2200000000000001E-2</v>
      </c>
      <c r="GN366" s="7">
        <v>70.739999999999995</v>
      </c>
      <c r="GO366" s="7">
        <v>771.52</v>
      </c>
      <c r="GP366" s="7">
        <v>1355477.39</v>
      </c>
      <c r="GQ366" s="23">
        <v>1.1900000000000001E-2</v>
      </c>
      <c r="GR366" s="7">
        <v>72.42</v>
      </c>
      <c r="GS366" s="7">
        <v>789.75</v>
      </c>
      <c r="GT366" s="5">
        <v>1716</v>
      </c>
      <c r="GU366" s="23">
        <v>9.1700000000000004E-2</v>
      </c>
      <c r="GV366" s="8">
        <v>184</v>
      </c>
      <c r="GW366" s="7">
        <v>4578876.21</v>
      </c>
      <c r="GX366" s="23">
        <v>4.2299999999999997E-2</v>
      </c>
      <c r="GY366" s="7">
        <v>244.62</v>
      </c>
      <c r="GZ366" s="7">
        <v>913.4</v>
      </c>
      <c r="HA366" s="7">
        <v>4578876.21</v>
      </c>
      <c r="HB366" s="23">
        <v>4.0300000000000002E-2</v>
      </c>
      <c r="HC366" s="7">
        <v>244.62</v>
      </c>
      <c r="HD366" s="7">
        <v>913.4</v>
      </c>
      <c r="HE366" s="5">
        <v>5013</v>
      </c>
      <c r="HF366" s="23">
        <v>0.26779999999999998</v>
      </c>
      <c r="HG366" s="5">
        <v>16663</v>
      </c>
      <c r="HH366" s="5">
        <v>915</v>
      </c>
      <c r="HI366" s="23">
        <v>0.17369999999999999</v>
      </c>
      <c r="HJ366" s="8">
        <v>890</v>
      </c>
      <c r="HK366" s="5">
        <v>625</v>
      </c>
      <c r="HL366" s="5">
        <v>1006</v>
      </c>
      <c r="HM366" s="5">
        <v>80</v>
      </c>
      <c r="HN366" s="5">
        <v>379</v>
      </c>
      <c r="HO366" s="5">
        <v>620</v>
      </c>
      <c r="HP366" s="5">
        <v>962</v>
      </c>
      <c r="HQ366" s="5">
        <v>475</v>
      </c>
      <c r="HR366" s="10" t="s">
        <v>275</v>
      </c>
      <c r="HS366" s="5">
        <v>64</v>
      </c>
    </row>
    <row r="367" spans="1:227" x14ac:dyDescent="0.25">
      <c r="A367">
        <v>2014</v>
      </c>
      <c r="B367" s="3" t="s">
        <v>794</v>
      </c>
      <c r="C367" s="4">
        <v>27</v>
      </c>
      <c r="D367" s="5">
        <v>119446</v>
      </c>
      <c r="E367" s="5">
        <v>98581</v>
      </c>
      <c r="F367" s="5">
        <v>20865</v>
      </c>
      <c r="G367" s="6" t="s">
        <v>1903</v>
      </c>
      <c r="H367" s="5">
        <v>50</v>
      </c>
      <c r="I367" s="6" t="s">
        <v>1819</v>
      </c>
      <c r="J367" s="6" t="s">
        <v>2305</v>
      </c>
      <c r="K367" s="6" t="s">
        <v>2653</v>
      </c>
      <c r="L367" s="6" t="s">
        <v>771</v>
      </c>
      <c r="M367" s="6" t="s">
        <v>315</v>
      </c>
      <c r="N367" s="6" t="s">
        <v>2654</v>
      </c>
      <c r="O367" s="6" t="s">
        <v>2655</v>
      </c>
      <c r="P367" s="6">
        <v>1.04</v>
      </c>
      <c r="Q367" s="7">
        <v>912308054.34000003</v>
      </c>
      <c r="R367" s="7">
        <v>826545749.53999996</v>
      </c>
      <c r="S367" s="7">
        <v>805289936.67999995</v>
      </c>
      <c r="T367" s="7">
        <v>9254.4</v>
      </c>
      <c r="U367" s="7">
        <v>8384.43</v>
      </c>
      <c r="V367" s="7">
        <v>8168.81</v>
      </c>
      <c r="W367" s="7">
        <v>379169959.50999999</v>
      </c>
      <c r="X367" s="23">
        <v>0.41560000000000002</v>
      </c>
      <c r="Y367" s="7">
        <v>3846.28</v>
      </c>
      <c r="Z367" s="7">
        <v>23024.65</v>
      </c>
      <c r="AA367" s="7">
        <v>296825184.11000001</v>
      </c>
      <c r="AB367" s="23">
        <v>0.35909999999999997</v>
      </c>
      <c r="AC367" s="7">
        <v>3010.98</v>
      </c>
      <c r="AD367" s="7">
        <v>18024.36</v>
      </c>
      <c r="AE367" s="5">
        <v>16468</v>
      </c>
      <c r="AF367" s="23">
        <v>0.1671</v>
      </c>
      <c r="AG367" s="5">
        <v>303</v>
      </c>
      <c r="AH367" s="5">
        <v>1919</v>
      </c>
      <c r="AI367" s="7">
        <v>12437485.92</v>
      </c>
      <c r="AJ367" s="23">
        <v>1.3599999999999999E-2</v>
      </c>
      <c r="AK367" s="7">
        <v>126.17</v>
      </c>
      <c r="AL367" s="7">
        <v>64442.93</v>
      </c>
      <c r="AM367" s="7">
        <v>12055914.970000001</v>
      </c>
      <c r="AN367" s="23">
        <v>1.46E-2</v>
      </c>
      <c r="AO367" s="7">
        <v>122.29</v>
      </c>
      <c r="AP367" s="7">
        <v>62465.88</v>
      </c>
      <c r="AQ367" s="5">
        <v>193</v>
      </c>
      <c r="AR367" s="23">
        <v>2E-3</v>
      </c>
      <c r="AS367" s="5">
        <v>2</v>
      </c>
      <c r="AT367" s="5">
        <v>72</v>
      </c>
      <c r="AU367" s="7">
        <v>6038694.8200000003</v>
      </c>
      <c r="AV367" s="23">
        <v>6.6E-3</v>
      </c>
      <c r="AW367" s="7">
        <v>61.26</v>
      </c>
      <c r="AX367" s="7">
        <v>24154.78</v>
      </c>
      <c r="AY367" s="7">
        <v>5741157.5300000003</v>
      </c>
      <c r="AZ367" s="23">
        <v>6.8999999999999999E-3</v>
      </c>
      <c r="BA367" s="7">
        <v>58.24</v>
      </c>
      <c r="BB367" s="7">
        <v>22964.63</v>
      </c>
      <c r="BC367" s="5">
        <v>250</v>
      </c>
      <c r="BD367" s="23">
        <v>2.5000000000000001E-3</v>
      </c>
      <c r="BE367" s="5">
        <v>3</v>
      </c>
      <c r="BF367" s="5">
        <v>35</v>
      </c>
      <c r="BG367" s="7">
        <v>34585176.909999996</v>
      </c>
      <c r="BH367" s="23">
        <v>3.7900000000000003E-2</v>
      </c>
      <c r="BI367" s="7">
        <v>350.83</v>
      </c>
      <c r="BJ367" s="7">
        <v>13923.18</v>
      </c>
      <c r="BK367" s="7">
        <v>34384540.560000002</v>
      </c>
      <c r="BL367" s="23">
        <v>4.1599999999999998E-2</v>
      </c>
      <c r="BM367" s="7">
        <v>348.79</v>
      </c>
      <c r="BN367" s="7">
        <v>13842.41</v>
      </c>
      <c r="BO367" s="5">
        <v>2484</v>
      </c>
      <c r="BP367" s="23">
        <v>2.52E-2</v>
      </c>
      <c r="BQ367" s="5">
        <v>36</v>
      </c>
      <c r="BR367" s="5">
        <v>794</v>
      </c>
      <c r="BS367" s="7">
        <v>14291644.25</v>
      </c>
      <c r="BT367" s="23">
        <v>1.5699999999999999E-2</v>
      </c>
      <c r="BU367" s="7">
        <v>144.97</v>
      </c>
      <c r="BV367" s="7">
        <v>4273.82</v>
      </c>
      <c r="BW367" s="7">
        <v>13753366.43</v>
      </c>
      <c r="BX367" s="23">
        <v>1.66E-2</v>
      </c>
      <c r="BY367" s="7">
        <v>139.51</v>
      </c>
      <c r="BZ367" s="7">
        <v>4112.8500000000004</v>
      </c>
      <c r="CA367" s="5">
        <v>3344</v>
      </c>
      <c r="CB367" s="23">
        <v>3.39E-2</v>
      </c>
      <c r="CC367" s="5">
        <v>56</v>
      </c>
      <c r="CD367" s="5">
        <v>801</v>
      </c>
      <c r="CE367" s="7">
        <v>7541929.2199999997</v>
      </c>
      <c r="CF367" s="23">
        <v>8.3000000000000001E-3</v>
      </c>
      <c r="CG367" s="7">
        <v>76.5</v>
      </c>
      <c r="CH367" s="7">
        <v>9807.4500000000007</v>
      </c>
      <c r="CI367" s="7">
        <v>7257477.3600000003</v>
      </c>
      <c r="CJ367" s="23">
        <v>8.8000000000000005E-3</v>
      </c>
      <c r="CK367" s="7">
        <v>73.62</v>
      </c>
      <c r="CL367" s="7">
        <v>9437.5499999999993</v>
      </c>
      <c r="CM367" s="5">
        <v>769</v>
      </c>
      <c r="CN367" s="23">
        <v>7.7999999999999996E-3</v>
      </c>
      <c r="CO367" s="5">
        <v>8</v>
      </c>
      <c r="CP367" s="5">
        <v>467</v>
      </c>
      <c r="CQ367" s="7">
        <v>173474129.68000001</v>
      </c>
      <c r="CR367" s="23">
        <v>0.19009999999999999</v>
      </c>
      <c r="CS367" s="7">
        <v>1759.71</v>
      </c>
      <c r="CT367" s="7">
        <v>2634.9</v>
      </c>
      <c r="CU367" s="7">
        <v>163543636.97</v>
      </c>
      <c r="CV367" s="23">
        <v>0.19789999999999999</v>
      </c>
      <c r="CW367" s="7">
        <v>1658.98</v>
      </c>
      <c r="CX367" s="7">
        <v>2484.0700000000002</v>
      </c>
      <c r="CY367" s="5">
        <v>65837</v>
      </c>
      <c r="CZ367" s="23">
        <v>0.66779999999999995</v>
      </c>
      <c r="DA367" s="5">
        <v>6125</v>
      </c>
      <c r="DB367" s="7">
        <v>5451647.2999999998</v>
      </c>
      <c r="DC367" s="23">
        <v>6.0000000000000001E-3</v>
      </c>
      <c r="DD367" s="7">
        <v>55.3</v>
      </c>
      <c r="DE367" s="7">
        <v>591.66999999999996</v>
      </c>
      <c r="DF367" s="7">
        <v>5581166.5800000001</v>
      </c>
      <c r="DG367" s="23">
        <v>6.7999999999999996E-3</v>
      </c>
      <c r="DH367" s="7">
        <v>56.62</v>
      </c>
      <c r="DI367" s="7">
        <v>605.73</v>
      </c>
      <c r="DJ367" s="5">
        <v>9214</v>
      </c>
      <c r="DK367" s="23">
        <v>9.35E-2</v>
      </c>
      <c r="DL367" s="5">
        <v>455</v>
      </c>
      <c r="DM367" s="7">
        <v>43255286.109999999</v>
      </c>
      <c r="DN367" s="23">
        <v>4.7399999999999998E-2</v>
      </c>
      <c r="DO367" s="7">
        <v>438.78</v>
      </c>
      <c r="DP367" s="7">
        <v>25885.87</v>
      </c>
      <c r="DQ367" s="7">
        <v>41684946.100000001</v>
      </c>
      <c r="DR367" s="23">
        <v>5.04E-2</v>
      </c>
      <c r="DS367" s="7">
        <v>422.85</v>
      </c>
      <c r="DT367" s="7">
        <v>24946.11</v>
      </c>
      <c r="DU367" s="5">
        <v>1671</v>
      </c>
      <c r="DV367" s="23">
        <v>1.7000000000000001E-2</v>
      </c>
      <c r="DW367" s="5">
        <v>2343</v>
      </c>
      <c r="DX367" s="7">
        <v>5043464.5199999996</v>
      </c>
      <c r="DY367" s="23">
        <v>5.4999999999999997E-3</v>
      </c>
      <c r="DZ367" s="7">
        <v>51.16</v>
      </c>
      <c r="EA367" s="7">
        <v>1170.45</v>
      </c>
      <c r="EB367" s="7">
        <v>4870234.71</v>
      </c>
      <c r="EC367" s="23">
        <v>5.8999999999999999E-3</v>
      </c>
      <c r="ED367" s="7">
        <v>49.4</v>
      </c>
      <c r="EE367" s="7">
        <v>1130.25</v>
      </c>
      <c r="EF367" s="5">
        <v>4309</v>
      </c>
      <c r="EG367" s="23">
        <v>4.3700000000000003E-2</v>
      </c>
      <c r="EH367" s="5">
        <v>73</v>
      </c>
      <c r="EI367" s="7">
        <v>83576992.989999995</v>
      </c>
      <c r="EJ367" s="23">
        <v>9.1600000000000001E-2</v>
      </c>
      <c r="EK367" s="7">
        <v>847.8</v>
      </c>
      <c r="EL367" s="7">
        <v>1019.88</v>
      </c>
      <c r="EM367" s="7">
        <v>89688685.579999998</v>
      </c>
      <c r="EN367" s="23">
        <v>0.1085</v>
      </c>
      <c r="EO367" s="7">
        <v>909.8</v>
      </c>
      <c r="EP367" s="7">
        <v>1094.46</v>
      </c>
      <c r="EQ367" s="5">
        <v>81948</v>
      </c>
      <c r="ER367" s="23">
        <v>0.83130000000000004</v>
      </c>
      <c r="ES367" s="5">
        <v>13017</v>
      </c>
      <c r="ET367" s="7">
        <v>37529096.109999999</v>
      </c>
      <c r="EU367" s="23">
        <v>4.1099999999999998E-2</v>
      </c>
      <c r="EV367" s="7">
        <v>380.69</v>
      </c>
      <c r="EW367" s="7">
        <v>828.66</v>
      </c>
      <c r="EX367" s="7">
        <v>38866153.979999997</v>
      </c>
      <c r="EY367" s="23">
        <v>4.7E-2</v>
      </c>
      <c r="EZ367" s="7">
        <v>394.26</v>
      </c>
      <c r="FA367" s="7">
        <v>858.18</v>
      </c>
      <c r="FB367" s="5">
        <v>45289</v>
      </c>
      <c r="FC367" s="23">
        <v>0.45939999999999998</v>
      </c>
      <c r="FD367" s="5">
        <v>3134</v>
      </c>
      <c r="FE367" s="7">
        <v>12855830.9</v>
      </c>
      <c r="FF367" s="23">
        <v>1.41E-2</v>
      </c>
      <c r="FG367" s="7">
        <v>130.41</v>
      </c>
      <c r="FH367" s="7">
        <v>226.98</v>
      </c>
      <c r="FI367" s="7">
        <v>13480305.710000001</v>
      </c>
      <c r="FJ367" s="23">
        <v>1.6299999999999999E-2</v>
      </c>
      <c r="FK367" s="7">
        <v>136.74</v>
      </c>
      <c r="FL367" s="7">
        <v>238</v>
      </c>
      <c r="FM367" s="5">
        <v>56639</v>
      </c>
      <c r="FN367" s="23">
        <v>0.57450000000000001</v>
      </c>
      <c r="FO367" s="5">
        <v>3235</v>
      </c>
      <c r="FP367" s="7">
        <v>27529430.690000001</v>
      </c>
      <c r="FQ367" s="23">
        <v>3.0200000000000001E-2</v>
      </c>
      <c r="FR367" s="7">
        <v>279.26</v>
      </c>
      <c r="FS367" s="7">
        <v>970.64</v>
      </c>
      <c r="FT367" s="7">
        <v>29827203.870000001</v>
      </c>
      <c r="FU367" s="23">
        <v>3.61E-2</v>
      </c>
      <c r="FV367" s="7">
        <v>302.57</v>
      </c>
      <c r="FW367" s="7">
        <v>1051.6600000000001</v>
      </c>
      <c r="FX367" s="5">
        <v>28362</v>
      </c>
      <c r="FY367" s="23">
        <v>0.28770000000000001</v>
      </c>
      <c r="FZ367" s="5">
        <v>2220</v>
      </c>
      <c r="GA367" s="7">
        <v>14195392.289999999</v>
      </c>
      <c r="GB367" s="23">
        <v>1.5599999999999999E-2</v>
      </c>
      <c r="GC367" s="7">
        <v>144</v>
      </c>
      <c r="GD367" s="7">
        <v>224.88</v>
      </c>
      <c r="GE367" s="7">
        <v>13731686.49</v>
      </c>
      <c r="GF367" s="23">
        <v>1.66E-2</v>
      </c>
      <c r="GG367" s="7">
        <v>139.29</v>
      </c>
      <c r="GH367" s="7">
        <v>217.53</v>
      </c>
      <c r="GI367" s="5">
        <v>63125</v>
      </c>
      <c r="GJ367" s="23">
        <v>0.64029999999999998</v>
      </c>
      <c r="GK367" s="5">
        <v>6100</v>
      </c>
      <c r="GL367" s="7">
        <v>9507782.1500000004</v>
      </c>
      <c r="GM367" s="23">
        <v>1.04E-2</v>
      </c>
      <c r="GN367" s="7">
        <v>96.45</v>
      </c>
      <c r="GO367" s="7">
        <v>1051.1199999999999</v>
      </c>
      <c r="GP367" s="7">
        <v>9274553.4900000002</v>
      </c>
      <c r="GQ367" s="23">
        <v>1.12E-2</v>
      </c>
      <c r="GR367" s="7">
        <v>94.08</v>
      </c>
      <c r="GS367" s="7">
        <v>1025.3399999999999</v>
      </c>
      <c r="GT367" s="5">
        <v>9045</v>
      </c>
      <c r="GU367" s="23">
        <v>9.1800000000000007E-2</v>
      </c>
      <c r="GV367" s="8">
        <v>230</v>
      </c>
      <c r="GW367" s="7">
        <v>34082072.57</v>
      </c>
      <c r="GX367" s="23">
        <v>3.7400000000000003E-2</v>
      </c>
      <c r="GY367" s="7">
        <v>345.73</v>
      </c>
      <c r="GZ367" s="7">
        <v>929.78</v>
      </c>
      <c r="HA367" s="7">
        <v>34202235.130000003</v>
      </c>
      <c r="HB367" s="23">
        <v>4.1399999999999999E-2</v>
      </c>
      <c r="HC367" s="7">
        <v>346.95</v>
      </c>
      <c r="HD367" s="7">
        <v>933.06</v>
      </c>
      <c r="HE367" s="5">
        <v>36656</v>
      </c>
      <c r="HF367" s="23">
        <v>0.37180000000000002</v>
      </c>
      <c r="HG367" s="5">
        <v>108558</v>
      </c>
      <c r="HH367" s="5">
        <v>6122</v>
      </c>
      <c r="HI367" s="23">
        <v>0.21829999999999999</v>
      </c>
      <c r="HJ367" s="8">
        <v>1101</v>
      </c>
      <c r="HK367" s="5">
        <v>444</v>
      </c>
      <c r="HL367" s="5">
        <v>1004</v>
      </c>
      <c r="HM367" s="5">
        <v>92</v>
      </c>
      <c r="HN367" s="5">
        <v>577</v>
      </c>
      <c r="HO367" s="5">
        <v>250</v>
      </c>
      <c r="HP367" s="5">
        <v>593</v>
      </c>
      <c r="HQ367" s="5">
        <v>252</v>
      </c>
      <c r="HR367" s="5">
        <v>102</v>
      </c>
      <c r="HS367" s="5">
        <v>101</v>
      </c>
    </row>
    <row r="368" spans="1:227" x14ac:dyDescent="0.25">
      <c r="A368">
        <v>2011</v>
      </c>
      <c r="B368" s="3" t="s">
        <v>398</v>
      </c>
      <c r="C368" s="4">
        <v>6</v>
      </c>
      <c r="D368" s="5">
        <v>652638</v>
      </c>
      <c r="E368" s="5">
        <v>494273</v>
      </c>
      <c r="F368" s="5">
        <v>158365</v>
      </c>
      <c r="G368" s="6" t="s">
        <v>2137</v>
      </c>
      <c r="H368" s="5">
        <v>51</v>
      </c>
      <c r="I368" s="6" t="s">
        <v>1836</v>
      </c>
      <c r="J368" s="6" t="s">
        <v>2169</v>
      </c>
      <c r="K368" s="6" t="s">
        <v>2170</v>
      </c>
      <c r="L368" s="6" t="s">
        <v>1337</v>
      </c>
      <c r="M368" s="6" t="s">
        <v>2171</v>
      </c>
      <c r="N368" s="6" t="s">
        <v>1222</v>
      </c>
      <c r="O368" s="6" t="s">
        <v>2172</v>
      </c>
      <c r="P368" s="6">
        <v>1.1200000000000001</v>
      </c>
      <c r="Q368" s="7">
        <v>5617830544.4200001</v>
      </c>
      <c r="R368" s="7">
        <v>4512582061.75</v>
      </c>
      <c r="S368" s="7">
        <v>3910868926.4299998</v>
      </c>
      <c r="T368" s="7">
        <v>11365.85</v>
      </c>
      <c r="U368" s="7">
        <v>9129.74</v>
      </c>
      <c r="V368" s="7">
        <v>7912.37</v>
      </c>
      <c r="W368" s="7">
        <v>2338348134.1500001</v>
      </c>
      <c r="X368" s="23">
        <v>0.41620000000000001</v>
      </c>
      <c r="Y368" s="7">
        <v>4730.88</v>
      </c>
      <c r="Z368" s="7">
        <v>27942.6</v>
      </c>
      <c r="AA368" s="7">
        <v>1499332617.54</v>
      </c>
      <c r="AB368" s="23">
        <v>0.33229999999999998</v>
      </c>
      <c r="AC368" s="7">
        <v>3033.41</v>
      </c>
      <c r="AD368" s="7">
        <v>17916.599999999999</v>
      </c>
      <c r="AE368" s="5">
        <v>83684</v>
      </c>
      <c r="AF368" s="23">
        <v>0.16930000000000001</v>
      </c>
      <c r="AG368" s="5">
        <v>332</v>
      </c>
      <c r="AH368" s="5">
        <v>2081</v>
      </c>
      <c r="AI368" s="7">
        <v>116153719.09</v>
      </c>
      <c r="AJ368" s="23">
        <v>2.07E-2</v>
      </c>
      <c r="AK368" s="7">
        <v>235</v>
      </c>
      <c r="AL368" s="7">
        <v>53650.68</v>
      </c>
      <c r="AM368" s="7">
        <v>98292607.590000004</v>
      </c>
      <c r="AN368" s="23">
        <v>2.18E-2</v>
      </c>
      <c r="AO368" s="7">
        <v>198.86</v>
      </c>
      <c r="AP368" s="7">
        <v>45400.74</v>
      </c>
      <c r="AQ368" s="5">
        <v>2165</v>
      </c>
      <c r="AR368" s="23">
        <v>4.4000000000000003E-3</v>
      </c>
      <c r="AS368" s="5">
        <v>5</v>
      </c>
      <c r="AT368" s="5">
        <v>141</v>
      </c>
      <c r="AU368" s="7">
        <v>47052917.039999999</v>
      </c>
      <c r="AV368" s="23">
        <v>8.3999999999999995E-3</v>
      </c>
      <c r="AW368" s="7">
        <v>95.2</v>
      </c>
      <c r="AX368" s="7">
        <v>25627.95</v>
      </c>
      <c r="AY368" s="7">
        <v>36179476.719999999</v>
      </c>
      <c r="AZ368" s="23">
        <v>8.0000000000000002E-3</v>
      </c>
      <c r="BA368" s="7">
        <v>73.2</v>
      </c>
      <c r="BB368" s="7">
        <v>19705.599999999999</v>
      </c>
      <c r="BC368" s="5">
        <v>1836</v>
      </c>
      <c r="BD368" s="23">
        <v>3.7000000000000002E-3</v>
      </c>
      <c r="BE368" s="5">
        <v>4</v>
      </c>
      <c r="BF368" s="5">
        <v>52</v>
      </c>
      <c r="BG368" s="7">
        <v>331859652.75999999</v>
      </c>
      <c r="BH368" s="23">
        <v>5.91E-2</v>
      </c>
      <c r="BI368" s="7">
        <v>671.41</v>
      </c>
      <c r="BJ368" s="7">
        <v>23746.67</v>
      </c>
      <c r="BK368" s="7">
        <v>275338716.82999998</v>
      </c>
      <c r="BL368" s="23">
        <v>6.0999999999999999E-2</v>
      </c>
      <c r="BM368" s="7">
        <v>557.05999999999995</v>
      </c>
      <c r="BN368" s="7">
        <v>19702.23</v>
      </c>
      <c r="BO368" s="5">
        <v>13975</v>
      </c>
      <c r="BP368" s="23">
        <v>2.8299999999999999E-2</v>
      </c>
      <c r="BQ368" s="5">
        <v>46</v>
      </c>
      <c r="BR368" s="5">
        <v>1258</v>
      </c>
      <c r="BS368" s="7">
        <v>152209279.86000001</v>
      </c>
      <c r="BT368" s="23">
        <v>2.7099999999999999E-2</v>
      </c>
      <c r="BU368" s="7">
        <v>307.95</v>
      </c>
      <c r="BV368" s="7">
        <v>5150.5600000000004</v>
      </c>
      <c r="BW368" s="7">
        <v>130490148.68000001</v>
      </c>
      <c r="BX368" s="23">
        <v>2.8899999999999999E-2</v>
      </c>
      <c r="BY368" s="7">
        <v>264</v>
      </c>
      <c r="BZ368" s="7">
        <v>4415.6099999999997</v>
      </c>
      <c r="CA368" s="5">
        <v>29552</v>
      </c>
      <c r="CB368" s="23">
        <v>5.9799999999999999E-2</v>
      </c>
      <c r="CC368" s="5">
        <v>109</v>
      </c>
      <c r="CD368" s="5">
        <v>1638</v>
      </c>
      <c r="CE368" s="7">
        <v>31124970.879999999</v>
      </c>
      <c r="CF368" s="23">
        <v>5.4999999999999997E-3</v>
      </c>
      <c r="CG368" s="7">
        <v>62.97</v>
      </c>
      <c r="CH368" s="7">
        <v>10781.08</v>
      </c>
      <c r="CI368" s="7">
        <v>25897766.43</v>
      </c>
      <c r="CJ368" s="23">
        <v>5.7000000000000002E-3</v>
      </c>
      <c r="CK368" s="7">
        <v>52.4</v>
      </c>
      <c r="CL368" s="7">
        <v>8970.48</v>
      </c>
      <c r="CM368" s="5">
        <v>2887</v>
      </c>
      <c r="CN368" s="23">
        <v>5.7999999999999996E-3</v>
      </c>
      <c r="CO368" s="5">
        <v>6</v>
      </c>
      <c r="CP368" s="5">
        <v>313</v>
      </c>
      <c r="CQ368" s="7">
        <v>551685498.00999999</v>
      </c>
      <c r="CR368" s="23">
        <v>9.8199999999999996E-2</v>
      </c>
      <c r="CS368" s="7">
        <v>1116.1600000000001</v>
      </c>
      <c r="CT368" s="7">
        <v>2045.23</v>
      </c>
      <c r="CU368" s="7">
        <v>487440275.56999999</v>
      </c>
      <c r="CV368" s="23">
        <v>0.108</v>
      </c>
      <c r="CW368" s="7">
        <v>986.18</v>
      </c>
      <c r="CX368" s="7">
        <v>1807.06</v>
      </c>
      <c r="CY368" s="5">
        <v>269742</v>
      </c>
      <c r="CZ368" s="23">
        <v>0.54569999999999996</v>
      </c>
      <c r="DA368" s="5">
        <v>4166</v>
      </c>
      <c r="DB368" s="7">
        <v>44220185.189999998</v>
      </c>
      <c r="DC368" s="23">
        <v>7.9000000000000008E-3</v>
      </c>
      <c r="DD368" s="7">
        <v>89.47</v>
      </c>
      <c r="DE368" s="7">
        <v>510.5</v>
      </c>
      <c r="DF368" s="7">
        <v>40784889.890000001</v>
      </c>
      <c r="DG368" s="23">
        <v>8.9999999999999993E-3</v>
      </c>
      <c r="DH368" s="7">
        <v>82.51</v>
      </c>
      <c r="DI368" s="7">
        <v>470.84</v>
      </c>
      <c r="DJ368" s="5">
        <v>86621</v>
      </c>
      <c r="DK368" s="23">
        <v>0.17519999999999999</v>
      </c>
      <c r="DL368" s="5">
        <v>1072</v>
      </c>
      <c r="DM368" s="7">
        <v>480069905.23000002</v>
      </c>
      <c r="DN368" s="23">
        <v>8.5500000000000007E-2</v>
      </c>
      <c r="DO368" s="7">
        <v>971.26</v>
      </c>
      <c r="DP368" s="7">
        <v>26961.13</v>
      </c>
      <c r="DQ368" s="7">
        <v>430278122.41000003</v>
      </c>
      <c r="DR368" s="23">
        <v>9.5399999999999999E-2</v>
      </c>
      <c r="DS368" s="7">
        <v>870.53</v>
      </c>
      <c r="DT368" s="7">
        <v>24164.78</v>
      </c>
      <c r="DU368" s="5">
        <v>17806</v>
      </c>
      <c r="DV368" s="23">
        <v>3.5999999999999997E-2</v>
      </c>
      <c r="DW368" s="5">
        <v>5147</v>
      </c>
      <c r="DX368" s="7">
        <v>35545447.479999997</v>
      </c>
      <c r="DY368" s="23">
        <v>6.3E-3</v>
      </c>
      <c r="DZ368" s="7">
        <v>71.91</v>
      </c>
      <c r="EA368" s="7">
        <v>1133.1400000000001</v>
      </c>
      <c r="EB368" s="7">
        <v>31568523.190000001</v>
      </c>
      <c r="EC368" s="23">
        <v>7.0000000000000001E-3</v>
      </c>
      <c r="ED368" s="7">
        <v>63.87</v>
      </c>
      <c r="EE368" s="7">
        <v>1006.36</v>
      </c>
      <c r="EF368" s="5">
        <v>31369</v>
      </c>
      <c r="EG368" s="23">
        <v>6.3500000000000001E-2</v>
      </c>
      <c r="EH368" s="5">
        <v>119</v>
      </c>
      <c r="EI368" s="7">
        <v>479407796.48000002</v>
      </c>
      <c r="EJ368" s="23">
        <v>8.5300000000000001E-2</v>
      </c>
      <c r="EK368" s="7">
        <v>969.93</v>
      </c>
      <c r="EL368" s="7">
        <v>1291.6199999999999</v>
      </c>
      <c r="EM368" s="7">
        <v>478284944.19</v>
      </c>
      <c r="EN368" s="23">
        <v>0.106</v>
      </c>
      <c r="EO368" s="7">
        <v>967.65</v>
      </c>
      <c r="EP368" s="7">
        <v>1288.5899999999999</v>
      </c>
      <c r="EQ368" s="5">
        <v>371169</v>
      </c>
      <c r="ER368" s="23">
        <v>0.75090000000000001</v>
      </c>
      <c r="ES368" s="5">
        <v>13668</v>
      </c>
      <c r="ET368" s="7">
        <v>284391296.56999999</v>
      </c>
      <c r="EU368" s="23">
        <v>5.0599999999999999E-2</v>
      </c>
      <c r="EV368" s="7">
        <v>575.37</v>
      </c>
      <c r="EW368" s="7">
        <v>1313.87</v>
      </c>
      <c r="EX368" s="7">
        <v>270392728.62</v>
      </c>
      <c r="EY368" s="23">
        <v>5.9900000000000002E-2</v>
      </c>
      <c r="EZ368" s="7">
        <v>547.04999999999995</v>
      </c>
      <c r="FA368" s="7">
        <v>1249.2</v>
      </c>
      <c r="FB368" s="5">
        <v>216453</v>
      </c>
      <c r="FC368" s="23">
        <v>0.43790000000000001</v>
      </c>
      <c r="FD368" s="5">
        <v>3883</v>
      </c>
      <c r="FE368" s="7">
        <v>109943856.18000001</v>
      </c>
      <c r="FF368" s="23">
        <v>1.9599999999999999E-2</v>
      </c>
      <c r="FG368" s="7">
        <v>222.44</v>
      </c>
      <c r="FH368" s="7">
        <v>418.99</v>
      </c>
      <c r="FI368" s="7">
        <v>101317468.25</v>
      </c>
      <c r="FJ368" s="23">
        <v>2.2499999999999999E-2</v>
      </c>
      <c r="FK368" s="7">
        <v>204.98</v>
      </c>
      <c r="FL368" s="7">
        <v>386.11</v>
      </c>
      <c r="FM368" s="5">
        <v>262405</v>
      </c>
      <c r="FN368" s="23">
        <v>0.53090000000000004</v>
      </c>
      <c r="FO368" s="5">
        <v>3261</v>
      </c>
      <c r="FP368" s="7">
        <v>156387624.94999999</v>
      </c>
      <c r="FQ368" s="23">
        <v>2.7799999999999998E-2</v>
      </c>
      <c r="FR368" s="7">
        <v>316.39999999999998</v>
      </c>
      <c r="FS368" s="7">
        <v>1310.42</v>
      </c>
      <c r="FT368" s="7">
        <v>157577500.97</v>
      </c>
      <c r="FU368" s="23">
        <v>3.49E-2</v>
      </c>
      <c r="FV368" s="7">
        <v>318.81</v>
      </c>
      <c r="FW368" s="7">
        <v>1320.39</v>
      </c>
      <c r="FX368" s="5">
        <v>119342</v>
      </c>
      <c r="FY368" s="23">
        <v>0.2414</v>
      </c>
      <c r="FZ368" s="5">
        <v>1826</v>
      </c>
      <c r="GA368" s="7">
        <v>118217314.23999999</v>
      </c>
      <c r="GB368" s="23">
        <v>2.1000000000000001E-2</v>
      </c>
      <c r="GC368" s="7">
        <v>239.17</v>
      </c>
      <c r="GD368" s="7">
        <v>387.91</v>
      </c>
      <c r="GE368" s="7">
        <v>116436690.48999999</v>
      </c>
      <c r="GF368" s="23">
        <v>2.58E-2</v>
      </c>
      <c r="GG368" s="7">
        <v>235.57</v>
      </c>
      <c r="GH368" s="7">
        <v>382.07</v>
      </c>
      <c r="GI368" s="5">
        <v>304755</v>
      </c>
      <c r="GJ368" s="23">
        <v>0.61660000000000004</v>
      </c>
      <c r="GK368" s="5">
        <v>7638</v>
      </c>
      <c r="GL368" s="7">
        <v>99786150.400000006</v>
      </c>
      <c r="GM368" s="23">
        <v>1.78E-2</v>
      </c>
      <c r="GN368" s="7">
        <v>201.88</v>
      </c>
      <c r="GO368" s="7">
        <v>1563.15</v>
      </c>
      <c r="GP368" s="7">
        <v>98252336.069999993</v>
      </c>
      <c r="GQ368" s="23">
        <v>2.18E-2</v>
      </c>
      <c r="GR368" s="7">
        <v>198.78</v>
      </c>
      <c r="GS368" s="7">
        <v>1539.12</v>
      </c>
      <c r="GT368" s="5">
        <v>63837</v>
      </c>
      <c r="GU368" s="23">
        <v>0.12920000000000001</v>
      </c>
      <c r="GV368" s="8">
        <v>603</v>
      </c>
      <c r="GW368" s="7">
        <v>185718588.59</v>
      </c>
      <c r="GX368" s="23">
        <v>3.3099999999999997E-2</v>
      </c>
      <c r="GY368" s="7">
        <v>375.74</v>
      </c>
      <c r="GZ368" s="7">
        <v>1180.68</v>
      </c>
      <c r="HA368" s="7">
        <v>185796295.22</v>
      </c>
      <c r="HB368" s="23">
        <v>4.1200000000000001E-2</v>
      </c>
      <c r="HC368" s="7">
        <v>375.9</v>
      </c>
      <c r="HD368" s="7">
        <v>1181.17</v>
      </c>
      <c r="HE368" s="5">
        <v>157298</v>
      </c>
      <c r="HF368" s="23">
        <v>0.31819999999999998</v>
      </c>
      <c r="HG368" s="5">
        <v>460525</v>
      </c>
      <c r="HH368" s="5">
        <v>36609</v>
      </c>
      <c r="HI368" s="23">
        <v>0.24759999999999999</v>
      </c>
      <c r="HJ368" s="8">
        <v>932</v>
      </c>
      <c r="HK368" s="5">
        <v>728</v>
      </c>
      <c r="HL368" s="5">
        <v>994</v>
      </c>
      <c r="HM368" s="5">
        <v>109</v>
      </c>
      <c r="HN368" s="5">
        <v>833</v>
      </c>
      <c r="HO368" s="5">
        <v>252</v>
      </c>
      <c r="HP368" s="5">
        <v>565</v>
      </c>
      <c r="HQ368" s="5">
        <v>345</v>
      </c>
      <c r="HR368" s="5">
        <v>234</v>
      </c>
      <c r="HS368" s="5">
        <v>96</v>
      </c>
    </row>
    <row r="369" spans="1:227" x14ac:dyDescent="0.25">
      <c r="A369">
        <v>2012</v>
      </c>
      <c r="B369" s="3" t="s">
        <v>1142</v>
      </c>
      <c r="C369" s="4">
        <v>55</v>
      </c>
      <c r="D369" s="5">
        <v>144012</v>
      </c>
      <c r="E369" s="5">
        <v>114622</v>
      </c>
      <c r="F369" s="5">
        <v>29390</v>
      </c>
      <c r="G369" s="6" t="s">
        <v>2485</v>
      </c>
      <c r="H369" s="5">
        <v>50</v>
      </c>
      <c r="I369" s="6" t="s">
        <v>732</v>
      </c>
      <c r="J369" s="6" t="s">
        <v>733</v>
      </c>
      <c r="K369" s="6" t="s">
        <v>2268</v>
      </c>
      <c r="L369" s="6" t="s">
        <v>1489</v>
      </c>
      <c r="M369" s="6" t="s">
        <v>946</v>
      </c>
      <c r="N369" s="6" t="s">
        <v>671</v>
      </c>
      <c r="O369" s="6" t="s">
        <v>2486</v>
      </c>
      <c r="P369" s="6">
        <v>1.03</v>
      </c>
      <c r="Q369" s="7">
        <v>952426584.04999995</v>
      </c>
      <c r="R369" s="7">
        <v>912156875.41999996</v>
      </c>
      <c r="S369" s="7">
        <v>935429623.85000002</v>
      </c>
      <c r="T369" s="7">
        <v>8309.2800000000007</v>
      </c>
      <c r="U369" s="7">
        <v>7957.96</v>
      </c>
      <c r="V369" s="7">
        <v>8161</v>
      </c>
      <c r="W369" s="7">
        <v>360076099.31999999</v>
      </c>
      <c r="X369" s="23">
        <v>0.37809999999999999</v>
      </c>
      <c r="Y369" s="7">
        <v>3141.42</v>
      </c>
      <c r="Z369" s="7">
        <v>19214.310000000001</v>
      </c>
      <c r="AA369" s="7">
        <v>305423254.00999999</v>
      </c>
      <c r="AB369" s="23">
        <v>0.33479999999999999</v>
      </c>
      <c r="AC369" s="7">
        <v>2664.61</v>
      </c>
      <c r="AD369" s="7">
        <v>16297.93</v>
      </c>
      <c r="AE369" s="5">
        <v>18740</v>
      </c>
      <c r="AF369" s="23">
        <v>0.16350000000000001</v>
      </c>
      <c r="AG369" s="5">
        <v>295</v>
      </c>
      <c r="AH369" s="5">
        <v>1540</v>
      </c>
      <c r="AI369" s="7">
        <v>15727390.51</v>
      </c>
      <c r="AJ369" s="23">
        <v>1.6500000000000001E-2</v>
      </c>
      <c r="AK369" s="7">
        <v>137.21</v>
      </c>
      <c r="AL369" s="7">
        <v>48391.97</v>
      </c>
      <c r="AM369" s="7">
        <v>16262875.76</v>
      </c>
      <c r="AN369" s="23">
        <v>1.78E-2</v>
      </c>
      <c r="AO369" s="7">
        <v>141.88</v>
      </c>
      <c r="AP369" s="7">
        <v>50039.62</v>
      </c>
      <c r="AQ369" s="5">
        <v>325</v>
      </c>
      <c r="AR369" s="23">
        <v>2.8E-3</v>
      </c>
      <c r="AS369" s="5">
        <v>3</v>
      </c>
      <c r="AT369" s="5">
        <v>94</v>
      </c>
      <c r="AU369" s="7">
        <v>9033239.8000000007</v>
      </c>
      <c r="AV369" s="23">
        <v>9.4999999999999998E-3</v>
      </c>
      <c r="AW369" s="7">
        <v>78.81</v>
      </c>
      <c r="AX369" s="7">
        <v>19426.32</v>
      </c>
      <c r="AY369" s="7">
        <v>8696614.7200000007</v>
      </c>
      <c r="AZ369" s="23">
        <v>9.4999999999999998E-3</v>
      </c>
      <c r="BA369" s="7">
        <v>75.87</v>
      </c>
      <c r="BB369" s="7">
        <v>18702.400000000001</v>
      </c>
      <c r="BC369" s="5">
        <v>465</v>
      </c>
      <c r="BD369" s="23">
        <v>4.1000000000000003E-3</v>
      </c>
      <c r="BE369" s="5">
        <v>4</v>
      </c>
      <c r="BF369" s="5">
        <v>53</v>
      </c>
      <c r="BG369" s="7">
        <v>35402839.479999997</v>
      </c>
      <c r="BH369" s="23">
        <v>3.7199999999999997E-2</v>
      </c>
      <c r="BI369" s="7">
        <v>308.87</v>
      </c>
      <c r="BJ369" s="7">
        <v>14189.51</v>
      </c>
      <c r="BK369" s="7">
        <v>37194689.909999996</v>
      </c>
      <c r="BL369" s="23">
        <v>4.0800000000000003E-2</v>
      </c>
      <c r="BM369" s="7">
        <v>324.5</v>
      </c>
      <c r="BN369" s="7">
        <v>14907.69</v>
      </c>
      <c r="BO369" s="5">
        <v>2495</v>
      </c>
      <c r="BP369" s="23">
        <v>2.18E-2</v>
      </c>
      <c r="BQ369" s="5">
        <v>30</v>
      </c>
      <c r="BR369" s="5">
        <v>782</v>
      </c>
      <c r="BS369" s="7">
        <v>13904666.720000001</v>
      </c>
      <c r="BT369" s="23">
        <v>1.46E-2</v>
      </c>
      <c r="BU369" s="7">
        <v>121.31</v>
      </c>
      <c r="BV369" s="7">
        <v>3860.26</v>
      </c>
      <c r="BW369" s="7">
        <v>14435724.98</v>
      </c>
      <c r="BX369" s="23">
        <v>1.5800000000000002E-2</v>
      </c>
      <c r="BY369" s="7">
        <v>125.94</v>
      </c>
      <c r="BZ369" s="7">
        <v>4007.7</v>
      </c>
      <c r="CA369" s="5">
        <v>3602</v>
      </c>
      <c r="CB369" s="23">
        <v>3.1399999999999997E-2</v>
      </c>
      <c r="CC369" s="5">
        <v>52</v>
      </c>
      <c r="CD369" s="5">
        <v>832</v>
      </c>
      <c r="CE369" s="7">
        <v>9989201.0299999993</v>
      </c>
      <c r="CF369" s="23">
        <v>1.0500000000000001E-2</v>
      </c>
      <c r="CG369" s="7">
        <v>87.15</v>
      </c>
      <c r="CH369" s="7">
        <v>10373</v>
      </c>
      <c r="CI369" s="7">
        <v>10128464.16</v>
      </c>
      <c r="CJ369" s="23">
        <v>1.11E-2</v>
      </c>
      <c r="CK369" s="7">
        <v>88.36</v>
      </c>
      <c r="CL369" s="7">
        <v>10517.62</v>
      </c>
      <c r="CM369" s="5">
        <v>963</v>
      </c>
      <c r="CN369" s="23">
        <v>8.3999999999999995E-3</v>
      </c>
      <c r="CO369" s="5">
        <v>9</v>
      </c>
      <c r="CP369" s="5">
        <v>527</v>
      </c>
      <c r="CQ369" s="7">
        <v>180319854.83000001</v>
      </c>
      <c r="CR369" s="23">
        <v>0.1893</v>
      </c>
      <c r="CS369" s="7">
        <v>1573.17</v>
      </c>
      <c r="CT369" s="7">
        <v>2350.61</v>
      </c>
      <c r="CU369" s="7">
        <v>172787482.21000001</v>
      </c>
      <c r="CV369" s="23">
        <v>0.18940000000000001</v>
      </c>
      <c r="CW369" s="7">
        <v>1507.45</v>
      </c>
      <c r="CX369" s="7">
        <v>2252.42</v>
      </c>
      <c r="CY369" s="5">
        <v>76712</v>
      </c>
      <c r="CZ369" s="23">
        <v>0.66930000000000001</v>
      </c>
      <c r="DA369" s="5">
        <v>6086</v>
      </c>
      <c r="DB369" s="7">
        <v>3713574.19</v>
      </c>
      <c r="DC369" s="23">
        <v>3.8999999999999998E-3</v>
      </c>
      <c r="DD369" s="7">
        <v>32.4</v>
      </c>
      <c r="DE369" s="7">
        <v>451.61</v>
      </c>
      <c r="DF369" s="7">
        <v>4126783.84</v>
      </c>
      <c r="DG369" s="23">
        <v>4.4999999999999997E-3</v>
      </c>
      <c r="DH369" s="7">
        <v>36</v>
      </c>
      <c r="DI369" s="7">
        <v>501.86</v>
      </c>
      <c r="DJ369" s="5">
        <v>8223</v>
      </c>
      <c r="DK369" s="23">
        <v>7.17E-2</v>
      </c>
      <c r="DL369" s="5">
        <v>321</v>
      </c>
      <c r="DM369" s="7">
        <v>54816208.829999998</v>
      </c>
      <c r="DN369" s="23">
        <v>5.7599999999999998E-2</v>
      </c>
      <c r="DO369" s="7">
        <v>478.23</v>
      </c>
      <c r="DP369" s="7">
        <v>24669.759999999998</v>
      </c>
      <c r="DQ369" s="7">
        <v>55415973.130000003</v>
      </c>
      <c r="DR369" s="23">
        <v>6.08E-2</v>
      </c>
      <c r="DS369" s="7">
        <v>483.47</v>
      </c>
      <c r="DT369" s="7">
        <v>24939.68</v>
      </c>
      <c r="DU369" s="5">
        <v>2222</v>
      </c>
      <c r="DV369" s="23">
        <v>1.9400000000000001E-2</v>
      </c>
      <c r="DW369" s="5">
        <v>2611</v>
      </c>
      <c r="DX369" s="7">
        <v>6258506.7999999998</v>
      </c>
      <c r="DY369" s="23">
        <v>6.6E-3</v>
      </c>
      <c r="DZ369" s="7">
        <v>54.6</v>
      </c>
      <c r="EA369" s="7">
        <v>1097.21</v>
      </c>
      <c r="EB369" s="7">
        <v>6462232.04</v>
      </c>
      <c r="EC369" s="23">
        <v>7.1000000000000004E-3</v>
      </c>
      <c r="ED369" s="7">
        <v>56.38</v>
      </c>
      <c r="EE369" s="7">
        <v>1132.93</v>
      </c>
      <c r="EF369" s="5">
        <v>5704</v>
      </c>
      <c r="EG369" s="23">
        <v>4.9799999999999997E-2</v>
      </c>
      <c r="EH369" s="5">
        <v>113</v>
      </c>
      <c r="EI369" s="7">
        <v>80980402.469999999</v>
      </c>
      <c r="EJ369" s="23">
        <v>8.5000000000000006E-2</v>
      </c>
      <c r="EK369" s="7">
        <v>706.5</v>
      </c>
      <c r="EL369" s="7">
        <v>852.37</v>
      </c>
      <c r="EM369" s="7">
        <v>92067613.959999993</v>
      </c>
      <c r="EN369" s="23">
        <v>0.1009</v>
      </c>
      <c r="EO369" s="7">
        <v>803.23</v>
      </c>
      <c r="EP369" s="7">
        <v>969.07</v>
      </c>
      <c r="EQ369" s="5">
        <v>95005</v>
      </c>
      <c r="ER369" s="23">
        <v>0.82889999999999997</v>
      </c>
      <c r="ES369" s="5">
        <v>12024</v>
      </c>
      <c r="ET369" s="7">
        <v>48974090.920000002</v>
      </c>
      <c r="EU369" s="23">
        <v>5.1400000000000001E-2</v>
      </c>
      <c r="EV369" s="7">
        <v>427.27</v>
      </c>
      <c r="EW369" s="7">
        <v>875.19</v>
      </c>
      <c r="EX369" s="7">
        <v>52599863.890000001</v>
      </c>
      <c r="EY369" s="23">
        <v>5.7700000000000001E-2</v>
      </c>
      <c r="EZ369" s="7">
        <v>458.9</v>
      </c>
      <c r="FA369" s="7">
        <v>939.99</v>
      </c>
      <c r="FB369" s="5">
        <v>55958</v>
      </c>
      <c r="FC369" s="23">
        <v>0.48820000000000002</v>
      </c>
      <c r="FD369" s="5">
        <v>3383</v>
      </c>
      <c r="FE369" s="7">
        <v>15075984.720000001</v>
      </c>
      <c r="FF369" s="23">
        <v>1.5800000000000002E-2</v>
      </c>
      <c r="FG369" s="7">
        <v>131.53</v>
      </c>
      <c r="FH369" s="7">
        <v>227.41</v>
      </c>
      <c r="FI369" s="7">
        <v>15913463.460000001</v>
      </c>
      <c r="FJ369" s="23">
        <v>1.7399999999999999E-2</v>
      </c>
      <c r="FK369" s="7">
        <v>138.83000000000001</v>
      </c>
      <c r="FL369" s="7">
        <v>240.05</v>
      </c>
      <c r="FM369" s="5">
        <v>66293</v>
      </c>
      <c r="FN369" s="23">
        <v>0.57840000000000003</v>
      </c>
      <c r="FO369" s="5">
        <v>3331</v>
      </c>
      <c r="FP369" s="7">
        <v>34943208.859999999</v>
      </c>
      <c r="FQ369" s="23">
        <v>3.6700000000000003E-2</v>
      </c>
      <c r="FR369" s="7">
        <v>304.86</v>
      </c>
      <c r="FS369" s="7">
        <v>1026.44</v>
      </c>
      <c r="FT369" s="7">
        <v>35693118.909999996</v>
      </c>
      <c r="FU369" s="23">
        <v>3.9100000000000003E-2</v>
      </c>
      <c r="FV369" s="7">
        <v>311.39999999999998</v>
      </c>
      <c r="FW369" s="7">
        <v>1048.47</v>
      </c>
      <c r="FX369" s="5">
        <v>34043</v>
      </c>
      <c r="FY369" s="23">
        <v>0.29699999999999999</v>
      </c>
      <c r="FZ369" s="5">
        <v>2338</v>
      </c>
      <c r="GA369" s="7">
        <v>20994811.02</v>
      </c>
      <c r="GB369" s="23">
        <v>2.1999999999999999E-2</v>
      </c>
      <c r="GC369" s="7">
        <v>183.17</v>
      </c>
      <c r="GD369" s="7">
        <v>275.61</v>
      </c>
      <c r="GE369" s="7">
        <v>21930261.890000001</v>
      </c>
      <c r="GF369" s="23">
        <v>2.4E-2</v>
      </c>
      <c r="GG369" s="7">
        <v>191.33</v>
      </c>
      <c r="GH369" s="7">
        <v>287.89</v>
      </c>
      <c r="GI369" s="5">
        <v>76176</v>
      </c>
      <c r="GJ369" s="23">
        <v>0.66459999999999997</v>
      </c>
      <c r="GK369" s="5">
        <v>7361</v>
      </c>
      <c r="GL369" s="7">
        <v>13220914.880000001</v>
      </c>
      <c r="GM369" s="23">
        <v>1.3899999999999999E-2</v>
      </c>
      <c r="GN369" s="7">
        <v>115.34</v>
      </c>
      <c r="GO369" s="7">
        <v>982.77</v>
      </c>
      <c r="GP369" s="7">
        <v>13601522.92</v>
      </c>
      <c r="GQ369" s="23">
        <v>1.49E-2</v>
      </c>
      <c r="GR369" s="7">
        <v>118.66</v>
      </c>
      <c r="GS369" s="7">
        <v>1011.06</v>
      </c>
      <c r="GT369" s="5">
        <v>13453</v>
      </c>
      <c r="GU369" s="23">
        <v>0.1174</v>
      </c>
      <c r="GV369" s="8">
        <v>327</v>
      </c>
      <c r="GW369" s="7">
        <v>38057048.740000002</v>
      </c>
      <c r="GX369" s="23">
        <v>0.04</v>
      </c>
      <c r="GY369" s="7">
        <v>332.02</v>
      </c>
      <c r="GZ369" s="7">
        <v>891.39</v>
      </c>
      <c r="HA369" s="7">
        <v>38160400.43</v>
      </c>
      <c r="HB369" s="23">
        <v>4.1799999999999997E-2</v>
      </c>
      <c r="HC369" s="7">
        <v>332.92</v>
      </c>
      <c r="HD369" s="7">
        <v>893.81</v>
      </c>
      <c r="HE369" s="5">
        <v>42694</v>
      </c>
      <c r="HF369" s="23">
        <v>0.3725</v>
      </c>
      <c r="HG369" s="5">
        <v>121675</v>
      </c>
      <c r="HH369" s="5">
        <v>6928</v>
      </c>
      <c r="HI369" s="23">
        <v>0.21360000000000001</v>
      </c>
      <c r="HJ369" s="8">
        <v>1062</v>
      </c>
      <c r="HK369" s="5">
        <v>508</v>
      </c>
      <c r="HL369" s="5">
        <v>990</v>
      </c>
      <c r="HM369" s="5">
        <v>92</v>
      </c>
      <c r="HN369" s="5">
        <v>555</v>
      </c>
      <c r="HO369" s="5">
        <v>293</v>
      </c>
      <c r="HP369" s="5">
        <v>613</v>
      </c>
      <c r="HQ369" s="5">
        <v>306</v>
      </c>
      <c r="HR369" s="5">
        <v>193</v>
      </c>
      <c r="HS369" s="5">
        <v>86</v>
      </c>
    </row>
    <row r="370" spans="1:227" x14ac:dyDescent="0.25">
      <c r="A370">
        <v>2008</v>
      </c>
      <c r="B370" s="3" t="s">
        <v>363</v>
      </c>
      <c r="C370" s="4">
        <v>4</v>
      </c>
      <c r="D370" s="5">
        <v>119641</v>
      </c>
      <c r="E370" s="5">
        <v>67990</v>
      </c>
      <c r="F370" s="5">
        <v>51651</v>
      </c>
      <c r="G370" s="6" t="s">
        <v>1215</v>
      </c>
      <c r="H370" s="5">
        <v>51</v>
      </c>
      <c r="I370" s="6" t="s">
        <v>1216</v>
      </c>
      <c r="J370" s="6" t="s">
        <v>1217</v>
      </c>
      <c r="K370" s="6" t="s">
        <v>1218</v>
      </c>
      <c r="L370" s="6" t="s">
        <v>245</v>
      </c>
      <c r="M370" s="6" t="s">
        <v>769</v>
      </c>
      <c r="N370" s="6" t="s">
        <v>1219</v>
      </c>
      <c r="O370" s="6" t="s">
        <v>1220</v>
      </c>
      <c r="P370" s="6">
        <v>1.08</v>
      </c>
      <c r="Q370" s="7">
        <v>552697713.75</v>
      </c>
      <c r="R370" s="7">
        <v>523325224.76999998</v>
      </c>
      <c r="S370" s="7">
        <v>533644087.67000002</v>
      </c>
      <c r="T370" s="7">
        <v>8129.1</v>
      </c>
      <c r="U370" s="7">
        <v>7697.09</v>
      </c>
      <c r="V370" s="7">
        <v>7848.86</v>
      </c>
      <c r="W370" s="7">
        <v>229662495.75999999</v>
      </c>
      <c r="X370" s="23">
        <v>0.41549999999999998</v>
      </c>
      <c r="Y370" s="7">
        <v>3377.89</v>
      </c>
      <c r="Z370" s="7">
        <v>19317.23</v>
      </c>
      <c r="AA370" s="7">
        <v>193505922.02000001</v>
      </c>
      <c r="AB370" s="23">
        <v>0.36980000000000002</v>
      </c>
      <c r="AC370" s="7">
        <v>2846.09</v>
      </c>
      <c r="AD370" s="7">
        <v>16276.05</v>
      </c>
      <c r="AE370" s="5">
        <v>11889</v>
      </c>
      <c r="AF370" s="23">
        <v>0.1749</v>
      </c>
      <c r="AG370" s="5">
        <v>328</v>
      </c>
      <c r="AH370" s="5">
        <v>1919</v>
      </c>
      <c r="AI370" s="7">
        <v>9099239.7200000007</v>
      </c>
      <c r="AJ370" s="23">
        <v>1.6500000000000001E-2</v>
      </c>
      <c r="AK370" s="7">
        <v>133.83000000000001</v>
      </c>
      <c r="AL370" s="7">
        <v>35543.910000000003</v>
      </c>
      <c r="AM370" s="7">
        <v>9072533.0099999998</v>
      </c>
      <c r="AN370" s="23">
        <v>1.7299999999999999E-2</v>
      </c>
      <c r="AO370" s="7">
        <v>133.44</v>
      </c>
      <c r="AP370" s="7">
        <v>35439.58</v>
      </c>
      <c r="AQ370" s="5">
        <v>256</v>
      </c>
      <c r="AR370" s="23">
        <v>3.8E-3</v>
      </c>
      <c r="AS370" s="5">
        <v>4</v>
      </c>
      <c r="AT370" s="5">
        <v>105</v>
      </c>
      <c r="AU370" s="7">
        <v>8689826.4900000002</v>
      </c>
      <c r="AV370" s="23">
        <v>1.5699999999999999E-2</v>
      </c>
      <c r="AW370" s="7">
        <v>127.81</v>
      </c>
      <c r="AX370" s="7">
        <v>18371.73</v>
      </c>
      <c r="AY370" s="7">
        <v>8373883.3799999999</v>
      </c>
      <c r="AZ370" s="23">
        <v>1.6E-2</v>
      </c>
      <c r="BA370" s="7">
        <v>123.16</v>
      </c>
      <c r="BB370" s="7">
        <v>17703.77</v>
      </c>
      <c r="BC370" s="5">
        <v>473</v>
      </c>
      <c r="BD370" s="23">
        <v>7.0000000000000001E-3</v>
      </c>
      <c r="BE370" s="5">
        <v>8</v>
      </c>
      <c r="BF370" s="5">
        <v>103</v>
      </c>
      <c r="BG370" s="7">
        <v>12222787.48</v>
      </c>
      <c r="BH370" s="23">
        <v>2.2100000000000002E-2</v>
      </c>
      <c r="BI370" s="7">
        <v>179.77</v>
      </c>
      <c r="BJ370" s="7">
        <v>10446.83</v>
      </c>
      <c r="BK370" s="7">
        <v>12523571.49</v>
      </c>
      <c r="BL370" s="23">
        <v>2.3900000000000001E-2</v>
      </c>
      <c r="BM370" s="7">
        <v>184.2</v>
      </c>
      <c r="BN370" s="7">
        <v>10703.91</v>
      </c>
      <c r="BO370" s="5">
        <v>1170</v>
      </c>
      <c r="BP370" s="23">
        <v>1.72E-2</v>
      </c>
      <c r="BQ370" s="5">
        <v>24</v>
      </c>
      <c r="BR370" s="5">
        <v>526</v>
      </c>
      <c r="BS370" s="7">
        <v>7961530.1299999999</v>
      </c>
      <c r="BT370" s="23">
        <v>1.44E-2</v>
      </c>
      <c r="BU370" s="7">
        <v>117.1</v>
      </c>
      <c r="BV370" s="7">
        <v>3778.61</v>
      </c>
      <c r="BW370" s="7">
        <v>7861631.1299999999</v>
      </c>
      <c r="BX370" s="23">
        <v>1.4999999999999999E-2</v>
      </c>
      <c r="BY370" s="7">
        <v>115.63</v>
      </c>
      <c r="BZ370" s="7">
        <v>3731.2</v>
      </c>
      <c r="CA370" s="5">
        <v>2107</v>
      </c>
      <c r="CB370" s="23">
        <v>3.1E-2</v>
      </c>
      <c r="CC370" s="5">
        <v>50</v>
      </c>
      <c r="CD370" s="5">
        <v>712</v>
      </c>
      <c r="CE370" s="7">
        <v>7630851.8499999996</v>
      </c>
      <c r="CF370" s="23">
        <v>1.38E-2</v>
      </c>
      <c r="CG370" s="7">
        <v>112.23</v>
      </c>
      <c r="CH370" s="7">
        <v>11011.33</v>
      </c>
      <c r="CI370" s="7">
        <v>7556989.2999999998</v>
      </c>
      <c r="CJ370" s="23">
        <v>1.44E-2</v>
      </c>
      <c r="CK370" s="7">
        <v>111.15</v>
      </c>
      <c r="CL370" s="7">
        <v>10904.75</v>
      </c>
      <c r="CM370" s="5">
        <v>693</v>
      </c>
      <c r="CN370" s="23">
        <v>1.0200000000000001E-2</v>
      </c>
      <c r="CO370" s="5">
        <v>11</v>
      </c>
      <c r="CP370" s="5">
        <v>654</v>
      </c>
      <c r="CQ370" s="7">
        <v>53341801.159999996</v>
      </c>
      <c r="CR370" s="23">
        <v>9.6500000000000002E-2</v>
      </c>
      <c r="CS370" s="7">
        <v>784.55</v>
      </c>
      <c r="CT370" s="7">
        <v>1570.72</v>
      </c>
      <c r="CU370" s="7">
        <v>51644954.310000002</v>
      </c>
      <c r="CV370" s="23">
        <v>9.8699999999999996E-2</v>
      </c>
      <c r="CW370" s="7">
        <v>759.6</v>
      </c>
      <c r="CX370" s="7">
        <v>1520.76</v>
      </c>
      <c r="CY370" s="5">
        <v>33960</v>
      </c>
      <c r="CZ370" s="23">
        <v>0.4995</v>
      </c>
      <c r="DA370" s="5">
        <v>3040</v>
      </c>
      <c r="DB370" s="7">
        <v>1682071.81</v>
      </c>
      <c r="DC370" s="23">
        <v>3.0000000000000001E-3</v>
      </c>
      <c r="DD370" s="7">
        <v>24.74</v>
      </c>
      <c r="DE370" s="7">
        <v>354.94</v>
      </c>
      <c r="DF370" s="7">
        <v>1764822.2</v>
      </c>
      <c r="DG370" s="23">
        <v>3.3999999999999998E-3</v>
      </c>
      <c r="DH370" s="7">
        <v>25.96</v>
      </c>
      <c r="DI370" s="7">
        <v>372.4</v>
      </c>
      <c r="DJ370" s="5">
        <v>4739</v>
      </c>
      <c r="DK370" s="23">
        <v>6.9699999999999998E-2</v>
      </c>
      <c r="DL370" s="5">
        <v>277</v>
      </c>
      <c r="DM370" s="7">
        <v>45143000.869999997</v>
      </c>
      <c r="DN370" s="23">
        <v>8.1699999999999995E-2</v>
      </c>
      <c r="DO370" s="7">
        <v>663.97</v>
      </c>
      <c r="DP370" s="7">
        <v>20613.240000000002</v>
      </c>
      <c r="DQ370" s="7">
        <v>45418483.670000002</v>
      </c>
      <c r="DR370" s="23">
        <v>8.6800000000000002E-2</v>
      </c>
      <c r="DS370" s="7">
        <v>668.02</v>
      </c>
      <c r="DT370" s="7">
        <v>20739.03</v>
      </c>
      <c r="DU370" s="5">
        <v>2190</v>
      </c>
      <c r="DV370" s="23">
        <v>3.2199999999999999E-2</v>
      </c>
      <c r="DW370" s="5">
        <v>4181</v>
      </c>
      <c r="DX370" s="7">
        <v>3763531.52</v>
      </c>
      <c r="DY370" s="23">
        <v>6.7999999999999996E-3</v>
      </c>
      <c r="DZ370" s="7">
        <v>55.35</v>
      </c>
      <c r="EA370" s="7">
        <v>789.83</v>
      </c>
      <c r="EB370" s="7">
        <v>4396755.4400000004</v>
      </c>
      <c r="EC370" s="23">
        <v>8.3999999999999995E-3</v>
      </c>
      <c r="ED370" s="7">
        <v>64.67</v>
      </c>
      <c r="EE370" s="7">
        <v>922.72</v>
      </c>
      <c r="EF370" s="5">
        <v>4765</v>
      </c>
      <c r="EG370" s="23">
        <v>7.0099999999999996E-2</v>
      </c>
      <c r="EH370" s="5">
        <v>129</v>
      </c>
      <c r="EI370" s="7">
        <v>50632833.380000003</v>
      </c>
      <c r="EJ370" s="23">
        <v>9.1600000000000001E-2</v>
      </c>
      <c r="EK370" s="7">
        <v>744.71</v>
      </c>
      <c r="EL370" s="7">
        <v>978.58</v>
      </c>
      <c r="EM370" s="7">
        <v>53917817.469999999</v>
      </c>
      <c r="EN370" s="23">
        <v>0.10299999999999999</v>
      </c>
      <c r="EO370" s="7">
        <v>793.03</v>
      </c>
      <c r="EP370" s="7">
        <v>1042.07</v>
      </c>
      <c r="EQ370" s="5">
        <v>51741</v>
      </c>
      <c r="ER370" s="23">
        <v>0.76100000000000001</v>
      </c>
      <c r="ES370" s="5">
        <v>11888</v>
      </c>
      <c r="ET370" s="7">
        <v>33391160.18</v>
      </c>
      <c r="EU370" s="23">
        <v>6.0400000000000002E-2</v>
      </c>
      <c r="EV370" s="7">
        <v>491.12</v>
      </c>
      <c r="EW370" s="7">
        <v>1098.3900000000001</v>
      </c>
      <c r="EX370" s="7">
        <v>35350567.149999999</v>
      </c>
      <c r="EY370" s="23">
        <v>6.7500000000000004E-2</v>
      </c>
      <c r="EZ370" s="7">
        <v>519.94000000000005</v>
      </c>
      <c r="FA370" s="7">
        <v>1162.8499999999999</v>
      </c>
      <c r="FB370" s="5">
        <v>30400</v>
      </c>
      <c r="FC370" s="23">
        <v>0.4471</v>
      </c>
      <c r="FD370" s="5">
        <v>3490</v>
      </c>
      <c r="FE370" s="7">
        <v>17699354.289999999</v>
      </c>
      <c r="FF370" s="23">
        <v>3.2000000000000001E-2</v>
      </c>
      <c r="FG370" s="7">
        <v>260.32</v>
      </c>
      <c r="FH370" s="7">
        <v>482.63</v>
      </c>
      <c r="FI370" s="7">
        <v>19784616.5</v>
      </c>
      <c r="FJ370" s="23">
        <v>3.78E-2</v>
      </c>
      <c r="FK370" s="7">
        <v>290.99</v>
      </c>
      <c r="FL370" s="7">
        <v>539.49</v>
      </c>
      <c r="FM370" s="5">
        <v>36673</v>
      </c>
      <c r="FN370" s="23">
        <v>0.53939999999999999</v>
      </c>
      <c r="FO370" s="5">
        <v>3611</v>
      </c>
      <c r="FP370" s="7">
        <v>20167600.539999999</v>
      </c>
      <c r="FQ370" s="23">
        <v>3.6499999999999998E-2</v>
      </c>
      <c r="FR370" s="7">
        <v>296.63</v>
      </c>
      <c r="FS370" s="7">
        <v>1277.32</v>
      </c>
      <c r="FT370" s="7">
        <v>19999069.98</v>
      </c>
      <c r="FU370" s="23">
        <v>3.8199999999999998E-2</v>
      </c>
      <c r="FV370" s="7">
        <v>294.14999999999998</v>
      </c>
      <c r="FW370" s="7">
        <v>1266.6500000000001</v>
      </c>
      <c r="FX370" s="5">
        <v>15789</v>
      </c>
      <c r="FY370" s="23">
        <v>0.23219999999999999</v>
      </c>
      <c r="FZ370" s="5">
        <v>1665</v>
      </c>
      <c r="GA370" s="7">
        <v>15752006.35</v>
      </c>
      <c r="GB370" s="23">
        <v>2.8500000000000001E-2</v>
      </c>
      <c r="GC370" s="7">
        <v>231.68</v>
      </c>
      <c r="GD370" s="7">
        <v>401.82</v>
      </c>
      <c r="GE370" s="7">
        <v>16622485.210000001</v>
      </c>
      <c r="GF370" s="23">
        <v>3.1800000000000002E-2</v>
      </c>
      <c r="GG370" s="7">
        <v>244.48</v>
      </c>
      <c r="GH370" s="7">
        <v>424.02</v>
      </c>
      <c r="GI370" s="5">
        <v>39202</v>
      </c>
      <c r="GJ370" s="23">
        <v>0.5766</v>
      </c>
      <c r="GK370" s="5">
        <v>7426</v>
      </c>
      <c r="GL370" s="7">
        <v>11978672.939999999</v>
      </c>
      <c r="GM370" s="23">
        <v>2.1700000000000001E-2</v>
      </c>
      <c r="GN370" s="7">
        <v>176.18</v>
      </c>
      <c r="GO370" s="7">
        <v>1348.48</v>
      </c>
      <c r="GP370" s="7">
        <v>11561006.65</v>
      </c>
      <c r="GQ370" s="23">
        <v>2.2100000000000002E-2</v>
      </c>
      <c r="GR370" s="7">
        <v>170.04</v>
      </c>
      <c r="GS370" s="7">
        <v>1301.46</v>
      </c>
      <c r="GT370" s="5">
        <v>8883</v>
      </c>
      <c r="GU370" s="23">
        <v>0.13070000000000001</v>
      </c>
      <c r="GV370" s="8">
        <v>319</v>
      </c>
      <c r="GW370" s="7">
        <v>20277762.800000001</v>
      </c>
      <c r="GX370" s="23">
        <v>3.6700000000000003E-2</v>
      </c>
      <c r="GY370" s="7">
        <v>298.25</v>
      </c>
      <c r="GZ370" s="7">
        <v>927.79</v>
      </c>
      <c r="HA370" s="7">
        <v>20277762.800000001</v>
      </c>
      <c r="HB370" s="23">
        <v>3.8699999999999998E-2</v>
      </c>
      <c r="HC370" s="7">
        <v>298.25</v>
      </c>
      <c r="HD370" s="7">
        <v>927.79</v>
      </c>
      <c r="HE370" s="5">
        <v>21856</v>
      </c>
      <c r="HF370" s="23">
        <v>0.32150000000000001</v>
      </c>
      <c r="HG370" s="5">
        <v>60127</v>
      </c>
      <c r="HH370" s="5">
        <v>4616</v>
      </c>
      <c r="HI370" s="23">
        <v>0.22270000000000001</v>
      </c>
      <c r="HJ370" s="8">
        <v>884</v>
      </c>
      <c r="HK370" s="5">
        <v>869</v>
      </c>
      <c r="HL370" s="5">
        <v>988</v>
      </c>
      <c r="HM370" s="5">
        <v>113</v>
      </c>
      <c r="HN370" s="5">
        <v>646</v>
      </c>
      <c r="HO370" s="5">
        <v>404</v>
      </c>
      <c r="HP370" s="5">
        <v>702</v>
      </c>
      <c r="HQ370" s="5">
        <v>344</v>
      </c>
      <c r="HR370" s="5">
        <v>330</v>
      </c>
      <c r="HS370" s="5">
        <v>94</v>
      </c>
    </row>
    <row r="371" spans="1:227" x14ac:dyDescent="0.25">
      <c r="A371">
        <v>2008</v>
      </c>
      <c r="B371" s="3" t="s">
        <v>836</v>
      </c>
      <c r="C371" s="4">
        <v>30</v>
      </c>
      <c r="D371" s="5">
        <v>22062</v>
      </c>
      <c r="E371" s="5">
        <v>19052</v>
      </c>
      <c r="F371" s="5">
        <v>3010</v>
      </c>
      <c r="G371" s="6" t="s">
        <v>518</v>
      </c>
      <c r="H371" s="5">
        <v>51</v>
      </c>
      <c r="I371" s="6" t="s">
        <v>951</v>
      </c>
      <c r="J371" s="6" t="s">
        <v>1412</v>
      </c>
      <c r="K371" s="6" t="s">
        <v>1413</v>
      </c>
      <c r="L371" s="6" t="s">
        <v>350</v>
      </c>
      <c r="M371" s="6" t="s">
        <v>373</v>
      </c>
      <c r="N371" s="6" t="s">
        <v>1095</v>
      </c>
      <c r="O371" s="6" t="s">
        <v>1211</v>
      </c>
      <c r="P371" s="6">
        <v>0.93</v>
      </c>
      <c r="Q371" s="7">
        <v>114577596.17</v>
      </c>
      <c r="R371" s="7">
        <v>120318204.44</v>
      </c>
      <c r="S371" s="7">
        <v>140359191.31</v>
      </c>
      <c r="T371" s="7">
        <v>6013.94</v>
      </c>
      <c r="U371" s="7">
        <v>6315.25</v>
      </c>
      <c r="V371" s="7">
        <v>7367.16</v>
      </c>
      <c r="W371" s="7">
        <v>43508805.57</v>
      </c>
      <c r="X371" s="23">
        <v>0.37969999999999998</v>
      </c>
      <c r="Y371" s="7">
        <v>2283.69</v>
      </c>
      <c r="Z371" s="7">
        <v>13703.56</v>
      </c>
      <c r="AA371" s="7">
        <v>42810269.450000003</v>
      </c>
      <c r="AB371" s="23">
        <v>0.35580000000000001</v>
      </c>
      <c r="AC371" s="7">
        <v>2247.02</v>
      </c>
      <c r="AD371" s="7">
        <v>13483.55</v>
      </c>
      <c r="AE371" s="5">
        <v>3175</v>
      </c>
      <c r="AF371" s="23">
        <v>0.1666</v>
      </c>
      <c r="AG371" s="5">
        <v>278</v>
      </c>
      <c r="AH371" s="5">
        <v>1652</v>
      </c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7">
        <v>1231720.57</v>
      </c>
      <c r="AV371" s="23">
        <v>1.0800000000000001E-2</v>
      </c>
      <c r="AW371" s="7">
        <v>64.650000000000006</v>
      </c>
      <c r="AX371" s="7">
        <v>15396.51</v>
      </c>
      <c r="AY371" s="7">
        <v>1203296.52</v>
      </c>
      <c r="AZ371" s="23">
        <v>0.01</v>
      </c>
      <c r="BA371" s="7">
        <v>63.16</v>
      </c>
      <c r="BB371" s="7">
        <v>15041.21</v>
      </c>
      <c r="BC371" s="5">
        <v>80</v>
      </c>
      <c r="BD371" s="23">
        <v>4.1999999999999997E-3</v>
      </c>
      <c r="BE371" s="5">
        <v>4</v>
      </c>
      <c r="BF371" s="5">
        <v>48</v>
      </c>
      <c r="BG371" s="7">
        <v>4140385.6</v>
      </c>
      <c r="BH371" s="23">
        <v>3.61E-2</v>
      </c>
      <c r="BI371" s="7">
        <v>217.32</v>
      </c>
      <c r="BJ371" s="7">
        <v>9976.83</v>
      </c>
      <c r="BK371" s="7">
        <v>4659587.47</v>
      </c>
      <c r="BL371" s="23">
        <v>3.8699999999999998E-2</v>
      </c>
      <c r="BM371" s="7">
        <v>244.57</v>
      </c>
      <c r="BN371" s="7">
        <v>11227.92</v>
      </c>
      <c r="BO371" s="5">
        <v>415</v>
      </c>
      <c r="BP371" s="23">
        <v>2.18E-2</v>
      </c>
      <c r="BQ371" s="5">
        <v>29</v>
      </c>
      <c r="BR371" s="5">
        <v>696</v>
      </c>
      <c r="BS371" s="7">
        <v>1673817.83</v>
      </c>
      <c r="BT371" s="23">
        <v>1.46E-2</v>
      </c>
      <c r="BU371" s="7">
        <v>87.86</v>
      </c>
      <c r="BV371" s="7">
        <v>3615.16</v>
      </c>
      <c r="BW371" s="7">
        <v>1842012.7</v>
      </c>
      <c r="BX371" s="23">
        <v>1.5299999999999999E-2</v>
      </c>
      <c r="BY371" s="7">
        <v>96.68</v>
      </c>
      <c r="BZ371" s="7">
        <v>3978.43</v>
      </c>
      <c r="CA371" s="5">
        <v>463</v>
      </c>
      <c r="CB371" s="23">
        <v>2.4299999999999999E-2</v>
      </c>
      <c r="CC371" s="5">
        <v>41</v>
      </c>
      <c r="CD371" s="5">
        <v>601</v>
      </c>
      <c r="CE371" s="7">
        <v>1173697.32</v>
      </c>
      <c r="CF371" s="23">
        <v>1.0200000000000001E-2</v>
      </c>
      <c r="CG371" s="7">
        <v>61.6</v>
      </c>
      <c r="CH371" s="7">
        <v>9620.4699999999993</v>
      </c>
      <c r="CI371" s="7">
        <v>1244934.1499999999</v>
      </c>
      <c r="CJ371" s="23">
        <v>1.03E-2</v>
      </c>
      <c r="CK371" s="7">
        <v>65.34</v>
      </c>
      <c r="CL371" s="7">
        <v>10204.379999999999</v>
      </c>
      <c r="CM371" s="5">
        <v>122</v>
      </c>
      <c r="CN371" s="23">
        <v>6.4000000000000003E-3</v>
      </c>
      <c r="CO371" s="5">
        <v>7</v>
      </c>
      <c r="CP371" s="5">
        <v>444</v>
      </c>
      <c r="CQ371" s="7">
        <v>20952436.640000001</v>
      </c>
      <c r="CR371" s="23">
        <v>0.18290000000000001</v>
      </c>
      <c r="CS371" s="7">
        <v>1099.75</v>
      </c>
      <c r="CT371" s="7">
        <v>1599.67</v>
      </c>
      <c r="CU371" s="7">
        <v>22615383.940000001</v>
      </c>
      <c r="CV371" s="23">
        <v>0.188</v>
      </c>
      <c r="CW371" s="7">
        <v>1187.03</v>
      </c>
      <c r="CX371" s="7">
        <v>1726.63</v>
      </c>
      <c r="CY371" s="5">
        <v>13098</v>
      </c>
      <c r="CZ371" s="23">
        <v>0.6875</v>
      </c>
      <c r="DA371" s="5">
        <v>5657</v>
      </c>
      <c r="DB371" s="7">
        <v>1764168.79</v>
      </c>
      <c r="DC371" s="23">
        <v>1.54E-2</v>
      </c>
      <c r="DD371" s="7">
        <v>92.6</v>
      </c>
      <c r="DE371" s="7">
        <v>410.85</v>
      </c>
      <c r="DF371" s="7">
        <v>1756240.47</v>
      </c>
      <c r="DG371" s="23">
        <v>1.46E-2</v>
      </c>
      <c r="DH371" s="7">
        <v>92.18</v>
      </c>
      <c r="DI371" s="7">
        <v>409</v>
      </c>
      <c r="DJ371" s="5">
        <v>4294</v>
      </c>
      <c r="DK371" s="23">
        <v>0.22539999999999999</v>
      </c>
      <c r="DL371" s="5">
        <v>1096</v>
      </c>
      <c r="DM371" s="7">
        <v>6455926.7199999997</v>
      </c>
      <c r="DN371" s="23">
        <v>5.6300000000000003E-2</v>
      </c>
      <c r="DO371" s="7">
        <v>338.86</v>
      </c>
      <c r="DP371" s="7">
        <v>19157.05</v>
      </c>
      <c r="DQ371" s="7">
        <v>7035768.5800000001</v>
      </c>
      <c r="DR371" s="23">
        <v>5.8500000000000003E-2</v>
      </c>
      <c r="DS371" s="7">
        <v>369.29</v>
      </c>
      <c r="DT371" s="7">
        <v>20877.650000000001</v>
      </c>
      <c r="DU371" s="5">
        <v>337</v>
      </c>
      <c r="DV371" s="23">
        <v>1.77E-2</v>
      </c>
      <c r="DW371" s="5">
        <v>2413</v>
      </c>
      <c r="DX371" s="7">
        <v>588641.37</v>
      </c>
      <c r="DY371" s="23">
        <v>5.1000000000000004E-3</v>
      </c>
      <c r="DZ371" s="7">
        <v>30.9</v>
      </c>
      <c r="EA371" s="7">
        <v>781.73</v>
      </c>
      <c r="EB371" s="7">
        <v>864582.13</v>
      </c>
      <c r="EC371" s="23">
        <v>7.1999999999999998E-3</v>
      </c>
      <c r="ED371" s="7">
        <v>45.38</v>
      </c>
      <c r="EE371" s="7">
        <v>1148.18</v>
      </c>
      <c r="EF371" s="5">
        <v>753</v>
      </c>
      <c r="EG371" s="23">
        <v>3.95E-2</v>
      </c>
      <c r="EH371" s="5">
        <v>72</v>
      </c>
      <c r="EI371" s="7">
        <v>8523634.0999999996</v>
      </c>
      <c r="EJ371" s="23">
        <v>7.4399999999999994E-2</v>
      </c>
      <c r="EK371" s="7">
        <v>447.39</v>
      </c>
      <c r="EL371" s="7">
        <v>574.55999999999995</v>
      </c>
      <c r="EM371" s="7">
        <v>10117433.710000001</v>
      </c>
      <c r="EN371" s="23">
        <v>8.4099999999999994E-2</v>
      </c>
      <c r="EO371" s="7">
        <v>531.04</v>
      </c>
      <c r="EP371" s="7">
        <v>682</v>
      </c>
      <c r="EQ371" s="5">
        <v>14835</v>
      </c>
      <c r="ER371" s="23">
        <v>0.77869999999999995</v>
      </c>
      <c r="ES371" s="5">
        <v>9736</v>
      </c>
      <c r="ET371" s="7">
        <v>6522417.4500000002</v>
      </c>
      <c r="EU371" s="23">
        <v>5.6899999999999999E-2</v>
      </c>
      <c r="EV371" s="7">
        <v>342.35</v>
      </c>
      <c r="EW371" s="7">
        <v>791.36</v>
      </c>
      <c r="EX371" s="7">
        <v>7332922.75</v>
      </c>
      <c r="EY371" s="23">
        <v>6.0900000000000003E-2</v>
      </c>
      <c r="EZ371" s="7">
        <v>384.89</v>
      </c>
      <c r="FA371" s="7">
        <v>889.7</v>
      </c>
      <c r="FB371" s="5">
        <v>8242</v>
      </c>
      <c r="FC371" s="23">
        <v>0.43259999999999998</v>
      </c>
      <c r="FD371" s="5">
        <v>2810</v>
      </c>
      <c r="FE371" s="7">
        <v>2111215.16</v>
      </c>
      <c r="FF371" s="23">
        <v>1.84E-2</v>
      </c>
      <c r="FG371" s="7">
        <v>110.81</v>
      </c>
      <c r="FH371" s="7">
        <v>203</v>
      </c>
      <c r="FI371" s="7">
        <v>2474432.75</v>
      </c>
      <c r="FJ371" s="23">
        <v>2.06E-2</v>
      </c>
      <c r="FK371" s="7">
        <v>129.88</v>
      </c>
      <c r="FL371" s="7">
        <v>237.93</v>
      </c>
      <c r="FM371" s="5">
        <v>10400</v>
      </c>
      <c r="FN371" s="23">
        <v>0.54590000000000005</v>
      </c>
      <c r="FO371" s="5">
        <v>2709</v>
      </c>
      <c r="FP371" s="7">
        <v>6579376.9400000004</v>
      </c>
      <c r="FQ371" s="23">
        <v>5.74E-2</v>
      </c>
      <c r="FR371" s="7">
        <v>345.34</v>
      </c>
      <c r="FS371" s="7">
        <v>1240.22</v>
      </c>
      <c r="FT371" s="7">
        <v>6672691.5700000003</v>
      </c>
      <c r="FU371" s="23">
        <v>5.5500000000000001E-2</v>
      </c>
      <c r="FV371" s="7">
        <v>350.24</v>
      </c>
      <c r="FW371" s="7">
        <v>1257.81</v>
      </c>
      <c r="FX371" s="5">
        <v>5305</v>
      </c>
      <c r="FY371" s="23">
        <v>0.27839999999999998</v>
      </c>
      <c r="FZ371" s="5">
        <v>2450</v>
      </c>
      <c r="GA371" s="7">
        <v>1869792.48</v>
      </c>
      <c r="GB371" s="23">
        <v>1.6299999999999999E-2</v>
      </c>
      <c r="GC371" s="7">
        <v>98.14</v>
      </c>
      <c r="GD371" s="7">
        <v>194.53</v>
      </c>
      <c r="GE371" s="7">
        <v>2058231.06</v>
      </c>
      <c r="GF371" s="23">
        <v>1.7100000000000001E-2</v>
      </c>
      <c r="GG371" s="7">
        <v>108.03</v>
      </c>
      <c r="GH371" s="7">
        <v>214.13</v>
      </c>
      <c r="GI371" s="5">
        <v>9612</v>
      </c>
      <c r="GJ371" s="23">
        <v>0.50449999999999995</v>
      </c>
      <c r="GK371" s="5">
        <v>3794</v>
      </c>
      <c r="GL371" s="7">
        <v>1484588.41</v>
      </c>
      <c r="GM371" s="23">
        <v>1.2999999999999999E-2</v>
      </c>
      <c r="GN371" s="7">
        <v>77.92</v>
      </c>
      <c r="GO371" s="7">
        <v>825.69</v>
      </c>
      <c r="GP371" s="7">
        <v>1521147.5</v>
      </c>
      <c r="GQ371" s="23">
        <v>1.26E-2</v>
      </c>
      <c r="GR371" s="7">
        <v>79.84</v>
      </c>
      <c r="GS371" s="7">
        <v>846.02</v>
      </c>
      <c r="GT371" s="5">
        <v>1798</v>
      </c>
      <c r="GU371" s="23">
        <v>9.4399999999999998E-2</v>
      </c>
      <c r="GV371" s="8">
        <v>190</v>
      </c>
      <c r="GW371" s="7">
        <v>4662129.2699999996</v>
      </c>
      <c r="GX371" s="23">
        <v>4.07E-2</v>
      </c>
      <c r="GY371" s="7">
        <v>244.71</v>
      </c>
      <c r="GZ371" s="7">
        <v>924.48</v>
      </c>
      <c r="HA371" s="7">
        <v>4662129.2699999996</v>
      </c>
      <c r="HB371" s="23">
        <v>3.8699999999999998E-2</v>
      </c>
      <c r="HC371" s="7">
        <v>244.71</v>
      </c>
      <c r="HD371" s="7">
        <v>924.48</v>
      </c>
      <c r="HE371" s="5">
        <v>5043</v>
      </c>
      <c r="HF371" s="23">
        <v>0.26469999999999999</v>
      </c>
      <c r="HG371" s="5">
        <v>16934</v>
      </c>
      <c r="HH371" s="5">
        <v>929</v>
      </c>
      <c r="HI371" s="23">
        <v>0.18440000000000001</v>
      </c>
      <c r="HJ371" s="8">
        <v>889</v>
      </c>
      <c r="HK371" s="5">
        <v>567</v>
      </c>
      <c r="HL371" s="5">
        <v>988</v>
      </c>
      <c r="HM371" s="5">
        <v>79</v>
      </c>
      <c r="HN371" s="5">
        <v>430</v>
      </c>
      <c r="HO371" s="5">
        <v>472</v>
      </c>
      <c r="HP371" s="5">
        <v>971</v>
      </c>
      <c r="HQ371" s="5">
        <v>388</v>
      </c>
      <c r="HR371" s="10" t="s">
        <v>275</v>
      </c>
      <c r="HS371" s="5">
        <v>84</v>
      </c>
    </row>
    <row r="372" spans="1:227" x14ac:dyDescent="0.25">
      <c r="A372">
        <v>2008</v>
      </c>
      <c r="B372" s="3" t="s">
        <v>1132</v>
      </c>
      <c r="C372" s="4">
        <v>53</v>
      </c>
      <c r="D372" s="5">
        <v>130045</v>
      </c>
      <c r="E372" s="5">
        <v>111421</v>
      </c>
      <c r="F372" s="5">
        <v>18624</v>
      </c>
      <c r="G372" s="6" t="s">
        <v>1562</v>
      </c>
      <c r="H372" s="5">
        <v>50</v>
      </c>
      <c r="I372" s="6" t="s">
        <v>1563</v>
      </c>
      <c r="J372" s="6" t="s">
        <v>416</v>
      </c>
      <c r="K372" s="6" t="s">
        <v>1564</v>
      </c>
      <c r="L372" s="6" t="s">
        <v>1173</v>
      </c>
      <c r="M372" s="6" t="s">
        <v>820</v>
      </c>
      <c r="N372" s="6" t="s">
        <v>831</v>
      </c>
      <c r="O372" s="6" t="s">
        <v>1565</v>
      </c>
      <c r="P372" s="6">
        <v>0.97</v>
      </c>
      <c r="Q372" s="7">
        <v>808916813.96000004</v>
      </c>
      <c r="R372" s="7">
        <v>738308120</v>
      </c>
      <c r="S372" s="7">
        <v>777486071.75999999</v>
      </c>
      <c r="T372" s="7">
        <v>7260</v>
      </c>
      <c r="U372" s="7">
        <v>6626.29</v>
      </c>
      <c r="V372" s="7">
        <v>6977.91</v>
      </c>
      <c r="W372" s="7">
        <v>335130418.60000002</v>
      </c>
      <c r="X372" s="23">
        <v>0.4143</v>
      </c>
      <c r="Y372" s="7">
        <v>3007.79</v>
      </c>
      <c r="Z372" s="7">
        <v>19570.8</v>
      </c>
      <c r="AA372" s="7">
        <v>264604584.62</v>
      </c>
      <c r="AB372" s="23">
        <v>0.3584</v>
      </c>
      <c r="AC372" s="7">
        <v>2374.8200000000002</v>
      </c>
      <c r="AD372" s="7">
        <v>15452.26</v>
      </c>
      <c r="AE372" s="5">
        <v>17124</v>
      </c>
      <c r="AF372" s="23">
        <v>0.1537</v>
      </c>
      <c r="AG372" s="5">
        <v>266</v>
      </c>
      <c r="AH372" s="5">
        <v>1681</v>
      </c>
      <c r="AI372" s="7">
        <v>5736811.1900000004</v>
      </c>
      <c r="AJ372" s="23">
        <v>7.1000000000000004E-3</v>
      </c>
      <c r="AK372" s="7">
        <v>51.49</v>
      </c>
      <c r="AL372" s="7">
        <v>47411.66</v>
      </c>
      <c r="AM372" s="7">
        <v>5329943.25</v>
      </c>
      <c r="AN372" s="23">
        <v>7.1999999999999998E-3</v>
      </c>
      <c r="AO372" s="7">
        <v>47.84</v>
      </c>
      <c r="AP372" s="7">
        <v>44049.120000000003</v>
      </c>
      <c r="AQ372" s="5">
        <v>121</v>
      </c>
      <c r="AR372" s="23">
        <v>1.1000000000000001E-3</v>
      </c>
      <c r="AS372" s="5">
        <v>1</v>
      </c>
      <c r="AT372" s="5">
        <v>36</v>
      </c>
      <c r="AU372" s="7">
        <v>8555448.5099999998</v>
      </c>
      <c r="AV372" s="23">
        <v>1.06E-2</v>
      </c>
      <c r="AW372" s="7">
        <v>76.78</v>
      </c>
      <c r="AX372" s="7">
        <v>20816.18</v>
      </c>
      <c r="AY372" s="7">
        <v>7369708.2599999998</v>
      </c>
      <c r="AZ372" s="23">
        <v>0.01</v>
      </c>
      <c r="BA372" s="7">
        <v>66.14</v>
      </c>
      <c r="BB372" s="7">
        <v>17931.16</v>
      </c>
      <c r="BC372" s="5">
        <v>411</v>
      </c>
      <c r="BD372" s="23">
        <v>3.7000000000000002E-3</v>
      </c>
      <c r="BE372" s="5">
        <v>4</v>
      </c>
      <c r="BF372" s="5">
        <v>53</v>
      </c>
      <c r="BG372" s="7">
        <v>33775496.240000002</v>
      </c>
      <c r="BH372" s="23">
        <v>4.1799999999999997E-2</v>
      </c>
      <c r="BI372" s="7">
        <v>303.13</v>
      </c>
      <c r="BJ372" s="7">
        <v>14397.06</v>
      </c>
      <c r="BK372" s="7">
        <v>31489430.260000002</v>
      </c>
      <c r="BL372" s="23">
        <v>4.2700000000000002E-2</v>
      </c>
      <c r="BM372" s="7">
        <v>282.62</v>
      </c>
      <c r="BN372" s="7">
        <v>13422.6</v>
      </c>
      <c r="BO372" s="5">
        <v>2346</v>
      </c>
      <c r="BP372" s="23">
        <v>2.1100000000000001E-2</v>
      </c>
      <c r="BQ372" s="5">
        <v>30</v>
      </c>
      <c r="BR372" s="5">
        <v>804</v>
      </c>
      <c r="BS372" s="7">
        <v>15336999.279999999</v>
      </c>
      <c r="BT372" s="23">
        <v>1.9E-2</v>
      </c>
      <c r="BU372" s="7">
        <v>137.65</v>
      </c>
      <c r="BV372" s="7">
        <v>4742.42</v>
      </c>
      <c r="BW372" s="7">
        <v>13998426.09</v>
      </c>
      <c r="BX372" s="23">
        <v>1.9E-2</v>
      </c>
      <c r="BY372" s="7">
        <v>125.64</v>
      </c>
      <c r="BZ372" s="7">
        <v>4328.5200000000004</v>
      </c>
      <c r="CA372" s="5">
        <v>3234</v>
      </c>
      <c r="CB372" s="23">
        <v>2.9000000000000001E-2</v>
      </c>
      <c r="CC372" s="5">
        <v>52</v>
      </c>
      <c r="CD372" s="5">
        <v>693</v>
      </c>
      <c r="CE372" s="7">
        <v>6930114.3499999996</v>
      </c>
      <c r="CF372" s="23">
        <v>8.6E-3</v>
      </c>
      <c r="CG372" s="7">
        <v>62.2</v>
      </c>
      <c r="CH372" s="7">
        <v>10312.67</v>
      </c>
      <c r="CI372" s="7">
        <v>6273251.4100000001</v>
      </c>
      <c r="CJ372" s="23">
        <v>8.5000000000000006E-3</v>
      </c>
      <c r="CK372" s="7">
        <v>56.3</v>
      </c>
      <c r="CL372" s="7">
        <v>9335.2000000000007</v>
      </c>
      <c r="CM372" s="5">
        <v>672</v>
      </c>
      <c r="CN372" s="23">
        <v>6.0000000000000001E-3</v>
      </c>
      <c r="CO372" s="5">
        <v>6</v>
      </c>
      <c r="CP372" s="5">
        <v>370</v>
      </c>
      <c r="CQ372" s="7">
        <v>112544691.56999999</v>
      </c>
      <c r="CR372" s="23">
        <v>0.1391</v>
      </c>
      <c r="CS372" s="7">
        <v>1010.09</v>
      </c>
      <c r="CT372" s="7">
        <v>1717.82</v>
      </c>
      <c r="CU372" s="7">
        <v>109998171.01000001</v>
      </c>
      <c r="CV372" s="23">
        <v>0.14899999999999999</v>
      </c>
      <c r="CW372" s="7">
        <v>987.23</v>
      </c>
      <c r="CX372" s="7">
        <v>1678.95</v>
      </c>
      <c r="CY372" s="5">
        <v>65516</v>
      </c>
      <c r="CZ372" s="23">
        <v>0.58799999999999997</v>
      </c>
      <c r="DA372" s="5">
        <v>4134</v>
      </c>
      <c r="DB372" s="7">
        <v>10731435.630000001</v>
      </c>
      <c r="DC372" s="23">
        <v>1.3299999999999999E-2</v>
      </c>
      <c r="DD372" s="7">
        <v>96.31</v>
      </c>
      <c r="DE372" s="7">
        <v>431.1</v>
      </c>
      <c r="DF372" s="7">
        <v>10572587.5</v>
      </c>
      <c r="DG372" s="23">
        <v>1.43E-2</v>
      </c>
      <c r="DH372" s="7">
        <v>94.89</v>
      </c>
      <c r="DI372" s="7">
        <v>424.72</v>
      </c>
      <c r="DJ372" s="5">
        <v>24893</v>
      </c>
      <c r="DK372" s="23">
        <v>0.22339999999999999</v>
      </c>
      <c r="DL372" s="5">
        <v>1133</v>
      </c>
      <c r="DM372" s="7">
        <v>53524144.659999996</v>
      </c>
      <c r="DN372" s="23">
        <v>6.6199999999999995E-2</v>
      </c>
      <c r="DO372" s="7">
        <v>480.38</v>
      </c>
      <c r="DP372" s="7">
        <v>22555.48</v>
      </c>
      <c r="DQ372" s="7">
        <v>51812516.990000002</v>
      </c>
      <c r="DR372" s="23">
        <v>7.0199999999999999E-2</v>
      </c>
      <c r="DS372" s="7">
        <v>465.02</v>
      </c>
      <c r="DT372" s="7">
        <v>21834.18</v>
      </c>
      <c r="DU372" s="5">
        <v>2373</v>
      </c>
      <c r="DV372" s="23">
        <v>2.1299999999999999E-2</v>
      </c>
      <c r="DW372" s="5">
        <v>2843</v>
      </c>
      <c r="DX372" s="7">
        <v>5205562.9400000004</v>
      </c>
      <c r="DY372" s="23">
        <v>6.4000000000000003E-3</v>
      </c>
      <c r="DZ372" s="7">
        <v>46.72</v>
      </c>
      <c r="EA372" s="7">
        <v>675</v>
      </c>
      <c r="EB372" s="7">
        <v>6021272.3200000003</v>
      </c>
      <c r="EC372" s="23">
        <v>8.2000000000000007E-3</v>
      </c>
      <c r="ED372" s="7">
        <v>54.04</v>
      </c>
      <c r="EE372" s="7">
        <v>780.77</v>
      </c>
      <c r="EF372" s="5">
        <v>7712</v>
      </c>
      <c r="EG372" s="23">
        <v>6.9199999999999998E-2</v>
      </c>
      <c r="EH372" s="5">
        <v>110</v>
      </c>
      <c r="EI372" s="7">
        <v>61952153.780000001</v>
      </c>
      <c r="EJ372" s="23">
        <v>7.6600000000000001E-2</v>
      </c>
      <c r="EK372" s="7">
        <v>556.02</v>
      </c>
      <c r="EL372" s="7">
        <v>720.42</v>
      </c>
      <c r="EM372" s="7">
        <v>66929435.810000002</v>
      </c>
      <c r="EN372" s="23">
        <v>9.0700000000000003E-2</v>
      </c>
      <c r="EO372" s="7">
        <v>600.69000000000005</v>
      </c>
      <c r="EP372" s="7">
        <v>778.29</v>
      </c>
      <c r="EQ372" s="5">
        <v>85995</v>
      </c>
      <c r="ER372" s="23">
        <v>0.77180000000000004</v>
      </c>
      <c r="ES372" s="5">
        <v>10080</v>
      </c>
      <c r="ET372" s="7">
        <v>38854374.369999997</v>
      </c>
      <c r="EU372" s="23">
        <v>4.8000000000000001E-2</v>
      </c>
      <c r="EV372" s="7">
        <v>348.72</v>
      </c>
      <c r="EW372" s="7">
        <v>822.47</v>
      </c>
      <c r="EX372" s="7">
        <v>40653567.82</v>
      </c>
      <c r="EY372" s="23">
        <v>5.5100000000000003E-2</v>
      </c>
      <c r="EZ372" s="7">
        <v>364.86</v>
      </c>
      <c r="FA372" s="7">
        <v>860.56</v>
      </c>
      <c r="FB372" s="5">
        <v>47241</v>
      </c>
      <c r="FC372" s="23">
        <v>0.42399999999999999</v>
      </c>
      <c r="FD372" s="5">
        <v>2980</v>
      </c>
      <c r="FE372" s="7">
        <v>19815772.670000002</v>
      </c>
      <c r="FF372" s="23">
        <v>2.4500000000000001E-2</v>
      </c>
      <c r="FG372" s="7">
        <v>177.85</v>
      </c>
      <c r="FH372" s="7">
        <v>329.67</v>
      </c>
      <c r="FI372" s="7">
        <v>21914165.670000002</v>
      </c>
      <c r="FJ372" s="23">
        <v>2.9700000000000001E-2</v>
      </c>
      <c r="FK372" s="7">
        <v>196.68</v>
      </c>
      <c r="FL372" s="7">
        <v>364.59</v>
      </c>
      <c r="FM372" s="5">
        <v>60107</v>
      </c>
      <c r="FN372" s="23">
        <v>0.53949999999999998</v>
      </c>
      <c r="FO372" s="5">
        <v>3029</v>
      </c>
      <c r="FP372" s="7">
        <v>31987025.510000002</v>
      </c>
      <c r="FQ372" s="23">
        <v>3.95E-2</v>
      </c>
      <c r="FR372" s="7">
        <v>287.08</v>
      </c>
      <c r="FS372" s="7">
        <v>1080.6400000000001</v>
      </c>
      <c r="FT372" s="7">
        <v>32231164.789999999</v>
      </c>
      <c r="FU372" s="23">
        <v>4.3700000000000003E-2</v>
      </c>
      <c r="FV372" s="7">
        <v>289.27</v>
      </c>
      <c r="FW372" s="7">
        <v>1088.8900000000001</v>
      </c>
      <c r="FX372" s="5">
        <v>29600</v>
      </c>
      <c r="FY372" s="23">
        <v>0.26569999999999999</v>
      </c>
      <c r="FZ372" s="5">
        <v>2052</v>
      </c>
      <c r="GA372" s="7">
        <v>18384508.77</v>
      </c>
      <c r="GB372" s="23">
        <v>2.2700000000000001E-2</v>
      </c>
      <c r="GC372" s="7">
        <v>165</v>
      </c>
      <c r="GD372" s="7">
        <v>269.60000000000002</v>
      </c>
      <c r="GE372" s="7">
        <v>19431128.550000001</v>
      </c>
      <c r="GF372" s="23">
        <v>2.63E-2</v>
      </c>
      <c r="GG372" s="7">
        <v>174.39</v>
      </c>
      <c r="GH372" s="7">
        <v>284.95</v>
      </c>
      <c r="GI372" s="5">
        <v>68191</v>
      </c>
      <c r="GJ372" s="23">
        <v>0.61199999999999999</v>
      </c>
      <c r="GK372" s="5">
        <v>6323</v>
      </c>
      <c r="GL372" s="7">
        <v>14186204.210000001</v>
      </c>
      <c r="GM372" s="23">
        <v>1.7500000000000002E-2</v>
      </c>
      <c r="GN372" s="7">
        <v>127.32</v>
      </c>
      <c r="GO372" s="7">
        <v>997.58</v>
      </c>
      <c r="GP372" s="7">
        <v>13319790.9</v>
      </c>
      <c r="GQ372" s="23">
        <v>1.7999999999999999E-2</v>
      </c>
      <c r="GR372" s="7">
        <v>119.54</v>
      </c>
      <c r="GS372" s="7">
        <v>936.66</v>
      </c>
      <c r="GT372" s="5">
        <v>14221</v>
      </c>
      <c r="GU372" s="23">
        <v>0.12759999999999999</v>
      </c>
      <c r="GV372" s="8">
        <v>361</v>
      </c>
      <c r="GW372" s="7">
        <v>29675411.98</v>
      </c>
      <c r="GX372" s="23">
        <v>3.6700000000000003E-2</v>
      </c>
      <c r="GY372" s="7">
        <v>266.33999999999997</v>
      </c>
      <c r="GZ372" s="7">
        <v>924.27</v>
      </c>
      <c r="HA372" s="7">
        <v>29675411.98</v>
      </c>
      <c r="HB372" s="23">
        <v>4.02E-2</v>
      </c>
      <c r="HC372" s="7">
        <v>266.33999999999997</v>
      </c>
      <c r="HD372" s="7">
        <v>924.27</v>
      </c>
      <c r="HE372" s="5">
        <v>32107</v>
      </c>
      <c r="HF372" s="23">
        <v>0.28820000000000001</v>
      </c>
      <c r="HG372" s="5">
        <v>118994</v>
      </c>
      <c r="HH372" s="5">
        <v>5766</v>
      </c>
      <c r="HI372" s="23">
        <v>0.2059</v>
      </c>
      <c r="HJ372" s="8">
        <v>1068</v>
      </c>
      <c r="HK372" s="5">
        <v>592</v>
      </c>
      <c r="HL372" s="5">
        <v>987</v>
      </c>
      <c r="HM372" s="5">
        <v>69</v>
      </c>
      <c r="HN372" s="5">
        <v>610</v>
      </c>
      <c r="HO372" s="5">
        <v>290</v>
      </c>
      <c r="HP372" s="5">
        <v>598</v>
      </c>
      <c r="HQ372" s="5">
        <v>254</v>
      </c>
      <c r="HR372" s="5">
        <v>245</v>
      </c>
      <c r="HS372" s="5">
        <v>101</v>
      </c>
    </row>
    <row r="373" spans="1:227" x14ac:dyDescent="0.25">
      <c r="A373">
        <v>2009</v>
      </c>
      <c r="B373" s="3" t="s">
        <v>862</v>
      </c>
      <c r="C373" s="4">
        <v>38</v>
      </c>
      <c r="D373" s="5">
        <v>12488</v>
      </c>
      <c r="E373" s="5">
        <v>11527</v>
      </c>
      <c r="F373" s="5">
        <v>961</v>
      </c>
      <c r="G373" s="6" t="s">
        <v>636</v>
      </c>
      <c r="H373" s="5">
        <v>50</v>
      </c>
      <c r="I373" s="6" t="s">
        <v>1216</v>
      </c>
      <c r="J373" s="6" t="s">
        <v>1217</v>
      </c>
      <c r="K373" s="6" t="s">
        <v>1774</v>
      </c>
      <c r="L373" s="6" t="s">
        <v>688</v>
      </c>
      <c r="M373" s="6" t="s">
        <v>380</v>
      </c>
      <c r="N373" s="6" t="s">
        <v>1775</v>
      </c>
      <c r="O373" s="6" t="s">
        <v>1776</v>
      </c>
      <c r="P373" s="6">
        <v>0.96</v>
      </c>
      <c r="Q373" s="7">
        <v>81081819.159999996</v>
      </c>
      <c r="R373" s="7">
        <v>86464734.609999999</v>
      </c>
      <c r="S373" s="7">
        <v>89967649.159999996</v>
      </c>
      <c r="T373" s="7">
        <v>7034.08</v>
      </c>
      <c r="U373" s="7">
        <v>7501.06</v>
      </c>
      <c r="V373" s="7">
        <v>7804.95</v>
      </c>
      <c r="W373" s="7">
        <v>31880908.359999999</v>
      </c>
      <c r="X373" s="23">
        <v>0.39319999999999999</v>
      </c>
      <c r="Y373" s="7">
        <v>2765.76</v>
      </c>
      <c r="Z373" s="7">
        <v>16174.99</v>
      </c>
      <c r="AA373" s="7">
        <v>31428690.649999999</v>
      </c>
      <c r="AB373" s="23">
        <v>0.36349999999999999</v>
      </c>
      <c r="AC373" s="7">
        <v>2726.53</v>
      </c>
      <c r="AD373" s="7">
        <v>15945.56</v>
      </c>
      <c r="AE373" s="5">
        <v>1971</v>
      </c>
      <c r="AF373" s="23">
        <v>0.17100000000000001</v>
      </c>
      <c r="AG373" s="5">
        <v>307</v>
      </c>
      <c r="AH373" s="5">
        <v>1880</v>
      </c>
      <c r="AI373" s="7">
        <v>1654589.62</v>
      </c>
      <c r="AJ373" s="23">
        <v>2.0400000000000001E-2</v>
      </c>
      <c r="AK373" s="7">
        <v>143.54</v>
      </c>
      <c r="AL373" s="7">
        <v>35969.339999999997</v>
      </c>
      <c r="AM373" s="7">
        <v>1997287.87</v>
      </c>
      <c r="AN373" s="23">
        <v>2.3099999999999999E-2</v>
      </c>
      <c r="AO373" s="7">
        <v>173.27</v>
      </c>
      <c r="AP373" s="7">
        <v>43419.3</v>
      </c>
      <c r="AQ373" s="5">
        <v>46</v>
      </c>
      <c r="AR373" s="23">
        <v>4.0000000000000001E-3</v>
      </c>
      <c r="AS373" s="5">
        <v>5</v>
      </c>
      <c r="AT373" s="5">
        <v>134</v>
      </c>
      <c r="AU373" s="7">
        <v>743320.59</v>
      </c>
      <c r="AV373" s="23">
        <v>9.1999999999999998E-3</v>
      </c>
      <c r="AW373" s="7">
        <v>64.489999999999995</v>
      </c>
      <c r="AX373" s="7">
        <v>14574.91</v>
      </c>
      <c r="AY373" s="7">
        <v>823487.05</v>
      </c>
      <c r="AZ373" s="23">
        <v>9.4999999999999998E-3</v>
      </c>
      <c r="BA373" s="7">
        <v>71.44</v>
      </c>
      <c r="BB373" s="7">
        <v>16146.8</v>
      </c>
      <c r="BC373" s="5">
        <v>51</v>
      </c>
      <c r="BD373" s="23">
        <v>4.4000000000000003E-3</v>
      </c>
      <c r="BE373" s="5">
        <v>5</v>
      </c>
      <c r="BF373" s="5">
        <v>57</v>
      </c>
      <c r="BG373" s="7">
        <v>3080191.63</v>
      </c>
      <c r="BH373" s="23">
        <v>3.7999999999999999E-2</v>
      </c>
      <c r="BI373" s="7">
        <v>267.22000000000003</v>
      </c>
      <c r="BJ373" s="7">
        <v>9333.91</v>
      </c>
      <c r="BK373" s="7">
        <v>3842558.2</v>
      </c>
      <c r="BL373" s="23">
        <v>4.4400000000000002E-2</v>
      </c>
      <c r="BM373" s="7">
        <v>333.35</v>
      </c>
      <c r="BN373" s="7">
        <v>11644.12</v>
      </c>
      <c r="BO373" s="5">
        <v>330</v>
      </c>
      <c r="BP373" s="23">
        <v>2.86E-2</v>
      </c>
      <c r="BQ373" s="5">
        <v>40</v>
      </c>
      <c r="BR373" s="5">
        <v>840</v>
      </c>
      <c r="BS373" s="7">
        <v>766693.44</v>
      </c>
      <c r="BT373" s="23">
        <v>9.4999999999999998E-3</v>
      </c>
      <c r="BU373" s="7">
        <v>66.510000000000005</v>
      </c>
      <c r="BV373" s="7">
        <v>3091.51</v>
      </c>
      <c r="BW373" s="7">
        <v>941564.36</v>
      </c>
      <c r="BX373" s="23">
        <v>1.09E-2</v>
      </c>
      <c r="BY373" s="7">
        <v>81.680000000000007</v>
      </c>
      <c r="BZ373" s="7">
        <v>3796.63</v>
      </c>
      <c r="CA373" s="5">
        <v>248</v>
      </c>
      <c r="CB373" s="23">
        <v>2.1499999999999998E-2</v>
      </c>
      <c r="CC373" s="5">
        <v>35</v>
      </c>
      <c r="CD373" s="5">
        <v>523</v>
      </c>
      <c r="CE373" s="7">
        <v>629760.15</v>
      </c>
      <c r="CF373" s="23">
        <v>7.7999999999999996E-3</v>
      </c>
      <c r="CG373" s="7">
        <v>54.63</v>
      </c>
      <c r="CH373" s="7">
        <v>10323.94</v>
      </c>
      <c r="CI373" s="7">
        <v>716809.08</v>
      </c>
      <c r="CJ373" s="23">
        <v>8.3000000000000001E-3</v>
      </c>
      <c r="CK373" s="7">
        <v>62.19</v>
      </c>
      <c r="CL373" s="7">
        <v>11750.97</v>
      </c>
      <c r="CM373" s="5">
        <v>61</v>
      </c>
      <c r="CN373" s="23">
        <v>5.3E-3</v>
      </c>
      <c r="CO373" s="5">
        <v>6</v>
      </c>
      <c r="CP373" s="5">
        <v>427</v>
      </c>
      <c r="CQ373" s="7">
        <v>14746560.57</v>
      </c>
      <c r="CR373" s="23">
        <v>0.18190000000000001</v>
      </c>
      <c r="CS373" s="7">
        <v>1279.31</v>
      </c>
      <c r="CT373" s="7">
        <v>1841.25</v>
      </c>
      <c r="CU373" s="7">
        <v>16307056.65</v>
      </c>
      <c r="CV373" s="23">
        <v>0.18859999999999999</v>
      </c>
      <c r="CW373" s="7">
        <v>1414.68</v>
      </c>
      <c r="CX373" s="7">
        <v>2036.09</v>
      </c>
      <c r="CY373" s="5">
        <v>8009</v>
      </c>
      <c r="CZ373" s="23">
        <v>0.69479999999999997</v>
      </c>
      <c r="DA373" s="5">
        <v>6500</v>
      </c>
      <c r="DB373" s="7">
        <v>687917</v>
      </c>
      <c r="DC373" s="23">
        <v>8.5000000000000006E-3</v>
      </c>
      <c r="DD373" s="7">
        <v>59.68</v>
      </c>
      <c r="DE373" s="7">
        <v>386.47</v>
      </c>
      <c r="DF373" s="7">
        <v>697983.79</v>
      </c>
      <c r="DG373" s="23">
        <v>8.0999999999999996E-3</v>
      </c>
      <c r="DH373" s="7">
        <v>60.55</v>
      </c>
      <c r="DI373" s="7">
        <v>392.13</v>
      </c>
      <c r="DJ373" s="5">
        <v>1780</v>
      </c>
      <c r="DK373" s="23">
        <v>0.15440000000000001</v>
      </c>
      <c r="DL373" s="5">
        <v>751</v>
      </c>
      <c r="DM373" s="7">
        <v>4187593.66</v>
      </c>
      <c r="DN373" s="23">
        <v>5.16E-2</v>
      </c>
      <c r="DO373" s="7">
        <v>363.29</v>
      </c>
      <c r="DP373" s="7">
        <v>18948.39</v>
      </c>
      <c r="DQ373" s="7">
        <v>4550499.49</v>
      </c>
      <c r="DR373" s="23">
        <v>5.2600000000000001E-2</v>
      </c>
      <c r="DS373" s="7">
        <v>394.77</v>
      </c>
      <c r="DT373" s="7">
        <v>20590.5</v>
      </c>
      <c r="DU373" s="5">
        <v>221</v>
      </c>
      <c r="DV373" s="23">
        <v>1.9199999999999998E-2</v>
      </c>
      <c r="DW373" s="5">
        <v>2360</v>
      </c>
      <c r="DX373" s="7">
        <v>244709.86</v>
      </c>
      <c r="DY373" s="23">
        <v>3.0000000000000001E-3</v>
      </c>
      <c r="DZ373" s="7">
        <v>21.23</v>
      </c>
      <c r="EA373" s="7">
        <v>595.4</v>
      </c>
      <c r="EB373" s="7">
        <v>304858.8</v>
      </c>
      <c r="EC373" s="23">
        <v>3.5000000000000001E-3</v>
      </c>
      <c r="ED373" s="7">
        <v>26.45</v>
      </c>
      <c r="EE373" s="7">
        <v>741.75</v>
      </c>
      <c r="EF373" s="5">
        <v>411</v>
      </c>
      <c r="EG373" s="23">
        <v>3.5700000000000003E-2</v>
      </c>
      <c r="EH373" s="5">
        <v>60</v>
      </c>
      <c r="EI373" s="7">
        <v>6216171.8799999999</v>
      </c>
      <c r="EJ373" s="23">
        <v>7.6700000000000004E-2</v>
      </c>
      <c r="EK373" s="7">
        <v>539.27</v>
      </c>
      <c r="EL373" s="7">
        <v>653.03</v>
      </c>
      <c r="EM373" s="7">
        <v>7467148.1299999999</v>
      </c>
      <c r="EN373" s="23">
        <v>8.6400000000000005E-2</v>
      </c>
      <c r="EO373" s="7">
        <v>647.79999999999995</v>
      </c>
      <c r="EP373" s="7">
        <v>784.45</v>
      </c>
      <c r="EQ373" s="5">
        <v>9519</v>
      </c>
      <c r="ER373" s="23">
        <v>0.82579999999999998</v>
      </c>
      <c r="ES373" s="5">
        <v>11212</v>
      </c>
      <c r="ET373" s="7">
        <v>3751014.21</v>
      </c>
      <c r="EU373" s="23">
        <v>4.6300000000000001E-2</v>
      </c>
      <c r="EV373" s="7">
        <v>325.41000000000003</v>
      </c>
      <c r="EW373" s="7">
        <v>726.1</v>
      </c>
      <c r="EX373" s="7">
        <v>4472881.96</v>
      </c>
      <c r="EY373" s="23">
        <v>5.1700000000000003E-2</v>
      </c>
      <c r="EZ373" s="7">
        <v>388.04</v>
      </c>
      <c r="FA373" s="7">
        <v>865.83</v>
      </c>
      <c r="FB373" s="5">
        <v>5166</v>
      </c>
      <c r="FC373" s="23">
        <v>0.44819999999999999</v>
      </c>
      <c r="FD373" s="5">
        <v>2689</v>
      </c>
      <c r="FE373" s="7">
        <v>1202511.57</v>
      </c>
      <c r="FF373" s="23">
        <v>1.4800000000000001E-2</v>
      </c>
      <c r="FG373" s="7">
        <v>104.32</v>
      </c>
      <c r="FH373" s="7">
        <v>185.06</v>
      </c>
      <c r="FI373" s="7">
        <v>1347966.46</v>
      </c>
      <c r="FJ373" s="23">
        <v>1.5599999999999999E-2</v>
      </c>
      <c r="FK373" s="7">
        <v>116.94</v>
      </c>
      <c r="FL373" s="7">
        <v>207.44</v>
      </c>
      <c r="FM373" s="5">
        <v>6498</v>
      </c>
      <c r="FN373" s="23">
        <v>0.56369999999999998</v>
      </c>
      <c r="FO373" s="5">
        <v>3066</v>
      </c>
      <c r="FP373" s="7">
        <v>3063078.19</v>
      </c>
      <c r="FQ373" s="23">
        <v>3.78E-2</v>
      </c>
      <c r="FR373" s="7">
        <v>265.73</v>
      </c>
      <c r="FS373" s="7">
        <v>919.84</v>
      </c>
      <c r="FT373" s="7">
        <v>3099587.18</v>
      </c>
      <c r="FU373" s="23">
        <v>3.5799999999999998E-2</v>
      </c>
      <c r="FV373" s="7">
        <v>268.89999999999998</v>
      </c>
      <c r="FW373" s="7">
        <v>930.81</v>
      </c>
      <c r="FX373" s="5">
        <v>3330</v>
      </c>
      <c r="FY373" s="23">
        <v>0.28889999999999999</v>
      </c>
      <c r="FZ373" s="5">
        <v>2069</v>
      </c>
      <c r="GA373" s="7">
        <v>1453232</v>
      </c>
      <c r="GB373" s="23">
        <v>1.7899999999999999E-2</v>
      </c>
      <c r="GC373" s="7">
        <v>126.07</v>
      </c>
      <c r="GD373" s="7">
        <v>210.34</v>
      </c>
      <c r="GE373" s="7">
        <v>1616062.21</v>
      </c>
      <c r="GF373" s="23">
        <v>1.8700000000000001E-2</v>
      </c>
      <c r="GG373" s="7">
        <v>140.19999999999999</v>
      </c>
      <c r="GH373" s="7">
        <v>233.91</v>
      </c>
      <c r="GI373" s="5">
        <v>6909</v>
      </c>
      <c r="GJ373" s="23">
        <v>0.59940000000000004</v>
      </c>
      <c r="GK373" s="5">
        <v>6080</v>
      </c>
      <c r="GL373" s="7">
        <v>931618.96</v>
      </c>
      <c r="GM373" s="23">
        <v>1.15E-2</v>
      </c>
      <c r="GN373" s="7">
        <v>80.819999999999993</v>
      </c>
      <c r="GO373" s="7">
        <v>976.11</v>
      </c>
      <c r="GP373" s="7">
        <v>959475.52</v>
      </c>
      <c r="GQ373" s="23">
        <v>1.11E-2</v>
      </c>
      <c r="GR373" s="7">
        <v>83.24</v>
      </c>
      <c r="GS373" s="7">
        <v>1005.3</v>
      </c>
      <c r="GT373" s="5">
        <v>954</v>
      </c>
      <c r="GU373" s="23">
        <v>8.2799999999999999E-2</v>
      </c>
      <c r="GV373" s="8">
        <v>187</v>
      </c>
      <c r="GW373" s="7">
        <v>5245093.59</v>
      </c>
      <c r="GX373" s="23">
        <v>6.4699999999999994E-2</v>
      </c>
      <c r="GY373" s="7">
        <v>455.03</v>
      </c>
      <c r="GZ373" s="7">
        <v>1455.76</v>
      </c>
      <c r="HA373" s="7">
        <v>5245093.59</v>
      </c>
      <c r="HB373" s="23">
        <v>6.0699999999999997E-2</v>
      </c>
      <c r="HC373" s="7">
        <v>455.03</v>
      </c>
      <c r="HD373" s="7">
        <v>1455.76</v>
      </c>
      <c r="HE373" s="5">
        <v>3603</v>
      </c>
      <c r="HF373" s="23">
        <v>0.31259999999999999</v>
      </c>
      <c r="HG373" s="5">
        <v>10057</v>
      </c>
      <c r="HH373" s="5">
        <v>604</v>
      </c>
      <c r="HI373" s="23">
        <v>0.19839999999999999</v>
      </c>
      <c r="HJ373" s="8">
        <v>872</v>
      </c>
      <c r="HK373" s="5">
        <v>625</v>
      </c>
      <c r="HL373" s="5">
        <v>980</v>
      </c>
      <c r="HM373" s="10" t="s">
        <v>275</v>
      </c>
      <c r="HN373" s="5">
        <v>538</v>
      </c>
      <c r="HO373" s="5">
        <v>338</v>
      </c>
      <c r="HP373" s="5">
        <v>1180</v>
      </c>
      <c r="HQ373" s="5">
        <v>338</v>
      </c>
      <c r="HR373" s="5">
        <v>588</v>
      </c>
      <c r="HS373" s="10" t="s">
        <v>275</v>
      </c>
    </row>
    <row r="374" spans="1:227" x14ac:dyDescent="0.25">
      <c r="A374">
        <v>2013</v>
      </c>
      <c r="B374" s="3" t="s">
        <v>862</v>
      </c>
      <c r="C374" s="4">
        <v>38</v>
      </c>
      <c r="D374" s="5">
        <v>13977</v>
      </c>
      <c r="E374" s="5">
        <v>12818</v>
      </c>
      <c r="F374" s="5">
        <v>1159</v>
      </c>
      <c r="G374" s="6" t="s">
        <v>1507</v>
      </c>
      <c r="H374" s="5">
        <v>50</v>
      </c>
      <c r="I374" s="6" t="s">
        <v>1239</v>
      </c>
      <c r="J374" s="6" t="s">
        <v>963</v>
      </c>
      <c r="K374" s="6" t="s">
        <v>2557</v>
      </c>
      <c r="L374" s="6" t="s">
        <v>380</v>
      </c>
      <c r="M374" s="6" t="s">
        <v>427</v>
      </c>
      <c r="N374" s="6" t="s">
        <v>1253</v>
      </c>
      <c r="O374" s="6" t="s">
        <v>2558</v>
      </c>
      <c r="P374" s="6">
        <v>1.03</v>
      </c>
      <c r="Q374" s="7">
        <v>104995429.2</v>
      </c>
      <c r="R374" s="7">
        <v>104874083.18000001</v>
      </c>
      <c r="S374" s="7">
        <v>105855511.3</v>
      </c>
      <c r="T374" s="7">
        <v>8191.25</v>
      </c>
      <c r="U374" s="7">
        <v>8181.78</v>
      </c>
      <c r="V374" s="7">
        <v>8258.35</v>
      </c>
      <c r="W374" s="7">
        <v>39577740.560000002</v>
      </c>
      <c r="X374" s="23">
        <v>0.37690000000000001</v>
      </c>
      <c r="Y374" s="7">
        <v>3087.67</v>
      </c>
      <c r="Z374" s="7">
        <v>19534.919999999998</v>
      </c>
      <c r="AA374" s="7">
        <v>36386388.490000002</v>
      </c>
      <c r="AB374" s="23">
        <v>0.34699999999999998</v>
      </c>
      <c r="AC374" s="7">
        <v>2838.69</v>
      </c>
      <c r="AD374" s="7">
        <v>17959.72</v>
      </c>
      <c r="AE374" s="5">
        <v>2026</v>
      </c>
      <c r="AF374" s="23">
        <v>0.15809999999999999</v>
      </c>
      <c r="AG374" s="5">
        <v>277</v>
      </c>
      <c r="AH374" s="5">
        <v>1860</v>
      </c>
      <c r="AI374" s="7">
        <v>1902080.73</v>
      </c>
      <c r="AJ374" s="23">
        <v>1.8100000000000002E-2</v>
      </c>
      <c r="AK374" s="7">
        <v>148.38999999999999</v>
      </c>
      <c r="AL374" s="7">
        <v>38817.97</v>
      </c>
      <c r="AM374" s="7">
        <v>2370994.7200000002</v>
      </c>
      <c r="AN374" s="23">
        <v>2.2599999999999999E-2</v>
      </c>
      <c r="AO374" s="7">
        <v>184.97</v>
      </c>
      <c r="AP374" s="7">
        <v>48387.65</v>
      </c>
      <c r="AQ374" s="5">
        <v>49</v>
      </c>
      <c r="AR374" s="23">
        <v>3.8E-3</v>
      </c>
      <c r="AS374" s="5">
        <v>4</v>
      </c>
      <c r="AT374" s="5">
        <v>128</v>
      </c>
      <c r="AU374" s="7">
        <v>1277155.01</v>
      </c>
      <c r="AV374" s="23">
        <v>1.2200000000000001E-2</v>
      </c>
      <c r="AW374" s="7">
        <v>99.64</v>
      </c>
      <c r="AX374" s="7">
        <v>17495.27</v>
      </c>
      <c r="AY374" s="7">
        <v>1391392.13</v>
      </c>
      <c r="AZ374" s="23">
        <v>1.3299999999999999E-2</v>
      </c>
      <c r="BA374" s="7">
        <v>108.55</v>
      </c>
      <c r="BB374" s="7">
        <v>19060.169999999998</v>
      </c>
      <c r="BC374" s="5">
        <v>73</v>
      </c>
      <c r="BD374" s="23">
        <v>5.7000000000000002E-3</v>
      </c>
      <c r="BE374" s="5">
        <v>6</v>
      </c>
      <c r="BF374" s="5">
        <v>78</v>
      </c>
      <c r="BG374" s="7">
        <v>3878015.03</v>
      </c>
      <c r="BH374" s="23">
        <v>3.6900000000000002E-2</v>
      </c>
      <c r="BI374" s="7">
        <v>302.54000000000002</v>
      </c>
      <c r="BJ374" s="7">
        <v>11823.22</v>
      </c>
      <c r="BK374" s="7">
        <v>4951888.3600000003</v>
      </c>
      <c r="BL374" s="23">
        <v>4.7199999999999999E-2</v>
      </c>
      <c r="BM374" s="7">
        <v>386.32</v>
      </c>
      <c r="BN374" s="7">
        <v>15097.22</v>
      </c>
      <c r="BO374" s="5">
        <v>328</v>
      </c>
      <c r="BP374" s="23">
        <v>2.5600000000000001E-2</v>
      </c>
      <c r="BQ374" s="5">
        <v>36</v>
      </c>
      <c r="BR374" s="5">
        <v>813</v>
      </c>
      <c r="BS374" s="7">
        <v>795142.18</v>
      </c>
      <c r="BT374" s="23">
        <v>7.6E-3</v>
      </c>
      <c r="BU374" s="7">
        <v>62.03</v>
      </c>
      <c r="BV374" s="7">
        <v>3070.05</v>
      </c>
      <c r="BW374" s="7">
        <v>970383.59</v>
      </c>
      <c r="BX374" s="23">
        <v>9.2999999999999992E-3</v>
      </c>
      <c r="BY374" s="7">
        <v>75.7</v>
      </c>
      <c r="BZ374" s="7">
        <v>3746.65</v>
      </c>
      <c r="CA374" s="5">
        <v>259</v>
      </c>
      <c r="CB374" s="23">
        <v>2.0199999999999999E-2</v>
      </c>
      <c r="CC374" s="5">
        <v>30</v>
      </c>
      <c r="CD374" s="5">
        <v>453</v>
      </c>
      <c r="CE374" s="7">
        <v>585044.27</v>
      </c>
      <c r="CF374" s="23">
        <v>5.5999999999999999E-3</v>
      </c>
      <c r="CG374" s="7">
        <v>45.64</v>
      </c>
      <c r="CH374" s="7">
        <v>7697.95</v>
      </c>
      <c r="CI374" s="7">
        <v>674004.55</v>
      </c>
      <c r="CJ374" s="23">
        <v>6.4000000000000003E-3</v>
      </c>
      <c r="CK374" s="7">
        <v>52.58</v>
      </c>
      <c r="CL374" s="7">
        <v>8868.48</v>
      </c>
      <c r="CM374" s="5">
        <v>76</v>
      </c>
      <c r="CN374" s="23">
        <v>5.8999999999999999E-3</v>
      </c>
      <c r="CO374" s="5">
        <v>6</v>
      </c>
      <c r="CP374" s="5">
        <v>334</v>
      </c>
      <c r="CQ374" s="7">
        <v>27169115.75</v>
      </c>
      <c r="CR374" s="23">
        <v>0.25879999999999997</v>
      </c>
      <c r="CS374" s="7">
        <v>2119.61</v>
      </c>
      <c r="CT374" s="7">
        <v>2792.3</v>
      </c>
      <c r="CU374" s="7">
        <v>25690559.710000001</v>
      </c>
      <c r="CV374" s="23">
        <v>0.245</v>
      </c>
      <c r="CW374" s="7">
        <v>2004.26</v>
      </c>
      <c r="CX374" s="7">
        <v>2640.35</v>
      </c>
      <c r="CY374" s="5">
        <v>9730</v>
      </c>
      <c r="CZ374" s="23">
        <v>0.7591</v>
      </c>
      <c r="DA374" s="5">
        <v>8419</v>
      </c>
      <c r="DB374" s="7">
        <v>831418.49</v>
      </c>
      <c r="DC374" s="23">
        <v>7.9000000000000008E-3</v>
      </c>
      <c r="DD374" s="7">
        <v>64.86</v>
      </c>
      <c r="DE374" s="7">
        <v>427.03</v>
      </c>
      <c r="DF374" s="7">
        <v>876997.37</v>
      </c>
      <c r="DG374" s="23">
        <v>8.3999999999999995E-3</v>
      </c>
      <c r="DH374" s="7">
        <v>68.42</v>
      </c>
      <c r="DI374" s="7">
        <v>450.44</v>
      </c>
      <c r="DJ374" s="5">
        <v>1947</v>
      </c>
      <c r="DK374" s="23">
        <v>0.15190000000000001</v>
      </c>
      <c r="DL374" s="5">
        <v>675</v>
      </c>
      <c r="DM374" s="7">
        <v>5086236.6399999997</v>
      </c>
      <c r="DN374" s="23">
        <v>4.8399999999999999E-2</v>
      </c>
      <c r="DO374" s="7">
        <v>396.8</v>
      </c>
      <c r="DP374" s="7">
        <v>19413.12</v>
      </c>
      <c r="DQ374" s="7">
        <v>5792190.0300000003</v>
      </c>
      <c r="DR374" s="23">
        <v>5.5199999999999999E-2</v>
      </c>
      <c r="DS374" s="7">
        <v>451.88</v>
      </c>
      <c r="DT374" s="7">
        <v>22107.599999999999</v>
      </c>
      <c r="DU374" s="5">
        <v>262</v>
      </c>
      <c r="DV374" s="23">
        <v>2.0400000000000001E-2</v>
      </c>
      <c r="DW374" s="5">
        <v>2663</v>
      </c>
      <c r="DX374" s="7">
        <v>246446.97</v>
      </c>
      <c r="DY374" s="23">
        <v>2.3E-3</v>
      </c>
      <c r="DZ374" s="7">
        <v>19.23</v>
      </c>
      <c r="EA374" s="7">
        <v>760.64</v>
      </c>
      <c r="EB374" s="7">
        <v>303348.02</v>
      </c>
      <c r="EC374" s="23">
        <v>2.8999999999999998E-3</v>
      </c>
      <c r="ED374" s="7">
        <v>23.67</v>
      </c>
      <c r="EE374" s="7">
        <v>936.26</v>
      </c>
      <c r="EF374" s="5">
        <v>324</v>
      </c>
      <c r="EG374" s="23">
        <v>2.53E-2</v>
      </c>
      <c r="EH374" s="5">
        <v>44</v>
      </c>
      <c r="EI374" s="7">
        <v>8573793.8300000001</v>
      </c>
      <c r="EJ374" s="23">
        <v>8.1699999999999995E-2</v>
      </c>
      <c r="EK374" s="7">
        <v>668.89</v>
      </c>
      <c r="EL374" s="7">
        <v>810.61</v>
      </c>
      <c r="EM374" s="7">
        <v>9836337.7699999996</v>
      </c>
      <c r="EN374" s="23">
        <v>9.3799999999999994E-2</v>
      </c>
      <c r="EO374" s="7">
        <v>767.38</v>
      </c>
      <c r="EP374" s="7">
        <v>929.97</v>
      </c>
      <c r="EQ374" s="5">
        <v>10577</v>
      </c>
      <c r="ER374" s="23">
        <v>0.82520000000000004</v>
      </c>
      <c r="ES374" s="5">
        <v>12069</v>
      </c>
      <c r="ET374" s="7">
        <v>4452376.92</v>
      </c>
      <c r="EU374" s="23">
        <v>4.24E-2</v>
      </c>
      <c r="EV374" s="7">
        <v>347.35</v>
      </c>
      <c r="EW374" s="7">
        <v>772.98</v>
      </c>
      <c r="EX374" s="7">
        <v>4965864.3</v>
      </c>
      <c r="EY374" s="23">
        <v>4.7399999999999998E-2</v>
      </c>
      <c r="EZ374" s="7">
        <v>387.41</v>
      </c>
      <c r="FA374" s="7">
        <v>862.13</v>
      </c>
      <c r="FB374" s="5">
        <v>5760</v>
      </c>
      <c r="FC374" s="23">
        <v>0.44940000000000002</v>
      </c>
      <c r="FD374" s="5">
        <v>2754</v>
      </c>
      <c r="FE374" s="7">
        <v>1233816.8600000001</v>
      </c>
      <c r="FF374" s="23">
        <v>1.18E-2</v>
      </c>
      <c r="FG374" s="7">
        <v>96.26</v>
      </c>
      <c r="FH374" s="7">
        <v>172.42</v>
      </c>
      <c r="FI374" s="7">
        <v>1324873.77</v>
      </c>
      <c r="FJ374" s="23">
        <v>1.26E-2</v>
      </c>
      <c r="FK374" s="7">
        <v>103.36</v>
      </c>
      <c r="FL374" s="7">
        <v>185.14</v>
      </c>
      <c r="FM374" s="5">
        <v>7156</v>
      </c>
      <c r="FN374" s="23">
        <v>0.55830000000000002</v>
      </c>
      <c r="FO374" s="5">
        <v>3126</v>
      </c>
      <c r="FP374" s="7">
        <v>3382102.46</v>
      </c>
      <c r="FQ374" s="23">
        <v>3.2199999999999999E-2</v>
      </c>
      <c r="FR374" s="7">
        <v>263.86</v>
      </c>
      <c r="FS374" s="7">
        <v>930.94</v>
      </c>
      <c r="FT374" s="7">
        <v>3581592.64</v>
      </c>
      <c r="FU374" s="23">
        <v>3.4200000000000001E-2</v>
      </c>
      <c r="FV374" s="7">
        <v>279.42</v>
      </c>
      <c r="FW374" s="7">
        <v>985.85</v>
      </c>
      <c r="FX374" s="5">
        <v>3633</v>
      </c>
      <c r="FY374" s="23">
        <v>0.28339999999999999</v>
      </c>
      <c r="FZ374" s="5">
        <v>1982</v>
      </c>
      <c r="GA374" s="7">
        <v>1375447.11</v>
      </c>
      <c r="GB374" s="23">
        <v>1.3100000000000001E-2</v>
      </c>
      <c r="GC374" s="7">
        <v>107.31</v>
      </c>
      <c r="GD374" s="7">
        <v>180.93</v>
      </c>
      <c r="GE374" s="7">
        <v>1470243.74</v>
      </c>
      <c r="GF374" s="23">
        <v>1.4E-2</v>
      </c>
      <c r="GG374" s="7">
        <v>114.7</v>
      </c>
      <c r="GH374" s="7">
        <v>193.4</v>
      </c>
      <c r="GI374" s="5">
        <v>7602</v>
      </c>
      <c r="GJ374" s="23">
        <v>0.59309999999999996</v>
      </c>
      <c r="GK374" s="5">
        <v>5345</v>
      </c>
      <c r="GL374" s="7">
        <v>1393209.56</v>
      </c>
      <c r="GM374" s="23">
        <v>1.3299999999999999E-2</v>
      </c>
      <c r="GN374" s="7">
        <v>108.69</v>
      </c>
      <c r="GO374" s="7">
        <v>1185.71</v>
      </c>
      <c r="GP374" s="7">
        <v>1023468.9</v>
      </c>
      <c r="GQ374" s="23">
        <v>9.7999999999999997E-3</v>
      </c>
      <c r="GR374" s="7">
        <v>79.849999999999994</v>
      </c>
      <c r="GS374" s="7">
        <v>871.04</v>
      </c>
      <c r="GT374" s="5">
        <v>1175</v>
      </c>
      <c r="GU374" s="23">
        <v>9.1700000000000004E-2</v>
      </c>
      <c r="GV374" s="8">
        <v>214</v>
      </c>
      <c r="GW374" s="7">
        <v>2486312.94</v>
      </c>
      <c r="GX374" s="23">
        <v>2.3699999999999999E-2</v>
      </c>
      <c r="GY374" s="7">
        <v>193.97</v>
      </c>
      <c r="GZ374" s="7">
        <v>736.03</v>
      </c>
      <c r="HA374" s="7">
        <v>2496273.44</v>
      </c>
      <c r="HB374" s="23">
        <v>2.3800000000000002E-2</v>
      </c>
      <c r="HC374" s="7">
        <v>194.75</v>
      </c>
      <c r="HD374" s="7">
        <v>738.98</v>
      </c>
      <c r="HE374" s="5">
        <v>3378</v>
      </c>
      <c r="HF374" s="23">
        <v>0.26350000000000001</v>
      </c>
      <c r="HG374" s="5">
        <v>12409</v>
      </c>
      <c r="HH374" s="5">
        <v>630</v>
      </c>
      <c r="HI374" s="23">
        <v>0.20100000000000001</v>
      </c>
      <c r="HJ374" s="8">
        <v>968</v>
      </c>
      <c r="HK374" s="5">
        <v>421</v>
      </c>
      <c r="HL374" s="5">
        <v>977</v>
      </c>
      <c r="HM374" s="10" t="s">
        <v>275</v>
      </c>
      <c r="HN374" s="5">
        <v>437</v>
      </c>
      <c r="HO374" s="5">
        <v>382</v>
      </c>
      <c r="HP374" s="5">
        <v>811</v>
      </c>
      <c r="HQ374" s="5">
        <v>265</v>
      </c>
      <c r="HR374" s="10" t="s">
        <v>275</v>
      </c>
      <c r="HS374" s="10" t="s">
        <v>275</v>
      </c>
    </row>
    <row r="375" spans="1:227" x14ac:dyDescent="0.25">
      <c r="A375">
        <v>2013</v>
      </c>
      <c r="B375" s="3" t="s">
        <v>398</v>
      </c>
      <c r="C375" s="4">
        <v>6</v>
      </c>
      <c r="D375" s="5">
        <v>685045</v>
      </c>
      <c r="E375" s="5">
        <v>490884</v>
      </c>
      <c r="F375" s="5">
        <v>194161</v>
      </c>
      <c r="G375" s="6" t="s">
        <v>1317</v>
      </c>
      <c r="H375" s="5">
        <v>51</v>
      </c>
      <c r="I375" s="6" t="s">
        <v>2028</v>
      </c>
      <c r="J375" s="6" t="s">
        <v>826</v>
      </c>
      <c r="K375" s="6" t="s">
        <v>2472</v>
      </c>
      <c r="L375" s="6" t="s">
        <v>1746</v>
      </c>
      <c r="M375" s="6" t="s">
        <v>2505</v>
      </c>
      <c r="N375" s="6" t="s">
        <v>1353</v>
      </c>
      <c r="O375" s="6" t="s">
        <v>2405</v>
      </c>
      <c r="P375" s="6">
        <v>1.1599999999999999</v>
      </c>
      <c r="Q375" s="7">
        <v>5808934324.25</v>
      </c>
      <c r="R375" s="7">
        <v>4676424909.3699999</v>
      </c>
      <c r="S375" s="7">
        <v>3802465200.4099998</v>
      </c>
      <c r="T375" s="7">
        <v>11833.62</v>
      </c>
      <c r="U375" s="7">
        <v>9526.5400000000009</v>
      </c>
      <c r="V375" s="7">
        <v>7746.16</v>
      </c>
      <c r="W375" s="7">
        <v>2373689609.4000001</v>
      </c>
      <c r="X375" s="23">
        <v>0.40860000000000002</v>
      </c>
      <c r="Y375" s="7">
        <v>4835.54</v>
      </c>
      <c r="Z375" s="7">
        <v>29716.07</v>
      </c>
      <c r="AA375" s="7">
        <v>1512943386.23</v>
      </c>
      <c r="AB375" s="23">
        <v>0.32350000000000001</v>
      </c>
      <c r="AC375" s="7">
        <v>3082.08</v>
      </c>
      <c r="AD375" s="7">
        <v>18940.439999999999</v>
      </c>
      <c r="AE375" s="5">
        <v>79879</v>
      </c>
      <c r="AF375" s="23">
        <v>0.16270000000000001</v>
      </c>
      <c r="AG375" s="5">
        <v>314</v>
      </c>
      <c r="AH375" s="5">
        <v>1933</v>
      </c>
      <c r="AI375" s="7">
        <v>123393370.33</v>
      </c>
      <c r="AJ375" s="23">
        <v>2.12E-2</v>
      </c>
      <c r="AK375" s="7">
        <v>251.37</v>
      </c>
      <c r="AL375" s="7">
        <v>55607.65</v>
      </c>
      <c r="AM375" s="7">
        <v>107529555</v>
      </c>
      <c r="AN375" s="23">
        <v>2.3E-2</v>
      </c>
      <c r="AO375" s="7">
        <v>219.05</v>
      </c>
      <c r="AP375" s="7">
        <v>48458.559999999998</v>
      </c>
      <c r="AQ375" s="5">
        <v>2219</v>
      </c>
      <c r="AR375" s="23">
        <v>4.4999999999999997E-3</v>
      </c>
      <c r="AS375" s="5">
        <v>5</v>
      </c>
      <c r="AT375" s="5">
        <v>150</v>
      </c>
      <c r="AU375" s="7">
        <v>50764584.490000002</v>
      </c>
      <c r="AV375" s="23">
        <v>8.6999999999999994E-3</v>
      </c>
      <c r="AW375" s="7">
        <v>103.41</v>
      </c>
      <c r="AX375" s="7">
        <v>26508.92</v>
      </c>
      <c r="AY375" s="7">
        <v>40227350.57</v>
      </c>
      <c r="AZ375" s="23">
        <v>8.6E-3</v>
      </c>
      <c r="BA375" s="7">
        <v>81.95</v>
      </c>
      <c r="BB375" s="7">
        <v>21006.45</v>
      </c>
      <c r="BC375" s="5">
        <v>1915</v>
      </c>
      <c r="BD375" s="23">
        <v>3.8999999999999998E-3</v>
      </c>
      <c r="BE375" s="5">
        <v>4</v>
      </c>
      <c r="BF375" s="5">
        <v>52</v>
      </c>
      <c r="BG375" s="7">
        <v>335461719.06999999</v>
      </c>
      <c r="BH375" s="23">
        <v>5.7700000000000001E-2</v>
      </c>
      <c r="BI375" s="7">
        <v>683.38</v>
      </c>
      <c r="BJ375" s="7">
        <v>23085.93</v>
      </c>
      <c r="BK375" s="7">
        <v>275729241.73000002</v>
      </c>
      <c r="BL375" s="23">
        <v>5.8999999999999997E-2</v>
      </c>
      <c r="BM375" s="7">
        <v>561.70000000000005</v>
      </c>
      <c r="BN375" s="7">
        <v>18975.240000000002</v>
      </c>
      <c r="BO375" s="5">
        <v>14531</v>
      </c>
      <c r="BP375" s="23">
        <v>2.9600000000000001E-2</v>
      </c>
      <c r="BQ375" s="5">
        <v>47</v>
      </c>
      <c r="BR375" s="5">
        <v>1338</v>
      </c>
      <c r="BS375" s="7">
        <v>176494180.34</v>
      </c>
      <c r="BT375" s="23">
        <v>3.04E-2</v>
      </c>
      <c r="BU375" s="7">
        <v>359.54</v>
      </c>
      <c r="BV375" s="7">
        <v>5635.37</v>
      </c>
      <c r="BW375" s="7">
        <v>148571436.83000001</v>
      </c>
      <c r="BX375" s="23">
        <v>3.1800000000000002E-2</v>
      </c>
      <c r="BY375" s="7">
        <v>302.66000000000003</v>
      </c>
      <c r="BZ375" s="7">
        <v>4743.8100000000004</v>
      </c>
      <c r="CA375" s="5">
        <v>31319</v>
      </c>
      <c r="CB375" s="23">
        <v>6.3799999999999996E-2</v>
      </c>
      <c r="CC375" s="5">
        <v>121</v>
      </c>
      <c r="CD375" s="5">
        <v>1804</v>
      </c>
      <c r="CE375" s="7">
        <v>33582535.259999998</v>
      </c>
      <c r="CF375" s="23">
        <v>5.7999999999999996E-3</v>
      </c>
      <c r="CG375" s="7">
        <v>68.41</v>
      </c>
      <c r="CH375" s="7">
        <v>10910.51</v>
      </c>
      <c r="CI375" s="7">
        <v>28039985.91</v>
      </c>
      <c r="CJ375" s="23">
        <v>6.0000000000000001E-3</v>
      </c>
      <c r="CK375" s="7">
        <v>57.12</v>
      </c>
      <c r="CL375" s="7">
        <v>9109.81</v>
      </c>
      <c r="CM375" s="5">
        <v>3078</v>
      </c>
      <c r="CN375" s="23">
        <v>6.3E-3</v>
      </c>
      <c r="CO375" s="5">
        <v>7</v>
      </c>
      <c r="CP375" s="5">
        <v>346</v>
      </c>
      <c r="CQ375" s="7">
        <v>626742610.21000004</v>
      </c>
      <c r="CR375" s="23">
        <v>0.1079</v>
      </c>
      <c r="CS375" s="7">
        <v>1276.76</v>
      </c>
      <c r="CT375" s="7">
        <v>2351.92</v>
      </c>
      <c r="CU375" s="7">
        <v>549991687.04999995</v>
      </c>
      <c r="CV375" s="23">
        <v>0.1176</v>
      </c>
      <c r="CW375" s="7">
        <v>1120.4100000000001</v>
      </c>
      <c r="CX375" s="7">
        <v>2063.91</v>
      </c>
      <c r="CY375" s="5">
        <v>266481</v>
      </c>
      <c r="CZ375" s="23">
        <v>0.54290000000000005</v>
      </c>
      <c r="DA375" s="5">
        <v>4050</v>
      </c>
      <c r="DB375" s="7">
        <v>50301592.259999998</v>
      </c>
      <c r="DC375" s="23">
        <v>8.6999999999999994E-3</v>
      </c>
      <c r="DD375" s="7">
        <v>102.47</v>
      </c>
      <c r="DE375" s="7">
        <v>526.91999999999996</v>
      </c>
      <c r="DF375" s="7">
        <v>45136566.509999998</v>
      </c>
      <c r="DG375" s="23">
        <v>9.7000000000000003E-3</v>
      </c>
      <c r="DH375" s="7">
        <v>91.95</v>
      </c>
      <c r="DI375" s="7">
        <v>472.82</v>
      </c>
      <c r="DJ375" s="5">
        <v>95463</v>
      </c>
      <c r="DK375" s="23">
        <v>0.19450000000000001</v>
      </c>
      <c r="DL375" s="5">
        <v>1162</v>
      </c>
      <c r="DM375" s="7">
        <v>534776353.11000001</v>
      </c>
      <c r="DN375" s="23">
        <v>9.2100000000000001E-2</v>
      </c>
      <c r="DO375" s="7">
        <v>1089.4100000000001</v>
      </c>
      <c r="DP375" s="7">
        <v>28771.53</v>
      </c>
      <c r="DQ375" s="7">
        <v>471978248.69999999</v>
      </c>
      <c r="DR375" s="23">
        <v>0.1009</v>
      </c>
      <c r="DS375" s="7">
        <v>961.49</v>
      </c>
      <c r="DT375" s="7">
        <v>25392.92</v>
      </c>
      <c r="DU375" s="5">
        <v>18587</v>
      </c>
      <c r="DV375" s="23">
        <v>3.7900000000000003E-2</v>
      </c>
      <c r="DW375" s="5">
        <v>5524</v>
      </c>
      <c r="DX375" s="7">
        <v>39211032.700000003</v>
      </c>
      <c r="DY375" s="23">
        <v>6.7999999999999996E-3</v>
      </c>
      <c r="DZ375" s="7">
        <v>79.88</v>
      </c>
      <c r="EA375" s="7">
        <v>1220.92</v>
      </c>
      <c r="EB375" s="7">
        <v>34826538.530000001</v>
      </c>
      <c r="EC375" s="23">
        <v>7.4000000000000003E-3</v>
      </c>
      <c r="ED375" s="7">
        <v>70.95</v>
      </c>
      <c r="EE375" s="7">
        <v>1084.4000000000001</v>
      </c>
      <c r="EF375" s="5">
        <v>32116</v>
      </c>
      <c r="EG375" s="23">
        <v>6.54E-2</v>
      </c>
      <c r="EH375" s="5">
        <v>124</v>
      </c>
      <c r="EI375" s="7">
        <v>485757700.77999997</v>
      </c>
      <c r="EJ375" s="23">
        <v>8.3599999999999994E-2</v>
      </c>
      <c r="EK375" s="7">
        <v>989.56</v>
      </c>
      <c r="EL375" s="7">
        <v>1318.66</v>
      </c>
      <c r="EM375" s="7">
        <v>489023204.06999999</v>
      </c>
      <c r="EN375" s="23">
        <v>0.1046</v>
      </c>
      <c r="EO375" s="7">
        <v>996.21</v>
      </c>
      <c r="EP375" s="7">
        <v>1327.53</v>
      </c>
      <c r="EQ375" s="5">
        <v>368372</v>
      </c>
      <c r="ER375" s="23">
        <v>0.75039999999999996</v>
      </c>
      <c r="ES375" s="5">
        <v>13700</v>
      </c>
      <c r="ET375" s="7">
        <v>285386283.37</v>
      </c>
      <c r="EU375" s="23">
        <v>4.9099999999999998E-2</v>
      </c>
      <c r="EV375" s="7">
        <v>581.37</v>
      </c>
      <c r="EW375" s="7">
        <v>1317.87</v>
      </c>
      <c r="EX375" s="7">
        <v>276592826.77999997</v>
      </c>
      <c r="EY375" s="23">
        <v>5.91E-2</v>
      </c>
      <c r="EZ375" s="7">
        <v>563.46</v>
      </c>
      <c r="FA375" s="7">
        <v>1277.26</v>
      </c>
      <c r="FB375" s="5">
        <v>216551</v>
      </c>
      <c r="FC375" s="23">
        <v>0.44109999999999999</v>
      </c>
      <c r="FD375" s="5">
        <v>3840</v>
      </c>
      <c r="FE375" s="7">
        <v>100073153.86</v>
      </c>
      <c r="FF375" s="23">
        <v>1.72E-2</v>
      </c>
      <c r="FG375" s="7">
        <v>203.86</v>
      </c>
      <c r="FH375" s="7">
        <v>384.56</v>
      </c>
      <c r="FI375" s="7">
        <v>94956222.010000005</v>
      </c>
      <c r="FJ375" s="23">
        <v>2.0299999999999999E-2</v>
      </c>
      <c r="FK375" s="7">
        <v>193.44</v>
      </c>
      <c r="FL375" s="7">
        <v>364.9</v>
      </c>
      <c r="FM375" s="5">
        <v>260225</v>
      </c>
      <c r="FN375" s="23">
        <v>0.53010000000000002</v>
      </c>
      <c r="FO375" s="5">
        <v>3261</v>
      </c>
      <c r="FP375" s="7">
        <v>129879675.95</v>
      </c>
      <c r="FQ375" s="23">
        <v>2.24E-2</v>
      </c>
      <c r="FR375" s="7">
        <v>264.58</v>
      </c>
      <c r="FS375" s="7">
        <v>1171.43</v>
      </c>
      <c r="FT375" s="7">
        <v>135726929.91999999</v>
      </c>
      <c r="FU375" s="23">
        <v>2.9000000000000001E-2</v>
      </c>
      <c r="FV375" s="7">
        <v>276.49</v>
      </c>
      <c r="FW375" s="7">
        <v>1224.17</v>
      </c>
      <c r="FX375" s="5">
        <v>110873</v>
      </c>
      <c r="FY375" s="23">
        <v>0.22589999999999999</v>
      </c>
      <c r="FZ375" s="5">
        <v>1503</v>
      </c>
      <c r="GA375" s="7">
        <v>120029125.51000001</v>
      </c>
      <c r="GB375" s="23">
        <v>2.07E-2</v>
      </c>
      <c r="GC375" s="7">
        <v>244.52</v>
      </c>
      <c r="GD375" s="7">
        <v>393.74</v>
      </c>
      <c r="GE375" s="7">
        <v>120301709.81</v>
      </c>
      <c r="GF375" s="23">
        <v>2.5700000000000001E-2</v>
      </c>
      <c r="GG375" s="7">
        <v>245.07</v>
      </c>
      <c r="GH375" s="7">
        <v>394.63</v>
      </c>
      <c r="GI375" s="5">
        <v>304846</v>
      </c>
      <c r="GJ375" s="23">
        <v>0.621</v>
      </c>
      <c r="GK375" s="5">
        <v>7700</v>
      </c>
      <c r="GL375" s="7">
        <v>108235086.37</v>
      </c>
      <c r="GM375" s="23">
        <v>1.8599999999999998E-2</v>
      </c>
      <c r="GN375" s="7">
        <v>220.49</v>
      </c>
      <c r="GO375" s="7">
        <v>1669.15</v>
      </c>
      <c r="GP375" s="7">
        <v>108322968.68000001</v>
      </c>
      <c r="GQ375" s="23">
        <v>2.3199999999999998E-2</v>
      </c>
      <c r="GR375" s="7">
        <v>220.67</v>
      </c>
      <c r="GS375" s="7">
        <v>1670.51</v>
      </c>
      <c r="GT375" s="5">
        <v>64844</v>
      </c>
      <c r="GU375" s="23">
        <v>0.1321</v>
      </c>
      <c r="GV375" s="8">
        <v>664</v>
      </c>
      <c r="GW375" s="7">
        <v>202113514.74000001</v>
      </c>
      <c r="GX375" s="23">
        <v>3.4799999999999998E-2</v>
      </c>
      <c r="GY375" s="7">
        <v>411.73</v>
      </c>
      <c r="GZ375" s="7">
        <v>1280.1099999999999</v>
      </c>
      <c r="HA375" s="7">
        <v>202424089.97999999</v>
      </c>
      <c r="HB375" s="23">
        <v>4.3299999999999998E-2</v>
      </c>
      <c r="HC375" s="7">
        <v>412.37</v>
      </c>
      <c r="HD375" s="7">
        <v>1282.07</v>
      </c>
      <c r="HE375" s="5">
        <v>157888</v>
      </c>
      <c r="HF375" s="23">
        <v>0.3216</v>
      </c>
      <c r="HG375" s="5">
        <v>472059</v>
      </c>
      <c r="HH375" s="5">
        <v>33682</v>
      </c>
      <c r="HI375" s="23">
        <v>0.24229999999999999</v>
      </c>
      <c r="HJ375" s="8">
        <v>962</v>
      </c>
      <c r="HK375" s="5">
        <v>723</v>
      </c>
      <c r="HL375" s="5">
        <v>974</v>
      </c>
      <c r="HM375" s="5">
        <v>90</v>
      </c>
      <c r="HN375" s="5">
        <v>919</v>
      </c>
      <c r="HO375" s="5">
        <v>224</v>
      </c>
      <c r="HP375" s="5">
        <v>486</v>
      </c>
      <c r="HQ375" s="5">
        <v>331</v>
      </c>
      <c r="HR375" s="5">
        <v>200</v>
      </c>
      <c r="HS375" s="5">
        <v>115</v>
      </c>
    </row>
    <row r="376" spans="1:227" x14ac:dyDescent="0.25">
      <c r="A376">
        <v>2010</v>
      </c>
      <c r="B376" s="3" t="s">
        <v>836</v>
      </c>
      <c r="C376" s="4">
        <v>30</v>
      </c>
      <c r="D376" s="5">
        <v>24183</v>
      </c>
      <c r="E376" s="5">
        <v>20581</v>
      </c>
      <c r="F376" s="5">
        <v>3602</v>
      </c>
      <c r="G376" s="6" t="s">
        <v>1549</v>
      </c>
      <c r="H376" s="5">
        <v>51</v>
      </c>
      <c r="I376" s="6" t="s">
        <v>1778</v>
      </c>
      <c r="J376" s="6" t="s">
        <v>2031</v>
      </c>
      <c r="K376" s="6" t="s">
        <v>2032</v>
      </c>
      <c r="L376" s="6" t="s">
        <v>492</v>
      </c>
      <c r="M376" s="6" t="s">
        <v>773</v>
      </c>
      <c r="N376" s="6" t="s">
        <v>1284</v>
      </c>
      <c r="O376" s="6" t="s">
        <v>2033</v>
      </c>
      <c r="P376" s="6">
        <v>0.91</v>
      </c>
      <c r="Q376" s="7">
        <v>134690558.74000001</v>
      </c>
      <c r="R376" s="7">
        <v>139001714.96000001</v>
      </c>
      <c r="S376" s="7">
        <v>161472165.91999999</v>
      </c>
      <c r="T376" s="7">
        <v>6544.41</v>
      </c>
      <c r="U376" s="7">
        <v>6753.89</v>
      </c>
      <c r="V376" s="7">
        <v>7845.69</v>
      </c>
      <c r="W376" s="7">
        <v>50277714.5</v>
      </c>
      <c r="X376" s="23">
        <v>0.37330000000000002</v>
      </c>
      <c r="Y376" s="7">
        <v>2442.92</v>
      </c>
      <c r="Z376" s="7">
        <v>15756.1</v>
      </c>
      <c r="AA376" s="7">
        <v>47682280.030000001</v>
      </c>
      <c r="AB376" s="23">
        <v>0.34300000000000003</v>
      </c>
      <c r="AC376" s="7">
        <v>2316.81</v>
      </c>
      <c r="AD376" s="7">
        <v>14942.74</v>
      </c>
      <c r="AE376" s="5">
        <v>3191</v>
      </c>
      <c r="AF376" s="23">
        <v>0.155</v>
      </c>
      <c r="AG376" s="5">
        <v>260</v>
      </c>
      <c r="AH376" s="5">
        <v>1499</v>
      </c>
      <c r="AI376" s="7">
        <v>2199139.9</v>
      </c>
      <c r="AJ376" s="23">
        <v>1.6299999999999999E-2</v>
      </c>
      <c r="AK376" s="7">
        <v>106.85</v>
      </c>
      <c r="AL376" s="7">
        <v>46790.21</v>
      </c>
      <c r="AM376" s="7">
        <v>2437581.08</v>
      </c>
      <c r="AN376" s="23">
        <v>1.7500000000000002E-2</v>
      </c>
      <c r="AO376" s="7">
        <v>118.44</v>
      </c>
      <c r="AP376" s="7">
        <v>51863.43</v>
      </c>
      <c r="AQ376" s="5">
        <v>47</v>
      </c>
      <c r="AR376" s="23">
        <v>2.3E-3</v>
      </c>
      <c r="AS376" s="5">
        <v>3</v>
      </c>
      <c r="AT376" s="5">
        <v>81</v>
      </c>
      <c r="AU376" s="7">
        <v>1200093.05</v>
      </c>
      <c r="AV376" s="23">
        <v>8.8999999999999999E-3</v>
      </c>
      <c r="AW376" s="7">
        <v>58.31</v>
      </c>
      <c r="AX376" s="7">
        <v>17392.650000000001</v>
      </c>
      <c r="AY376" s="7">
        <v>1209912.44</v>
      </c>
      <c r="AZ376" s="23">
        <v>8.6999999999999994E-3</v>
      </c>
      <c r="BA376" s="7">
        <v>58.79</v>
      </c>
      <c r="BB376" s="7">
        <v>17534.96</v>
      </c>
      <c r="BC376" s="5">
        <v>69</v>
      </c>
      <c r="BD376" s="23">
        <v>3.3999999999999998E-3</v>
      </c>
      <c r="BE376" s="5">
        <v>3</v>
      </c>
      <c r="BF376" s="5">
        <v>42</v>
      </c>
      <c r="BG376" s="7">
        <v>5439058.6699999999</v>
      </c>
      <c r="BH376" s="23">
        <v>4.0399999999999998E-2</v>
      </c>
      <c r="BI376" s="7">
        <v>264.27999999999997</v>
      </c>
      <c r="BJ376" s="7">
        <v>10988</v>
      </c>
      <c r="BK376" s="7">
        <v>6174672.3499999996</v>
      </c>
      <c r="BL376" s="23">
        <v>4.4400000000000002E-2</v>
      </c>
      <c r="BM376" s="7">
        <v>300.02</v>
      </c>
      <c r="BN376" s="7">
        <v>12474.09</v>
      </c>
      <c r="BO376" s="5">
        <v>495</v>
      </c>
      <c r="BP376" s="23">
        <v>2.41E-2</v>
      </c>
      <c r="BQ376" s="5">
        <v>32</v>
      </c>
      <c r="BR376" s="5">
        <v>774</v>
      </c>
      <c r="BS376" s="7">
        <v>2155290.73</v>
      </c>
      <c r="BT376" s="23">
        <v>1.6E-2</v>
      </c>
      <c r="BU376" s="7">
        <v>104.72</v>
      </c>
      <c r="BV376" s="7">
        <v>3883.41</v>
      </c>
      <c r="BW376" s="7">
        <v>2406237.3199999998</v>
      </c>
      <c r="BX376" s="23">
        <v>1.7299999999999999E-2</v>
      </c>
      <c r="BY376" s="7">
        <v>116.92</v>
      </c>
      <c r="BZ376" s="7">
        <v>4335.5600000000004</v>
      </c>
      <c r="CA376" s="5">
        <v>555</v>
      </c>
      <c r="CB376" s="23">
        <v>2.7E-2</v>
      </c>
      <c r="CC376" s="5">
        <v>44</v>
      </c>
      <c r="CD376" s="5">
        <v>705</v>
      </c>
      <c r="CE376" s="7">
        <v>1456480.29</v>
      </c>
      <c r="CF376" s="23">
        <v>1.0800000000000001E-2</v>
      </c>
      <c r="CG376" s="7">
        <v>70.77</v>
      </c>
      <c r="CH376" s="7">
        <v>10788.74</v>
      </c>
      <c r="CI376" s="7">
        <v>1548138.13</v>
      </c>
      <c r="CJ376" s="23">
        <v>1.11E-2</v>
      </c>
      <c r="CK376" s="7">
        <v>75.22</v>
      </c>
      <c r="CL376" s="7">
        <v>11467.69</v>
      </c>
      <c r="CM376" s="5">
        <v>135</v>
      </c>
      <c r="CN376" s="23">
        <v>6.6E-3</v>
      </c>
      <c r="CO376" s="5">
        <v>7</v>
      </c>
      <c r="CP376" s="5">
        <v>495</v>
      </c>
      <c r="CQ376" s="7">
        <v>26566162.59</v>
      </c>
      <c r="CR376" s="23">
        <v>0.19719999999999999</v>
      </c>
      <c r="CS376" s="7">
        <v>1290.81</v>
      </c>
      <c r="CT376" s="7">
        <v>1873.89</v>
      </c>
      <c r="CU376" s="7">
        <v>28531187.77</v>
      </c>
      <c r="CV376" s="23">
        <v>0.20530000000000001</v>
      </c>
      <c r="CW376" s="7">
        <v>1386.29</v>
      </c>
      <c r="CX376" s="7">
        <v>2012.5</v>
      </c>
      <c r="CY376" s="5">
        <v>14177</v>
      </c>
      <c r="CZ376" s="23">
        <v>0.68879999999999997</v>
      </c>
      <c r="DA376" s="5">
        <v>5837</v>
      </c>
      <c r="DB376" s="7">
        <v>2272190.7400000002</v>
      </c>
      <c r="DC376" s="23">
        <v>1.6899999999999998E-2</v>
      </c>
      <c r="DD376" s="7">
        <v>110.4</v>
      </c>
      <c r="DE376" s="7">
        <v>446.49</v>
      </c>
      <c r="DF376" s="7">
        <v>2313499.06</v>
      </c>
      <c r="DG376" s="23">
        <v>1.66E-2</v>
      </c>
      <c r="DH376" s="7">
        <v>112.41</v>
      </c>
      <c r="DI376" s="7">
        <v>454.61</v>
      </c>
      <c r="DJ376" s="5">
        <v>5089</v>
      </c>
      <c r="DK376" s="23">
        <v>0.24729999999999999</v>
      </c>
      <c r="DL376" s="5">
        <v>1179</v>
      </c>
      <c r="DM376" s="7">
        <v>6538008.3099999996</v>
      </c>
      <c r="DN376" s="23">
        <v>4.8500000000000001E-2</v>
      </c>
      <c r="DO376" s="7">
        <v>317.67</v>
      </c>
      <c r="DP376" s="7">
        <v>19458.36</v>
      </c>
      <c r="DQ376" s="7">
        <v>6917152.3200000003</v>
      </c>
      <c r="DR376" s="23">
        <v>4.9799999999999997E-2</v>
      </c>
      <c r="DS376" s="7">
        <v>336.09</v>
      </c>
      <c r="DT376" s="7">
        <v>20586.759999999998</v>
      </c>
      <c r="DU376" s="5">
        <v>336</v>
      </c>
      <c r="DV376" s="23">
        <v>1.6299999999999999E-2</v>
      </c>
      <c r="DW376" s="5">
        <v>2251</v>
      </c>
      <c r="DX376" s="7">
        <v>725181.07</v>
      </c>
      <c r="DY376" s="23">
        <v>5.4000000000000003E-3</v>
      </c>
      <c r="DZ376" s="7">
        <v>35.24</v>
      </c>
      <c r="EA376" s="7">
        <v>825.95</v>
      </c>
      <c r="EB376" s="7">
        <v>850350.94</v>
      </c>
      <c r="EC376" s="23">
        <v>6.1000000000000004E-3</v>
      </c>
      <c r="ED376" s="7">
        <v>41.32</v>
      </c>
      <c r="EE376" s="7">
        <v>968.51</v>
      </c>
      <c r="EF376" s="5">
        <v>878</v>
      </c>
      <c r="EG376" s="23">
        <v>4.2700000000000002E-2</v>
      </c>
      <c r="EH376" s="5">
        <v>72</v>
      </c>
      <c r="EI376" s="7">
        <v>10431551.5</v>
      </c>
      <c r="EJ376" s="23">
        <v>7.7399999999999997E-2</v>
      </c>
      <c r="EK376" s="7">
        <v>506.85</v>
      </c>
      <c r="EL376" s="7">
        <v>661.86</v>
      </c>
      <c r="EM376" s="7">
        <v>12122219.84</v>
      </c>
      <c r="EN376" s="23">
        <v>8.72E-2</v>
      </c>
      <c r="EO376" s="7">
        <v>589</v>
      </c>
      <c r="EP376" s="7">
        <v>769.13</v>
      </c>
      <c r="EQ376" s="5">
        <v>15761</v>
      </c>
      <c r="ER376" s="23">
        <v>0.76580000000000004</v>
      </c>
      <c r="ES376" s="5">
        <v>9872</v>
      </c>
      <c r="ET376" s="7">
        <v>7197097.2999999998</v>
      </c>
      <c r="EU376" s="23">
        <v>5.3400000000000003E-2</v>
      </c>
      <c r="EV376" s="7">
        <v>349.7</v>
      </c>
      <c r="EW376" s="7">
        <v>830.59</v>
      </c>
      <c r="EX376" s="7">
        <v>7986045.2300000004</v>
      </c>
      <c r="EY376" s="23">
        <v>5.7500000000000002E-2</v>
      </c>
      <c r="EZ376" s="7">
        <v>388.03</v>
      </c>
      <c r="FA376" s="7">
        <v>921.64</v>
      </c>
      <c r="FB376" s="5">
        <v>8665</v>
      </c>
      <c r="FC376" s="23">
        <v>0.42099999999999999</v>
      </c>
      <c r="FD376" s="5">
        <v>2713</v>
      </c>
      <c r="FE376" s="7">
        <v>2309569.2999999998</v>
      </c>
      <c r="FF376" s="23">
        <v>1.7100000000000001E-2</v>
      </c>
      <c r="FG376" s="7">
        <v>112.22</v>
      </c>
      <c r="FH376" s="7">
        <v>211.38</v>
      </c>
      <c r="FI376" s="7">
        <v>2541708.7999999998</v>
      </c>
      <c r="FJ376" s="23">
        <v>1.83E-2</v>
      </c>
      <c r="FK376" s="7">
        <v>123.5</v>
      </c>
      <c r="FL376" s="7">
        <v>232.63</v>
      </c>
      <c r="FM376" s="5">
        <v>10926</v>
      </c>
      <c r="FN376" s="23">
        <v>0.53090000000000004</v>
      </c>
      <c r="FO376" s="5">
        <v>2655</v>
      </c>
      <c r="FP376" s="7">
        <v>6202426.5099999998</v>
      </c>
      <c r="FQ376" s="23">
        <v>4.5999999999999999E-2</v>
      </c>
      <c r="FR376" s="7">
        <v>301.37</v>
      </c>
      <c r="FS376" s="7">
        <v>1106.3900000000001</v>
      </c>
      <c r="FT376" s="7">
        <v>6311041.04</v>
      </c>
      <c r="FU376" s="23">
        <v>4.5400000000000003E-2</v>
      </c>
      <c r="FV376" s="7">
        <v>306.64</v>
      </c>
      <c r="FW376" s="7">
        <v>1125.77</v>
      </c>
      <c r="FX376" s="5">
        <v>5606</v>
      </c>
      <c r="FY376" s="23">
        <v>0.27239999999999998</v>
      </c>
      <c r="FZ376" s="5">
        <v>2313</v>
      </c>
      <c r="GA376" s="7">
        <v>2135654.58</v>
      </c>
      <c r="GB376" s="23">
        <v>1.5900000000000001E-2</v>
      </c>
      <c r="GC376" s="7">
        <v>103.77</v>
      </c>
      <c r="GD376" s="7">
        <v>204.29</v>
      </c>
      <c r="GE376" s="7">
        <v>2275421.2799999998</v>
      </c>
      <c r="GF376" s="23">
        <v>1.6400000000000001E-2</v>
      </c>
      <c r="GG376" s="7">
        <v>110.56</v>
      </c>
      <c r="GH376" s="7">
        <v>217.66</v>
      </c>
      <c r="GI376" s="5">
        <v>10454</v>
      </c>
      <c r="GJ376" s="23">
        <v>0.50790000000000002</v>
      </c>
      <c r="GK376" s="5">
        <v>3666</v>
      </c>
      <c r="GL376" s="7">
        <v>1677063.07</v>
      </c>
      <c r="GM376" s="23">
        <v>1.2500000000000001E-2</v>
      </c>
      <c r="GN376" s="7">
        <v>81.489999999999995</v>
      </c>
      <c r="GO376" s="7">
        <v>925.28</v>
      </c>
      <c r="GP376" s="7">
        <v>1706100.51</v>
      </c>
      <c r="GQ376" s="23">
        <v>1.23E-2</v>
      </c>
      <c r="GR376" s="7">
        <v>82.9</v>
      </c>
      <c r="GS376" s="7">
        <v>941.3</v>
      </c>
      <c r="GT376" s="5">
        <v>1813</v>
      </c>
      <c r="GU376" s="23">
        <v>8.8099999999999998E-2</v>
      </c>
      <c r="GV376" s="8">
        <v>187</v>
      </c>
      <c r="GW376" s="7">
        <v>4848373.8499999996</v>
      </c>
      <c r="GX376" s="23">
        <v>3.5999999999999997E-2</v>
      </c>
      <c r="GY376" s="7">
        <v>235.58</v>
      </c>
      <c r="GZ376" s="7">
        <v>818.98</v>
      </c>
      <c r="HA376" s="7">
        <v>4848373.8499999996</v>
      </c>
      <c r="HB376" s="23">
        <v>3.49E-2</v>
      </c>
      <c r="HC376" s="7">
        <v>235.58</v>
      </c>
      <c r="HD376" s="7">
        <v>818.98</v>
      </c>
      <c r="HE376" s="5">
        <v>5920</v>
      </c>
      <c r="HF376" s="23">
        <v>0.28760000000000002</v>
      </c>
      <c r="HG376" s="5">
        <v>18378</v>
      </c>
      <c r="HH376" s="5">
        <v>916</v>
      </c>
      <c r="HI376" s="23">
        <v>0.18079999999999999</v>
      </c>
      <c r="HJ376" s="8">
        <v>893</v>
      </c>
      <c r="HK376" s="5">
        <v>437</v>
      </c>
      <c r="HL376" s="5">
        <v>973</v>
      </c>
      <c r="HM376" s="5">
        <v>58</v>
      </c>
      <c r="HN376" s="5">
        <v>418</v>
      </c>
      <c r="HO376" s="5">
        <v>301</v>
      </c>
      <c r="HP376" s="5">
        <v>947</v>
      </c>
      <c r="HQ376" s="5">
        <v>355</v>
      </c>
      <c r="HR376" s="10" t="s">
        <v>275</v>
      </c>
      <c r="HS376" s="5">
        <v>97</v>
      </c>
    </row>
    <row r="377" spans="1:227" x14ac:dyDescent="0.25">
      <c r="A377">
        <v>2013</v>
      </c>
      <c r="B377" s="3" t="s">
        <v>363</v>
      </c>
      <c r="C377" s="4">
        <v>4</v>
      </c>
      <c r="D377" s="5">
        <v>143089</v>
      </c>
      <c r="E377" s="5">
        <v>70163</v>
      </c>
      <c r="F377" s="5">
        <v>72926</v>
      </c>
      <c r="G377" s="6" t="s">
        <v>1388</v>
      </c>
      <c r="H377" s="5">
        <v>52</v>
      </c>
      <c r="I377" s="6" t="s">
        <v>2503</v>
      </c>
      <c r="J377" s="6" t="s">
        <v>2504</v>
      </c>
      <c r="K377" s="6" t="s">
        <v>763</v>
      </c>
      <c r="L377" s="6" t="s">
        <v>471</v>
      </c>
      <c r="M377" s="6" t="s">
        <v>1515</v>
      </c>
      <c r="N377" s="6" t="s">
        <v>1551</v>
      </c>
      <c r="O377" s="6" t="s">
        <v>1863</v>
      </c>
      <c r="P377" s="6">
        <v>1.17</v>
      </c>
      <c r="Q377" s="7">
        <v>712127915.53999996</v>
      </c>
      <c r="R377" s="7">
        <v>659994972.46000004</v>
      </c>
      <c r="S377" s="7">
        <v>596070541.67999995</v>
      </c>
      <c r="T377" s="7">
        <v>10149.620000000001</v>
      </c>
      <c r="U377" s="7">
        <v>9406.6</v>
      </c>
      <c r="V377" s="7">
        <v>8495.51</v>
      </c>
      <c r="W377" s="7">
        <v>279043754.35000002</v>
      </c>
      <c r="X377" s="23">
        <v>0.39179999999999998</v>
      </c>
      <c r="Y377" s="7">
        <v>3977.08</v>
      </c>
      <c r="Z377" s="7">
        <v>23890.73</v>
      </c>
      <c r="AA377" s="7">
        <v>225385752.34</v>
      </c>
      <c r="AB377" s="23">
        <v>0.34150000000000003</v>
      </c>
      <c r="AC377" s="7">
        <v>3212.32</v>
      </c>
      <c r="AD377" s="7">
        <v>19296.73</v>
      </c>
      <c r="AE377" s="5">
        <v>11680</v>
      </c>
      <c r="AF377" s="23">
        <v>0.16650000000000001</v>
      </c>
      <c r="AG377" s="5">
        <v>316</v>
      </c>
      <c r="AH377" s="5">
        <v>1843</v>
      </c>
      <c r="AI377" s="7">
        <v>16013127.109999999</v>
      </c>
      <c r="AJ377" s="23">
        <v>2.2499999999999999E-2</v>
      </c>
      <c r="AK377" s="7">
        <v>228.23</v>
      </c>
      <c r="AL377" s="7">
        <v>47516.7</v>
      </c>
      <c r="AM377" s="7">
        <v>16238665.560000001</v>
      </c>
      <c r="AN377" s="23">
        <v>2.46E-2</v>
      </c>
      <c r="AO377" s="7">
        <v>231.44</v>
      </c>
      <c r="AP377" s="7">
        <v>48185.95</v>
      </c>
      <c r="AQ377" s="5">
        <v>337</v>
      </c>
      <c r="AR377" s="23">
        <v>4.7999999999999996E-3</v>
      </c>
      <c r="AS377" s="5">
        <v>6</v>
      </c>
      <c r="AT377" s="5">
        <v>149</v>
      </c>
      <c r="AU377" s="7">
        <v>11046535.52</v>
      </c>
      <c r="AV377" s="23">
        <v>1.55E-2</v>
      </c>
      <c r="AW377" s="7">
        <v>157.44</v>
      </c>
      <c r="AX377" s="7">
        <v>20686.400000000001</v>
      </c>
      <c r="AY377" s="7">
        <v>11173935.4</v>
      </c>
      <c r="AZ377" s="23">
        <v>1.6899999999999998E-2</v>
      </c>
      <c r="BA377" s="7">
        <v>159.26</v>
      </c>
      <c r="BB377" s="7">
        <v>20924.97</v>
      </c>
      <c r="BC377" s="5">
        <v>534</v>
      </c>
      <c r="BD377" s="23">
        <v>7.6E-3</v>
      </c>
      <c r="BE377" s="5">
        <v>9</v>
      </c>
      <c r="BF377" s="5">
        <v>110</v>
      </c>
      <c r="BG377" s="7">
        <v>19956317.149999999</v>
      </c>
      <c r="BH377" s="23">
        <v>2.8000000000000001E-2</v>
      </c>
      <c r="BI377" s="7">
        <v>284.43</v>
      </c>
      <c r="BJ377" s="7">
        <v>13189.9</v>
      </c>
      <c r="BK377" s="7">
        <v>20131643.390000001</v>
      </c>
      <c r="BL377" s="23">
        <v>3.0499999999999999E-2</v>
      </c>
      <c r="BM377" s="7">
        <v>286.93</v>
      </c>
      <c r="BN377" s="7">
        <v>13305.78</v>
      </c>
      <c r="BO377" s="5">
        <v>1513</v>
      </c>
      <c r="BP377" s="23">
        <v>2.1600000000000001E-2</v>
      </c>
      <c r="BQ377" s="5">
        <v>30</v>
      </c>
      <c r="BR377" s="5">
        <v>695</v>
      </c>
      <c r="BS377" s="7">
        <v>12868437.439999999</v>
      </c>
      <c r="BT377" s="23">
        <v>1.8100000000000002E-2</v>
      </c>
      <c r="BU377" s="7">
        <v>183.41</v>
      </c>
      <c r="BV377" s="7">
        <v>4322.62</v>
      </c>
      <c r="BW377" s="7">
        <v>12867087.279999999</v>
      </c>
      <c r="BX377" s="23">
        <v>1.95E-2</v>
      </c>
      <c r="BY377" s="7">
        <v>183.39</v>
      </c>
      <c r="BZ377" s="7">
        <v>4322.17</v>
      </c>
      <c r="CA377" s="5">
        <v>2977</v>
      </c>
      <c r="CB377" s="23">
        <v>4.24E-2</v>
      </c>
      <c r="CC377" s="5">
        <v>73</v>
      </c>
      <c r="CD377" s="5">
        <v>1059</v>
      </c>
      <c r="CE377" s="7">
        <v>8706167.5600000005</v>
      </c>
      <c r="CF377" s="23">
        <v>1.2200000000000001E-2</v>
      </c>
      <c r="CG377" s="7">
        <v>124.08</v>
      </c>
      <c r="CH377" s="7">
        <v>11500.88</v>
      </c>
      <c r="CI377" s="7">
        <v>8624913.5600000005</v>
      </c>
      <c r="CJ377" s="23">
        <v>1.3100000000000001E-2</v>
      </c>
      <c r="CK377" s="7">
        <v>122.93</v>
      </c>
      <c r="CL377" s="7">
        <v>11393.55</v>
      </c>
      <c r="CM377" s="5">
        <v>757</v>
      </c>
      <c r="CN377" s="23">
        <v>1.0800000000000001E-2</v>
      </c>
      <c r="CO377" s="5">
        <v>12</v>
      </c>
      <c r="CP377" s="5">
        <v>697</v>
      </c>
      <c r="CQ377" s="7">
        <v>84649738.290000007</v>
      </c>
      <c r="CR377" s="23">
        <v>0.11890000000000001</v>
      </c>
      <c r="CS377" s="7">
        <v>1206.47</v>
      </c>
      <c r="CT377" s="7">
        <v>2390.4299999999998</v>
      </c>
      <c r="CU377" s="7">
        <v>78071157.530000001</v>
      </c>
      <c r="CV377" s="23">
        <v>0.1183</v>
      </c>
      <c r="CW377" s="7">
        <v>1112.71</v>
      </c>
      <c r="CX377" s="7">
        <v>2204.65</v>
      </c>
      <c r="CY377" s="5">
        <v>35412</v>
      </c>
      <c r="CZ377" s="23">
        <v>0.50470000000000004</v>
      </c>
      <c r="DA377" s="5">
        <v>3307</v>
      </c>
      <c r="DB377" s="7">
        <v>2165033.63</v>
      </c>
      <c r="DC377" s="23">
        <v>3.0000000000000001E-3</v>
      </c>
      <c r="DD377" s="7">
        <v>30.86</v>
      </c>
      <c r="DE377" s="7">
        <v>376.4</v>
      </c>
      <c r="DF377" s="7">
        <v>2111349.7400000002</v>
      </c>
      <c r="DG377" s="23">
        <v>3.2000000000000002E-3</v>
      </c>
      <c r="DH377" s="7">
        <v>30.09</v>
      </c>
      <c r="DI377" s="7">
        <v>367.06</v>
      </c>
      <c r="DJ377" s="5">
        <v>5752</v>
      </c>
      <c r="DK377" s="23">
        <v>8.2000000000000003E-2</v>
      </c>
      <c r="DL377" s="5">
        <v>311</v>
      </c>
      <c r="DM377" s="7">
        <v>70267277.450000003</v>
      </c>
      <c r="DN377" s="23">
        <v>9.8699999999999996E-2</v>
      </c>
      <c r="DO377" s="7">
        <v>1001.49</v>
      </c>
      <c r="DP377" s="7">
        <v>24466.32</v>
      </c>
      <c r="DQ377" s="7">
        <v>69419847.329999998</v>
      </c>
      <c r="DR377" s="23">
        <v>0.1052</v>
      </c>
      <c r="DS377" s="7">
        <v>989.41</v>
      </c>
      <c r="DT377" s="7">
        <v>24171.26</v>
      </c>
      <c r="DU377" s="5">
        <v>2872</v>
      </c>
      <c r="DV377" s="23">
        <v>4.0899999999999999E-2</v>
      </c>
      <c r="DW377" s="5">
        <v>5650</v>
      </c>
      <c r="DX377" s="7">
        <v>4762257.1399999997</v>
      </c>
      <c r="DY377" s="23">
        <v>6.7000000000000002E-3</v>
      </c>
      <c r="DZ377" s="7">
        <v>67.87</v>
      </c>
      <c r="EA377" s="7">
        <v>967.35</v>
      </c>
      <c r="EB377" s="7">
        <v>4936189.71</v>
      </c>
      <c r="EC377" s="23">
        <v>7.4999999999999997E-3</v>
      </c>
      <c r="ED377" s="7">
        <v>70.349999999999994</v>
      </c>
      <c r="EE377" s="7">
        <v>1002.68</v>
      </c>
      <c r="EF377" s="5">
        <v>4923</v>
      </c>
      <c r="EG377" s="23">
        <v>7.0199999999999999E-2</v>
      </c>
      <c r="EH377" s="5">
        <v>124</v>
      </c>
      <c r="EI377" s="7">
        <v>67246587.120000005</v>
      </c>
      <c r="EJ377" s="23">
        <v>9.4399999999999998E-2</v>
      </c>
      <c r="EK377" s="7">
        <v>958.43</v>
      </c>
      <c r="EL377" s="7">
        <v>1245.9100000000001</v>
      </c>
      <c r="EM377" s="7">
        <v>73510520.680000007</v>
      </c>
      <c r="EN377" s="23">
        <v>0.1114</v>
      </c>
      <c r="EO377" s="7">
        <v>1047.71</v>
      </c>
      <c r="EP377" s="7">
        <v>1361.96</v>
      </c>
      <c r="EQ377" s="5">
        <v>53974</v>
      </c>
      <c r="ER377" s="23">
        <v>0.76929999999999998</v>
      </c>
      <c r="ES377" s="5">
        <v>13581</v>
      </c>
      <c r="ET377" s="7">
        <v>43529053.689999998</v>
      </c>
      <c r="EU377" s="23">
        <v>6.1100000000000002E-2</v>
      </c>
      <c r="EV377" s="7">
        <v>620.4</v>
      </c>
      <c r="EW377" s="7">
        <v>1319.9</v>
      </c>
      <c r="EX377" s="7">
        <v>46361306.460000001</v>
      </c>
      <c r="EY377" s="23">
        <v>7.0199999999999999E-2</v>
      </c>
      <c r="EZ377" s="7">
        <v>660.77</v>
      </c>
      <c r="FA377" s="7">
        <v>1405.78</v>
      </c>
      <c r="FB377" s="5">
        <v>32979</v>
      </c>
      <c r="FC377" s="23">
        <v>0.47</v>
      </c>
      <c r="FD377" s="5">
        <v>4122</v>
      </c>
      <c r="FE377" s="7">
        <v>15355640.23</v>
      </c>
      <c r="FF377" s="23">
        <v>2.1600000000000001E-2</v>
      </c>
      <c r="FG377" s="7">
        <v>218.86</v>
      </c>
      <c r="FH377" s="7">
        <v>397.94</v>
      </c>
      <c r="FI377" s="7">
        <v>16390373.380000001</v>
      </c>
      <c r="FJ377" s="23">
        <v>2.4799999999999999E-2</v>
      </c>
      <c r="FK377" s="7">
        <v>233.6</v>
      </c>
      <c r="FL377" s="7">
        <v>424.75</v>
      </c>
      <c r="FM377" s="5">
        <v>38588</v>
      </c>
      <c r="FN377" s="23">
        <v>0.55000000000000004</v>
      </c>
      <c r="FO377" s="5">
        <v>3653</v>
      </c>
      <c r="FP377" s="7">
        <v>17905799.25</v>
      </c>
      <c r="FQ377" s="23">
        <v>2.5100000000000001E-2</v>
      </c>
      <c r="FR377" s="7">
        <v>255.2</v>
      </c>
      <c r="FS377" s="7">
        <v>1140.5</v>
      </c>
      <c r="FT377" s="7">
        <v>18698317.609999999</v>
      </c>
      <c r="FU377" s="23">
        <v>2.8299999999999999E-2</v>
      </c>
      <c r="FV377" s="7">
        <v>266.5</v>
      </c>
      <c r="FW377" s="7">
        <v>1190.98</v>
      </c>
      <c r="FX377" s="5">
        <v>15700</v>
      </c>
      <c r="FY377" s="23">
        <v>0.2238</v>
      </c>
      <c r="FZ377" s="5">
        <v>1423</v>
      </c>
      <c r="GA377" s="7">
        <v>22803207.289999999</v>
      </c>
      <c r="GB377" s="23">
        <v>3.2000000000000001E-2</v>
      </c>
      <c r="GC377" s="7">
        <v>325</v>
      </c>
      <c r="GD377" s="7">
        <v>517.04</v>
      </c>
      <c r="GE377" s="7">
        <v>24024142.760000002</v>
      </c>
      <c r="GF377" s="23">
        <v>3.6400000000000002E-2</v>
      </c>
      <c r="GG377" s="7">
        <v>342.4</v>
      </c>
      <c r="GH377" s="7">
        <v>544.73</v>
      </c>
      <c r="GI377" s="5">
        <v>44103</v>
      </c>
      <c r="GJ377" s="23">
        <v>0.62860000000000005</v>
      </c>
      <c r="GK377" s="5">
        <v>8450</v>
      </c>
      <c r="GL377" s="7">
        <v>11595290.859999999</v>
      </c>
      <c r="GM377" s="23">
        <v>1.6299999999999999E-2</v>
      </c>
      <c r="GN377" s="7">
        <v>165.26</v>
      </c>
      <c r="GO377" s="7">
        <v>1336.59</v>
      </c>
      <c r="GP377" s="7">
        <v>7718393.9699999997</v>
      </c>
      <c r="GQ377" s="23">
        <v>1.17E-2</v>
      </c>
      <c r="GR377" s="7">
        <v>110.01</v>
      </c>
      <c r="GS377" s="7">
        <v>889.7</v>
      </c>
      <c r="GT377" s="5">
        <v>8675</v>
      </c>
      <c r="GU377" s="23">
        <v>0.1236</v>
      </c>
      <c r="GV377" s="8">
        <v>302</v>
      </c>
      <c r="GW377" s="7">
        <v>20749470.09</v>
      </c>
      <c r="GX377" s="23">
        <v>2.9100000000000001E-2</v>
      </c>
      <c r="GY377" s="7">
        <v>295.73</v>
      </c>
      <c r="GZ377" s="7">
        <v>871.02</v>
      </c>
      <c r="HA377" s="7">
        <v>20814194.489999998</v>
      </c>
      <c r="HB377" s="23">
        <v>3.15E-2</v>
      </c>
      <c r="HC377" s="7">
        <v>296.64999999999998</v>
      </c>
      <c r="HD377" s="7">
        <v>873.74</v>
      </c>
      <c r="HE377" s="5">
        <v>23822</v>
      </c>
      <c r="HF377" s="23">
        <v>0.33950000000000002</v>
      </c>
      <c r="HG377" s="5">
        <v>64956</v>
      </c>
      <c r="HH377" s="5">
        <v>4746</v>
      </c>
      <c r="HI377" s="23">
        <v>0.22700000000000001</v>
      </c>
      <c r="HJ377" s="8">
        <v>926</v>
      </c>
      <c r="HK377" s="5">
        <v>828</v>
      </c>
      <c r="HL377" s="5">
        <v>969</v>
      </c>
      <c r="HM377" s="5">
        <v>121</v>
      </c>
      <c r="HN377" s="5">
        <v>651</v>
      </c>
      <c r="HO377" s="5">
        <v>262</v>
      </c>
      <c r="HP377" s="5">
        <v>553</v>
      </c>
      <c r="HQ377" s="5">
        <v>289</v>
      </c>
      <c r="HR377" s="5">
        <v>242</v>
      </c>
      <c r="HS377" s="5">
        <v>154</v>
      </c>
    </row>
    <row r="378" spans="1:227" x14ac:dyDescent="0.25">
      <c r="A378">
        <v>2007</v>
      </c>
      <c r="B378" s="3" t="s">
        <v>363</v>
      </c>
      <c r="C378" s="4">
        <v>4</v>
      </c>
      <c r="D378" s="5">
        <v>116760</v>
      </c>
      <c r="E378" s="5">
        <v>68908</v>
      </c>
      <c r="F378" s="5">
        <v>47852</v>
      </c>
      <c r="G378" s="6" t="s">
        <v>364</v>
      </c>
      <c r="H378" s="5">
        <v>51</v>
      </c>
      <c r="I378" s="6" t="s">
        <v>365</v>
      </c>
      <c r="J378" s="6" t="s">
        <v>366</v>
      </c>
      <c r="K378" s="6" t="s">
        <v>367</v>
      </c>
      <c r="L378" s="6" t="s">
        <v>368</v>
      </c>
      <c r="M378" s="6" t="s">
        <v>228</v>
      </c>
      <c r="N378" s="6" t="s">
        <v>369</v>
      </c>
      <c r="O378" s="6" t="s">
        <v>370</v>
      </c>
      <c r="P378" s="6">
        <v>1.06</v>
      </c>
      <c r="Q378" s="7">
        <v>529774775.49000001</v>
      </c>
      <c r="R378" s="7">
        <v>498459805.58999997</v>
      </c>
      <c r="S378" s="7">
        <v>501994786.13999999</v>
      </c>
      <c r="T378" s="7">
        <v>7688.15</v>
      </c>
      <c r="U378" s="7">
        <v>7233.7</v>
      </c>
      <c r="V378" s="7">
        <v>7285</v>
      </c>
      <c r="W378" s="7">
        <v>219910009.19</v>
      </c>
      <c r="X378" s="23">
        <v>0.41510000000000002</v>
      </c>
      <c r="Y378" s="7">
        <v>3191.36</v>
      </c>
      <c r="Z378" s="7">
        <v>18117.48</v>
      </c>
      <c r="AA378" s="7">
        <v>182217535.69</v>
      </c>
      <c r="AB378" s="23">
        <v>0.36559999999999998</v>
      </c>
      <c r="AC378" s="7">
        <v>2644.36</v>
      </c>
      <c r="AD378" s="7">
        <v>15012.15</v>
      </c>
      <c r="AE378" s="5">
        <v>12138</v>
      </c>
      <c r="AF378" s="23">
        <v>0.17610000000000001</v>
      </c>
      <c r="AG378" s="5">
        <v>328</v>
      </c>
      <c r="AH378" s="5">
        <v>1887</v>
      </c>
      <c r="AI378" s="7">
        <v>9836465.8200000003</v>
      </c>
      <c r="AJ378" s="23">
        <v>1.8599999999999998E-2</v>
      </c>
      <c r="AK378" s="7">
        <v>142.75</v>
      </c>
      <c r="AL378" s="7">
        <v>39503.879999999997</v>
      </c>
      <c r="AM378" s="7">
        <v>9835378.8599999994</v>
      </c>
      <c r="AN378" s="23">
        <v>1.9699999999999999E-2</v>
      </c>
      <c r="AO378" s="7">
        <v>142.72999999999999</v>
      </c>
      <c r="AP378" s="7">
        <v>39499.51</v>
      </c>
      <c r="AQ378" s="5">
        <v>249</v>
      </c>
      <c r="AR378" s="23">
        <v>3.5999999999999999E-3</v>
      </c>
      <c r="AS378" s="5">
        <v>4</v>
      </c>
      <c r="AT378" s="5">
        <v>121</v>
      </c>
      <c r="AU378" s="7">
        <v>9349899.4100000001</v>
      </c>
      <c r="AV378" s="23">
        <v>1.7600000000000001E-2</v>
      </c>
      <c r="AW378" s="7">
        <v>135.69</v>
      </c>
      <c r="AX378" s="7">
        <v>19317.97</v>
      </c>
      <c r="AY378" s="7">
        <v>8980947.7400000002</v>
      </c>
      <c r="AZ378" s="23">
        <v>1.7999999999999999E-2</v>
      </c>
      <c r="BA378" s="7">
        <v>130.33000000000001</v>
      </c>
      <c r="BB378" s="7">
        <v>18555.68</v>
      </c>
      <c r="BC378" s="5">
        <v>484</v>
      </c>
      <c r="BD378" s="23">
        <v>7.0000000000000001E-3</v>
      </c>
      <c r="BE378" s="5">
        <v>8</v>
      </c>
      <c r="BF378" s="5">
        <v>113</v>
      </c>
      <c r="BG378" s="7">
        <v>11345717.75</v>
      </c>
      <c r="BH378" s="23">
        <v>2.1399999999999999E-2</v>
      </c>
      <c r="BI378" s="7">
        <v>164.65</v>
      </c>
      <c r="BJ378" s="7">
        <v>9900.2800000000007</v>
      </c>
      <c r="BK378" s="7">
        <v>11692394.85</v>
      </c>
      <c r="BL378" s="23">
        <v>2.35E-2</v>
      </c>
      <c r="BM378" s="7">
        <v>169.68</v>
      </c>
      <c r="BN378" s="7">
        <v>10202.790000000001</v>
      </c>
      <c r="BO378" s="5">
        <v>1146</v>
      </c>
      <c r="BP378" s="23">
        <v>1.66E-2</v>
      </c>
      <c r="BQ378" s="5">
        <v>23</v>
      </c>
      <c r="BR378" s="5">
        <v>540</v>
      </c>
      <c r="BS378" s="7">
        <v>7606361.3300000001</v>
      </c>
      <c r="BT378" s="23">
        <v>1.44E-2</v>
      </c>
      <c r="BU378" s="7">
        <v>110.38</v>
      </c>
      <c r="BV378" s="7">
        <v>3656.9</v>
      </c>
      <c r="BW378" s="7">
        <v>7748788.7699999996</v>
      </c>
      <c r="BX378" s="23">
        <v>1.55E-2</v>
      </c>
      <c r="BY378" s="7">
        <v>112.45</v>
      </c>
      <c r="BZ378" s="7">
        <v>3725.38</v>
      </c>
      <c r="CA378" s="5">
        <v>2080</v>
      </c>
      <c r="CB378" s="23">
        <v>3.0200000000000001E-2</v>
      </c>
      <c r="CC378" s="5">
        <v>49</v>
      </c>
      <c r="CD378" s="5">
        <v>720</v>
      </c>
      <c r="CE378" s="7">
        <v>6888016.3799999999</v>
      </c>
      <c r="CF378" s="23">
        <v>1.2999999999999999E-2</v>
      </c>
      <c r="CG378" s="7">
        <v>99.96</v>
      </c>
      <c r="CH378" s="7">
        <v>10564.44</v>
      </c>
      <c r="CI378" s="7">
        <v>6726248.7199999997</v>
      </c>
      <c r="CJ378" s="23">
        <v>1.35E-2</v>
      </c>
      <c r="CK378" s="7">
        <v>97.61</v>
      </c>
      <c r="CL378" s="7">
        <v>10316.33</v>
      </c>
      <c r="CM378" s="5">
        <v>652</v>
      </c>
      <c r="CN378" s="23">
        <v>9.4999999999999998E-3</v>
      </c>
      <c r="CO378" s="5">
        <v>10</v>
      </c>
      <c r="CP378" s="5">
        <v>606</v>
      </c>
      <c r="CQ378" s="7">
        <v>49350542.549999997</v>
      </c>
      <c r="CR378" s="23">
        <v>9.3200000000000005E-2</v>
      </c>
      <c r="CS378" s="7">
        <v>716.18</v>
      </c>
      <c r="CT378" s="7">
        <v>1439.25</v>
      </c>
      <c r="CU378" s="7">
        <v>48122519.93</v>
      </c>
      <c r="CV378" s="23">
        <v>9.6500000000000002E-2</v>
      </c>
      <c r="CW378" s="7">
        <v>698.36</v>
      </c>
      <c r="CX378" s="7">
        <v>1403.44</v>
      </c>
      <c r="CY378" s="5">
        <v>34289</v>
      </c>
      <c r="CZ378" s="23">
        <v>0.49759999999999999</v>
      </c>
      <c r="DA378" s="5">
        <v>2982</v>
      </c>
      <c r="DB378" s="7">
        <v>1481611.63</v>
      </c>
      <c r="DC378" s="23">
        <v>2.8E-3</v>
      </c>
      <c r="DD378" s="7">
        <v>21.5</v>
      </c>
      <c r="DE378" s="7">
        <v>345.77</v>
      </c>
      <c r="DF378" s="7">
        <v>1567392.3</v>
      </c>
      <c r="DG378" s="23">
        <v>3.0999999999999999E-3</v>
      </c>
      <c r="DH378" s="7">
        <v>22.75</v>
      </c>
      <c r="DI378" s="7">
        <v>365.79</v>
      </c>
      <c r="DJ378" s="5">
        <v>4285</v>
      </c>
      <c r="DK378" s="23">
        <v>6.2199999999999998E-2</v>
      </c>
      <c r="DL378" s="5">
        <v>250</v>
      </c>
      <c r="DM378" s="7">
        <v>43542970.619999997</v>
      </c>
      <c r="DN378" s="23">
        <v>8.2199999999999995E-2</v>
      </c>
      <c r="DO378" s="7">
        <v>631.9</v>
      </c>
      <c r="DP378" s="7">
        <v>19928.13</v>
      </c>
      <c r="DQ378" s="7">
        <v>44074532.740000002</v>
      </c>
      <c r="DR378" s="23">
        <v>8.8400000000000006E-2</v>
      </c>
      <c r="DS378" s="7">
        <v>639.61</v>
      </c>
      <c r="DT378" s="7">
        <v>20171.41</v>
      </c>
      <c r="DU378" s="5">
        <v>2185</v>
      </c>
      <c r="DV378" s="23">
        <v>3.1699999999999999E-2</v>
      </c>
      <c r="DW378" s="5">
        <v>3439</v>
      </c>
      <c r="DX378" s="7">
        <v>3188516.55</v>
      </c>
      <c r="DY378" s="23">
        <v>6.0000000000000001E-3</v>
      </c>
      <c r="DZ378" s="7">
        <v>46.27</v>
      </c>
      <c r="EA378" s="7">
        <v>709.03</v>
      </c>
      <c r="EB378" s="7">
        <v>3668525.47</v>
      </c>
      <c r="EC378" s="23">
        <v>7.4000000000000003E-3</v>
      </c>
      <c r="ED378" s="7">
        <v>53.24</v>
      </c>
      <c r="EE378" s="7">
        <v>815.77</v>
      </c>
      <c r="EF378" s="5">
        <v>4497</v>
      </c>
      <c r="EG378" s="23">
        <v>6.5299999999999997E-2</v>
      </c>
      <c r="EH378" s="5">
        <v>114</v>
      </c>
      <c r="EI378" s="7">
        <v>49051616.939999998</v>
      </c>
      <c r="EJ378" s="23">
        <v>9.2600000000000002E-2</v>
      </c>
      <c r="EK378" s="7">
        <v>711.84</v>
      </c>
      <c r="EL378" s="7">
        <v>939.97</v>
      </c>
      <c r="EM378" s="7">
        <v>51770472.810000002</v>
      </c>
      <c r="EN378" s="23">
        <v>0.10390000000000001</v>
      </c>
      <c r="EO378" s="7">
        <v>751.3</v>
      </c>
      <c r="EP378" s="7">
        <v>992.08</v>
      </c>
      <c r="EQ378" s="5">
        <v>52184</v>
      </c>
      <c r="ER378" s="23">
        <v>0.75729999999999997</v>
      </c>
      <c r="ES378" s="5">
        <v>11429</v>
      </c>
      <c r="ET378" s="7">
        <v>32961305.5</v>
      </c>
      <c r="EU378" s="23">
        <v>6.2199999999999998E-2</v>
      </c>
      <c r="EV378" s="7">
        <v>478.34</v>
      </c>
      <c r="EW378" s="7">
        <v>1098.93</v>
      </c>
      <c r="EX378" s="7">
        <v>34383887.939999998</v>
      </c>
      <c r="EY378" s="23">
        <v>6.9000000000000006E-2</v>
      </c>
      <c r="EZ378" s="7">
        <v>498.98</v>
      </c>
      <c r="FA378" s="7">
        <v>1146.3599999999999</v>
      </c>
      <c r="FB378" s="5">
        <v>29994</v>
      </c>
      <c r="FC378" s="23">
        <v>0.43530000000000002</v>
      </c>
      <c r="FD378" s="5">
        <v>3262</v>
      </c>
      <c r="FE378" s="7">
        <v>17082809.550000001</v>
      </c>
      <c r="FF378" s="23">
        <v>3.2199999999999999E-2</v>
      </c>
      <c r="FG378" s="7">
        <v>247.91</v>
      </c>
      <c r="FH378" s="7">
        <v>468.02</v>
      </c>
      <c r="FI378" s="7">
        <v>19232617.129999999</v>
      </c>
      <c r="FJ378" s="23">
        <v>3.8600000000000002E-2</v>
      </c>
      <c r="FK378" s="7">
        <v>279.11</v>
      </c>
      <c r="FL378" s="7">
        <v>526.91999999999996</v>
      </c>
      <c r="FM378" s="5">
        <v>36500</v>
      </c>
      <c r="FN378" s="23">
        <v>0.52969999999999995</v>
      </c>
      <c r="FO378" s="5">
        <v>3431</v>
      </c>
      <c r="FP378" s="7">
        <v>18836330.899999999</v>
      </c>
      <c r="FQ378" s="23">
        <v>3.56E-2</v>
      </c>
      <c r="FR378" s="7">
        <v>273.35000000000002</v>
      </c>
      <c r="FS378" s="7">
        <v>1207.07</v>
      </c>
      <c r="FT378" s="7">
        <v>18677685.039999999</v>
      </c>
      <c r="FU378" s="23">
        <v>3.7499999999999999E-2</v>
      </c>
      <c r="FV378" s="7">
        <v>271.05</v>
      </c>
      <c r="FW378" s="7">
        <v>1196.9000000000001</v>
      </c>
      <c r="FX378" s="5">
        <v>15605</v>
      </c>
      <c r="FY378" s="23">
        <v>0.22650000000000001</v>
      </c>
      <c r="FZ378" s="5">
        <v>1604</v>
      </c>
      <c r="GA378" s="7">
        <v>15501301.43</v>
      </c>
      <c r="GB378" s="23">
        <v>2.93E-2</v>
      </c>
      <c r="GC378" s="7">
        <v>224.96</v>
      </c>
      <c r="GD378" s="7">
        <v>397.56</v>
      </c>
      <c r="GE378" s="7">
        <v>16253682.039999999</v>
      </c>
      <c r="GF378" s="23">
        <v>3.2599999999999997E-2</v>
      </c>
      <c r="GG378" s="7">
        <v>235.88</v>
      </c>
      <c r="GH378" s="7">
        <v>416.86</v>
      </c>
      <c r="GI378" s="5">
        <v>38991</v>
      </c>
      <c r="GJ378" s="23">
        <v>0.56579999999999997</v>
      </c>
      <c r="GK378" s="5">
        <v>7130</v>
      </c>
      <c r="GL378" s="7">
        <v>11271235.130000001</v>
      </c>
      <c r="GM378" s="23">
        <v>2.1299999999999999E-2</v>
      </c>
      <c r="GN378" s="7">
        <v>163.57</v>
      </c>
      <c r="GO378" s="7">
        <v>1285.03</v>
      </c>
      <c r="GP378" s="7">
        <v>10742907.9</v>
      </c>
      <c r="GQ378" s="23">
        <v>2.1600000000000001E-2</v>
      </c>
      <c r="GR378" s="7">
        <v>155.9</v>
      </c>
      <c r="GS378" s="7">
        <v>1224.8</v>
      </c>
      <c r="GT378" s="5">
        <v>8771</v>
      </c>
      <c r="GU378" s="23">
        <v>0.1273</v>
      </c>
      <c r="GV378" s="8">
        <v>303</v>
      </c>
      <c r="GW378" s="7">
        <v>18567517.32</v>
      </c>
      <c r="GX378" s="23">
        <v>3.5000000000000003E-2</v>
      </c>
      <c r="GY378" s="7">
        <v>269.45</v>
      </c>
      <c r="GZ378" s="7">
        <v>890.91</v>
      </c>
      <c r="HA378" s="7">
        <v>18567517.32</v>
      </c>
      <c r="HB378" s="23">
        <v>3.7199999999999997E-2</v>
      </c>
      <c r="HC378" s="7">
        <v>269.45</v>
      </c>
      <c r="HD378" s="7">
        <v>890.91</v>
      </c>
      <c r="HE378" s="5">
        <v>20841</v>
      </c>
      <c r="HF378" s="23">
        <v>0.3024</v>
      </c>
      <c r="HG378" s="5">
        <v>57781</v>
      </c>
      <c r="HH378" s="5">
        <v>4670</v>
      </c>
      <c r="HI378" s="23">
        <v>0.22140000000000001</v>
      </c>
      <c r="HJ378" s="8">
        <v>839</v>
      </c>
      <c r="HK378" s="5">
        <v>900</v>
      </c>
      <c r="HL378" s="5">
        <v>957</v>
      </c>
      <c r="HM378" s="5">
        <v>152</v>
      </c>
      <c r="HN378" s="5">
        <v>682</v>
      </c>
      <c r="HO378" s="5">
        <v>406</v>
      </c>
      <c r="HP378" s="5">
        <v>736</v>
      </c>
      <c r="HQ378" s="5">
        <v>356</v>
      </c>
      <c r="HR378" s="5">
        <v>269</v>
      </c>
      <c r="HS378" s="5">
        <v>112</v>
      </c>
    </row>
    <row r="379" spans="1:227" x14ac:dyDescent="0.25">
      <c r="A379">
        <v>2007</v>
      </c>
      <c r="B379" s="3" t="s">
        <v>1123</v>
      </c>
      <c r="C379" s="4">
        <v>50</v>
      </c>
      <c r="D379" s="5">
        <v>16315</v>
      </c>
      <c r="E379" s="5">
        <v>16133</v>
      </c>
      <c r="F379" s="5">
        <v>182</v>
      </c>
      <c r="G379" s="6" t="s">
        <v>527</v>
      </c>
      <c r="H379" s="5">
        <v>49</v>
      </c>
      <c r="I379" s="6" t="s">
        <v>1124</v>
      </c>
      <c r="J379" s="6" t="s">
        <v>1125</v>
      </c>
      <c r="K379" s="6" t="s">
        <v>1126</v>
      </c>
      <c r="L379" s="6" t="s">
        <v>721</v>
      </c>
      <c r="M379" s="6" t="s">
        <v>529</v>
      </c>
      <c r="N379" s="6" t="s">
        <v>516</v>
      </c>
      <c r="O379" s="6" t="s">
        <v>1127</v>
      </c>
      <c r="P379" s="6">
        <v>0.88</v>
      </c>
      <c r="Q379" s="7">
        <v>104016148.73999999</v>
      </c>
      <c r="R379" s="7">
        <v>96079640.939999998</v>
      </c>
      <c r="S379" s="7">
        <v>114518609.12</v>
      </c>
      <c r="T379" s="7">
        <v>6447.42</v>
      </c>
      <c r="U379" s="7">
        <v>5955.47</v>
      </c>
      <c r="V379" s="7">
        <v>7098.41</v>
      </c>
      <c r="W379" s="7">
        <v>43143499.219999999</v>
      </c>
      <c r="X379" s="23">
        <v>0.4148</v>
      </c>
      <c r="Y379" s="7">
        <v>2674.24</v>
      </c>
      <c r="Z379" s="7">
        <v>18382.400000000001</v>
      </c>
      <c r="AA379" s="7">
        <v>32000112.350000001</v>
      </c>
      <c r="AB379" s="23">
        <v>0.33310000000000001</v>
      </c>
      <c r="AC379" s="7">
        <v>1983.52</v>
      </c>
      <c r="AD379" s="7">
        <v>13634.47</v>
      </c>
      <c r="AE379" s="5">
        <v>2347</v>
      </c>
      <c r="AF379" s="23">
        <v>0.14549999999999999</v>
      </c>
      <c r="AG379" s="5">
        <v>242</v>
      </c>
      <c r="AH379" s="5">
        <v>1629</v>
      </c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7">
        <v>1379884.97</v>
      </c>
      <c r="AV379" s="23">
        <v>1.3299999999999999E-2</v>
      </c>
      <c r="AW379" s="7">
        <v>85.53</v>
      </c>
      <c r="AX379" s="7">
        <v>19165.07</v>
      </c>
      <c r="AY379" s="7">
        <v>1260771.22</v>
      </c>
      <c r="AZ379" s="23">
        <v>1.3100000000000001E-2</v>
      </c>
      <c r="BA379" s="7">
        <v>78.150000000000006</v>
      </c>
      <c r="BB379" s="7">
        <v>17510.71</v>
      </c>
      <c r="BC379" s="5">
        <v>72</v>
      </c>
      <c r="BD379" s="23">
        <v>4.4999999999999997E-3</v>
      </c>
      <c r="BE379" s="5">
        <v>5</v>
      </c>
      <c r="BF379" s="5">
        <v>63</v>
      </c>
      <c r="BG379" s="7">
        <v>2821260.12</v>
      </c>
      <c r="BH379" s="23">
        <v>2.7099999999999999E-2</v>
      </c>
      <c r="BI379" s="7">
        <v>174.88</v>
      </c>
      <c r="BJ379" s="7">
        <v>10606.24</v>
      </c>
      <c r="BK379" s="7">
        <v>2858830.97</v>
      </c>
      <c r="BL379" s="23">
        <v>2.98E-2</v>
      </c>
      <c r="BM379" s="7">
        <v>177.2</v>
      </c>
      <c r="BN379" s="7">
        <v>10747.48</v>
      </c>
      <c r="BO379" s="5">
        <v>266</v>
      </c>
      <c r="BP379" s="23">
        <v>1.6500000000000001E-2</v>
      </c>
      <c r="BQ379" s="5">
        <v>22</v>
      </c>
      <c r="BR379" s="5">
        <v>512</v>
      </c>
      <c r="BS379" s="7">
        <v>4477141.01</v>
      </c>
      <c r="BT379" s="23">
        <v>4.2999999999999997E-2</v>
      </c>
      <c r="BU379" s="7">
        <v>277.51</v>
      </c>
      <c r="BV379" s="7">
        <v>4688.1099999999997</v>
      </c>
      <c r="BW379" s="7">
        <v>4619718.6399999997</v>
      </c>
      <c r="BX379" s="23">
        <v>4.8099999999999997E-2</v>
      </c>
      <c r="BY379" s="7">
        <v>286.35000000000002</v>
      </c>
      <c r="BZ379" s="7">
        <v>4837.3999999999996</v>
      </c>
      <c r="CA379" s="5">
        <v>955</v>
      </c>
      <c r="CB379" s="23">
        <v>5.9200000000000003E-2</v>
      </c>
      <c r="CC379" s="5">
        <v>127</v>
      </c>
      <c r="CD379" s="5">
        <v>2666</v>
      </c>
      <c r="CE379" s="7">
        <v>491336.85</v>
      </c>
      <c r="CF379" s="23">
        <v>4.7000000000000002E-3</v>
      </c>
      <c r="CG379" s="7">
        <v>30.46</v>
      </c>
      <c r="CH379" s="7">
        <v>6141.71</v>
      </c>
      <c r="CI379" s="7">
        <v>480489.79</v>
      </c>
      <c r="CJ379" s="23">
        <v>5.0000000000000001E-3</v>
      </c>
      <c r="CK379" s="7">
        <v>29.78</v>
      </c>
      <c r="CL379" s="7">
        <v>6006.12</v>
      </c>
      <c r="CM379" s="5">
        <v>80</v>
      </c>
      <c r="CN379" s="23">
        <v>5.0000000000000001E-3</v>
      </c>
      <c r="CO379" s="5">
        <v>5</v>
      </c>
      <c r="CP379" s="5">
        <v>200</v>
      </c>
      <c r="CQ379" s="7">
        <v>20774809.399999999</v>
      </c>
      <c r="CR379" s="23">
        <v>0.19969999999999999</v>
      </c>
      <c r="CS379" s="7">
        <v>1287.72</v>
      </c>
      <c r="CT379" s="7">
        <v>1721.05</v>
      </c>
      <c r="CU379" s="7">
        <v>20895850.739999998</v>
      </c>
      <c r="CV379" s="23">
        <v>0.2175</v>
      </c>
      <c r="CW379" s="7">
        <v>1295.22</v>
      </c>
      <c r="CX379" s="7">
        <v>1731.08</v>
      </c>
      <c r="CY379" s="5">
        <v>12071</v>
      </c>
      <c r="CZ379" s="23">
        <v>0.74819999999999998</v>
      </c>
      <c r="DA379" s="5">
        <v>6682</v>
      </c>
      <c r="DB379" s="7">
        <v>1702766.43</v>
      </c>
      <c r="DC379" s="23">
        <v>1.6400000000000001E-2</v>
      </c>
      <c r="DD379" s="7">
        <v>105.55</v>
      </c>
      <c r="DE379" s="7">
        <v>429.45</v>
      </c>
      <c r="DF379" s="7">
        <v>1691393.1</v>
      </c>
      <c r="DG379" s="23">
        <v>1.7600000000000001E-2</v>
      </c>
      <c r="DH379" s="7">
        <v>104.84</v>
      </c>
      <c r="DI379" s="7">
        <v>426.58</v>
      </c>
      <c r="DJ379" s="5">
        <v>3965</v>
      </c>
      <c r="DK379" s="23">
        <v>0.24579999999999999</v>
      </c>
      <c r="DL379" s="5">
        <v>1367</v>
      </c>
      <c r="DM379" s="7">
        <v>3006700.66</v>
      </c>
      <c r="DN379" s="23">
        <v>2.8899999999999999E-2</v>
      </c>
      <c r="DO379" s="7">
        <v>186.37</v>
      </c>
      <c r="DP379" s="7">
        <v>20735.87</v>
      </c>
      <c r="DQ379" s="7">
        <v>3087076.54</v>
      </c>
      <c r="DR379" s="23">
        <v>3.2099999999999997E-2</v>
      </c>
      <c r="DS379" s="7">
        <v>191.35</v>
      </c>
      <c r="DT379" s="7">
        <v>21290.18</v>
      </c>
      <c r="DU379" s="5">
        <v>145</v>
      </c>
      <c r="DV379" s="23">
        <v>8.9999999999999993E-3</v>
      </c>
      <c r="DW379" s="5">
        <v>978</v>
      </c>
      <c r="DX379" s="7">
        <v>20541</v>
      </c>
      <c r="DY379" s="23">
        <v>2.0000000000000001E-4</v>
      </c>
      <c r="DZ379" s="7">
        <v>1.27</v>
      </c>
      <c r="EA379" s="7">
        <v>708.31</v>
      </c>
      <c r="EB379" s="7">
        <v>23673.07</v>
      </c>
      <c r="EC379" s="23">
        <v>2.0000000000000001E-4</v>
      </c>
      <c r="ED379" s="7">
        <v>1.47</v>
      </c>
      <c r="EE379" s="7">
        <v>816.31</v>
      </c>
      <c r="EF379" s="5">
        <v>29</v>
      </c>
      <c r="EG379" s="23">
        <v>1.8E-3</v>
      </c>
      <c r="EH379" s="5">
        <v>3</v>
      </c>
      <c r="EI379" s="7">
        <v>8679828.4700000007</v>
      </c>
      <c r="EJ379" s="23">
        <v>8.3400000000000002E-2</v>
      </c>
      <c r="EK379" s="7">
        <v>538.02</v>
      </c>
      <c r="EL379" s="7">
        <v>675.47</v>
      </c>
      <c r="EM379" s="7">
        <v>11047007.310000001</v>
      </c>
      <c r="EN379" s="23">
        <v>0.115</v>
      </c>
      <c r="EO379" s="7">
        <v>684.75</v>
      </c>
      <c r="EP379" s="7">
        <v>859.69</v>
      </c>
      <c r="EQ379" s="5">
        <v>12850</v>
      </c>
      <c r="ER379" s="23">
        <v>0.79649999999999999</v>
      </c>
      <c r="ES379" s="5">
        <v>11093</v>
      </c>
      <c r="ET379" s="7">
        <v>4795963.26</v>
      </c>
      <c r="EU379" s="23">
        <v>4.6100000000000002E-2</v>
      </c>
      <c r="EV379" s="7">
        <v>297.27999999999997</v>
      </c>
      <c r="EW379" s="7">
        <v>707.68</v>
      </c>
      <c r="EX379" s="7">
        <v>5093524.17</v>
      </c>
      <c r="EY379" s="23">
        <v>5.2999999999999999E-2</v>
      </c>
      <c r="EZ379" s="7">
        <v>315.72000000000003</v>
      </c>
      <c r="FA379" s="7">
        <v>751.59</v>
      </c>
      <c r="FB379" s="5">
        <v>6777</v>
      </c>
      <c r="FC379" s="23">
        <v>0.42009999999999997</v>
      </c>
      <c r="FD379" s="5">
        <v>2461</v>
      </c>
      <c r="FE379" s="7">
        <v>1497061.09</v>
      </c>
      <c r="FF379" s="23">
        <v>1.44E-2</v>
      </c>
      <c r="FG379" s="7">
        <v>92.79</v>
      </c>
      <c r="FH379" s="7">
        <v>166.27</v>
      </c>
      <c r="FI379" s="7">
        <v>1595382.09</v>
      </c>
      <c r="FJ379" s="23">
        <v>1.66E-2</v>
      </c>
      <c r="FK379" s="7">
        <v>98.89</v>
      </c>
      <c r="FL379" s="7">
        <v>177.19</v>
      </c>
      <c r="FM379" s="5">
        <v>9004</v>
      </c>
      <c r="FN379" s="23">
        <v>0.55810000000000004</v>
      </c>
      <c r="FO379" s="5">
        <v>2599</v>
      </c>
      <c r="FP379" s="7">
        <v>3912446.07</v>
      </c>
      <c r="FQ379" s="23">
        <v>3.7600000000000001E-2</v>
      </c>
      <c r="FR379" s="7">
        <v>242.51</v>
      </c>
      <c r="FS379" s="7">
        <v>931.53</v>
      </c>
      <c r="FT379" s="7">
        <v>3937575.8</v>
      </c>
      <c r="FU379" s="23">
        <v>4.1000000000000002E-2</v>
      </c>
      <c r="FV379" s="7">
        <v>244.07</v>
      </c>
      <c r="FW379" s="7">
        <v>937.52</v>
      </c>
      <c r="FX379" s="5">
        <v>4200</v>
      </c>
      <c r="FY379" s="23">
        <v>0.26029999999999998</v>
      </c>
      <c r="FZ379" s="5">
        <v>2029</v>
      </c>
      <c r="GA379" s="7">
        <v>1604788.88</v>
      </c>
      <c r="GB379" s="23">
        <v>1.54E-2</v>
      </c>
      <c r="GC379" s="7">
        <v>99.47</v>
      </c>
      <c r="GD379" s="7">
        <v>183.45</v>
      </c>
      <c r="GE379" s="7">
        <v>1723728.43</v>
      </c>
      <c r="GF379" s="23">
        <v>1.7899999999999999E-2</v>
      </c>
      <c r="GG379" s="7">
        <v>106.84</v>
      </c>
      <c r="GH379" s="7">
        <v>197.04</v>
      </c>
      <c r="GI379" s="5">
        <v>8748</v>
      </c>
      <c r="GJ379" s="23">
        <v>0.54220000000000002</v>
      </c>
      <c r="GK379" s="5">
        <v>2940</v>
      </c>
      <c r="GL379" s="7">
        <v>1877303.87</v>
      </c>
      <c r="GM379" s="23">
        <v>1.7999999999999999E-2</v>
      </c>
      <c r="GN379" s="7">
        <v>116.36</v>
      </c>
      <c r="GO379" s="7">
        <v>925.77</v>
      </c>
      <c r="GP379" s="7">
        <v>1854788.34</v>
      </c>
      <c r="GQ379" s="23">
        <v>1.9300000000000001E-2</v>
      </c>
      <c r="GR379" s="7">
        <v>114.97</v>
      </c>
      <c r="GS379" s="7">
        <v>914.67</v>
      </c>
      <c r="GT379" s="5">
        <v>2028</v>
      </c>
      <c r="GU379" s="23">
        <v>0.12570000000000001</v>
      </c>
      <c r="GV379" s="8">
        <v>327</v>
      </c>
      <c r="GW379" s="7">
        <v>2655963.3199999998</v>
      </c>
      <c r="GX379" s="23">
        <v>2.5499999999999998E-2</v>
      </c>
      <c r="GY379" s="7">
        <v>164.63</v>
      </c>
      <c r="GZ379" s="7">
        <v>716.09</v>
      </c>
      <c r="HA379" s="7">
        <v>2655963.3199999998</v>
      </c>
      <c r="HB379" s="23">
        <v>2.76E-2</v>
      </c>
      <c r="HC379" s="7">
        <v>164.63</v>
      </c>
      <c r="HD379" s="7">
        <v>716.09</v>
      </c>
      <c r="HE379" s="5">
        <v>3709</v>
      </c>
      <c r="HF379" s="23">
        <v>0.22989999999999999</v>
      </c>
      <c r="HG379" s="5">
        <v>15801</v>
      </c>
      <c r="HH379" s="5">
        <v>592</v>
      </c>
      <c r="HI379" s="23">
        <v>0.18099999999999999</v>
      </c>
      <c r="HJ379" s="8">
        <v>979</v>
      </c>
      <c r="HK379" s="5">
        <v>353</v>
      </c>
      <c r="HL379" s="5">
        <v>956</v>
      </c>
      <c r="HM379" s="10" t="s">
        <v>275</v>
      </c>
      <c r="HN379" s="5">
        <v>316</v>
      </c>
      <c r="HO379" s="5">
        <v>248</v>
      </c>
      <c r="HP379" s="5">
        <v>806</v>
      </c>
      <c r="HQ379" s="5">
        <v>285</v>
      </c>
      <c r="HR379" s="5">
        <v>359</v>
      </c>
      <c r="HS379" s="5">
        <v>87</v>
      </c>
    </row>
    <row r="380" spans="1:227" x14ac:dyDescent="0.25">
      <c r="A380">
        <v>2010</v>
      </c>
      <c r="B380" s="3" t="s">
        <v>1132</v>
      </c>
      <c r="C380" s="4">
        <v>53</v>
      </c>
      <c r="D380" s="5">
        <v>142698</v>
      </c>
      <c r="E380" s="5">
        <v>117593</v>
      </c>
      <c r="F380" s="5">
        <v>25105</v>
      </c>
      <c r="G380" s="6" t="s">
        <v>2132</v>
      </c>
      <c r="H380" s="5">
        <v>50</v>
      </c>
      <c r="I380" s="6" t="s">
        <v>2133</v>
      </c>
      <c r="J380" s="6" t="s">
        <v>2134</v>
      </c>
      <c r="K380" s="6" t="s">
        <v>2135</v>
      </c>
      <c r="L380" s="6" t="s">
        <v>1352</v>
      </c>
      <c r="M380" s="6" t="s">
        <v>807</v>
      </c>
      <c r="N380" s="6" t="s">
        <v>1212</v>
      </c>
      <c r="O380" s="6" t="s">
        <v>2136</v>
      </c>
      <c r="P380" s="6">
        <v>0.96</v>
      </c>
      <c r="Q380" s="7">
        <v>937184745.53999996</v>
      </c>
      <c r="R380" s="7">
        <v>851135194.92999995</v>
      </c>
      <c r="S380" s="7">
        <v>900808153.13</v>
      </c>
      <c r="T380" s="7">
        <v>7969.73</v>
      </c>
      <c r="U380" s="7">
        <v>7237.98</v>
      </c>
      <c r="V380" s="7">
        <v>7660.39</v>
      </c>
      <c r="W380" s="7">
        <v>384631627.08999997</v>
      </c>
      <c r="X380" s="23">
        <v>0.41039999999999999</v>
      </c>
      <c r="Y380" s="7">
        <v>3270.87</v>
      </c>
      <c r="Z380" s="7">
        <v>21023.87</v>
      </c>
      <c r="AA380" s="7">
        <v>297204012.95999998</v>
      </c>
      <c r="AB380" s="23">
        <v>0.34920000000000001</v>
      </c>
      <c r="AC380" s="7">
        <v>2527.4</v>
      </c>
      <c r="AD380" s="7">
        <v>16245.09</v>
      </c>
      <c r="AE380" s="5">
        <v>18295</v>
      </c>
      <c r="AF380" s="23">
        <v>0.15559999999999999</v>
      </c>
      <c r="AG380" s="5">
        <v>273</v>
      </c>
      <c r="AH380" s="5">
        <v>1593</v>
      </c>
      <c r="AI380" s="7">
        <v>7858017.4500000002</v>
      </c>
      <c r="AJ380" s="23">
        <v>8.3999999999999995E-3</v>
      </c>
      <c r="AK380" s="7">
        <v>66.819999999999993</v>
      </c>
      <c r="AL380" s="7">
        <v>63371.11</v>
      </c>
      <c r="AM380" s="7">
        <v>7250121.9500000002</v>
      </c>
      <c r="AN380" s="23">
        <v>8.5000000000000006E-3</v>
      </c>
      <c r="AO380" s="7">
        <v>61.65</v>
      </c>
      <c r="AP380" s="7">
        <v>58468.73</v>
      </c>
      <c r="AQ380" s="5">
        <v>124</v>
      </c>
      <c r="AR380" s="23">
        <v>1.1000000000000001E-3</v>
      </c>
      <c r="AS380" s="5">
        <v>1</v>
      </c>
      <c r="AT380" s="5">
        <v>37</v>
      </c>
      <c r="AU380" s="7">
        <v>8520639.7200000007</v>
      </c>
      <c r="AV380" s="23">
        <v>9.1000000000000004E-3</v>
      </c>
      <c r="AW380" s="7">
        <v>72.459999999999994</v>
      </c>
      <c r="AX380" s="7">
        <v>20883.919999999998</v>
      </c>
      <c r="AY380" s="7">
        <v>7473348.5</v>
      </c>
      <c r="AZ380" s="23">
        <v>8.8000000000000005E-3</v>
      </c>
      <c r="BA380" s="7">
        <v>63.55</v>
      </c>
      <c r="BB380" s="7">
        <v>18317.03</v>
      </c>
      <c r="BC380" s="5">
        <v>408</v>
      </c>
      <c r="BD380" s="23">
        <v>3.5000000000000001E-3</v>
      </c>
      <c r="BE380" s="5">
        <v>4</v>
      </c>
      <c r="BF380" s="5">
        <v>46</v>
      </c>
      <c r="BG380" s="7">
        <v>42684715.210000001</v>
      </c>
      <c r="BH380" s="23">
        <v>4.5499999999999999E-2</v>
      </c>
      <c r="BI380" s="7">
        <v>362.99</v>
      </c>
      <c r="BJ380" s="7">
        <v>16538.05</v>
      </c>
      <c r="BK380" s="7">
        <v>40182031.799999997</v>
      </c>
      <c r="BL380" s="23">
        <v>4.7199999999999999E-2</v>
      </c>
      <c r="BM380" s="7">
        <v>341.7</v>
      </c>
      <c r="BN380" s="7">
        <v>15568.4</v>
      </c>
      <c r="BO380" s="5">
        <v>2581</v>
      </c>
      <c r="BP380" s="23">
        <v>2.1899999999999999E-2</v>
      </c>
      <c r="BQ380" s="5">
        <v>30</v>
      </c>
      <c r="BR380" s="5">
        <v>832</v>
      </c>
      <c r="BS380" s="7">
        <v>18823751.829999998</v>
      </c>
      <c r="BT380" s="23">
        <v>2.01E-2</v>
      </c>
      <c r="BU380" s="7">
        <v>160.08000000000001</v>
      </c>
      <c r="BV380" s="7">
        <v>4983.78</v>
      </c>
      <c r="BW380" s="7">
        <v>17540494.030000001</v>
      </c>
      <c r="BX380" s="23">
        <v>2.06E-2</v>
      </c>
      <c r="BY380" s="7">
        <v>149.16</v>
      </c>
      <c r="BZ380" s="7">
        <v>4644.03</v>
      </c>
      <c r="CA380" s="5">
        <v>3777</v>
      </c>
      <c r="CB380" s="23">
        <v>3.2099999999999997E-2</v>
      </c>
      <c r="CC380" s="5">
        <v>56</v>
      </c>
      <c r="CD380" s="5">
        <v>769</v>
      </c>
      <c r="CE380" s="7">
        <v>7873115.4900000002</v>
      </c>
      <c r="CF380" s="23">
        <v>8.3999999999999995E-3</v>
      </c>
      <c r="CG380" s="7">
        <v>66.95</v>
      </c>
      <c r="CH380" s="7">
        <v>10171.98</v>
      </c>
      <c r="CI380" s="7">
        <v>7123894.1900000004</v>
      </c>
      <c r="CJ380" s="23">
        <v>8.3999999999999995E-3</v>
      </c>
      <c r="CK380" s="7">
        <v>60.58</v>
      </c>
      <c r="CL380" s="7">
        <v>9204</v>
      </c>
      <c r="CM380" s="5">
        <v>774</v>
      </c>
      <c r="CN380" s="23">
        <v>6.6E-3</v>
      </c>
      <c r="CO380" s="5">
        <v>7</v>
      </c>
      <c r="CP380" s="5">
        <v>384</v>
      </c>
      <c r="CQ380" s="7">
        <v>139907174.09999999</v>
      </c>
      <c r="CR380" s="23">
        <v>0.14929999999999999</v>
      </c>
      <c r="CS380" s="7">
        <v>1189.76</v>
      </c>
      <c r="CT380" s="7">
        <v>1990.77</v>
      </c>
      <c r="CU380" s="7">
        <v>137556735.97</v>
      </c>
      <c r="CV380" s="23">
        <v>0.16159999999999999</v>
      </c>
      <c r="CW380" s="7">
        <v>1169.77</v>
      </c>
      <c r="CX380" s="7">
        <v>1957.32</v>
      </c>
      <c r="CY380" s="5">
        <v>70278</v>
      </c>
      <c r="CZ380" s="23">
        <v>0.59760000000000002</v>
      </c>
      <c r="DA380" s="5">
        <v>4362</v>
      </c>
      <c r="DB380" s="7">
        <v>13020694.699999999</v>
      </c>
      <c r="DC380" s="23">
        <v>1.3899999999999999E-2</v>
      </c>
      <c r="DD380" s="7">
        <v>110.73</v>
      </c>
      <c r="DE380" s="7">
        <v>456.21</v>
      </c>
      <c r="DF380" s="7">
        <v>12867791.560000001</v>
      </c>
      <c r="DG380" s="23">
        <v>1.5100000000000001E-2</v>
      </c>
      <c r="DH380" s="7">
        <v>109.43</v>
      </c>
      <c r="DI380" s="7">
        <v>450.85</v>
      </c>
      <c r="DJ380" s="5">
        <v>28541</v>
      </c>
      <c r="DK380" s="23">
        <v>0.2427</v>
      </c>
      <c r="DL380" s="5">
        <v>1195</v>
      </c>
      <c r="DM380" s="7">
        <v>58290254.990000002</v>
      </c>
      <c r="DN380" s="23">
        <v>6.2199999999999998E-2</v>
      </c>
      <c r="DO380" s="7">
        <v>495.69</v>
      </c>
      <c r="DP380" s="7">
        <v>22778.53</v>
      </c>
      <c r="DQ380" s="7">
        <v>56571741.670000002</v>
      </c>
      <c r="DR380" s="23">
        <v>6.6500000000000004E-2</v>
      </c>
      <c r="DS380" s="7">
        <v>481.08</v>
      </c>
      <c r="DT380" s="7">
        <v>22106.97</v>
      </c>
      <c r="DU380" s="5">
        <v>2559</v>
      </c>
      <c r="DV380" s="23">
        <v>2.18E-2</v>
      </c>
      <c r="DW380" s="5">
        <v>2911</v>
      </c>
      <c r="DX380" s="7">
        <v>6002002.7199999997</v>
      </c>
      <c r="DY380" s="23">
        <v>6.4000000000000003E-3</v>
      </c>
      <c r="DZ380" s="7">
        <v>51.04</v>
      </c>
      <c r="EA380" s="7">
        <v>729.11</v>
      </c>
      <c r="EB380" s="7">
        <v>6381889.6600000001</v>
      </c>
      <c r="EC380" s="23">
        <v>7.4999999999999997E-3</v>
      </c>
      <c r="ED380" s="7">
        <v>54.27</v>
      </c>
      <c r="EE380" s="7">
        <v>775.25</v>
      </c>
      <c r="EF380" s="5">
        <v>8232</v>
      </c>
      <c r="EG380" s="23">
        <v>7.0000000000000007E-2</v>
      </c>
      <c r="EH380" s="5">
        <v>116</v>
      </c>
      <c r="EI380" s="7">
        <v>72694149.430000007</v>
      </c>
      <c r="EJ380" s="23">
        <v>7.7600000000000002E-2</v>
      </c>
      <c r="EK380" s="7">
        <v>618.17999999999995</v>
      </c>
      <c r="EL380" s="7">
        <v>798.78</v>
      </c>
      <c r="EM380" s="7">
        <v>78637733.700000003</v>
      </c>
      <c r="EN380" s="23">
        <v>9.2399999999999996E-2</v>
      </c>
      <c r="EO380" s="7">
        <v>668.73</v>
      </c>
      <c r="EP380" s="7">
        <v>864.09</v>
      </c>
      <c r="EQ380" s="5">
        <v>91006</v>
      </c>
      <c r="ER380" s="23">
        <v>0.77390000000000003</v>
      </c>
      <c r="ES380" s="5">
        <v>10192</v>
      </c>
      <c r="ET380" s="7">
        <v>46315407.299999997</v>
      </c>
      <c r="EU380" s="23">
        <v>4.9399999999999999E-2</v>
      </c>
      <c r="EV380" s="7">
        <v>393.86</v>
      </c>
      <c r="EW380" s="7">
        <v>905.98</v>
      </c>
      <c r="EX380" s="7">
        <v>48968555.100000001</v>
      </c>
      <c r="EY380" s="23">
        <v>5.7500000000000002E-2</v>
      </c>
      <c r="EZ380" s="7">
        <v>416.42</v>
      </c>
      <c r="FA380" s="7">
        <v>957.88</v>
      </c>
      <c r="FB380" s="5">
        <v>51122</v>
      </c>
      <c r="FC380" s="23">
        <v>0.43469999999999998</v>
      </c>
      <c r="FD380" s="5">
        <v>3152</v>
      </c>
      <c r="FE380" s="7">
        <v>19925780.789999999</v>
      </c>
      <c r="FF380" s="23">
        <v>2.1299999999999999E-2</v>
      </c>
      <c r="FG380" s="7">
        <v>169.45</v>
      </c>
      <c r="FH380" s="7">
        <v>313.31</v>
      </c>
      <c r="FI380" s="7">
        <v>21091607.449999999</v>
      </c>
      <c r="FJ380" s="23">
        <v>2.4799999999999999E-2</v>
      </c>
      <c r="FK380" s="7">
        <v>179.36</v>
      </c>
      <c r="FL380" s="7">
        <v>331.64</v>
      </c>
      <c r="FM380" s="5">
        <v>63597</v>
      </c>
      <c r="FN380" s="23">
        <v>0.54079999999999995</v>
      </c>
      <c r="FO380" s="5">
        <v>3066</v>
      </c>
      <c r="FP380" s="7">
        <v>32417745.300000001</v>
      </c>
      <c r="FQ380" s="23">
        <v>3.4599999999999999E-2</v>
      </c>
      <c r="FR380" s="7">
        <v>275.68</v>
      </c>
      <c r="FS380" s="7">
        <v>1052.8699999999999</v>
      </c>
      <c r="FT380" s="7">
        <v>32627314.52</v>
      </c>
      <c r="FU380" s="23">
        <v>3.8300000000000001E-2</v>
      </c>
      <c r="FV380" s="7">
        <v>277.45999999999998</v>
      </c>
      <c r="FW380" s="7">
        <v>1059.67</v>
      </c>
      <c r="FX380" s="5">
        <v>30790</v>
      </c>
      <c r="FY380" s="23">
        <v>0.26179999999999998</v>
      </c>
      <c r="FZ380" s="5">
        <v>1995</v>
      </c>
      <c r="GA380" s="7">
        <v>21910627.82</v>
      </c>
      <c r="GB380" s="23">
        <v>2.3400000000000001E-2</v>
      </c>
      <c r="GC380" s="7">
        <v>186.33</v>
      </c>
      <c r="GD380" s="7">
        <v>299.92</v>
      </c>
      <c r="GE380" s="7">
        <v>23105707.170000002</v>
      </c>
      <c r="GF380" s="23">
        <v>2.7099999999999999E-2</v>
      </c>
      <c r="GG380" s="7">
        <v>196.49</v>
      </c>
      <c r="GH380" s="7">
        <v>316.27999999999997</v>
      </c>
      <c r="GI380" s="5">
        <v>73054</v>
      </c>
      <c r="GJ380" s="23">
        <v>0.62129999999999996</v>
      </c>
      <c r="GK380" s="5">
        <v>6441</v>
      </c>
      <c r="GL380" s="7">
        <v>15097561.84</v>
      </c>
      <c r="GM380" s="23">
        <v>1.61E-2</v>
      </c>
      <c r="GN380" s="7">
        <v>128.38999999999999</v>
      </c>
      <c r="GO380" s="7">
        <v>978.44</v>
      </c>
      <c r="GP380" s="7">
        <v>15151291.859999999</v>
      </c>
      <c r="GQ380" s="23">
        <v>1.78E-2</v>
      </c>
      <c r="GR380" s="7">
        <v>128.85</v>
      </c>
      <c r="GS380" s="7">
        <v>981.92</v>
      </c>
      <c r="GT380" s="5">
        <v>15430</v>
      </c>
      <c r="GU380" s="23">
        <v>0.13120000000000001</v>
      </c>
      <c r="GV380" s="8">
        <v>361</v>
      </c>
      <c r="GW380" s="7">
        <v>33663901.130000003</v>
      </c>
      <c r="GX380" s="23">
        <v>3.5900000000000001E-2</v>
      </c>
      <c r="GY380" s="7">
        <v>286.27</v>
      </c>
      <c r="GZ380" s="7">
        <v>916.4</v>
      </c>
      <c r="HA380" s="7">
        <v>33663901.130000003</v>
      </c>
      <c r="HB380" s="23">
        <v>3.9600000000000003E-2</v>
      </c>
      <c r="HC380" s="7">
        <v>286.27</v>
      </c>
      <c r="HD380" s="7">
        <v>916.4</v>
      </c>
      <c r="HE380" s="5">
        <v>36735</v>
      </c>
      <c r="HF380" s="23">
        <v>0.31240000000000001</v>
      </c>
      <c r="HG380" s="5">
        <v>128699</v>
      </c>
      <c r="HH380" s="5">
        <v>6684</v>
      </c>
      <c r="HI380" s="23">
        <v>0.21679999999999999</v>
      </c>
      <c r="HJ380" s="8">
        <v>1094</v>
      </c>
      <c r="HK380" s="5">
        <v>634</v>
      </c>
      <c r="HL380" s="5">
        <v>954</v>
      </c>
      <c r="HM380" s="5">
        <v>88</v>
      </c>
      <c r="HN380" s="5">
        <v>631</v>
      </c>
      <c r="HO380" s="5">
        <v>243</v>
      </c>
      <c r="HP380" s="5">
        <v>606</v>
      </c>
      <c r="HQ380" s="5">
        <v>337</v>
      </c>
      <c r="HR380" s="5">
        <v>427</v>
      </c>
      <c r="HS380" s="5">
        <v>75</v>
      </c>
    </row>
    <row r="381" spans="1:227" x14ac:dyDescent="0.25">
      <c r="A381">
        <v>2009</v>
      </c>
      <c r="B381" s="3" t="s">
        <v>616</v>
      </c>
      <c r="C381" s="4">
        <v>16</v>
      </c>
      <c r="D381" s="5">
        <v>32771</v>
      </c>
      <c r="E381" s="5">
        <v>25541</v>
      </c>
      <c r="F381" s="5">
        <v>7230</v>
      </c>
      <c r="G381" s="6" t="s">
        <v>1687</v>
      </c>
      <c r="H381" s="5">
        <v>50</v>
      </c>
      <c r="I381" s="6" t="s">
        <v>1688</v>
      </c>
      <c r="J381" s="6" t="s">
        <v>1195</v>
      </c>
      <c r="K381" s="6" t="s">
        <v>1689</v>
      </c>
      <c r="L381" s="6" t="s">
        <v>241</v>
      </c>
      <c r="M381" s="6" t="s">
        <v>423</v>
      </c>
      <c r="N381" s="6" t="s">
        <v>330</v>
      </c>
      <c r="O381" s="6" t="s">
        <v>1690</v>
      </c>
      <c r="P381" s="6">
        <v>0.91</v>
      </c>
      <c r="Q381" s="7">
        <v>177063523.02000001</v>
      </c>
      <c r="R381" s="7">
        <v>182391502.81</v>
      </c>
      <c r="S381" s="7">
        <v>212512495.5</v>
      </c>
      <c r="T381" s="7">
        <v>6932.52</v>
      </c>
      <c r="U381" s="7">
        <v>7141.13</v>
      </c>
      <c r="V381" s="7">
        <v>8320.4500000000007</v>
      </c>
      <c r="W381" s="7">
        <v>64123539.140000001</v>
      </c>
      <c r="X381" s="23">
        <v>0.36209999999999998</v>
      </c>
      <c r="Y381" s="7">
        <v>2510.61</v>
      </c>
      <c r="Z381" s="7">
        <v>15844.71</v>
      </c>
      <c r="AA381" s="7">
        <v>60106185.600000001</v>
      </c>
      <c r="AB381" s="23">
        <v>0.32950000000000002</v>
      </c>
      <c r="AC381" s="7">
        <v>2353.3200000000002</v>
      </c>
      <c r="AD381" s="7">
        <v>14852.03</v>
      </c>
      <c r="AE381" s="5">
        <v>4047</v>
      </c>
      <c r="AF381" s="23">
        <v>0.1585</v>
      </c>
      <c r="AG381" s="5">
        <v>263</v>
      </c>
      <c r="AH381" s="5">
        <v>1551</v>
      </c>
      <c r="AI381" s="7">
        <v>3811496.61</v>
      </c>
      <c r="AJ381" s="23">
        <v>2.1499999999999998E-2</v>
      </c>
      <c r="AK381" s="7">
        <v>149.22999999999999</v>
      </c>
      <c r="AL381" s="7">
        <v>45374.96</v>
      </c>
      <c r="AM381" s="7">
        <v>4043574.12</v>
      </c>
      <c r="AN381" s="23">
        <v>2.2200000000000001E-2</v>
      </c>
      <c r="AO381" s="7">
        <v>158.32</v>
      </c>
      <c r="AP381" s="7">
        <v>48137.79</v>
      </c>
      <c r="AQ381" s="5">
        <v>84</v>
      </c>
      <c r="AR381" s="23">
        <v>3.3E-3</v>
      </c>
      <c r="AS381" s="5">
        <v>4</v>
      </c>
      <c r="AT381" s="5">
        <v>95</v>
      </c>
      <c r="AU381" s="7">
        <v>1528131.83</v>
      </c>
      <c r="AV381" s="23">
        <v>8.6E-3</v>
      </c>
      <c r="AW381" s="7">
        <v>59.83</v>
      </c>
      <c r="AX381" s="7">
        <v>16792.66</v>
      </c>
      <c r="AY381" s="7">
        <v>1544365.81</v>
      </c>
      <c r="AZ381" s="23">
        <v>8.5000000000000006E-3</v>
      </c>
      <c r="BA381" s="7">
        <v>60.47</v>
      </c>
      <c r="BB381" s="7">
        <v>16971.05</v>
      </c>
      <c r="BC381" s="5">
        <v>91</v>
      </c>
      <c r="BD381" s="23">
        <v>3.5999999999999999E-3</v>
      </c>
      <c r="BE381" s="5">
        <v>4</v>
      </c>
      <c r="BF381" s="5">
        <v>43</v>
      </c>
      <c r="BG381" s="7">
        <v>6476802.6900000004</v>
      </c>
      <c r="BH381" s="23">
        <v>3.6600000000000001E-2</v>
      </c>
      <c r="BI381" s="7">
        <v>253.58</v>
      </c>
      <c r="BJ381" s="7">
        <v>12724.56</v>
      </c>
      <c r="BK381" s="7">
        <v>7294272.25</v>
      </c>
      <c r="BL381" s="23">
        <v>0.04</v>
      </c>
      <c r="BM381" s="7">
        <v>285.58999999999997</v>
      </c>
      <c r="BN381" s="7">
        <v>14330.59</v>
      </c>
      <c r="BO381" s="5">
        <v>509</v>
      </c>
      <c r="BP381" s="23">
        <v>1.9900000000000001E-2</v>
      </c>
      <c r="BQ381" s="5">
        <v>27</v>
      </c>
      <c r="BR381" s="5">
        <v>719</v>
      </c>
      <c r="BS381" s="7">
        <v>5097317.05</v>
      </c>
      <c r="BT381" s="23">
        <v>2.8799999999999999E-2</v>
      </c>
      <c r="BU381" s="7">
        <v>199.57</v>
      </c>
      <c r="BV381" s="7">
        <v>4804.26</v>
      </c>
      <c r="BW381" s="7">
        <v>5686803.0700000003</v>
      </c>
      <c r="BX381" s="23">
        <v>3.1199999999999999E-2</v>
      </c>
      <c r="BY381" s="7">
        <v>222.65</v>
      </c>
      <c r="BZ381" s="7">
        <v>5359.85</v>
      </c>
      <c r="CA381" s="5">
        <v>1061</v>
      </c>
      <c r="CB381" s="23">
        <v>4.1500000000000002E-2</v>
      </c>
      <c r="CC381" s="5">
        <v>77</v>
      </c>
      <c r="CD381" s="5">
        <v>1375</v>
      </c>
      <c r="CE381" s="7">
        <v>1881405.22</v>
      </c>
      <c r="CF381" s="23">
        <v>1.06E-2</v>
      </c>
      <c r="CG381" s="7">
        <v>73.66</v>
      </c>
      <c r="CH381" s="7">
        <v>9177.59</v>
      </c>
      <c r="CI381" s="7">
        <v>1922010.49</v>
      </c>
      <c r="CJ381" s="23">
        <v>1.0500000000000001E-2</v>
      </c>
      <c r="CK381" s="7">
        <v>75.25</v>
      </c>
      <c r="CL381" s="7">
        <v>9375.66</v>
      </c>
      <c r="CM381" s="5">
        <v>205</v>
      </c>
      <c r="CN381" s="23">
        <v>8.0000000000000002E-3</v>
      </c>
      <c r="CO381" s="5">
        <v>9</v>
      </c>
      <c r="CP381" s="5">
        <v>515</v>
      </c>
      <c r="CQ381" s="7">
        <v>32684074.609999999</v>
      </c>
      <c r="CR381" s="23">
        <v>0.18459999999999999</v>
      </c>
      <c r="CS381" s="7">
        <v>1279.67</v>
      </c>
      <c r="CT381" s="7">
        <v>1970.58</v>
      </c>
      <c r="CU381" s="7">
        <v>35325547.990000002</v>
      </c>
      <c r="CV381" s="23">
        <v>0.19370000000000001</v>
      </c>
      <c r="CW381" s="7">
        <v>1383.09</v>
      </c>
      <c r="CX381" s="7">
        <v>2129.84</v>
      </c>
      <c r="CY381" s="5">
        <v>16586</v>
      </c>
      <c r="CZ381" s="23">
        <v>0.64939999999999998</v>
      </c>
      <c r="DA381" s="5">
        <v>5288</v>
      </c>
      <c r="DB381" s="7">
        <v>2800263.39</v>
      </c>
      <c r="DC381" s="23">
        <v>1.5800000000000002E-2</v>
      </c>
      <c r="DD381" s="7">
        <v>109.64</v>
      </c>
      <c r="DE381" s="7">
        <v>448.33</v>
      </c>
      <c r="DF381" s="7">
        <v>2977643.76</v>
      </c>
      <c r="DG381" s="23">
        <v>1.6299999999999999E-2</v>
      </c>
      <c r="DH381" s="7">
        <v>116.58</v>
      </c>
      <c r="DI381" s="7">
        <v>476.73</v>
      </c>
      <c r="DJ381" s="5">
        <v>6246</v>
      </c>
      <c r="DK381" s="23">
        <v>0.2445</v>
      </c>
      <c r="DL381" s="5">
        <v>1327</v>
      </c>
      <c r="DM381" s="7">
        <v>10019967.02</v>
      </c>
      <c r="DN381" s="23">
        <v>5.6599999999999998E-2</v>
      </c>
      <c r="DO381" s="7">
        <v>392.31</v>
      </c>
      <c r="DP381" s="7">
        <v>20831.53</v>
      </c>
      <c r="DQ381" s="7">
        <v>10385716.289999999</v>
      </c>
      <c r="DR381" s="23">
        <v>5.6899999999999999E-2</v>
      </c>
      <c r="DS381" s="7">
        <v>406.63</v>
      </c>
      <c r="DT381" s="7">
        <v>21591.93</v>
      </c>
      <c r="DU381" s="5">
        <v>481</v>
      </c>
      <c r="DV381" s="23">
        <v>1.8800000000000001E-2</v>
      </c>
      <c r="DW381" s="5">
        <v>2780</v>
      </c>
      <c r="DX381" s="7">
        <v>1553978.26</v>
      </c>
      <c r="DY381" s="23">
        <v>8.8000000000000005E-3</v>
      </c>
      <c r="DZ381" s="7">
        <v>60.84</v>
      </c>
      <c r="EA381" s="7">
        <v>704.43</v>
      </c>
      <c r="EB381" s="7">
        <v>1776597.98</v>
      </c>
      <c r="EC381" s="23">
        <v>9.7000000000000003E-3</v>
      </c>
      <c r="ED381" s="7">
        <v>69.56</v>
      </c>
      <c r="EE381" s="7">
        <v>805.35</v>
      </c>
      <c r="EF381" s="5">
        <v>2206</v>
      </c>
      <c r="EG381" s="23">
        <v>8.6400000000000005E-2</v>
      </c>
      <c r="EH381" s="5">
        <v>159</v>
      </c>
      <c r="EI381" s="7">
        <v>11961938.24</v>
      </c>
      <c r="EJ381" s="23">
        <v>6.7599999999999993E-2</v>
      </c>
      <c r="EK381" s="7">
        <v>468.34</v>
      </c>
      <c r="EL381" s="7">
        <v>606.34</v>
      </c>
      <c r="EM381" s="7">
        <v>13773462.859999999</v>
      </c>
      <c r="EN381" s="23">
        <v>7.5499999999999998E-2</v>
      </c>
      <c r="EO381" s="7">
        <v>539.27</v>
      </c>
      <c r="EP381" s="7">
        <v>698.17</v>
      </c>
      <c r="EQ381" s="5">
        <v>19728</v>
      </c>
      <c r="ER381" s="23">
        <v>0.77239999999999998</v>
      </c>
      <c r="ES381" s="5">
        <v>9091</v>
      </c>
      <c r="ET381" s="7">
        <v>10305405.98</v>
      </c>
      <c r="EU381" s="23">
        <v>5.8200000000000002E-2</v>
      </c>
      <c r="EV381" s="7">
        <v>403.48</v>
      </c>
      <c r="EW381" s="7">
        <v>882.77</v>
      </c>
      <c r="EX381" s="7">
        <v>11452140.51</v>
      </c>
      <c r="EY381" s="23">
        <v>6.2799999999999995E-2</v>
      </c>
      <c r="EZ381" s="7">
        <v>448.38</v>
      </c>
      <c r="FA381" s="7">
        <v>981</v>
      </c>
      <c r="FB381" s="5">
        <v>11674</v>
      </c>
      <c r="FC381" s="23">
        <v>0.45710000000000001</v>
      </c>
      <c r="FD381" s="5">
        <v>3458</v>
      </c>
      <c r="FE381" s="7">
        <v>3627700.95</v>
      </c>
      <c r="FF381" s="23">
        <v>2.0500000000000001E-2</v>
      </c>
      <c r="FG381" s="7">
        <v>142.03</v>
      </c>
      <c r="FH381" s="7">
        <v>264.7</v>
      </c>
      <c r="FI381" s="7">
        <v>4272853.34</v>
      </c>
      <c r="FJ381" s="23">
        <v>2.3400000000000001E-2</v>
      </c>
      <c r="FK381" s="7">
        <v>167.29</v>
      </c>
      <c r="FL381" s="7">
        <v>311.77</v>
      </c>
      <c r="FM381" s="5">
        <v>13705</v>
      </c>
      <c r="FN381" s="23">
        <v>0.53659999999999997</v>
      </c>
      <c r="FO381" s="5">
        <v>2890</v>
      </c>
      <c r="FP381" s="7">
        <v>8478840.5099999998</v>
      </c>
      <c r="FQ381" s="23">
        <v>4.7899999999999998E-2</v>
      </c>
      <c r="FR381" s="7">
        <v>331.97</v>
      </c>
      <c r="FS381" s="7">
        <v>1144.8599999999999</v>
      </c>
      <c r="FT381" s="7">
        <v>8618496.1899999995</v>
      </c>
      <c r="FU381" s="23">
        <v>4.7300000000000002E-2</v>
      </c>
      <c r="FV381" s="7">
        <v>337.44</v>
      </c>
      <c r="FW381" s="7">
        <v>1163.72</v>
      </c>
      <c r="FX381" s="5">
        <v>7406</v>
      </c>
      <c r="FY381" s="23">
        <v>0.28999999999999998</v>
      </c>
      <c r="FZ381" s="5">
        <v>2397</v>
      </c>
      <c r="GA381" s="7">
        <v>4173696.95</v>
      </c>
      <c r="GB381" s="23">
        <v>2.3599999999999999E-2</v>
      </c>
      <c r="GC381" s="7">
        <v>163.41</v>
      </c>
      <c r="GD381" s="7">
        <v>269.43</v>
      </c>
      <c r="GE381" s="7">
        <v>4525370.8099999996</v>
      </c>
      <c r="GF381" s="23">
        <v>2.4799999999999999E-2</v>
      </c>
      <c r="GG381" s="7">
        <v>177.18</v>
      </c>
      <c r="GH381" s="7">
        <v>292.13</v>
      </c>
      <c r="GI381" s="5">
        <v>15491</v>
      </c>
      <c r="GJ381" s="23">
        <v>0.60650000000000004</v>
      </c>
      <c r="GK381" s="5">
        <v>5652</v>
      </c>
      <c r="GL381" s="7">
        <v>2055674.87</v>
      </c>
      <c r="GM381" s="23">
        <v>1.1599999999999999E-2</v>
      </c>
      <c r="GN381" s="7">
        <v>80.489999999999995</v>
      </c>
      <c r="GO381" s="7">
        <v>840.77</v>
      </c>
      <c r="GP381" s="7">
        <v>2133442.44</v>
      </c>
      <c r="GQ381" s="23">
        <v>1.17E-2</v>
      </c>
      <c r="GR381" s="7">
        <v>83.53</v>
      </c>
      <c r="GS381" s="7">
        <v>872.57</v>
      </c>
      <c r="GT381" s="5">
        <v>2445</v>
      </c>
      <c r="GU381" s="23">
        <v>9.5699999999999993E-2</v>
      </c>
      <c r="GV381" s="8">
        <v>197</v>
      </c>
      <c r="GW381" s="7">
        <v>4933116.84</v>
      </c>
      <c r="GX381" s="23">
        <v>2.7900000000000001E-2</v>
      </c>
      <c r="GY381" s="7">
        <v>193.15</v>
      </c>
      <c r="GZ381" s="7">
        <v>676.79</v>
      </c>
      <c r="HA381" s="7">
        <v>4933116.84</v>
      </c>
      <c r="HB381" s="23">
        <v>2.7E-2</v>
      </c>
      <c r="HC381" s="7">
        <v>193.15</v>
      </c>
      <c r="HD381" s="7">
        <v>676.79</v>
      </c>
      <c r="HE381" s="5">
        <v>7289</v>
      </c>
      <c r="HF381" s="23">
        <v>0.28539999999999999</v>
      </c>
      <c r="HG381" s="5">
        <v>25366</v>
      </c>
      <c r="HH381" s="5">
        <v>1066</v>
      </c>
      <c r="HI381" s="23">
        <v>0.1724</v>
      </c>
      <c r="HJ381" s="8">
        <v>993</v>
      </c>
      <c r="HK381" s="5">
        <v>458</v>
      </c>
      <c r="HL381" s="5">
        <v>952</v>
      </c>
      <c r="HM381" s="5">
        <v>51</v>
      </c>
      <c r="HN381" s="5">
        <v>450</v>
      </c>
      <c r="HO381" s="5">
        <v>204</v>
      </c>
      <c r="HP381" s="5">
        <v>850</v>
      </c>
      <c r="HQ381" s="5">
        <v>223</v>
      </c>
      <c r="HR381" s="5">
        <v>222</v>
      </c>
      <c r="HS381" s="5">
        <v>67</v>
      </c>
    </row>
    <row r="382" spans="1:227" x14ac:dyDescent="0.25">
      <c r="A382">
        <v>2009</v>
      </c>
      <c r="B382" s="3" t="s">
        <v>266</v>
      </c>
      <c r="C382" s="4">
        <v>2</v>
      </c>
      <c r="D382" s="5">
        <v>10549</v>
      </c>
      <c r="E382" s="5">
        <v>10384</v>
      </c>
      <c r="F382" s="5">
        <v>165</v>
      </c>
      <c r="G382" s="6" t="s">
        <v>345</v>
      </c>
      <c r="H382" s="5">
        <v>50</v>
      </c>
      <c r="I382" s="6" t="s">
        <v>1604</v>
      </c>
      <c r="J382" s="6" t="s">
        <v>1560</v>
      </c>
      <c r="K382" s="6" t="s">
        <v>1605</v>
      </c>
      <c r="L382" s="6" t="s">
        <v>1083</v>
      </c>
      <c r="M382" s="6" t="s">
        <v>389</v>
      </c>
      <c r="N382" s="6" t="s">
        <v>1606</v>
      </c>
      <c r="O382" s="6" t="s">
        <v>1607</v>
      </c>
      <c r="P382" s="6">
        <v>0.97</v>
      </c>
      <c r="Q382" s="7">
        <v>94146372.560000002</v>
      </c>
      <c r="R382" s="7">
        <v>71515247.799999997</v>
      </c>
      <c r="S382" s="7">
        <v>79275939.060000002</v>
      </c>
      <c r="T382" s="7">
        <v>9066.48</v>
      </c>
      <c r="U382" s="7">
        <v>6887.06</v>
      </c>
      <c r="V382" s="7">
        <v>7634.43</v>
      </c>
      <c r="W382" s="7">
        <v>40912308.329999998</v>
      </c>
      <c r="X382" s="23">
        <v>0.43459999999999999</v>
      </c>
      <c r="Y382" s="7">
        <v>3939.94</v>
      </c>
      <c r="Z382" s="7">
        <v>24367.07</v>
      </c>
      <c r="AA382" s="7">
        <v>26246938.710000001</v>
      </c>
      <c r="AB382" s="23">
        <v>0.36699999999999999</v>
      </c>
      <c r="AC382" s="7">
        <v>2527.63</v>
      </c>
      <c r="AD382" s="7">
        <v>15632.48</v>
      </c>
      <c r="AE382" s="5">
        <v>1679</v>
      </c>
      <c r="AF382" s="23">
        <v>0.16170000000000001</v>
      </c>
      <c r="AG382" s="5">
        <v>268</v>
      </c>
      <c r="AH382" s="5">
        <v>1570</v>
      </c>
      <c r="AI382" s="7">
        <v>2400424.56</v>
      </c>
      <c r="AJ382" s="23">
        <v>2.5499999999999998E-2</v>
      </c>
      <c r="AK382" s="7">
        <v>231.17</v>
      </c>
      <c r="AL382" s="7">
        <v>75013.27</v>
      </c>
      <c r="AM382" s="7">
        <v>1997205.6</v>
      </c>
      <c r="AN382" s="23">
        <v>2.7900000000000001E-2</v>
      </c>
      <c r="AO382" s="7">
        <v>192.33</v>
      </c>
      <c r="AP382" s="7">
        <v>62412.68</v>
      </c>
      <c r="AQ382" s="5">
        <v>32</v>
      </c>
      <c r="AR382" s="23">
        <v>3.0999999999999999E-3</v>
      </c>
      <c r="AS382" s="5">
        <v>4</v>
      </c>
      <c r="AT382" s="5">
        <v>131</v>
      </c>
      <c r="AU382" s="7">
        <v>650877.9</v>
      </c>
      <c r="AV382" s="23">
        <v>6.8999999999999999E-3</v>
      </c>
      <c r="AW382" s="7">
        <v>62.68</v>
      </c>
      <c r="AX382" s="7">
        <v>26035.119999999999</v>
      </c>
      <c r="AY382" s="7">
        <v>552079.53</v>
      </c>
      <c r="AZ382" s="23">
        <v>7.7000000000000002E-3</v>
      </c>
      <c r="BA382" s="7">
        <v>53.17</v>
      </c>
      <c r="BB382" s="7">
        <v>22083.18</v>
      </c>
      <c r="BC382" s="5">
        <v>25</v>
      </c>
      <c r="BD382" s="23">
        <v>2.3999999999999998E-3</v>
      </c>
      <c r="BE382" s="5">
        <v>2</v>
      </c>
      <c r="BF382" s="5">
        <v>39</v>
      </c>
      <c r="BG382" s="7">
        <v>1443330.31</v>
      </c>
      <c r="BH382" s="23">
        <v>1.5299999999999999E-2</v>
      </c>
      <c r="BI382" s="7">
        <v>139</v>
      </c>
      <c r="BJ382" s="7">
        <v>14150.3</v>
      </c>
      <c r="BK382" s="7">
        <v>1265815.95</v>
      </c>
      <c r="BL382" s="23">
        <v>1.77E-2</v>
      </c>
      <c r="BM382" s="7">
        <v>121.9</v>
      </c>
      <c r="BN382" s="7">
        <v>12409.96</v>
      </c>
      <c r="BO382" s="5">
        <v>102</v>
      </c>
      <c r="BP382" s="23">
        <v>9.7999999999999997E-3</v>
      </c>
      <c r="BQ382" s="5">
        <v>12</v>
      </c>
      <c r="BR382" s="5">
        <v>281</v>
      </c>
      <c r="BS382" s="7">
        <v>1347846.94</v>
      </c>
      <c r="BT382" s="23">
        <v>1.43E-2</v>
      </c>
      <c r="BU382" s="7">
        <v>129.80000000000001</v>
      </c>
      <c r="BV382" s="7">
        <v>5285.67</v>
      </c>
      <c r="BW382" s="7">
        <v>1195852.6499999999</v>
      </c>
      <c r="BX382" s="23">
        <v>1.67E-2</v>
      </c>
      <c r="BY382" s="7">
        <v>115.16</v>
      </c>
      <c r="BZ382" s="7">
        <v>4689.62</v>
      </c>
      <c r="CA382" s="5">
        <v>255</v>
      </c>
      <c r="CB382" s="23">
        <v>2.46E-2</v>
      </c>
      <c r="CC382" s="5">
        <v>43</v>
      </c>
      <c r="CD382" s="5">
        <v>603</v>
      </c>
      <c r="CE382" s="7">
        <v>174829.52</v>
      </c>
      <c r="CF382" s="23">
        <v>1.9E-3</v>
      </c>
      <c r="CG382" s="7">
        <v>16.84</v>
      </c>
      <c r="CH382" s="7">
        <v>7284.56</v>
      </c>
      <c r="CI382" s="7">
        <v>150835.14000000001</v>
      </c>
      <c r="CJ382" s="23">
        <v>2.0999999999999999E-3</v>
      </c>
      <c r="CK382" s="7">
        <v>14.53</v>
      </c>
      <c r="CL382" s="7">
        <v>6284.8</v>
      </c>
      <c r="CM382" s="5">
        <v>24</v>
      </c>
      <c r="CN382" s="23">
        <v>2.3E-3</v>
      </c>
      <c r="CO382" s="5">
        <v>2</v>
      </c>
      <c r="CP382" s="5">
        <v>101</v>
      </c>
      <c r="CQ382" s="7">
        <v>15877719.34</v>
      </c>
      <c r="CR382" s="23">
        <v>0.1686</v>
      </c>
      <c r="CS382" s="7">
        <v>1529.06</v>
      </c>
      <c r="CT382" s="7">
        <v>2358.54</v>
      </c>
      <c r="CU382" s="7">
        <v>12259322.42</v>
      </c>
      <c r="CV382" s="23">
        <v>0.1714</v>
      </c>
      <c r="CW382" s="7">
        <v>1180.5999999999999</v>
      </c>
      <c r="CX382" s="7">
        <v>1821.05</v>
      </c>
      <c r="CY382" s="5">
        <v>6732</v>
      </c>
      <c r="CZ382" s="23">
        <v>0.64829999999999999</v>
      </c>
      <c r="DA382" s="5">
        <v>5094</v>
      </c>
      <c r="DB382" s="7">
        <v>546656.6</v>
      </c>
      <c r="DC382" s="23">
        <v>5.7999999999999996E-3</v>
      </c>
      <c r="DD382" s="7">
        <v>52.64</v>
      </c>
      <c r="DE382" s="7">
        <v>361.31</v>
      </c>
      <c r="DF382" s="7">
        <v>495982.47</v>
      </c>
      <c r="DG382" s="23">
        <v>6.8999999999999999E-3</v>
      </c>
      <c r="DH382" s="7">
        <v>47.76</v>
      </c>
      <c r="DI382" s="7">
        <v>327.81</v>
      </c>
      <c r="DJ382" s="5">
        <v>1513</v>
      </c>
      <c r="DK382" s="23">
        <v>0.1457</v>
      </c>
      <c r="DL382" s="5">
        <v>629</v>
      </c>
      <c r="DM382" s="7">
        <v>4785154.07</v>
      </c>
      <c r="DN382" s="23">
        <v>5.0799999999999998E-2</v>
      </c>
      <c r="DO382" s="7">
        <v>460.82</v>
      </c>
      <c r="DP382" s="7">
        <v>23342.22</v>
      </c>
      <c r="DQ382" s="7">
        <v>4470224.5</v>
      </c>
      <c r="DR382" s="23">
        <v>6.25E-2</v>
      </c>
      <c r="DS382" s="7">
        <v>430.49</v>
      </c>
      <c r="DT382" s="7">
        <v>21805.97</v>
      </c>
      <c r="DU382" s="5">
        <v>205</v>
      </c>
      <c r="DV382" s="23">
        <v>1.9699999999999999E-2</v>
      </c>
      <c r="DW382" s="5">
        <v>3148</v>
      </c>
      <c r="DX382" s="7">
        <v>589862.17000000004</v>
      </c>
      <c r="DY382" s="23">
        <v>6.3E-3</v>
      </c>
      <c r="DZ382" s="7">
        <v>56.8</v>
      </c>
      <c r="EA382" s="7">
        <v>892.38</v>
      </c>
      <c r="EB382" s="7">
        <v>548466.4</v>
      </c>
      <c r="EC382" s="23">
        <v>7.7000000000000002E-3</v>
      </c>
      <c r="ED382" s="7">
        <v>52.82</v>
      </c>
      <c r="EE382" s="7">
        <v>829.75</v>
      </c>
      <c r="EF382" s="5">
        <v>661</v>
      </c>
      <c r="EG382" s="23">
        <v>6.3700000000000007E-2</v>
      </c>
      <c r="EH382" s="5">
        <v>104</v>
      </c>
      <c r="EI382" s="7">
        <v>7338520.5199999996</v>
      </c>
      <c r="EJ382" s="23">
        <v>7.7899999999999997E-2</v>
      </c>
      <c r="EK382" s="7">
        <v>706.71</v>
      </c>
      <c r="EL382" s="7">
        <v>898.78</v>
      </c>
      <c r="EM382" s="7">
        <v>5901284.9500000002</v>
      </c>
      <c r="EN382" s="23">
        <v>8.2500000000000004E-2</v>
      </c>
      <c r="EO382" s="7">
        <v>568.30999999999995</v>
      </c>
      <c r="EP382" s="7">
        <v>722.75</v>
      </c>
      <c r="EQ382" s="5">
        <v>8165</v>
      </c>
      <c r="ER382" s="23">
        <v>0.7863</v>
      </c>
      <c r="ES382" s="5">
        <v>10109</v>
      </c>
      <c r="ET382" s="7">
        <v>5312115.62</v>
      </c>
      <c r="EU382" s="23">
        <v>5.6399999999999999E-2</v>
      </c>
      <c r="EV382" s="7">
        <v>511.57</v>
      </c>
      <c r="EW382" s="7">
        <v>1242.5999999999999</v>
      </c>
      <c r="EX382" s="7">
        <v>4291314.43</v>
      </c>
      <c r="EY382" s="23">
        <v>0.06</v>
      </c>
      <c r="EZ382" s="7">
        <v>413.26</v>
      </c>
      <c r="FA382" s="7">
        <v>1003.82</v>
      </c>
      <c r="FB382" s="5">
        <v>4275</v>
      </c>
      <c r="FC382" s="23">
        <v>0.41170000000000001</v>
      </c>
      <c r="FD382" s="5">
        <v>3023</v>
      </c>
      <c r="FE382" s="7">
        <v>2008532.92</v>
      </c>
      <c r="FF382" s="23">
        <v>2.1299999999999999E-2</v>
      </c>
      <c r="FG382" s="7">
        <v>193.43</v>
      </c>
      <c r="FH382" s="7">
        <v>369.22</v>
      </c>
      <c r="FI382" s="7">
        <v>1758698.24</v>
      </c>
      <c r="FJ382" s="23">
        <v>2.46E-2</v>
      </c>
      <c r="FK382" s="7">
        <v>169.37</v>
      </c>
      <c r="FL382" s="7">
        <v>323.29000000000002</v>
      </c>
      <c r="FM382" s="5">
        <v>5440</v>
      </c>
      <c r="FN382" s="23">
        <v>0.52390000000000003</v>
      </c>
      <c r="FO382" s="5">
        <v>2928</v>
      </c>
      <c r="FP382" s="7">
        <v>2300646.9900000002</v>
      </c>
      <c r="FQ382" s="23">
        <v>2.4400000000000002E-2</v>
      </c>
      <c r="FR382" s="7">
        <v>221.56</v>
      </c>
      <c r="FS382" s="7">
        <v>938.66</v>
      </c>
      <c r="FT382" s="7">
        <v>2264926.7999999998</v>
      </c>
      <c r="FU382" s="23">
        <v>3.1699999999999999E-2</v>
      </c>
      <c r="FV382" s="7">
        <v>218.12</v>
      </c>
      <c r="FW382" s="7">
        <v>924.08</v>
      </c>
      <c r="FX382" s="5">
        <v>2451</v>
      </c>
      <c r="FY382" s="23">
        <v>0.23599999999999999</v>
      </c>
      <c r="FZ382" s="5">
        <v>1587</v>
      </c>
      <c r="GA382" s="7">
        <v>1839759.61</v>
      </c>
      <c r="GB382" s="23">
        <v>1.95E-2</v>
      </c>
      <c r="GC382" s="7">
        <v>177.17</v>
      </c>
      <c r="GD382" s="7">
        <v>332.27</v>
      </c>
      <c r="GE382" s="7">
        <v>1784562.81</v>
      </c>
      <c r="GF382" s="23">
        <v>2.5000000000000001E-2</v>
      </c>
      <c r="GG382" s="7">
        <v>171.86</v>
      </c>
      <c r="GH382" s="7">
        <v>322.3</v>
      </c>
      <c r="GI382" s="5">
        <v>5537</v>
      </c>
      <c r="GJ382" s="23">
        <v>0.53320000000000001</v>
      </c>
      <c r="GK382" s="5">
        <v>4729</v>
      </c>
      <c r="GL382" s="7">
        <v>2254797.63</v>
      </c>
      <c r="GM382" s="23">
        <v>2.3900000000000001E-2</v>
      </c>
      <c r="GN382" s="7">
        <v>217.14</v>
      </c>
      <c r="GO382" s="7">
        <v>1740.48</v>
      </c>
      <c r="GP382" s="7">
        <v>2016152.43</v>
      </c>
      <c r="GQ382" s="23">
        <v>2.8199999999999999E-2</v>
      </c>
      <c r="GR382" s="7">
        <v>194.16</v>
      </c>
      <c r="GS382" s="7">
        <v>1556.27</v>
      </c>
      <c r="GT382" s="5">
        <v>1296</v>
      </c>
      <c r="GU382" s="23">
        <v>0.12479999999999999</v>
      </c>
      <c r="GV382" s="8">
        <v>300</v>
      </c>
      <c r="GW382" s="7">
        <v>3779064.26</v>
      </c>
      <c r="GX382" s="23">
        <v>4.0099999999999997E-2</v>
      </c>
      <c r="GY382" s="7">
        <v>363.93</v>
      </c>
      <c r="GZ382" s="7">
        <v>1553.25</v>
      </c>
      <c r="HA382" s="7">
        <v>3779064.26</v>
      </c>
      <c r="HB382" s="23">
        <v>5.28E-2</v>
      </c>
      <c r="HC382" s="7">
        <v>363.93</v>
      </c>
      <c r="HD382" s="7">
        <v>1553.25</v>
      </c>
      <c r="HE382" s="5">
        <v>2433</v>
      </c>
      <c r="HF382" s="23">
        <v>0.23430000000000001</v>
      </c>
      <c r="HG382" s="5">
        <v>11064</v>
      </c>
      <c r="HH382" s="5">
        <v>458</v>
      </c>
      <c r="HI382" s="23">
        <v>0.17949999999999999</v>
      </c>
      <c r="HJ382" s="8">
        <v>1065</v>
      </c>
      <c r="HK382" s="5">
        <v>443</v>
      </c>
      <c r="HL382" s="5">
        <v>952</v>
      </c>
      <c r="HM382" s="10" t="s">
        <v>275</v>
      </c>
      <c r="HN382" s="5">
        <v>510</v>
      </c>
      <c r="HO382" s="5">
        <v>212</v>
      </c>
      <c r="HP382" s="5">
        <v>742</v>
      </c>
      <c r="HQ382" s="5">
        <v>260</v>
      </c>
      <c r="HR382" s="10" t="s">
        <v>275</v>
      </c>
      <c r="HS382" s="10" t="s">
        <v>275</v>
      </c>
    </row>
    <row r="383" spans="1:227" x14ac:dyDescent="0.25">
      <c r="A383">
        <v>2008</v>
      </c>
      <c r="B383" s="3" t="s">
        <v>991</v>
      </c>
      <c r="C383" s="4">
        <v>41</v>
      </c>
      <c r="D383" s="5">
        <v>77622</v>
      </c>
      <c r="E383" s="5">
        <v>52107</v>
      </c>
      <c r="F383" s="5">
        <v>25515</v>
      </c>
      <c r="G383" s="6" t="s">
        <v>1491</v>
      </c>
      <c r="H383" s="5">
        <v>52</v>
      </c>
      <c r="I383" s="6" t="s">
        <v>1158</v>
      </c>
      <c r="J383" s="6" t="s">
        <v>1492</v>
      </c>
      <c r="K383" s="6" t="s">
        <v>1493</v>
      </c>
      <c r="L383" s="6" t="s">
        <v>294</v>
      </c>
      <c r="M383" s="6" t="s">
        <v>329</v>
      </c>
      <c r="N383" s="6" t="s">
        <v>674</v>
      </c>
      <c r="O383" s="6" t="s">
        <v>1494</v>
      </c>
      <c r="P383" s="6">
        <v>0.96</v>
      </c>
      <c r="Q383" s="7">
        <v>341922858.07999998</v>
      </c>
      <c r="R383" s="7">
        <v>321341425.97000003</v>
      </c>
      <c r="S383" s="7">
        <v>341572333.44</v>
      </c>
      <c r="T383" s="7">
        <v>6561.94</v>
      </c>
      <c r="U383" s="7">
        <v>6166.95</v>
      </c>
      <c r="V383" s="7">
        <v>6555.21</v>
      </c>
      <c r="W383" s="7">
        <v>140207636.77000001</v>
      </c>
      <c r="X383" s="23">
        <v>0.41010000000000002</v>
      </c>
      <c r="Y383" s="7">
        <v>2690.76</v>
      </c>
      <c r="Z383" s="7">
        <v>18487.29</v>
      </c>
      <c r="AA383" s="7">
        <v>116839304.66</v>
      </c>
      <c r="AB383" s="23">
        <v>0.36359999999999998</v>
      </c>
      <c r="AC383" s="7">
        <v>2242.3000000000002</v>
      </c>
      <c r="AD383" s="7">
        <v>15406.03</v>
      </c>
      <c r="AE383" s="5">
        <v>7584</v>
      </c>
      <c r="AF383" s="23">
        <v>0.14549999999999999</v>
      </c>
      <c r="AG383" s="5">
        <v>249</v>
      </c>
      <c r="AH383" s="5">
        <v>1478</v>
      </c>
      <c r="AI383" s="7">
        <v>1302532.1100000001</v>
      </c>
      <c r="AJ383" s="23">
        <v>3.8E-3</v>
      </c>
      <c r="AK383" s="7">
        <v>25</v>
      </c>
      <c r="AL383" s="7">
        <v>43417.74</v>
      </c>
      <c r="AM383" s="7">
        <v>1131767.71</v>
      </c>
      <c r="AN383" s="23">
        <v>3.5000000000000001E-3</v>
      </c>
      <c r="AO383" s="7">
        <v>21.72</v>
      </c>
      <c r="AP383" s="7">
        <v>37725.589999999997</v>
      </c>
      <c r="AQ383" s="5">
        <v>30</v>
      </c>
      <c r="AR383" s="23">
        <v>5.9999999999999995E-4</v>
      </c>
      <c r="AS383" s="5">
        <v>1</v>
      </c>
      <c r="AT383" s="5">
        <v>18</v>
      </c>
      <c r="AU383" s="7">
        <v>2134471.29</v>
      </c>
      <c r="AV383" s="23">
        <v>6.1999999999999998E-3</v>
      </c>
      <c r="AW383" s="7">
        <v>40.96</v>
      </c>
      <c r="AX383" s="7">
        <v>21133.38</v>
      </c>
      <c r="AY383" s="7">
        <v>1953621.74</v>
      </c>
      <c r="AZ383" s="23">
        <v>6.1000000000000004E-3</v>
      </c>
      <c r="BA383" s="7">
        <v>37.49</v>
      </c>
      <c r="BB383" s="7">
        <v>19342.79</v>
      </c>
      <c r="BC383" s="5">
        <v>101</v>
      </c>
      <c r="BD383" s="23">
        <v>1.9E-3</v>
      </c>
      <c r="BE383" s="5">
        <v>2</v>
      </c>
      <c r="BF383" s="5">
        <v>28</v>
      </c>
      <c r="BG383" s="7">
        <v>10872567.960000001</v>
      </c>
      <c r="BH383" s="23">
        <v>3.1800000000000002E-2</v>
      </c>
      <c r="BI383" s="7">
        <v>208.66</v>
      </c>
      <c r="BJ383" s="7">
        <v>12053.84</v>
      </c>
      <c r="BK383" s="7">
        <v>10256911.27</v>
      </c>
      <c r="BL383" s="23">
        <v>3.1899999999999998E-2</v>
      </c>
      <c r="BM383" s="7">
        <v>196.84</v>
      </c>
      <c r="BN383" s="7">
        <v>11371.3</v>
      </c>
      <c r="BO383" s="5">
        <v>902</v>
      </c>
      <c r="BP383" s="23">
        <v>1.7299999999999999E-2</v>
      </c>
      <c r="BQ383" s="5">
        <v>23</v>
      </c>
      <c r="BR383" s="5">
        <v>548</v>
      </c>
      <c r="BS383" s="7">
        <v>7391004.5599999996</v>
      </c>
      <c r="BT383" s="23">
        <v>2.1600000000000001E-2</v>
      </c>
      <c r="BU383" s="7">
        <v>141.84</v>
      </c>
      <c r="BV383" s="7">
        <v>4299.6000000000004</v>
      </c>
      <c r="BW383" s="7">
        <v>6817425.25</v>
      </c>
      <c r="BX383" s="23">
        <v>2.12E-2</v>
      </c>
      <c r="BY383" s="7">
        <v>130.84</v>
      </c>
      <c r="BZ383" s="7">
        <v>3965.93</v>
      </c>
      <c r="CA383" s="5">
        <v>1719</v>
      </c>
      <c r="CB383" s="23">
        <v>3.3000000000000002E-2</v>
      </c>
      <c r="CC383" s="5">
        <v>57</v>
      </c>
      <c r="CD383" s="5">
        <v>714</v>
      </c>
      <c r="CE383" s="7">
        <v>3803129</v>
      </c>
      <c r="CF383" s="23">
        <v>1.11E-2</v>
      </c>
      <c r="CG383" s="7">
        <v>72.989999999999995</v>
      </c>
      <c r="CH383" s="7">
        <v>8990.85</v>
      </c>
      <c r="CI383" s="7">
        <v>3478909.3</v>
      </c>
      <c r="CJ383" s="23">
        <v>1.0800000000000001E-2</v>
      </c>
      <c r="CK383" s="7">
        <v>66.760000000000005</v>
      </c>
      <c r="CL383" s="7">
        <v>8224.3700000000008</v>
      </c>
      <c r="CM383" s="5">
        <v>423</v>
      </c>
      <c r="CN383" s="23">
        <v>8.0999999999999996E-3</v>
      </c>
      <c r="CO383" s="5">
        <v>8</v>
      </c>
      <c r="CP383" s="5">
        <v>465</v>
      </c>
      <c r="CQ383" s="7">
        <v>50146019.57</v>
      </c>
      <c r="CR383" s="23">
        <v>0.1467</v>
      </c>
      <c r="CS383" s="7">
        <v>962.37</v>
      </c>
      <c r="CT383" s="7">
        <v>1608.02</v>
      </c>
      <c r="CU383" s="7">
        <v>50079811.079999998</v>
      </c>
      <c r="CV383" s="23">
        <v>0.15579999999999999</v>
      </c>
      <c r="CW383" s="7">
        <v>961.1</v>
      </c>
      <c r="CX383" s="7">
        <v>1605.89</v>
      </c>
      <c r="CY383" s="5">
        <v>31185</v>
      </c>
      <c r="CZ383" s="23">
        <v>0.59850000000000003</v>
      </c>
      <c r="DA383" s="5">
        <v>4120</v>
      </c>
      <c r="DB383" s="7">
        <v>3586773.93</v>
      </c>
      <c r="DC383" s="23">
        <v>1.0500000000000001E-2</v>
      </c>
      <c r="DD383" s="7">
        <v>68.83</v>
      </c>
      <c r="DE383" s="7">
        <v>422.32</v>
      </c>
      <c r="DF383" s="7">
        <v>3484091.55</v>
      </c>
      <c r="DG383" s="23">
        <v>1.0800000000000001E-2</v>
      </c>
      <c r="DH383" s="7">
        <v>66.86</v>
      </c>
      <c r="DI383" s="7">
        <v>410.23</v>
      </c>
      <c r="DJ383" s="5">
        <v>8493</v>
      </c>
      <c r="DK383" s="23">
        <v>0.16300000000000001</v>
      </c>
      <c r="DL383" s="5">
        <v>815</v>
      </c>
      <c r="DM383" s="7">
        <v>24139380.66</v>
      </c>
      <c r="DN383" s="23">
        <v>7.0599999999999996E-2</v>
      </c>
      <c r="DO383" s="7">
        <v>463.27</v>
      </c>
      <c r="DP383" s="7">
        <v>21865.38</v>
      </c>
      <c r="DQ383" s="7">
        <v>23407442.370000001</v>
      </c>
      <c r="DR383" s="23">
        <v>7.2800000000000004E-2</v>
      </c>
      <c r="DS383" s="7">
        <v>449.22</v>
      </c>
      <c r="DT383" s="7">
        <v>21202.39</v>
      </c>
      <c r="DU383" s="5">
        <v>1104</v>
      </c>
      <c r="DV383" s="23">
        <v>2.12E-2</v>
      </c>
      <c r="DW383" s="5">
        <v>3018</v>
      </c>
      <c r="DX383" s="7">
        <v>2427819.6</v>
      </c>
      <c r="DY383" s="23">
        <v>7.1000000000000004E-3</v>
      </c>
      <c r="DZ383" s="7">
        <v>46.59</v>
      </c>
      <c r="EA383" s="7">
        <v>750.25</v>
      </c>
      <c r="EB383" s="7">
        <v>2718873.28</v>
      </c>
      <c r="EC383" s="23">
        <v>8.5000000000000006E-3</v>
      </c>
      <c r="ED383" s="7">
        <v>52.18</v>
      </c>
      <c r="EE383" s="7">
        <v>840.2</v>
      </c>
      <c r="EF383" s="5">
        <v>3236</v>
      </c>
      <c r="EG383" s="23">
        <v>6.2100000000000002E-2</v>
      </c>
      <c r="EH383" s="5">
        <v>105</v>
      </c>
      <c r="EI383" s="7">
        <v>24868091.879999999</v>
      </c>
      <c r="EJ383" s="23">
        <v>7.2700000000000001E-2</v>
      </c>
      <c r="EK383" s="7">
        <v>477.25</v>
      </c>
      <c r="EL383" s="7">
        <v>641.64</v>
      </c>
      <c r="EM383" s="7">
        <v>27583948.420000002</v>
      </c>
      <c r="EN383" s="23">
        <v>8.5800000000000001E-2</v>
      </c>
      <c r="EO383" s="7">
        <v>529.37</v>
      </c>
      <c r="EP383" s="7">
        <v>711.72</v>
      </c>
      <c r="EQ383" s="5">
        <v>38757</v>
      </c>
      <c r="ER383" s="23">
        <v>0.74380000000000002</v>
      </c>
      <c r="ES383" s="5">
        <v>8797</v>
      </c>
      <c r="ET383" s="7">
        <v>18127549.68</v>
      </c>
      <c r="EU383" s="23">
        <v>5.2999999999999999E-2</v>
      </c>
      <c r="EV383" s="7">
        <v>347.89</v>
      </c>
      <c r="EW383" s="7">
        <v>852.14</v>
      </c>
      <c r="EX383" s="7">
        <v>19626439.800000001</v>
      </c>
      <c r="EY383" s="23">
        <v>6.1100000000000002E-2</v>
      </c>
      <c r="EZ383" s="7">
        <v>376.66</v>
      </c>
      <c r="FA383" s="7">
        <v>922.6</v>
      </c>
      <c r="FB383" s="5">
        <v>21273</v>
      </c>
      <c r="FC383" s="23">
        <v>0.4083</v>
      </c>
      <c r="FD383" s="5">
        <v>2663</v>
      </c>
      <c r="FE383" s="7">
        <v>6847585.9299999997</v>
      </c>
      <c r="FF383" s="23">
        <v>0.02</v>
      </c>
      <c r="FG383" s="7">
        <v>131.41</v>
      </c>
      <c r="FH383" s="7">
        <v>258.02</v>
      </c>
      <c r="FI383" s="7">
        <v>7683246.9400000004</v>
      </c>
      <c r="FJ383" s="23">
        <v>2.3900000000000001E-2</v>
      </c>
      <c r="FK383" s="7">
        <v>147.44999999999999</v>
      </c>
      <c r="FL383" s="7">
        <v>289.51</v>
      </c>
      <c r="FM383" s="5">
        <v>26539</v>
      </c>
      <c r="FN383" s="23">
        <v>0.50929999999999997</v>
      </c>
      <c r="FO383" s="5">
        <v>2624</v>
      </c>
      <c r="FP383" s="7">
        <v>16823992.98</v>
      </c>
      <c r="FQ383" s="23">
        <v>4.9200000000000001E-2</v>
      </c>
      <c r="FR383" s="7">
        <v>322.87</v>
      </c>
      <c r="FS383" s="7">
        <v>1273.58</v>
      </c>
      <c r="FT383" s="7">
        <v>16863539.18</v>
      </c>
      <c r="FU383" s="23">
        <v>5.2499999999999998E-2</v>
      </c>
      <c r="FV383" s="7">
        <v>323.63</v>
      </c>
      <c r="FW383" s="7">
        <v>1276.57</v>
      </c>
      <c r="FX383" s="5">
        <v>13210</v>
      </c>
      <c r="FY383" s="23">
        <v>0.2535</v>
      </c>
      <c r="FZ383" s="5">
        <v>2013</v>
      </c>
      <c r="GA383" s="7">
        <v>7141593.3499999996</v>
      </c>
      <c r="GB383" s="23">
        <v>2.0899999999999998E-2</v>
      </c>
      <c r="GC383" s="7">
        <v>137.06</v>
      </c>
      <c r="GD383" s="7">
        <v>241.3</v>
      </c>
      <c r="GE383" s="7">
        <v>7527629.7400000002</v>
      </c>
      <c r="GF383" s="23">
        <v>2.3400000000000001E-2</v>
      </c>
      <c r="GG383" s="7">
        <v>144.46</v>
      </c>
      <c r="GH383" s="7">
        <v>254.35</v>
      </c>
      <c r="GI383" s="5">
        <v>29596</v>
      </c>
      <c r="GJ383" s="23">
        <v>0.56799999999999995</v>
      </c>
      <c r="GK383" s="5">
        <v>5191</v>
      </c>
      <c r="GL383" s="7">
        <v>5341716.51</v>
      </c>
      <c r="GM383" s="23">
        <v>1.5599999999999999E-2</v>
      </c>
      <c r="GN383" s="7">
        <v>102.51</v>
      </c>
      <c r="GO383" s="7">
        <v>939.86</v>
      </c>
      <c r="GP383" s="7">
        <v>5021583.51</v>
      </c>
      <c r="GQ383" s="23">
        <v>1.5599999999999999E-2</v>
      </c>
      <c r="GR383" s="7">
        <v>96.37</v>
      </c>
      <c r="GS383" s="7">
        <v>883.54</v>
      </c>
      <c r="GT383" s="5">
        <v>5684</v>
      </c>
      <c r="GU383" s="23">
        <v>0.1091</v>
      </c>
      <c r="GV383" s="8">
        <v>247</v>
      </c>
      <c r="GW383" s="7">
        <v>14300628.529999999</v>
      </c>
      <c r="GX383" s="23">
        <v>4.1799999999999997E-2</v>
      </c>
      <c r="GY383" s="7">
        <v>274.45</v>
      </c>
      <c r="GZ383" s="7">
        <v>921.49</v>
      </c>
      <c r="HA383" s="7">
        <v>14300628.529999999</v>
      </c>
      <c r="HB383" s="23">
        <v>4.4499999999999998E-2</v>
      </c>
      <c r="HC383" s="7">
        <v>274.45</v>
      </c>
      <c r="HD383" s="7">
        <v>921.49</v>
      </c>
      <c r="HE383" s="5">
        <v>15519</v>
      </c>
      <c r="HF383" s="23">
        <v>0.29780000000000001</v>
      </c>
      <c r="HG383" s="5">
        <v>45050</v>
      </c>
      <c r="HH383" s="5">
        <v>2416</v>
      </c>
      <c r="HI383" s="23">
        <v>0.1956</v>
      </c>
      <c r="HJ383" s="8">
        <v>865</v>
      </c>
      <c r="HK383" s="5">
        <v>549</v>
      </c>
      <c r="HL383" s="5">
        <v>951</v>
      </c>
      <c r="HM383" s="5">
        <v>67</v>
      </c>
      <c r="HN383" s="5">
        <v>510</v>
      </c>
      <c r="HO383" s="5">
        <v>276</v>
      </c>
      <c r="HP383" s="5">
        <v>735</v>
      </c>
      <c r="HQ383" s="5">
        <v>267</v>
      </c>
      <c r="HR383" s="5">
        <v>291</v>
      </c>
      <c r="HS383" s="5">
        <v>102</v>
      </c>
    </row>
    <row r="384" spans="1:227" x14ac:dyDescent="0.25">
      <c r="A384">
        <v>2011</v>
      </c>
      <c r="B384" s="3" t="s">
        <v>836</v>
      </c>
      <c r="C384" s="4">
        <v>30</v>
      </c>
      <c r="D384" s="5">
        <v>25195</v>
      </c>
      <c r="E384" s="5">
        <v>21662</v>
      </c>
      <c r="F384" s="5">
        <v>3533</v>
      </c>
      <c r="G384" s="6" t="s">
        <v>1322</v>
      </c>
      <c r="H384" s="5">
        <v>51</v>
      </c>
      <c r="I384" s="6" t="s">
        <v>1091</v>
      </c>
      <c r="J384" s="6" t="s">
        <v>2246</v>
      </c>
      <c r="K384" s="6" t="s">
        <v>1774</v>
      </c>
      <c r="L384" s="6" t="s">
        <v>349</v>
      </c>
      <c r="M384" s="6" t="s">
        <v>585</v>
      </c>
      <c r="N384" s="6" t="s">
        <v>1267</v>
      </c>
      <c r="O384" s="6" t="s">
        <v>2247</v>
      </c>
      <c r="P384" s="6">
        <v>0.9</v>
      </c>
      <c r="Q384" s="7">
        <v>146373876.61000001</v>
      </c>
      <c r="R384" s="7">
        <v>141344160.97999999</v>
      </c>
      <c r="S384" s="7">
        <v>164124460.65000001</v>
      </c>
      <c r="T384" s="7">
        <v>6757.17</v>
      </c>
      <c r="U384" s="7">
        <v>6524.98</v>
      </c>
      <c r="V384" s="7">
        <v>7576.61</v>
      </c>
      <c r="W384" s="7">
        <v>51720979.340000004</v>
      </c>
      <c r="X384" s="23">
        <v>0.3533</v>
      </c>
      <c r="Y384" s="7">
        <v>2387.64</v>
      </c>
      <c r="Z384" s="7">
        <v>16112.45</v>
      </c>
      <c r="AA384" s="7">
        <v>46718498.460000001</v>
      </c>
      <c r="AB384" s="23">
        <v>0.33050000000000002</v>
      </c>
      <c r="AC384" s="7">
        <v>2156.6999999999998</v>
      </c>
      <c r="AD384" s="7">
        <v>14554.05</v>
      </c>
      <c r="AE384" s="5">
        <v>3210</v>
      </c>
      <c r="AF384" s="23">
        <v>0.1482</v>
      </c>
      <c r="AG384" s="5">
        <v>248</v>
      </c>
      <c r="AH384" s="5">
        <v>1398</v>
      </c>
      <c r="AI384" s="7">
        <v>2818210.39</v>
      </c>
      <c r="AJ384" s="23">
        <v>1.9300000000000001E-2</v>
      </c>
      <c r="AK384" s="7">
        <v>130.1</v>
      </c>
      <c r="AL384" s="7">
        <v>51240.19</v>
      </c>
      <c r="AM384" s="7">
        <v>3082331.92</v>
      </c>
      <c r="AN384" s="23">
        <v>2.18E-2</v>
      </c>
      <c r="AO384" s="7">
        <v>142.29</v>
      </c>
      <c r="AP384" s="7">
        <v>56042.400000000001</v>
      </c>
      <c r="AQ384" s="5">
        <v>55</v>
      </c>
      <c r="AR384" s="23">
        <v>2.5000000000000001E-3</v>
      </c>
      <c r="AS384" s="5">
        <v>3</v>
      </c>
      <c r="AT384" s="5">
        <v>92</v>
      </c>
      <c r="AU384" s="7">
        <v>1067730.06</v>
      </c>
      <c r="AV384" s="23">
        <v>7.3000000000000001E-3</v>
      </c>
      <c r="AW384" s="7">
        <v>49.29</v>
      </c>
      <c r="AX384" s="7">
        <v>18097.12</v>
      </c>
      <c r="AY384" s="7">
        <v>1073972.6299999999</v>
      </c>
      <c r="AZ384" s="23">
        <v>7.6E-3</v>
      </c>
      <c r="BA384" s="7">
        <v>49.58</v>
      </c>
      <c r="BB384" s="7">
        <v>18202.93</v>
      </c>
      <c r="BC384" s="5">
        <v>59</v>
      </c>
      <c r="BD384" s="23">
        <v>2.7000000000000001E-3</v>
      </c>
      <c r="BE384" s="5">
        <v>3</v>
      </c>
      <c r="BF384" s="5">
        <v>33</v>
      </c>
      <c r="BG384" s="7">
        <v>4981249.91</v>
      </c>
      <c r="BH384" s="23">
        <v>3.4000000000000002E-2</v>
      </c>
      <c r="BI384" s="7">
        <v>229.95</v>
      </c>
      <c r="BJ384" s="7">
        <v>11584.3</v>
      </c>
      <c r="BK384" s="7">
        <v>5675084.1399999997</v>
      </c>
      <c r="BL384" s="23">
        <v>4.02E-2</v>
      </c>
      <c r="BM384" s="7">
        <v>261.98</v>
      </c>
      <c r="BN384" s="7">
        <v>13197.87</v>
      </c>
      <c r="BO384" s="5">
        <v>430</v>
      </c>
      <c r="BP384" s="23">
        <v>1.9900000000000001E-2</v>
      </c>
      <c r="BQ384" s="5">
        <v>27</v>
      </c>
      <c r="BR384" s="5">
        <v>615</v>
      </c>
      <c r="BS384" s="7">
        <v>1799190.99</v>
      </c>
      <c r="BT384" s="23">
        <v>1.23E-2</v>
      </c>
      <c r="BU384" s="7">
        <v>83.06</v>
      </c>
      <c r="BV384" s="7">
        <v>3440.14</v>
      </c>
      <c r="BW384" s="7">
        <v>2011770.51</v>
      </c>
      <c r="BX384" s="23">
        <v>1.4200000000000001E-2</v>
      </c>
      <c r="BY384" s="7">
        <v>92.87</v>
      </c>
      <c r="BZ384" s="7">
        <v>3846.6</v>
      </c>
      <c r="CA384" s="5">
        <v>523</v>
      </c>
      <c r="CB384" s="23">
        <v>2.41E-2</v>
      </c>
      <c r="CC384" s="5">
        <v>37</v>
      </c>
      <c r="CD384" s="5">
        <v>549</v>
      </c>
      <c r="CE384" s="7">
        <v>1603928.39</v>
      </c>
      <c r="CF384" s="23">
        <v>1.0999999999999999E-2</v>
      </c>
      <c r="CG384" s="7">
        <v>74.040000000000006</v>
      </c>
      <c r="CH384" s="7">
        <v>11061.58</v>
      </c>
      <c r="CI384" s="7">
        <v>1729225.95</v>
      </c>
      <c r="CJ384" s="23">
        <v>1.2200000000000001E-2</v>
      </c>
      <c r="CK384" s="7">
        <v>79.83</v>
      </c>
      <c r="CL384" s="7">
        <v>11925.7</v>
      </c>
      <c r="CM384" s="5">
        <v>145</v>
      </c>
      <c r="CN384" s="23">
        <v>6.7000000000000002E-3</v>
      </c>
      <c r="CO384" s="5">
        <v>7</v>
      </c>
      <c r="CP384" s="5">
        <v>506</v>
      </c>
      <c r="CQ384" s="7">
        <v>32909147.239999998</v>
      </c>
      <c r="CR384" s="23">
        <v>0.2248</v>
      </c>
      <c r="CS384" s="7">
        <v>1519.21</v>
      </c>
      <c r="CT384" s="7">
        <v>2149.52</v>
      </c>
      <c r="CU384" s="7">
        <v>29185569.850000001</v>
      </c>
      <c r="CV384" s="23">
        <v>0.20649999999999999</v>
      </c>
      <c r="CW384" s="7">
        <v>1347.32</v>
      </c>
      <c r="CX384" s="7">
        <v>1906.31</v>
      </c>
      <c r="CY384" s="5">
        <v>15310</v>
      </c>
      <c r="CZ384" s="23">
        <v>0.70679999999999998</v>
      </c>
      <c r="DA384" s="5">
        <v>6352</v>
      </c>
      <c r="DB384" s="7">
        <v>2703235.33</v>
      </c>
      <c r="DC384" s="23">
        <v>1.8499999999999999E-2</v>
      </c>
      <c r="DD384" s="7">
        <v>124.79</v>
      </c>
      <c r="DE384" s="7">
        <v>474.17</v>
      </c>
      <c r="DF384" s="7">
        <v>2720653.94</v>
      </c>
      <c r="DG384" s="23">
        <v>1.9199999999999998E-2</v>
      </c>
      <c r="DH384" s="7">
        <v>125.6</v>
      </c>
      <c r="DI384" s="7">
        <v>477.22</v>
      </c>
      <c r="DJ384" s="5">
        <v>5701</v>
      </c>
      <c r="DK384" s="23">
        <v>0.26319999999999999</v>
      </c>
      <c r="DL384" s="5">
        <v>1300</v>
      </c>
      <c r="DM384" s="7">
        <v>7685028.5599999996</v>
      </c>
      <c r="DN384" s="23">
        <v>5.2499999999999998E-2</v>
      </c>
      <c r="DO384" s="7">
        <v>354.77</v>
      </c>
      <c r="DP384" s="7">
        <v>22211.07</v>
      </c>
      <c r="DQ384" s="7">
        <v>8092323.4400000004</v>
      </c>
      <c r="DR384" s="23">
        <v>5.7299999999999997E-2</v>
      </c>
      <c r="DS384" s="7">
        <v>373.57</v>
      </c>
      <c r="DT384" s="7">
        <v>23388.22</v>
      </c>
      <c r="DU384" s="5">
        <v>346</v>
      </c>
      <c r="DV384" s="23">
        <v>1.6E-2</v>
      </c>
      <c r="DW384" s="5">
        <v>2195</v>
      </c>
      <c r="DX384" s="7">
        <v>981522.42</v>
      </c>
      <c r="DY384" s="23">
        <v>6.7000000000000002E-3</v>
      </c>
      <c r="DZ384" s="7">
        <v>45.31</v>
      </c>
      <c r="EA384" s="7">
        <v>984.48</v>
      </c>
      <c r="EB384" s="7">
        <v>1070193.74</v>
      </c>
      <c r="EC384" s="23">
        <v>7.6E-3</v>
      </c>
      <c r="ED384" s="7">
        <v>49.4</v>
      </c>
      <c r="EE384" s="7">
        <v>1073.4100000000001</v>
      </c>
      <c r="EF384" s="5">
        <v>997</v>
      </c>
      <c r="EG384" s="23">
        <v>4.5999999999999999E-2</v>
      </c>
      <c r="EH384" s="5">
        <v>76</v>
      </c>
      <c r="EI384" s="7">
        <v>11290396.460000001</v>
      </c>
      <c r="EJ384" s="23">
        <v>7.7100000000000002E-2</v>
      </c>
      <c r="EK384" s="7">
        <v>521.21</v>
      </c>
      <c r="EL384" s="7">
        <v>679.12</v>
      </c>
      <c r="EM384" s="7">
        <v>12834917.01</v>
      </c>
      <c r="EN384" s="23">
        <v>9.0800000000000006E-2</v>
      </c>
      <c r="EO384" s="7">
        <v>592.51</v>
      </c>
      <c r="EP384" s="7">
        <v>772.03</v>
      </c>
      <c r="EQ384" s="5">
        <v>16625</v>
      </c>
      <c r="ER384" s="23">
        <v>0.76749999999999996</v>
      </c>
      <c r="ES384" s="5">
        <v>9728</v>
      </c>
      <c r="ET384" s="7">
        <v>7901056.8499999996</v>
      </c>
      <c r="EU384" s="23">
        <v>5.3999999999999999E-2</v>
      </c>
      <c r="EV384" s="7">
        <v>364.74</v>
      </c>
      <c r="EW384" s="7">
        <v>860.49</v>
      </c>
      <c r="EX384" s="7">
        <v>8151511.3799999999</v>
      </c>
      <c r="EY384" s="23">
        <v>5.7700000000000001E-2</v>
      </c>
      <c r="EZ384" s="7">
        <v>376.3</v>
      </c>
      <c r="FA384" s="7">
        <v>887.77</v>
      </c>
      <c r="FB384" s="5">
        <v>9182</v>
      </c>
      <c r="FC384" s="23">
        <v>0.4239</v>
      </c>
      <c r="FD384" s="5">
        <v>2719</v>
      </c>
      <c r="FE384" s="7">
        <v>2272778.1800000002</v>
      </c>
      <c r="FF384" s="23">
        <v>1.55E-2</v>
      </c>
      <c r="FG384" s="7">
        <v>104.92</v>
      </c>
      <c r="FH384" s="7">
        <v>192.74</v>
      </c>
      <c r="FI384" s="7">
        <v>2320364.0299999998</v>
      </c>
      <c r="FJ384" s="23">
        <v>1.6400000000000001E-2</v>
      </c>
      <c r="FK384" s="7">
        <v>107.12</v>
      </c>
      <c r="FL384" s="7">
        <v>196.77</v>
      </c>
      <c r="FM384" s="5">
        <v>11792</v>
      </c>
      <c r="FN384" s="23">
        <v>0.5444</v>
      </c>
      <c r="FO384" s="5">
        <v>2612</v>
      </c>
      <c r="FP384" s="7">
        <v>6942270.6900000004</v>
      </c>
      <c r="FQ384" s="23">
        <v>4.7399999999999998E-2</v>
      </c>
      <c r="FR384" s="7">
        <v>320.48</v>
      </c>
      <c r="FS384" s="7">
        <v>1159.75</v>
      </c>
      <c r="FT384" s="7">
        <v>7113026.6299999999</v>
      </c>
      <c r="FU384" s="23">
        <v>5.0299999999999997E-2</v>
      </c>
      <c r="FV384" s="7">
        <v>328.36</v>
      </c>
      <c r="FW384" s="7">
        <v>1188.28</v>
      </c>
      <c r="FX384" s="5">
        <v>5986</v>
      </c>
      <c r="FY384" s="23">
        <v>0.27629999999999999</v>
      </c>
      <c r="FZ384" s="5">
        <v>2311</v>
      </c>
      <c r="GA384" s="7">
        <v>2137806.5299999998</v>
      </c>
      <c r="GB384" s="23">
        <v>1.46E-2</v>
      </c>
      <c r="GC384" s="7">
        <v>98.69</v>
      </c>
      <c r="GD384" s="7">
        <v>193.99</v>
      </c>
      <c r="GE384" s="7">
        <v>2239684.25</v>
      </c>
      <c r="GF384" s="23">
        <v>1.5800000000000002E-2</v>
      </c>
      <c r="GG384" s="7">
        <v>103.39</v>
      </c>
      <c r="GH384" s="7">
        <v>203.24</v>
      </c>
      <c r="GI384" s="5">
        <v>11020</v>
      </c>
      <c r="GJ384" s="23">
        <v>0.50870000000000004</v>
      </c>
      <c r="GK384" s="5">
        <v>3270</v>
      </c>
      <c r="GL384" s="7">
        <v>1792425.84</v>
      </c>
      <c r="GM384" s="23">
        <v>1.2200000000000001E-2</v>
      </c>
      <c r="GN384" s="7">
        <v>82.75</v>
      </c>
      <c r="GO384" s="7">
        <v>918.33</v>
      </c>
      <c r="GP384" s="7">
        <v>1511245.8</v>
      </c>
      <c r="GQ384" s="23">
        <v>1.0699999999999999E-2</v>
      </c>
      <c r="GR384" s="7">
        <v>69.760000000000005</v>
      </c>
      <c r="GS384" s="7">
        <v>774.27</v>
      </c>
      <c r="GT384" s="5">
        <v>1952</v>
      </c>
      <c r="GU384" s="23">
        <v>9.01E-2</v>
      </c>
      <c r="GV384" s="8">
        <v>188</v>
      </c>
      <c r="GW384" s="7">
        <v>4707575.7300000004</v>
      </c>
      <c r="GX384" s="23">
        <v>3.2199999999999999E-2</v>
      </c>
      <c r="GY384" s="7">
        <v>217.32</v>
      </c>
      <c r="GZ384" s="7">
        <v>802.38</v>
      </c>
      <c r="HA384" s="7">
        <v>4729254.47</v>
      </c>
      <c r="HB384" s="23">
        <v>3.3500000000000002E-2</v>
      </c>
      <c r="HC384" s="7">
        <v>218.32</v>
      </c>
      <c r="HD384" s="7">
        <v>806.08</v>
      </c>
      <c r="HE384" s="5">
        <v>5867</v>
      </c>
      <c r="HF384" s="23">
        <v>0.27079999999999999</v>
      </c>
      <c r="HG384" s="5">
        <v>19996</v>
      </c>
      <c r="HH384" s="5">
        <v>931</v>
      </c>
      <c r="HI384" s="23">
        <v>0.18029999999999999</v>
      </c>
      <c r="HJ384" s="8">
        <v>923</v>
      </c>
      <c r="HK384" s="5">
        <v>503</v>
      </c>
      <c r="HL384" s="5">
        <v>951</v>
      </c>
      <c r="HM384" s="10" t="s">
        <v>275</v>
      </c>
      <c r="HN384" s="5">
        <v>365</v>
      </c>
      <c r="HO384" s="5">
        <v>305</v>
      </c>
      <c r="HP384" s="5">
        <v>937</v>
      </c>
      <c r="HQ384" s="5">
        <v>360</v>
      </c>
      <c r="HR384" s="10" t="s">
        <v>275</v>
      </c>
      <c r="HS384" s="5">
        <v>74</v>
      </c>
    </row>
    <row r="385" spans="1:227" x14ac:dyDescent="0.25">
      <c r="A385">
        <v>2012</v>
      </c>
      <c r="B385" s="3" t="s">
        <v>862</v>
      </c>
      <c r="C385" s="4">
        <v>38</v>
      </c>
      <c r="D385" s="5">
        <v>13754</v>
      </c>
      <c r="E385" s="5">
        <v>12652</v>
      </c>
      <c r="F385" s="5">
        <v>1102</v>
      </c>
      <c r="G385" s="6" t="s">
        <v>1328</v>
      </c>
      <c r="H385" s="5">
        <v>50</v>
      </c>
      <c r="I385" s="6" t="s">
        <v>2435</v>
      </c>
      <c r="J385" s="6" t="s">
        <v>2131</v>
      </c>
      <c r="K385" s="6" t="s">
        <v>2436</v>
      </c>
      <c r="L385" s="6" t="s">
        <v>815</v>
      </c>
      <c r="M385" s="6" t="s">
        <v>1259</v>
      </c>
      <c r="N385" s="6" t="s">
        <v>709</v>
      </c>
      <c r="O385" s="6" t="s">
        <v>1974</v>
      </c>
      <c r="P385" s="6">
        <v>1</v>
      </c>
      <c r="Q385" s="7">
        <v>103114260.48</v>
      </c>
      <c r="R385" s="7">
        <v>102531283.19</v>
      </c>
      <c r="S385" s="7">
        <v>112606907.47</v>
      </c>
      <c r="T385" s="7">
        <v>8150.04</v>
      </c>
      <c r="U385" s="7">
        <v>8103.96</v>
      </c>
      <c r="V385" s="7">
        <v>8900.32</v>
      </c>
      <c r="W385" s="7">
        <v>39371954.390000001</v>
      </c>
      <c r="X385" s="23">
        <v>0.38179999999999997</v>
      </c>
      <c r="Y385" s="7">
        <v>3111.92</v>
      </c>
      <c r="Z385" s="7">
        <v>18597.990000000002</v>
      </c>
      <c r="AA385" s="7">
        <v>36266590.119999997</v>
      </c>
      <c r="AB385" s="23">
        <v>0.35370000000000001</v>
      </c>
      <c r="AC385" s="7">
        <v>2866.47</v>
      </c>
      <c r="AD385" s="7">
        <v>17131.12</v>
      </c>
      <c r="AE385" s="5">
        <v>2117</v>
      </c>
      <c r="AF385" s="23">
        <v>0.1673</v>
      </c>
      <c r="AG385" s="5">
        <v>303</v>
      </c>
      <c r="AH385" s="5">
        <v>1950</v>
      </c>
      <c r="AI385" s="7">
        <v>2404763.42</v>
      </c>
      <c r="AJ385" s="23">
        <v>2.3300000000000001E-2</v>
      </c>
      <c r="AK385" s="7">
        <v>190.07</v>
      </c>
      <c r="AL385" s="7">
        <v>39422.35</v>
      </c>
      <c r="AM385" s="7">
        <v>2899345.75</v>
      </c>
      <c r="AN385" s="23">
        <v>2.8299999999999999E-2</v>
      </c>
      <c r="AO385" s="7">
        <v>229.16</v>
      </c>
      <c r="AP385" s="7">
        <v>47530.26</v>
      </c>
      <c r="AQ385" s="5">
        <v>61</v>
      </c>
      <c r="AR385" s="23">
        <v>4.7999999999999996E-3</v>
      </c>
      <c r="AS385" s="5">
        <v>5</v>
      </c>
      <c r="AT385" s="5">
        <v>176</v>
      </c>
      <c r="AU385" s="7">
        <v>854320.49</v>
      </c>
      <c r="AV385" s="23">
        <v>8.3000000000000001E-3</v>
      </c>
      <c r="AW385" s="7">
        <v>67.52</v>
      </c>
      <c r="AX385" s="7">
        <v>13348.76</v>
      </c>
      <c r="AY385" s="7">
        <v>1016114.01</v>
      </c>
      <c r="AZ385" s="23">
        <v>9.9000000000000008E-3</v>
      </c>
      <c r="BA385" s="7">
        <v>80.31</v>
      </c>
      <c r="BB385" s="7">
        <v>15876.78</v>
      </c>
      <c r="BC385" s="5">
        <v>64</v>
      </c>
      <c r="BD385" s="23">
        <v>5.1000000000000004E-3</v>
      </c>
      <c r="BE385" s="5">
        <v>5</v>
      </c>
      <c r="BF385" s="5">
        <v>55</v>
      </c>
      <c r="BG385" s="7">
        <v>3558008.54</v>
      </c>
      <c r="BH385" s="23">
        <v>3.4500000000000003E-2</v>
      </c>
      <c r="BI385" s="7">
        <v>281.22000000000003</v>
      </c>
      <c r="BJ385" s="7">
        <v>10136.780000000001</v>
      </c>
      <c r="BK385" s="7">
        <v>4498105.9000000004</v>
      </c>
      <c r="BL385" s="23">
        <v>4.3900000000000002E-2</v>
      </c>
      <c r="BM385" s="7">
        <v>355.53</v>
      </c>
      <c r="BN385" s="7">
        <v>12815.12</v>
      </c>
      <c r="BO385" s="5">
        <v>351</v>
      </c>
      <c r="BP385" s="23">
        <v>2.7699999999999999E-2</v>
      </c>
      <c r="BQ385" s="5">
        <v>40</v>
      </c>
      <c r="BR385" s="5">
        <v>803</v>
      </c>
      <c r="BS385" s="7">
        <v>940042.15</v>
      </c>
      <c r="BT385" s="23">
        <v>9.1000000000000004E-3</v>
      </c>
      <c r="BU385" s="7">
        <v>74.3</v>
      </c>
      <c r="BV385" s="7">
        <v>3405.95</v>
      </c>
      <c r="BW385" s="7">
        <v>1126705.53</v>
      </c>
      <c r="BX385" s="23">
        <v>1.0999999999999999E-2</v>
      </c>
      <c r="BY385" s="7">
        <v>89.05</v>
      </c>
      <c r="BZ385" s="7">
        <v>4082.27</v>
      </c>
      <c r="CA385" s="5">
        <v>276</v>
      </c>
      <c r="CB385" s="23">
        <v>2.18E-2</v>
      </c>
      <c r="CC385" s="5">
        <v>35</v>
      </c>
      <c r="CD385" s="5">
        <v>527</v>
      </c>
      <c r="CE385" s="7">
        <v>679526.7</v>
      </c>
      <c r="CF385" s="23">
        <v>6.6E-3</v>
      </c>
      <c r="CG385" s="7">
        <v>53.71</v>
      </c>
      <c r="CH385" s="7">
        <v>7467.33</v>
      </c>
      <c r="CI385" s="7">
        <v>786493.63</v>
      </c>
      <c r="CJ385" s="23">
        <v>7.7000000000000002E-3</v>
      </c>
      <c r="CK385" s="7">
        <v>62.16</v>
      </c>
      <c r="CL385" s="7">
        <v>8642.7900000000009</v>
      </c>
      <c r="CM385" s="5">
        <v>91</v>
      </c>
      <c r="CN385" s="23">
        <v>7.1999999999999998E-3</v>
      </c>
      <c r="CO385" s="5">
        <v>8</v>
      </c>
      <c r="CP385" s="5">
        <v>386</v>
      </c>
      <c r="CQ385" s="7">
        <v>24922506.280000001</v>
      </c>
      <c r="CR385" s="23">
        <v>0.2417</v>
      </c>
      <c r="CS385" s="7">
        <v>1969.85</v>
      </c>
      <c r="CT385" s="7">
        <v>2599.0700000000002</v>
      </c>
      <c r="CU385" s="7">
        <v>23393037.809999999</v>
      </c>
      <c r="CV385" s="23">
        <v>0.22819999999999999</v>
      </c>
      <c r="CW385" s="7">
        <v>1848.96</v>
      </c>
      <c r="CX385" s="7">
        <v>2439.5700000000002</v>
      </c>
      <c r="CY385" s="5">
        <v>9589</v>
      </c>
      <c r="CZ385" s="23">
        <v>0.75790000000000002</v>
      </c>
      <c r="DA385" s="5">
        <v>8426</v>
      </c>
      <c r="DB385" s="7">
        <v>822418.22</v>
      </c>
      <c r="DC385" s="23">
        <v>8.0000000000000002E-3</v>
      </c>
      <c r="DD385" s="7">
        <v>65</v>
      </c>
      <c r="DE385" s="7">
        <v>420.24</v>
      </c>
      <c r="DF385" s="7">
        <v>851183.36</v>
      </c>
      <c r="DG385" s="23">
        <v>8.3000000000000001E-3</v>
      </c>
      <c r="DH385" s="7">
        <v>67.28</v>
      </c>
      <c r="DI385" s="7">
        <v>434.94</v>
      </c>
      <c r="DJ385" s="5">
        <v>1957</v>
      </c>
      <c r="DK385" s="23">
        <v>0.1547</v>
      </c>
      <c r="DL385" s="5">
        <v>708</v>
      </c>
      <c r="DM385" s="7">
        <v>4768517.34</v>
      </c>
      <c r="DN385" s="23">
        <v>4.6199999999999998E-2</v>
      </c>
      <c r="DO385" s="7">
        <v>376.9</v>
      </c>
      <c r="DP385" s="7">
        <v>19074.07</v>
      </c>
      <c r="DQ385" s="7">
        <v>5506051.7599999998</v>
      </c>
      <c r="DR385" s="23">
        <v>5.3699999999999998E-2</v>
      </c>
      <c r="DS385" s="7">
        <v>435.19</v>
      </c>
      <c r="DT385" s="7">
        <v>22024.21</v>
      </c>
      <c r="DU385" s="5">
        <v>250</v>
      </c>
      <c r="DV385" s="23">
        <v>1.9800000000000002E-2</v>
      </c>
      <c r="DW385" s="5">
        <v>2487</v>
      </c>
      <c r="DX385" s="7">
        <v>289482.43</v>
      </c>
      <c r="DY385" s="23">
        <v>2.8E-3</v>
      </c>
      <c r="DZ385" s="7">
        <v>22.88</v>
      </c>
      <c r="EA385" s="7">
        <v>709.52</v>
      </c>
      <c r="EB385" s="7">
        <v>343902.9</v>
      </c>
      <c r="EC385" s="23">
        <v>3.3999999999999998E-3</v>
      </c>
      <c r="ED385" s="7">
        <v>27.18</v>
      </c>
      <c r="EE385" s="7">
        <v>842.9</v>
      </c>
      <c r="EF385" s="5">
        <v>408</v>
      </c>
      <c r="EG385" s="23">
        <v>3.2199999999999999E-2</v>
      </c>
      <c r="EH385" s="5">
        <v>49</v>
      </c>
      <c r="EI385" s="7">
        <v>8296796.8399999999</v>
      </c>
      <c r="EJ385" s="23">
        <v>8.0500000000000002E-2</v>
      </c>
      <c r="EK385" s="7">
        <v>655.77</v>
      </c>
      <c r="EL385" s="7">
        <v>790.1</v>
      </c>
      <c r="EM385" s="7">
        <v>9426399.7100000009</v>
      </c>
      <c r="EN385" s="23">
        <v>9.1899999999999996E-2</v>
      </c>
      <c r="EO385" s="7">
        <v>745.05</v>
      </c>
      <c r="EP385" s="7">
        <v>897.67</v>
      </c>
      <c r="EQ385" s="5">
        <v>10501</v>
      </c>
      <c r="ER385" s="23">
        <v>0.83</v>
      </c>
      <c r="ES385" s="5">
        <v>12134</v>
      </c>
      <c r="ET385" s="7">
        <v>4696251.9800000004</v>
      </c>
      <c r="EU385" s="23">
        <v>4.5499999999999999E-2</v>
      </c>
      <c r="EV385" s="7">
        <v>371.19</v>
      </c>
      <c r="EW385" s="7">
        <v>826.66</v>
      </c>
      <c r="EX385" s="7">
        <v>5034824.78</v>
      </c>
      <c r="EY385" s="23">
        <v>4.9099999999999998E-2</v>
      </c>
      <c r="EZ385" s="7">
        <v>397.95</v>
      </c>
      <c r="FA385" s="7">
        <v>886.26</v>
      </c>
      <c r="FB385" s="5">
        <v>5681</v>
      </c>
      <c r="FC385" s="23">
        <v>0.44900000000000001</v>
      </c>
      <c r="FD385" s="5">
        <v>2749</v>
      </c>
      <c r="FE385" s="7">
        <v>1354069.8</v>
      </c>
      <c r="FF385" s="23">
        <v>1.3100000000000001E-2</v>
      </c>
      <c r="FG385" s="7">
        <v>107.02</v>
      </c>
      <c r="FH385" s="7">
        <v>188.88</v>
      </c>
      <c r="FI385" s="7">
        <v>1428891.84</v>
      </c>
      <c r="FJ385" s="23">
        <v>1.3899999999999999E-2</v>
      </c>
      <c r="FK385" s="7">
        <v>112.94</v>
      </c>
      <c r="FL385" s="7">
        <v>199.32</v>
      </c>
      <c r="FM385" s="5">
        <v>7169</v>
      </c>
      <c r="FN385" s="23">
        <v>0.56659999999999999</v>
      </c>
      <c r="FO385" s="5">
        <v>3220</v>
      </c>
      <c r="FP385" s="7">
        <v>3603108.22</v>
      </c>
      <c r="FQ385" s="23">
        <v>3.49E-2</v>
      </c>
      <c r="FR385" s="7">
        <v>284.79000000000002</v>
      </c>
      <c r="FS385" s="7">
        <v>995.88</v>
      </c>
      <c r="FT385" s="7">
        <v>3695771.75</v>
      </c>
      <c r="FU385" s="23">
        <v>3.5999999999999997E-2</v>
      </c>
      <c r="FV385" s="7">
        <v>292.11</v>
      </c>
      <c r="FW385" s="7">
        <v>1021.5</v>
      </c>
      <c r="FX385" s="5">
        <v>3618</v>
      </c>
      <c r="FY385" s="23">
        <v>0.28599999999999998</v>
      </c>
      <c r="FZ385" s="5">
        <v>2064</v>
      </c>
      <c r="GA385" s="7">
        <v>1486952.47</v>
      </c>
      <c r="GB385" s="23">
        <v>1.44E-2</v>
      </c>
      <c r="GC385" s="7">
        <v>117.53</v>
      </c>
      <c r="GD385" s="7">
        <v>197.79</v>
      </c>
      <c r="GE385" s="7">
        <v>1566437.23</v>
      </c>
      <c r="GF385" s="23">
        <v>1.5299999999999999E-2</v>
      </c>
      <c r="GG385" s="7">
        <v>123.81</v>
      </c>
      <c r="GH385" s="7">
        <v>208.36</v>
      </c>
      <c r="GI385" s="5">
        <v>7518</v>
      </c>
      <c r="GJ385" s="23">
        <v>0.59419999999999995</v>
      </c>
      <c r="GK385" s="5">
        <v>5350</v>
      </c>
      <c r="GL385" s="7">
        <v>1436515.83</v>
      </c>
      <c r="GM385" s="23">
        <v>1.3899999999999999E-2</v>
      </c>
      <c r="GN385" s="7">
        <v>113.54</v>
      </c>
      <c r="GO385" s="7">
        <v>1249.69</v>
      </c>
      <c r="GP385" s="7">
        <v>1036262.25</v>
      </c>
      <c r="GQ385" s="23">
        <v>1.01E-2</v>
      </c>
      <c r="GR385" s="7">
        <v>81.91</v>
      </c>
      <c r="GS385" s="7">
        <v>901.49</v>
      </c>
      <c r="GT385" s="5">
        <v>1150</v>
      </c>
      <c r="GU385" s="23">
        <v>9.0899999999999995E-2</v>
      </c>
      <c r="GV385" s="8">
        <v>220</v>
      </c>
      <c r="GW385" s="7">
        <v>2758969.28</v>
      </c>
      <c r="GX385" s="23">
        <v>2.6800000000000001E-2</v>
      </c>
      <c r="GY385" s="7">
        <v>218.07</v>
      </c>
      <c r="GZ385" s="7">
        <v>837.57</v>
      </c>
      <c r="HA385" s="7">
        <v>2765520.57</v>
      </c>
      <c r="HB385" s="23">
        <v>2.7E-2</v>
      </c>
      <c r="HC385" s="7">
        <v>218.58</v>
      </c>
      <c r="HD385" s="7">
        <v>839.56</v>
      </c>
      <c r="HE385" s="5">
        <v>3294</v>
      </c>
      <c r="HF385" s="23">
        <v>0.26040000000000002</v>
      </c>
      <c r="HG385" s="5">
        <v>12663</v>
      </c>
      <c r="HH385" s="5">
        <v>725</v>
      </c>
      <c r="HI385" s="23">
        <v>0.2097</v>
      </c>
      <c r="HJ385" s="8">
        <v>1001</v>
      </c>
      <c r="HK385" s="5">
        <v>443</v>
      </c>
      <c r="HL385" s="5">
        <v>951</v>
      </c>
      <c r="HM385" s="10" t="s">
        <v>275</v>
      </c>
      <c r="HN385" s="5">
        <v>553</v>
      </c>
      <c r="HO385" s="5">
        <v>308</v>
      </c>
      <c r="HP385" s="5">
        <v>1004</v>
      </c>
      <c r="HQ385" s="5">
        <v>340</v>
      </c>
      <c r="HR385" s="10" t="s">
        <v>275</v>
      </c>
      <c r="HS385" s="5">
        <v>134</v>
      </c>
    </row>
    <row r="386" spans="1:227" x14ac:dyDescent="0.25">
      <c r="A386">
        <v>2007</v>
      </c>
      <c r="B386" s="3" t="s">
        <v>398</v>
      </c>
      <c r="C386" s="4">
        <v>6</v>
      </c>
      <c r="D386" s="5">
        <v>567392</v>
      </c>
      <c r="E386" s="5">
        <v>462924</v>
      </c>
      <c r="F386" s="5">
        <v>104468</v>
      </c>
      <c r="G386" s="6" t="s">
        <v>399</v>
      </c>
      <c r="H386" s="5">
        <v>50</v>
      </c>
      <c r="I386" s="6" t="s">
        <v>400</v>
      </c>
      <c r="J386" s="6" t="s">
        <v>401</v>
      </c>
      <c r="K386" s="6" t="s">
        <v>402</v>
      </c>
      <c r="L386" s="6" t="s">
        <v>403</v>
      </c>
      <c r="M386" s="6" t="s">
        <v>404</v>
      </c>
      <c r="N386" s="6" t="s">
        <v>405</v>
      </c>
      <c r="O386" s="6" t="s">
        <v>406</v>
      </c>
      <c r="P386" s="6">
        <v>1.1100000000000001</v>
      </c>
      <c r="Q386" s="7">
        <v>4189957411.8699999</v>
      </c>
      <c r="R386" s="7">
        <v>3503700676.4299998</v>
      </c>
      <c r="S386" s="7">
        <v>3064224527.0500002</v>
      </c>
      <c r="T386" s="7">
        <v>9051.07</v>
      </c>
      <c r="U386" s="7">
        <v>7568.63</v>
      </c>
      <c r="V386" s="7">
        <v>6619.28</v>
      </c>
      <c r="W386" s="7">
        <v>1788271013.71</v>
      </c>
      <c r="X386" s="23">
        <v>0.42680000000000001</v>
      </c>
      <c r="Y386" s="7">
        <v>3862.99</v>
      </c>
      <c r="Z386" s="7">
        <v>22316.84</v>
      </c>
      <c r="AA386" s="7">
        <v>1218162048.6700001</v>
      </c>
      <c r="AB386" s="23">
        <v>0.34770000000000001</v>
      </c>
      <c r="AC386" s="7">
        <v>2631.45</v>
      </c>
      <c r="AD386" s="7">
        <v>15202.13</v>
      </c>
      <c r="AE386" s="5">
        <v>80131</v>
      </c>
      <c r="AF386" s="23">
        <v>0.1731</v>
      </c>
      <c r="AG386" s="5">
        <v>337</v>
      </c>
      <c r="AH386" s="5">
        <v>2276</v>
      </c>
      <c r="AI386" s="7">
        <v>80348944.700000003</v>
      </c>
      <c r="AJ386" s="23">
        <v>1.9199999999999998E-2</v>
      </c>
      <c r="AK386" s="7">
        <v>173.57</v>
      </c>
      <c r="AL386" s="7">
        <v>46633.17</v>
      </c>
      <c r="AM386" s="7">
        <v>69983326.590000004</v>
      </c>
      <c r="AN386" s="23">
        <v>0.02</v>
      </c>
      <c r="AO386" s="7">
        <v>151.18</v>
      </c>
      <c r="AP386" s="7">
        <v>40617.14</v>
      </c>
      <c r="AQ386" s="5">
        <v>1723</v>
      </c>
      <c r="AR386" s="23">
        <v>3.7000000000000002E-3</v>
      </c>
      <c r="AS386" s="5">
        <v>4</v>
      </c>
      <c r="AT386" s="5">
        <v>125</v>
      </c>
      <c r="AU386" s="7">
        <v>38903131.030000001</v>
      </c>
      <c r="AV386" s="23">
        <v>9.2999999999999992E-3</v>
      </c>
      <c r="AW386" s="7">
        <v>84.04</v>
      </c>
      <c r="AX386" s="7">
        <v>23808.53</v>
      </c>
      <c r="AY386" s="7">
        <v>29468584.640000001</v>
      </c>
      <c r="AZ386" s="23">
        <v>8.3999999999999995E-3</v>
      </c>
      <c r="BA386" s="7">
        <v>63.66</v>
      </c>
      <c r="BB386" s="7">
        <v>18034.63</v>
      </c>
      <c r="BC386" s="5">
        <v>1634</v>
      </c>
      <c r="BD386" s="23">
        <v>3.5000000000000001E-3</v>
      </c>
      <c r="BE386" s="5">
        <v>4</v>
      </c>
      <c r="BF386" s="5">
        <v>52</v>
      </c>
      <c r="BG386" s="7">
        <v>174047589</v>
      </c>
      <c r="BH386" s="23">
        <v>4.1500000000000002E-2</v>
      </c>
      <c r="BI386" s="7">
        <v>375.97</v>
      </c>
      <c r="BJ386" s="7">
        <v>15620.86</v>
      </c>
      <c r="BK386" s="7">
        <v>147825028.16999999</v>
      </c>
      <c r="BL386" s="23">
        <v>4.2200000000000001E-2</v>
      </c>
      <c r="BM386" s="7">
        <v>319.33</v>
      </c>
      <c r="BN386" s="7">
        <v>13267.37</v>
      </c>
      <c r="BO386" s="5">
        <v>11142</v>
      </c>
      <c r="BP386" s="23">
        <v>2.41E-2</v>
      </c>
      <c r="BQ386" s="5">
        <v>37</v>
      </c>
      <c r="BR386" s="5">
        <v>996</v>
      </c>
      <c r="BS386" s="7">
        <v>129972207.63</v>
      </c>
      <c r="BT386" s="23">
        <v>3.1E-2</v>
      </c>
      <c r="BU386" s="7">
        <v>280.76</v>
      </c>
      <c r="BV386" s="7">
        <v>5715.33</v>
      </c>
      <c r="BW386" s="7">
        <v>114863184.01000001</v>
      </c>
      <c r="BX386" s="23">
        <v>3.2800000000000003E-2</v>
      </c>
      <c r="BY386" s="7">
        <v>248.13</v>
      </c>
      <c r="BZ386" s="7">
        <v>5050.93</v>
      </c>
      <c r="CA386" s="5">
        <v>22741</v>
      </c>
      <c r="CB386" s="23">
        <v>4.9099999999999998E-2</v>
      </c>
      <c r="CC386" s="5">
        <v>88</v>
      </c>
      <c r="CD386" s="5">
        <v>1796</v>
      </c>
      <c r="CE386" s="7">
        <v>21194005.670000002</v>
      </c>
      <c r="CF386" s="23">
        <v>5.1000000000000004E-3</v>
      </c>
      <c r="CG386" s="7">
        <v>45.78</v>
      </c>
      <c r="CH386" s="7">
        <v>9529.68</v>
      </c>
      <c r="CI386" s="7">
        <v>17897306.719999999</v>
      </c>
      <c r="CJ386" s="23">
        <v>5.1000000000000004E-3</v>
      </c>
      <c r="CK386" s="7">
        <v>38.659999999999997</v>
      </c>
      <c r="CL386" s="7">
        <v>8047.35</v>
      </c>
      <c r="CM386" s="5">
        <v>2224</v>
      </c>
      <c r="CN386" s="23">
        <v>4.7999999999999996E-3</v>
      </c>
      <c r="CO386" s="5">
        <v>5</v>
      </c>
      <c r="CP386" s="5">
        <v>260</v>
      </c>
      <c r="CQ386" s="7">
        <v>388420421.00999999</v>
      </c>
      <c r="CR386" s="23">
        <v>9.2700000000000005E-2</v>
      </c>
      <c r="CS386" s="7">
        <v>839.06</v>
      </c>
      <c r="CT386" s="7">
        <v>1573.44</v>
      </c>
      <c r="CU386" s="7">
        <v>366601821.62</v>
      </c>
      <c r="CV386" s="23">
        <v>0.1046</v>
      </c>
      <c r="CW386" s="7">
        <v>791.93</v>
      </c>
      <c r="CX386" s="7">
        <v>1485.06</v>
      </c>
      <c r="CY386" s="5">
        <v>246860</v>
      </c>
      <c r="CZ386" s="23">
        <v>0.5333</v>
      </c>
      <c r="DA386" s="5">
        <v>3943</v>
      </c>
      <c r="DB386" s="7">
        <v>28992320.43</v>
      </c>
      <c r="DC386" s="23">
        <v>6.8999999999999999E-3</v>
      </c>
      <c r="DD386" s="7">
        <v>62.63</v>
      </c>
      <c r="DE386" s="7">
        <v>454.55</v>
      </c>
      <c r="DF386" s="7">
        <v>27314857.239999998</v>
      </c>
      <c r="DG386" s="23">
        <v>7.7999999999999996E-3</v>
      </c>
      <c r="DH386" s="7">
        <v>59.01</v>
      </c>
      <c r="DI386" s="7">
        <v>428.25</v>
      </c>
      <c r="DJ386" s="5">
        <v>63782</v>
      </c>
      <c r="DK386" s="23">
        <v>0.13780000000000001</v>
      </c>
      <c r="DL386" s="5">
        <v>836</v>
      </c>
      <c r="DM386" s="7">
        <v>340610997.99000001</v>
      </c>
      <c r="DN386" s="23">
        <v>8.1299999999999997E-2</v>
      </c>
      <c r="DO386" s="7">
        <v>735.78</v>
      </c>
      <c r="DP386" s="7">
        <v>23334.32</v>
      </c>
      <c r="DQ386" s="7">
        <v>316961981.06999999</v>
      </c>
      <c r="DR386" s="23">
        <v>9.0499999999999997E-2</v>
      </c>
      <c r="DS386" s="7">
        <v>684.7</v>
      </c>
      <c r="DT386" s="7">
        <v>21714.19</v>
      </c>
      <c r="DU386" s="5">
        <v>14597</v>
      </c>
      <c r="DV386" s="23">
        <v>3.15E-2</v>
      </c>
      <c r="DW386" s="5">
        <v>3541</v>
      </c>
      <c r="DX386" s="7">
        <v>18435411.789999999</v>
      </c>
      <c r="DY386" s="23">
        <v>4.4000000000000003E-3</v>
      </c>
      <c r="DZ386" s="7">
        <v>39.82</v>
      </c>
      <c r="EA386" s="7">
        <v>755.95</v>
      </c>
      <c r="EB386" s="7">
        <v>19277079.59</v>
      </c>
      <c r="EC386" s="23">
        <v>5.4999999999999997E-3</v>
      </c>
      <c r="ED386" s="7">
        <v>41.64</v>
      </c>
      <c r="EE386" s="7">
        <v>790.47</v>
      </c>
      <c r="EF386" s="5">
        <v>24387</v>
      </c>
      <c r="EG386" s="23">
        <v>5.2699999999999997E-2</v>
      </c>
      <c r="EH386" s="5">
        <v>92</v>
      </c>
      <c r="EI386" s="7">
        <v>381368022.94</v>
      </c>
      <c r="EJ386" s="23">
        <v>9.0999999999999998E-2</v>
      </c>
      <c r="EK386" s="7">
        <v>823.82</v>
      </c>
      <c r="EL386" s="7">
        <v>1097.48</v>
      </c>
      <c r="EM386" s="7">
        <v>385814943.16000003</v>
      </c>
      <c r="EN386" s="23">
        <v>0.1101</v>
      </c>
      <c r="EO386" s="7">
        <v>833.43</v>
      </c>
      <c r="EP386" s="7">
        <v>1110.27</v>
      </c>
      <c r="EQ386" s="5">
        <v>347495</v>
      </c>
      <c r="ER386" s="23">
        <v>0.75070000000000003</v>
      </c>
      <c r="ES386" s="5">
        <v>13155</v>
      </c>
      <c r="ET386" s="7">
        <v>213784480.86000001</v>
      </c>
      <c r="EU386" s="23">
        <v>5.0999999999999997E-2</v>
      </c>
      <c r="EV386" s="7">
        <v>461.81</v>
      </c>
      <c r="EW386" s="7">
        <v>1095.02</v>
      </c>
      <c r="EX386" s="7">
        <v>208009709.58000001</v>
      </c>
      <c r="EY386" s="23">
        <v>5.9400000000000001E-2</v>
      </c>
      <c r="EZ386" s="7">
        <v>449.34</v>
      </c>
      <c r="FA386" s="7">
        <v>1065.44</v>
      </c>
      <c r="FB386" s="5">
        <v>195234</v>
      </c>
      <c r="FC386" s="23">
        <v>0.42170000000000002</v>
      </c>
      <c r="FD386" s="5">
        <v>3391</v>
      </c>
      <c r="FE386" s="7">
        <v>96312179.689999998</v>
      </c>
      <c r="FF386" s="23">
        <v>2.3E-2</v>
      </c>
      <c r="FG386" s="7">
        <v>208.05</v>
      </c>
      <c r="FH386" s="7">
        <v>403.65</v>
      </c>
      <c r="FI386" s="7">
        <v>99596193.900000006</v>
      </c>
      <c r="FJ386" s="23">
        <v>2.8400000000000002E-2</v>
      </c>
      <c r="FK386" s="7">
        <v>215.15</v>
      </c>
      <c r="FL386" s="7">
        <v>417.41</v>
      </c>
      <c r="FM386" s="5">
        <v>238603</v>
      </c>
      <c r="FN386" s="23">
        <v>0.51539999999999997</v>
      </c>
      <c r="FO386" s="5">
        <v>2925</v>
      </c>
      <c r="FP386" s="7">
        <v>146659361.50999999</v>
      </c>
      <c r="FQ386" s="23">
        <v>3.5000000000000003E-2</v>
      </c>
      <c r="FR386" s="7">
        <v>316.81</v>
      </c>
      <c r="FS386" s="7">
        <v>1383.72</v>
      </c>
      <c r="FT386" s="7">
        <v>146679220.16</v>
      </c>
      <c r="FU386" s="23">
        <v>4.19E-2</v>
      </c>
      <c r="FV386" s="7">
        <v>316.85000000000002</v>
      </c>
      <c r="FW386" s="7">
        <v>1383.91</v>
      </c>
      <c r="FX386" s="5">
        <v>105989</v>
      </c>
      <c r="FY386" s="23">
        <v>0.22900000000000001</v>
      </c>
      <c r="FZ386" s="5">
        <v>1675</v>
      </c>
      <c r="GA386" s="7">
        <v>104712453.77</v>
      </c>
      <c r="GB386" s="23">
        <v>2.5000000000000001E-2</v>
      </c>
      <c r="GC386" s="7">
        <v>226.2</v>
      </c>
      <c r="GD386" s="7">
        <v>382.17</v>
      </c>
      <c r="GE386" s="7">
        <v>105984234.89</v>
      </c>
      <c r="GF386" s="23">
        <v>3.0200000000000001E-2</v>
      </c>
      <c r="GG386" s="7">
        <v>228.95</v>
      </c>
      <c r="GH386" s="7">
        <v>386.81</v>
      </c>
      <c r="GI386" s="5">
        <v>273994</v>
      </c>
      <c r="GJ386" s="23">
        <v>0.59189999999999998</v>
      </c>
      <c r="GK386" s="5">
        <v>7402</v>
      </c>
      <c r="GL386" s="7">
        <v>72548959.170000002</v>
      </c>
      <c r="GM386" s="23">
        <v>1.7299999999999999E-2</v>
      </c>
      <c r="GN386" s="7">
        <v>156.72</v>
      </c>
      <c r="GO386" s="7">
        <v>1224.93</v>
      </c>
      <c r="GP386" s="7">
        <v>62363091.07</v>
      </c>
      <c r="GQ386" s="23">
        <v>1.78E-2</v>
      </c>
      <c r="GR386" s="7">
        <v>134.72</v>
      </c>
      <c r="GS386" s="7">
        <v>1052.95</v>
      </c>
      <c r="GT386" s="5">
        <v>59227</v>
      </c>
      <c r="GU386" s="23">
        <v>0.12790000000000001</v>
      </c>
      <c r="GV386" s="8">
        <v>465</v>
      </c>
      <c r="GW386" s="7">
        <v>137420194.11000001</v>
      </c>
      <c r="GX386" s="23">
        <v>3.2800000000000003E-2</v>
      </c>
      <c r="GY386" s="7">
        <v>296.85000000000002</v>
      </c>
      <c r="GZ386" s="7">
        <v>1081.73</v>
      </c>
      <c r="HA386" s="7">
        <v>137420194.11000001</v>
      </c>
      <c r="HB386" s="23">
        <v>3.9199999999999999E-2</v>
      </c>
      <c r="HC386" s="7">
        <v>296.85000000000002</v>
      </c>
      <c r="HD386" s="7">
        <v>1081.73</v>
      </c>
      <c r="HE386" s="5">
        <v>127038</v>
      </c>
      <c r="HF386" s="23">
        <v>0.27439999999999998</v>
      </c>
      <c r="HG386" s="5">
        <v>391255</v>
      </c>
      <c r="HH386" s="5">
        <v>32379</v>
      </c>
      <c r="HI386" s="23">
        <v>0.2412</v>
      </c>
      <c r="HJ386" s="8">
        <v>845</v>
      </c>
      <c r="HK386" s="5">
        <v>762</v>
      </c>
      <c r="HL386" s="5">
        <v>946</v>
      </c>
      <c r="HM386" s="5">
        <v>116</v>
      </c>
      <c r="HN386" s="5">
        <v>897</v>
      </c>
      <c r="HO386" s="5">
        <v>373</v>
      </c>
      <c r="HP386" s="5">
        <v>729</v>
      </c>
      <c r="HQ386" s="5">
        <v>373</v>
      </c>
      <c r="HR386" s="5">
        <v>290</v>
      </c>
      <c r="HS386" s="5">
        <v>93</v>
      </c>
    </row>
    <row r="387" spans="1:227" x14ac:dyDescent="0.25">
      <c r="A387">
        <v>2007</v>
      </c>
      <c r="B387" s="3" t="s">
        <v>565</v>
      </c>
      <c r="C387" s="4">
        <v>15</v>
      </c>
      <c r="D387" s="5">
        <v>18601</v>
      </c>
      <c r="E387" s="5">
        <v>15794</v>
      </c>
      <c r="F387" s="5">
        <v>2807</v>
      </c>
      <c r="G387" s="6" t="s">
        <v>566</v>
      </c>
      <c r="H387" s="5">
        <v>51</v>
      </c>
      <c r="I387" s="6" t="s">
        <v>567</v>
      </c>
      <c r="J387" s="6" t="s">
        <v>568</v>
      </c>
      <c r="K387" s="6" t="s">
        <v>569</v>
      </c>
      <c r="L387" s="6" t="s">
        <v>482</v>
      </c>
      <c r="M387" s="6" t="s">
        <v>570</v>
      </c>
      <c r="N387" s="6" t="s">
        <v>571</v>
      </c>
      <c r="O387" s="6" t="s">
        <v>335</v>
      </c>
      <c r="P387" s="6">
        <v>1.19</v>
      </c>
      <c r="Q387" s="7">
        <v>105517558.65000001</v>
      </c>
      <c r="R387" s="7">
        <v>93124946.200000003</v>
      </c>
      <c r="S387" s="7">
        <v>77418125.599999994</v>
      </c>
      <c r="T387" s="7">
        <v>6680.86</v>
      </c>
      <c r="U387" s="7">
        <v>5896.22</v>
      </c>
      <c r="V387" s="7">
        <v>4901.74</v>
      </c>
      <c r="W387" s="7">
        <v>43091124.130000003</v>
      </c>
      <c r="X387" s="23">
        <v>0.40839999999999999</v>
      </c>
      <c r="Y387" s="7">
        <v>2728.32</v>
      </c>
      <c r="Z387" s="7">
        <v>18767.91</v>
      </c>
      <c r="AA387" s="7">
        <v>30963937.329999998</v>
      </c>
      <c r="AB387" s="23">
        <v>0.33250000000000002</v>
      </c>
      <c r="AC387" s="7">
        <v>1960.49</v>
      </c>
      <c r="AD387" s="7">
        <v>13486.04</v>
      </c>
      <c r="AE387" s="5">
        <v>2296</v>
      </c>
      <c r="AF387" s="23">
        <v>0.1454</v>
      </c>
      <c r="AG387" s="5">
        <v>251</v>
      </c>
      <c r="AH387" s="5">
        <v>1988</v>
      </c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7">
        <v>1409509.87</v>
      </c>
      <c r="AV387" s="23">
        <v>1.34E-2</v>
      </c>
      <c r="AW387" s="7">
        <v>89.24</v>
      </c>
      <c r="AX387" s="7">
        <v>19576.53</v>
      </c>
      <c r="AY387" s="7">
        <v>1243733.1399999999</v>
      </c>
      <c r="AZ387" s="23">
        <v>1.34E-2</v>
      </c>
      <c r="BA387" s="7">
        <v>78.75</v>
      </c>
      <c r="BB387" s="7">
        <v>17274.07</v>
      </c>
      <c r="BC387" s="5">
        <v>72</v>
      </c>
      <c r="BD387" s="23">
        <v>4.5999999999999999E-3</v>
      </c>
      <c r="BE387" s="5">
        <v>5</v>
      </c>
      <c r="BF387" s="5">
        <v>67</v>
      </c>
      <c r="BG387" s="7">
        <v>2009958.69</v>
      </c>
      <c r="BH387" s="23">
        <v>1.9E-2</v>
      </c>
      <c r="BI387" s="7">
        <v>127.26</v>
      </c>
      <c r="BJ387" s="7">
        <v>11964.04</v>
      </c>
      <c r="BK387" s="7">
        <v>1892002.17</v>
      </c>
      <c r="BL387" s="23">
        <v>2.0299999999999999E-2</v>
      </c>
      <c r="BM387" s="7">
        <v>119.79</v>
      </c>
      <c r="BN387" s="7">
        <v>11261.92</v>
      </c>
      <c r="BO387" s="5">
        <v>168</v>
      </c>
      <c r="BP387" s="23">
        <v>1.06E-2</v>
      </c>
      <c r="BQ387" s="5">
        <v>13</v>
      </c>
      <c r="BR387" s="5">
        <v>331</v>
      </c>
      <c r="BS387" s="7">
        <v>1174764.53</v>
      </c>
      <c r="BT387" s="23">
        <v>1.11E-2</v>
      </c>
      <c r="BU387" s="7">
        <v>74.38</v>
      </c>
      <c r="BV387" s="7">
        <v>3942.16</v>
      </c>
      <c r="BW387" s="7">
        <v>1117314.25</v>
      </c>
      <c r="BX387" s="23">
        <v>1.2E-2</v>
      </c>
      <c r="BY387" s="7">
        <v>70.739999999999995</v>
      </c>
      <c r="BZ387" s="7">
        <v>3749.38</v>
      </c>
      <c r="CA387" s="5">
        <v>298</v>
      </c>
      <c r="CB387" s="23">
        <v>1.89E-2</v>
      </c>
      <c r="CC387" s="5">
        <v>31</v>
      </c>
      <c r="CD387" s="5">
        <v>387</v>
      </c>
      <c r="CE387" s="7">
        <v>564128.91</v>
      </c>
      <c r="CF387" s="23">
        <v>5.3E-3</v>
      </c>
      <c r="CG387" s="7">
        <v>35.72</v>
      </c>
      <c r="CH387" s="7">
        <v>8678.91</v>
      </c>
      <c r="CI387" s="7">
        <v>513087.39</v>
      </c>
      <c r="CJ387" s="23">
        <v>5.4999999999999997E-3</v>
      </c>
      <c r="CK387" s="7">
        <v>32.49</v>
      </c>
      <c r="CL387" s="7">
        <v>7893.65</v>
      </c>
      <c r="CM387" s="5">
        <v>65</v>
      </c>
      <c r="CN387" s="23">
        <v>4.1000000000000003E-3</v>
      </c>
      <c r="CO387" s="5">
        <v>4</v>
      </c>
      <c r="CP387" s="5">
        <v>189</v>
      </c>
      <c r="CQ387" s="7">
        <v>10473658.92</v>
      </c>
      <c r="CR387" s="23">
        <v>9.9299999999999999E-2</v>
      </c>
      <c r="CS387" s="7">
        <v>663.14</v>
      </c>
      <c r="CT387" s="7">
        <v>1394.44</v>
      </c>
      <c r="CU387" s="7">
        <v>10460839.199999999</v>
      </c>
      <c r="CV387" s="23">
        <v>0.1123</v>
      </c>
      <c r="CW387" s="7">
        <v>662.33</v>
      </c>
      <c r="CX387" s="7">
        <v>1392.74</v>
      </c>
      <c r="CY387" s="5">
        <v>7511</v>
      </c>
      <c r="CZ387" s="23">
        <v>0.47560000000000002</v>
      </c>
      <c r="DA387" s="5">
        <v>2571</v>
      </c>
      <c r="DB387" s="7">
        <v>1037887.79</v>
      </c>
      <c r="DC387" s="23">
        <v>9.7999999999999997E-3</v>
      </c>
      <c r="DD387" s="7">
        <v>65.709999999999994</v>
      </c>
      <c r="DE387" s="7">
        <v>474.14</v>
      </c>
      <c r="DF387" s="7">
        <v>1027194.22</v>
      </c>
      <c r="DG387" s="23">
        <v>1.0999999999999999E-2</v>
      </c>
      <c r="DH387" s="7">
        <v>65.040000000000006</v>
      </c>
      <c r="DI387" s="7">
        <v>469.25</v>
      </c>
      <c r="DJ387" s="5">
        <v>2189</v>
      </c>
      <c r="DK387" s="23">
        <v>0.1386</v>
      </c>
      <c r="DL387" s="5">
        <v>839</v>
      </c>
      <c r="DM387" s="7">
        <v>16768070.57</v>
      </c>
      <c r="DN387" s="23">
        <v>0.15890000000000001</v>
      </c>
      <c r="DO387" s="7">
        <v>1061.67</v>
      </c>
      <c r="DP387" s="7">
        <v>21664.17</v>
      </c>
      <c r="DQ387" s="7">
        <v>16104124.189999999</v>
      </c>
      <c r="DR387" s="23">
        <v>0.1729</v>
      </c>
      <c r="DS387" s="7">
        <v>1019.64</v>
      </c>
      <c r="DT387" s="7">
        <v>20806.36</v>
      </c>
      <c r="DU387" s="5">
        <v>774</v>
      </c>
      <c r="DV387" s="23">
        <v>4.9000000000000002E-2</v>
      </c>
      <c r="DW387" s="5">
        <v>5542</v>
      </c>
      <c r="DX387" s="7">
        <v>211992.9</v>
      </c>
      <c r="DY387" s="23">
        <v>2E-3</v>
      </c>
      <c r="DZ387" s="7">
        <v>13.42</v>
      </c>
      <c r="EA387" s="7">
        <v>543.57000000000005</v>
      </c>
      <c r="EB387" s="7">
        <v>221268.63</v>
      </c>
      <c r="EC387" s="23">
        <v>2.3999999999999998E-3</v>
      </c>
      <c r="ED387" s="7">
        <v>14.01</v>
      </c>
      <c r="EE387" s="7">
        <v>567.36</v>
      </c>
      <c r="EF387" s="5">
        <v>390</v>
      </c>
      <c r="EG387" s="23">
        <v>2.47E-2</v>
      </c>
      <c r="EH387" s="5">
        <v>35</v>
      </c>
      <c r="EI387" s="7">
        <v>9958883.1500000004</v>
      </c>
      <c r="EJ387" s="23">
        <v>9.4399999999999998E-2</v>
      </c>
      <c r="EK387" s="7">
        <v>630.54999999999995</v>
      </c>
      <c r="EL387" s="7">
        <v>837.94</v>
      </c>
      <c r="EM387" s="7">
        <v>10707999.4</v>
      </c>
      <c r="EN387" s="23">
        <v>0.115</v>
      </c>
      <c r="EO387" s="7">
        <v>677.98</v>
      </c>
      <c r="EP387" s="7">
        <v>900.97</v>
      </c>
      <c r="EQ387" s="5">
        <v>11885</v>
      </c>
      <c r="ER387" s="23">
        <v>0.75249999999999995</v>
      </c>
      <c r="ES387" s="5">
        <v>11275</v>
      </c>
      <c r="ET387" s="7">
        <v>5645351.2699999996</v>
      </c>
      <c r="EU387" s="23">
        <v>5.3499999999999999E-2</v>
      </c>
      <c r="EV387" s="7">
        <v>357.44</v>
      </c>
      <c r="EW387" s="7">
        <v>960.42</v>
      </c>
      <c r="EX387" s="7">
        <v>5809656.9400000004</v>
      </c>
      <c r="EY387" s="23">
        <v>6.2399999999999997E-2</v>
      </c>
      <c r="EZ387" s="7">
        <v>367.84</v>
      </c>
      <c r="FA387" s="7">
        <v>988.37</v>
      </c>
      <c r="FB387" s="5">
        <v>5878</v>
      </c>
      <c r="FC387" s="23">
        <v>0.37219999999999998</v>
      </c>
      <c r="FD387" s="5">
        <v>2843</v>
      </c>
      <c r="FE387" s="7">
        <v>1891238.59</v>
      </c>
      <c r="FF387" s="23">
        <v>1.7899999999999999E-2</v>
      </c>
      <c r="FG387" s="7">
        <v>119.74</v>
      </c>
      <c r="FH387" s="7">
        <v>243.87</v>
      </c>
      <c r="FI387" s="7">
        <v>1968349.24</v>
      </c>
      <c r="FJ387" s="23">
        <v>2.1100000000000001E-2</v>
      </c>
      <c r="FK387" s="7">
        <v>124.63</v>
      </c>
      <c r="FL387" s="7">
        <v>253.82</v>
      </c>
      <c r="FM387" s="5">
        <v>7755</v>
      </c>
      <c r="FN387" s="23">
        <v>0.49099999999999999</v>
      </c>
      <c r="FO387" s="5">
        <v>2519</v>
      </c>
      <c r="FP387" s="7">
        <v>2587979.65</v>
      </c>
      <c r="FQ387" s="23">
        <v>2.4500000000000001E-2</v>
      </c>
      <c r="FR387" s="7">
        <v>163.86</v>
      </c>
      <c r="FS387" s="7">
        <v>899.54</v>
      </c>
      <c r="FT387" s="7">
        <v>2475931.29</v>
      </c>
      <c r="FU387" s="23">
        <v>2.6599999999999999E-2</v>
      </c>
      <c r="FV387" s="7">
        <v>156.76</v>
      </c>
      <c r="FW387" s="7">
        <v>860.59</v>
      </c>
      <c r="FX387" s="5">
        <v>2877</v>
      </c>
      <c r="FY387" s="23">
        <v>0.1822</v>
      </c>
      <c r="FZ387" s="5">
        <v>1353</v>
      </c>
      <c r="GA387" s="7">
        <v>3277290.19</v>
      </c>
      <c r="GB387" s="23">
        <v>3.1099999999999999E-2</v>
      </c>
      <c r="GC387" s="7">
        <v>207.5</v>
      </c>
      <c r="GD387" s="7">
        <v>339.86</v>
      </c>
      <c r="GE387" s="7">
        <v>3415287.13</v>
      </c>
      <c r="GF387" s="23">
        <v>3.6700000000000003E-2</v>
      </c>
      <c r="GG387" s="7">
        <v>216.24</v>
      </c>
      <c r="GH387" s="7">
        <v>354.17</v>
      </c>
      <c r="GI387" s="5">
        <v>9643</v>
      </c>
      <c r="GJ387" s="23">
        <v>0.61050000000000004</v>
      </c>
      <c r="GK387" s="5">
        <v>8566</v>
      </c>
      <c r="GL387" s="7">
        <v>1978915.92</v>
      </c>
      <c r="GM387" s="23">
        <v>1.8800000000000001E-2</v>
      </c>
      <c r="GN387" s="7">
        <v>125.3</v>
      </c>
      <c r="GO387" s="7">
        <v>1040.49</v>
      </c>
      <c r="GP387" s="7">
        <v>1780784.78</v>
      </c>
      <c r="GQ387" s="23">
        <v>1.9099999999999999E-2</v>
      </c>
      <c r="GR387" s="7">
        <v>112.75</v>
      </c>
      <c r="GS387" s="7">
        <v>936.31</v>
      </c>
      <c r="GT387" s="5">
        <v>1902</v>
      </c>
      <c r="GU387" s="23">
        <v>0.12039999999999999</v>
      </c>
      <c r="GV387" s="8">
        <v>281</v>
      </c>
      <c r="GW387" s="7">
        <v>2918020.72</v>
      </c>
      <c r="GX387" s="23">
        <v>2.7699999999999999E-2</v>
      </c>
      <c r="GY387" s="7">
        <v>184.76</v>
      </c>
      <c r="GZ387" s="7">
        <v>685.95</v>
      </c>
      <c r="HA387" s="7">
        <v>2918020.72</v>
      </c>
      <c r="HB387" s="23">
        <v>3.1300000000000001E-2</v>
      </c>
      <c r="HC387" s="7">
        <v>184.76</v>
      </c>
      <c r="HD387" s="7">
        <v>685.95</v>
      </c>
      <c r="HE387" s="5">
        <v>4254</v>
      </c>
      <c r="HF387" s="23">
        <v>0.26929999999999998</v>
      </c>
      <c r="HG387" s="5">
        <v>13139</v>
      </c>
      <c r="HH387" s="5">
        <v>846</v>
      </c>
      <c r="HI387" s="23">
        <v>0.21679999999999999</v>
      </c>
      <c r="HJ387" s="8">
        <v>832</v>
      </c>
      <c r="HK387" s="5">
        <v>652</v>
      </c>
      <c r="HL387" s="5">
        <v>946</v>
      </c>
      <c r="HM387" s="10" t="s">
        <v>275</v>
      </c>
      <c r="HN387" s="5">
        <v>1152</v>
      </c>
      <c r="HO387" s="5">
        <v>152</v>
      </c>
      <c r="HP387" s="5">
        <v>557</v>
      </c>
      <c r="HQ387" s="5">
        <v>279</v>
      </c>
      <c r="HR387" s="5">
        <v>485</v>
      </c>
      <c r="HS387" s="5">
        <v>171</v>
      </c>
    </row>
    <row r="388" spans="1:227" x14ac:dyDescent="0.25">
      <c r="A388">
        <v>2012</v>
      </c>
      <c r="B388" s="3" t="s">
        <v>794</v>
      </c>
      <c r="C388" s="4">
        <v>27</v>
      </c>
      <c r="D388" s="5">
        <v>113588</v>
      </c>
      <c r="E388" s="5">
        <v>95746</v>
      </c>
      <c r="F388" s="5">
        <v>17842</v>
      </c>
      <c r="G388" s="6" t="s">
        <v>2420</v>
      </c>
      <c r="H388" s="5">
        <v>49</v>
      </c>
      <c r="I388" s="6" t="s">
        <v>2421</v>
      </c>
      <c r="J388" s="6" t="s">
        <v>2422</v>
      </c>
      <c r="K388" s="6" t="s">
        <v>2423</v>
      </c>
      <c r="L388" s="6" t="s">
        <v>1541</v>
      </c>
      <c r="M388" s="6" t="s">
        <v>443</v>
      </c>
      <c r="N388" s="6" t="s">
        <v>1027</v>
      </c>
      <c r="O388" s="6" t="s">
        <v>2129</v>
      </c>
      <c r="P388" s="6">
        <v>1</v>
      </c>
      <c r="Q388" s="7">
        <v>832068529.09000003</v>
      </c>
      <c r="R388" s="7">
        <v>755898215.09000003</v>
      </c>
      <c r="S388" s="7">
        <v>776487442.39999998</v>
      </c>
      <c r="T388" s="7">
        <v>8690.3700000000008</v>
      </c>
      <c r="U388" s="7">
        <v>7894.83</v>
      </c>
      <c r="V388" s="7">
        <v>8109.87</v>
      </c>
      <c r="W388" s="7">
        <v>351808857.60000002</v>
      </c>
      <c r="X388" s="23">
        <v>0.42280000000000001</v>
      </c>
      <c r="Y388" s="7">
        <v>3674.4</v>
      </c>
      <c r="Z388" s="7">
        <v>21374.86</v>
      </c>
      <c r="AA388" s="7">
        <v>274969351.75999999</v>
      </c>
      <c r="AB388" s="23">
        <v>0.36380000000000001</v>
      </c>
      <c r="AC388" s="7">
        <v>2871.86</v>
      </c>
      <c r="AD388" s="7">
        <v>16706.32</v>
      </c>
      <c r="AE388" s="5">
        <v>16459</v>
      </c>
      <c r="AF388" s="23">
        <v>0.1719</v>
      </c>
      <c r="AG388" s="5">
        <v>314</v>
      </c>
      <c r="AH388" s="5">
        <v>1907</v>
      </c>
      <c r="AI388" s="7">
        <v>11322490.9</v>
      </c>
      <c r="AJ388" s="23">
        <v>1.3599999999999999E-2</v>
      </c>
      <c r="AK388" s="7">
        <v>118.26</v>
      </c>
      <c r="AL388" s="7">
        <v>55231.66</v>
      </c>
      <c r="AM388" s="7">
        <v>12109823.359999999</v>
      </c>
      <c r="AN388" s="23">
        <v>1.6E-2</v>
      </c>
      <c r="AO388" s="7">
        <v>126.48</v>
      </c>
      <c r="AP388" s="7">
        <v>59072.31</v>
      </c>
      <c r="AQ388" s="5">
        <v>205</v>
      </c>
      <c r="AR388" s="23">
        <v>2.0999999999999999E-3</v>
      </c>
      <c r="AS388" s="5">
        <v>2</v>
      </c>
      <c r="AT388" s="5">
        <v>76</v>
      </c>
      <c r="AU388" s="7">
        <v>5602465.5499999998</v>
      </c>
      <c r="AV388" s="23">
        <v>6.7000000000000002E-3</v>
      </c>
      <c r="AW388" s="7">
        <v>58.51</v>
      </c>
      <c r="AX388" s="7">
        <v>20749.87</v>
      </c>
      <c r="AY388" s="7">
        <v>5191167.8499999996</v>
      </c>
      <c r="AZ388" s="23">
        <v>6.8999999999999999E-3</v>
      </c>
      <c r="BA388" s="7">
        <v>54.22</v>
      </c>
      <c r="BB388" s="7">
        <v>19226.55</v>
      </c>
      <c r="BC388" s="5">
        <v>270</v>
      </c>
      <c r="BD388" s="23">
        <v>2.8E-3</v>
      </c>
      <c r="BE388" s="5">
        <v>3</v>
      </c>
      <c r="BF388" s="5">
        <v>36</v>
      </c>
      <c r="BG388" s="7">
        <v>29523342.93</v>
      </c>
      <c r="BH388" s="23">
        <v>3.5499999999999997E-2</v>
      </c>
      <c r="BI388" s="7">
        <v>308.35000000000002</v>
      </c>
      <c r="BJ388" s="7">
        <v>12462.37</v>
      </c>
      <c r="BK388" s="7">
        <v>29144488.120000001</v>
      </c>
      <c r="BL388" s="23">
        <v>3.8600000000000002E-2</v>
      </c>
      <c r="BM388" s="7">
        <v>304.39</v>
      </c>
      <c r="BN388" s="7">
        <v>12302.44</v>
      </c>
      <c r="BO388" s="5">
        <v>2369</v>
      </c>
      <c r="BP388" s="23">
        <v>2.47E-2</v>
      </c>
      <c r="BQ388" s="5">
        <v>35</v>
      </c>
      <c r="BR388" s="5">
        <v>770</v>
      </c>
      <c r="BS388" s="7">
        <v>12086708.68</v>
      </c>
      <c r="BT388" s="23">
        <v>1.4500000000000001E-2</v>
      </c>
      <c r="BU388" s="7">
        <v>126.24</v>
      </c>
      <c r="BV388" s="7">
        <v>4163.5200000000004</v>
      </c>
      <c r="BW388" s="7">
        <v>11689671.82</v>
      </c>
      <c r="BX388" s="23">
        <v>1.55E-2</v>
      </c>
      <c r="BY388" s="7">
        <v>122.09</v>
      </c>
      <c r="BZ388" s="7">
        <v>4026.76</v>
      </c>
      <c r="CA388" s="5">
        <v>2903</v>
      </c>
      <c r="CB388" s="23">
        <v>3.0300000000000001E-2</v>
      </c>
      <c r="CC388" s="5">
        <v>50</v>
      </c>
      <c r="CD388" s="5">
        <v>725</v>
      </c>
      <c r="CE388" s="7">
        <v>7612410.0499999998</v>
      </c>
      <c r="CF388" s="23">
        <v>9.1000000000000004E-3</v>
      </c>
      <c r="CG388" s="7">
        <v>79.510000000000005</v>
      </c>
      <c r="CH388" s="7">
        <v>10528.92</v>
      </c>
      <c r="CI388" s="7">
        <v>7247655.3700000001</v>
      </c>
      <c r="CJ388" s="23">
        <v>9.5999999999999992E-3</v>
      </c>
      <c r="CK388" s="7">
        <v>75.7</v>
      </c>
      <c r="CL388" s="7">
        <v>10024.42</v>
      </c>
      <c r="CM388" s="5">
        <v>723</v>
      </c>
      <c r="CN388" s="23">
        <v>7.6E-3</v>
      </c>
      <c r="CO388" s="5">
        <v>8</v>
      </c>
      <c r="CP388" s="5">
        <v>476</v>
      </c>
      <c r="CQ388" s="7">
        <v>148385464.88</v>
      </c>
      <c r="CR388" s="23">
        <v>0.17829999999999999</v>
      </c>
      <c r="CS388" s="7">
        <v>1549.78</v>
      </c>
      <c r="CT388" s="7">
        <v>2339.73</v>
      </c>
      <c r="CU388" s="7">
        <v>136695695.88</v>
      </c>
      <c r="CV388" s="23">
        <v>0.18079999999999999</v>
      </c>
      <c r="CW388" s="7">
        <v>1427.69</v>
      </c>
      <c r="CX388" s="7">
        <v>2155.4</v>
      </c>
      <c r="CY388" s="5">
        <v>63420</v>
      </c>
      <c r="CZ388" s="23">
        <v>0.66239999999999999</v>
      </c>
      <c r="DA388" s="5">
        <v>5859</v>
      </c>
      <c r="DB388" s="7">
        <v>4306536</v>
      </c>
      <c r="DC388" s="23">
        <v>5.1999999999999998E-3</v>
      </c>
      <c r="DD388" s="7">
        <v>44.98</v>
      </c>
      <c r="DE388" s="7">
        <v>534.77</v>
      </c>
      <c r="DF388" s="7">
        <v>4465061.1900000004</v>
      </c>
      <c r="DG388" s="23">
        <v>5.8999999999999999E-3</v>
      </c>
      <c r="DH388" s="7">
        <v>46.63</v>
      </c>
      <c r="DI388" s="7">
        <v>554.46</v>
      </c>
      <c r="DJ388" s="5">
        <v>8053</v>
      </c>
      <c r="DK388" s="23">
        <v>8.4099999999999994E-2</v>
      </c>
      <c r="DL388" s="5">
        <v>409</v>
      </c>
      <c r="DM388" s="7">
        <v>37313593.759999998</v>
      </c>
      <c r="DN388" s="23">
        <v>4.48E-2</v>
      </c>
      <c r="DO388" s="7">
        <v>389.71</v>
      </c>
      <c r="DP388" s="7">
        <v>25160.89</v>
      </c>
      <c r="DQ388" s="7">
        <v>36235434.880000003</v>
      </c>
      <c r="DR388" s="23">
        <v>4.7899999999999998E-2</v>
      </c>
      <c r="DS388" s="7">
        <v>378.45</v>
      </c>
      <c r="DT388" s="7">
        <v>24433.87</v>
      </c>
      <c r="DU388" s="5">
        <v>1483</v>
      </c>
      <c r="DV388" s="23">
        <v>1.55E-2</v>
      </c>
      <c r="DW388" s="5">
        <v>2047</v>
      </c>
      <c r="DX388" s="7">
        <v>4381546.01</v>
      </c>
      <c r="DY388" s="23">
        <v>5.3E-3</v>
      </c>
      <c r="DZ388" s="7">
        <v>45.76</v>
      </c>
      <c r="EA388" s="7">
        <v>1044.47</v>
      </c>
      <c r="EB388" s="7">
        <v>4351400.45</v>
      </c>
      <c r="EC388" s="23">
        <v>5.7999999999999996E-3</v>
      </c>
      <c r="ED388" s="7">
        <v>45.45</v>
      </c>
      <c r="EE388" s="7">
        <v>1037.28</v>
      </c>
      <c r="EF388" s="5">
        <v>4195</v>
      </c>
      <c r="EG388" s="23">
        <v>4.3799999999999999E-2</v>
      </c>
      <c r="EH388" s="5">
        <v>74</v>
      </c>
      <c r="EI388" s="7">
        <v>71095031.640000001</v>
      </c>
      <c r="EJ388" s="23">
        <v>8.5400000000000004E-2</v>
      </c>
      <c r="EK388" s="7">
        <v>742.54</v>
      </c>
      <c r="EL388" s="7">
        <v>899.15</v>
      </c>
      <c r="EM388" s="7">
        <v>81132856.329999998</v>
      </c>
      <c r="EN388" s="23">
        <v>0.10730000000000001</v>
      </c>
      <c r="EO388" s="7">
        <v>847.38</v>
      </c>
      <c r="EP388" s="7">
        <v>1026.0999999999999</v>
      </c>
      <c r="EQ388" s="5">
        <v>79069</v>
      </c>
      <c r="ER388" s="23">
        <v>0.82579999999999998</v>
      </c>
      <c r="ES388" s="5">
        <v>12710</v>
      </c>
      <c r="ET388" s="7">
        <v>35817326.859999999</v>
      </c>
      <c r="EU388" s="23">
        <v>4.2999999999999997E-2</v>
      </c>
      <c r="EV388" s="7">
        <v>374.09</v>
      </c>
      <c r="EW388" s="7">
        <v>804.67</v>
      </c>
      <c r="EX388" s="7">
        <v>38530720.25</v>
      </c>
      <c r="EY388" s="23">
        <v>5.0999999999999997E-2</v>
      </c>
      <c r="EZ388" s="7">
        <v>402.43</v>
      </c>
      <c r="FA388" s="7">
        <v>865.63</v>
      </c>
      <c r="FB388" s="5">
        <v>44512</v>
      </c>
      <c r="FC388" s="23">
        <v>0.46489999999999998</v>
      </c>
      <c r="FD388" s="5">
        <v>3041</v>
      </c>
      <c r="FE388" s="7">
        <v>13430458.49</v>
      </c>
      <c r="FF388" s="23">
        <v>1.61E-2</v>
      </c>
      <c r="FG388" s="7">
        <v>140.27000000000001</v>
      </c>
      <c r="FH388" s="7">
        <v>247.55</v>
      </c>
      <c r="FI388" s="7">
        <v>13941691.65</v>
      </c>
      <c r="FJ388" s="23">
        <v>1.84E-2</v>
      </c>
      <c r="FK388" s="7">
        <v>145.61000000000001</v>
      </c>
      <c r="FL388" s="7">
        <v>256.98</v>
      </c>
      <c r="FM388" s="5">
        <v>54253</v>
      </c>
      <c r="FN388" s="23">
        <v>0.56659999999999999</v>
      </c>
      <c r="FO388" s="5">
        <v>3162</v>
      </c>
      <c r="FP388" s="7">
        <v>31882289.640000001</v>
      </c>
      <c r="FQ388" s="23">
        <v>3.8300000000000001E-2</v>
      </c>
      <c r="FR388" s="7">
        <v>332.99</v>
      </c>
      <c r="FS388" s="7">
        <v>1102.96</v>
      </c>
      <c r="FT388" s="7">
        <v>32610316.550000001</v>
      </c>
      <c r="FU388" s="23">
        <v>4.3099999999999999E-2</v>
      </c>
      <c r="FV388" s="7">
        <v>340.59</v>
      </c>
      <c r="FW388" s="7">
        <v>1128.1500000000001</v>
      </c>
      <c r="FX388" s="5">
        <v>28906</v>
      </c>
      <c r="FY388" s="23">
        <v>0.3019</v>
      </c>
      <c r="FZ388" s="5">
        <v>2540</v>
      </c>
      <c r="GA388" s="7">
        <v>13632631.57</v>
      </c>
      <c r="GB388" s="23">
        <v>1.6400000000000001E-2</v>
      </c>
      <c r="GC388" s="7">
        <v>142.38</v>
      </c>
      <c r="GD388" s="7">
        <v>222.65</v>
      </c>
      <c r="GE388" s="7">
        <v>14256680.49</v>
      </c>
      <c r="GF388" s="23">
        <v>1.89E-2</v>
      </c>
      <c r="GG388" s="7">
        <v>148.9</v>
      </c>
      <c r="GH388" s="7">
        <v>232.84</v>
      </c>
      <c r="GI388" s="5">
        <v>61230</v>
      </c>
      <c r="GJ388" s="23">
        <v>0.63949999999999996</v>
      </c>
      <c r="GK388" s="5">
        <v>6107</v>
      </c>
      <c r="GL388" s="7">
        <v>8204152.1799999997</v>
      </c>
      <c r="GM388" s="23">
        <v>9.9000000000000008E-3</v>
      </c>
      <c r="GN388" s="7">
        <v>85.69</v>
      </c>
      <c r="GO388" s="7">
        <v>996.63</v>
      </c>
      <c r="GP388" s="7">
        <v>7380152.5300000003</v>
      </c>
      <c r="GQ388" s="23">
        <v>9.7999999999999997E-3</v>
      </c>
      <c r="GR388" s="7">
        <v>77.08</v>
      </c>
      <c r="GS388" s="7">
        <v>896.53</v>
      </c>
      <c r="GT388" s="5">
        <v>8232</v>
      </c>
      <c r="GU388" s="23">
        <v>8.5999999999999993E-2</v>
      </c>
      <c r="GV388" s="8">
        <v>207</v>
      </c>
      <c r="GW388" s="7">
        <v>33795335.799999997</v>
      </c>
      <c r="GX388" s="23">
        <v>4.0599999999999997E-2</v>
      </c>
      <c r="GY388" s="7">
        <v>352.97</v>
      </c>
      <c r="GZ388" s="7">
        <v>958.98</v>
      </c>
      <c r="HA388" s="7">
        <v>33906130.640000001</v>
      </c>
      <c r="HB388" s="23">
        <v>4.4900000000000002E-2</v>
      </c>
      <c r="HC388" s="7">
        <v>354.13</v>
      </c>
      <c r="HD388" s="7">
        <v>962.12</v>
      </c>
      <c r="HE388" s="5">
        <v>35241</v>
      </c>
      <c r="HF388" s="23">
        <v>0.36809999999999998</v>
      </c>
      <c r="HG388" s="5">
        <v>104173</v>
      </c>
      <c r="HH388" s="5">
        <v>6328</v>
      </c>
      <c r="HI388" s="23">
        <v>0.22239999999999999</v>
      </c>
      <c r="HJ388" s="8">
        <v>1088</v>
      </c>
      <c r="HK388" s="5">
        <v>443</v>
      </c>
      <c r="HL388" s="5">
        <v>941</v>
      </c>
      <c r="HM388" s="5">
        <v>87</v>
      </c>
      <c r="HN388" s="5">
        <v>518</v>
      </c>
      <c r="HO388" s="5">
        <v>278</v>
      </c>
      <c r="HP388" s="5">
        <v>697</v>
      </c>
      <c r="HQ388" s="5">
        <v>301</v>
      </c>
      <c r="HR388" s="5">
        <v>224</v>
      </c>
      <c r="HS388" s="5">
        <v>72</v>
      </c>
    </row>
    <row r="389" spans="1:227" x14ac:dyDescent="0.25">
      <c r="A389">
        <v>2010</v>
      </c>
      <c r="B389" s="3" t="s">
        <v>266</v>
      </c>
      <c r="C389" s="4">
        <v>2</v>
      </c>
      <c r="D389" s="5">
        <v>11078</v>
      </c>
      <c r="E389" s="5">
        <v>10996</v>
      </c>
      <c r="F389" s="5">
        <v>82</v>
      </c>
      <c r="G389" s="6" t="s">
        <v>386</v>
      </c>
      <c r="H389" s="5">
        <v>50</v>
      </c>
      <c r="I389" s="6" t="s">
        <v>431</v>
      </c>
      <c r="J389" s="6" t="s">
        <v>432</v>
      </c>
      <c r="K389" s="6" t="s">
        <v>1916</v>
      </c>
      <c r="L389" s="6" t="s">
        <v>368</v>
      </c>
      <c r="M389" s="6" t="s">
        <v>395</v>
      </c>
      <c r="N389" s="6" t="s">
        <v>1917</v>
      </c>
      <c r="O389" s="6" t="s">
        <v>1918</v>
      </c>
      <c r="P389" s="6">
        <v>0.95</v>
      </c>
      <c r="Q389" s="7">
        <v>99279074.609999999</v>
      </c>
      <c r="R389" s="7">
        <v>75544254.950000003</v>
      </c>
      <c r="S389" s="7">
        <v>81168453.840000004</v>
      </c>
      <c r="T389" s="7">
        <v>9028.65</v>
      </c>
      <c r="U389" s="7">
        <v>6870.16</v>
      </c>
      <c r="V389" s="7">
        <v>7381.63</v>
      </c>
      <c r="W389" s="7">
        <v>39887621.799999997</v>
      </c>
      <c r="X389" s="23">
        <v>0.40179999999999999</v>
      </c>
      <c r="Y389" s="7">
        <v>3627.47</v>
      </c>
      <c r="Z389" s="7">
        <v>23602.14</v>
      </c>
      <c r="AA389" s="7">
        <v>25240374.850000001</v>
      </c>
      <c r="AB389" s="23">
        <v>0.33410000000000001</v>
      </c>
      <c r="AC389" s="7">
        <v>2295.41</v>
      </c>
      <c r="AD389" s="7">
        <v>14935.13</v>
      </c>
      <c r="AE389" s="5">
        <v>1690</v>
      </c>
      <c r="AF389" s="23">
        <v>0.1537</v>
      </c>
      <c r="AG389" s="5">
        <v>243</v>
      </c>
      <c r="AH389" s="5">
        <v>1402</v>
      </c>
      <c r="AI389" s="7">
        <v>4793583.2300000004</v>
      </c>
      <c r="AJ389" s="23">
        <v>4.8300000000000003E-2</v>
      </c>
      <c r="AK389" s="7">
        <v>435.94</v>
      </c>
      <c r="AL389" s="7">
        <v>122912.39</v>
      </c>
      <c r="AM389" s="7">
        <v>4072391.97</v>
      </c>
      <c r="AN389" s="23">
        <v>5.3900000000000003E-2</v>
      </c>
      <c r="AO389" s="7">
        <v>370.35</v>
      </c>
      <c r="AP389" s="7">
        <v>104420.31</v>
      </c>
      <c r="AQ389" s="5">
        <v>39</v>
      </c>
      <c r="AR389" s="23">
        <v>3.5000000000000001E-3</v>
      </c>
      <c r="AS389" s="5">
        <v>4</v>
      </c>
      <c r="AT389" s="5">
        <v>159</v>
      </c>
      <c r="AU389" s="7">
        <v>295907.56</v>
      </c>
      <c r="AV389" s="23">
        <v>3.0000000000000001E-3</v>
      </c>
      <c r="AW389" s="7">
        <v>26.91</v>
      </c>
      <c r="AX389" s="7">
        <v>21136.25</v>
      </c>
      <c r="AY389" s="7">
        <v>249848.73</v>
      </c>
      <c r="AZ389" s="23">
        <v>3.3E-3</v>
      </c>
      <c r="BA389" s="7">
        <v>22.72</v>
      </c>
      <c r="BB389" s="7">
        <v>17846.34</v>
      </c>
      <c r="BC389" s="5">
        <v>14</v>
      </c>
      <c r="BD389" s="23">
        <v>1.2999999999999999E-3</v>
      </c>
      <c r="BE389" s="5">
        <v>1</v>
      </c>
      <c r="BF389" s="5">
        <v>18</v>
      </c>
      <c r="BG389" s="7">
        <v>1935729.36</v>
      </c>
      <c r="BH389" s="23">
        <v>1.95E-2</v>
      </c>
      <c r="BI389" s="7">
        <v>176.04</v>
      </c>
      <c r="BJ389" s="7">
        <v>19955.97</v>
      </c>
      <c r="BK389" s="7">
        <v>1710464.22</v>
      </c>
      <c r="BL389" s="23">
        <v>2.2599999999999999E-2</v>
      </c>
      <c r="BM389" s="7">
        <v>155.55000000000001</v>
      </c>
      <c r="BN389" s="7">
        <v>17633.650000000001</v>
      </c>
      <c r="BO389" s="5">
        <v>97</v>
      </c>
      <c r="BP389" s="23">
        <v>8.8000000000000005E-3</v>
      </c>
      <c r="BQ389" s="5">
        <v>10</v>
      </c>
      <c r="BR389" s="5">
        <v>302</v>
      </c>
      <c r="BS389" s="7">
        <v>1449190.3999999999</v>
      </c>
      <c r="BT389" s="23">
        <v>1.46E-2</v>
      </c>
      <c r="BU389" s="7">
        <v>131.79</v>
      </c>
      <c r="BV389" s="7">
        <v>5289.02</v>
      </c>
      <c r="BW389" s="7">
        <v>1276485.8999999999</v>
      </c>
      <c r="BX389" s="23">
        <v>1.6899999999999998E-2</v>
      </c>
      <c r="BY389" s="7">
        <v>116.09</v>
      </c>
      <c r="BZ389" s="7">
        <v>4658.71</v>
      </c>
      <c r="CA389" s="5">
        <v>274</v>
      </c>
      <c r="CB389" s="23">
        <v>2.4899999999999999E-2</v>
      </c>
      <c r="CC389" s="5">
        <v>40</v>
      </c>
      <c r="CD389" s="5">
        <v>564</v>
      </c>
      <c r="CE389" s="7">
        <v>116820.09</v>
      </c>
      <c r="CF389" s="23">
        <v>1.1999999999999999E-3</v>
      </c>
      <c r="CG389" s="7">
        <v>10.62</v>
      </c>
      <c r="CH389" s="7">
        <v>7301.26</v>
      </c>
      <c r="CI389" s="7">
        <v>99855.59</v>
      </c>
      <c r="CJ389" s="23">
        <v>1.2999999999999999E-3</v>
      </c>
      <c r="CK389" s="7">
        <v>9.08</v>
      </c>
      <c r="CL389" s="7">
        <v>6240.97</v>
      </c>
      <c r="CM389" s="5">
        <v>16</v>
      </c>
      <c r="CN389" s="23">
        <v>1.5E-3</v>
      </c>
      <c r="CO389" s="5">
        <v>1</v>
      </c>
      <c r="CP389" s="5">
        <v>62</v>
      </c>
      <c r="CQ389" s="7">
        <v>17848932.879999999</v>
      </c>
      <c r="CR389" s="23">
        <v>0.17979999999999999</v>
      </c>
      <c r="CS389" s="7">
        <v>1623.22</v>
      </c>
      <c r="CT389" s="7">
        <v>2487.31</v>
      </c>
      <c r="CU389" s="7">
        <v>13534121.189999999</v>
      </c>
      <c r="CV389" s="23">
        <v>0.1792</v>
      </c>
      <c r="CW389" s="7">
        <v>1230.82</v>
      </c>
      <c r="CX389" s="7">
        <v>1886.03</v>
      </c>
      <c r="CY389" s="5">
        <v>7176</v>
      </c>
      <c r="CZ389" s="23">
        <v>0.65259999999999996</v>
      </c>
      <c r="DA389" s="5">
        <v>5308</v>
      </c>
      <c r="DB389" s="7">
        <v>582663.1</v>
      </c>
      <c r="DC389" s="23">
        <v>5.8999999999999999E-3</v>
      </c>
      <c r="DD389" s="7">
        <v>52.99</v>
      </c>
      <c r="DE389" s="7">
        <v>355.93</v>
      </c>
      <c r="DF389" s="7">
        <v>530748.73</v>
      </c>
      <c r="DG389" s="23">
        <v>7.0000000000000001E-3</v>
      </c>
      <c r="DH389" s="7">
        <v>48.27</v>
      </c>
      <c r="DI389" s="7">
        <v>324.22000000000003</v>
      </c>
      <c r="DJ389" s="5">
        <v>1637</v>
      </c>
      <c r="DK389" s="23">
        <v>0.1489</v>
      </c>
      <c r="DL389" s="5">
        <v>600</v>
      </c>
      <c r="DM389" s="7">
        <v>4985800.4400000004</v>
      </c>
      <c r="DN389" s="23">
        <v>5.0200000000000002E-2</v>
      </c>
      <c r="DO389" s="7">
        <v>453.42</v>
      </c>
      <c r="DP389" s="7">
        <v>23298.13</v>
      </c>
      <c r="DQ389" s="7">
        <v>4654367.0599999996</v>
      </c>
      <c r="DR389" s="23">
        <v>6.1600000000000002E-2</v>
      </c>
      <c r="DS389" s="7">
        <v>423.28</v>
      </c>
      <c r="DT389" s="7">
        <v>21749.38</v>
      </c>
      <c r="DU389" s="5">
        <v>214</v>
      </c>
      <c r="DV389" s="23">
        <v>1.95E-2</v>
      </c>
      <c r="DW389" s="5">
        <v>3082</v>
      </c>
      <c r="DX389" s="7">
        <v>715591.15</v>
      </c>
      <c r="DY389" s="23">
        <v>7.1999999999999998E-3</v>
      </c>
      <c r="DZ389" s="7">
        <v>65.08</v>
      </c>
      <c r="EA389" s="7">
        <v>987.02</v>
      </c>
      <c r="EB389" s="7">
        <v>641705.06999999995</v>
      </c>
      <c r="EC389" s="23">
        <v>8.5000000000000006E-3</v>
      </c>
      <c r="ED389" s="7">
        <v>58.36</v>
      </c>
      <c r="EE389" s="7">
        <v>885.11</v>
      </c>
      <c r="EF389" s="5">
        <v>725</v>
      </c>
      <c r="EG389" s="23">
        <v>6.59E-2</v>
      </c>
      <c r="EH389" s="5">
        <v>110</v>
      </c>
      <c r="EI389" s="7">
        <v>7971597.2400000002</v>
      </c>
      <c r="EJ389" s="23">
        <v>8.0299999999999996E-2</v>
      </c>
      <c r="EK389" s="7">
        <v>724.95</v>
      </c>
      <c r="EL389" s="7">
        <v>916.8</v>
      </c>
      <c r="EM389" s="7">
        <v>6404701.5800000001</v>
      </c>
      <c r="EN389" s="23">
        <v>8.48E-2</v>
      </c>
      <c r="EO389" s="7">
        <v>582.46</v>
      </c>
      <c r="EP389" s="7">
        <v>736.6</v>
      </c>
      <c r="EQ389" s="5">
        <v>8695</v>
      </c>
      <c r="ER389" s="23">
        <v>0.79069999999999996</v>
      </c>
      <c r="ES389" s="5">
        <v>10033</v>
      </c>
      <c r="ET389" s="7">
        <v>5613159.9500000002</v>
      </c>
      <c r="EU389" s="23">
        <v>5.6500000000000002E-2</v>
      </c>
      <c r="EV389" s="7">
        <v>510.47</v>
      </c>
      <c r="EW389" s="7">
        <v>1250.43</v>
      </c>
      <c r="EX389" s="7">
        <v>4645437.07</v>
      </c>
      <c r="EY389" s="23">
        <v>6.1499999999999999E-2</v>
      </c>
      <c r="EZ389" s="7">
        <v>422.47</v>
      </c>
      <c r="FA389" s="7">
        <v>1034.8499999999999</v>
      </c>
      <c r="FB389" s="5">
        <v>4489</v>
      </c>
      <c r="FC389" s="23">
        <v>0.40820000000000001</v>
      </c>
      <c r="FD389" s="5">
        <v>2978</v>
      </c>
      <c r="FE389" s="7">
        <v>2094688.82</v>
      </c>
      <c r="FF389" s="23">
        <v>2.1100000000000001E-2</v>
      </c>
      <c r="FG389" s="7">
        <v>190.5</v>
      </c>
      <c r="FH389" s="7">
        <v>360.59</v>
      </c>
      <c r="FI389" s="7">
        <v>1767814.86</v>
      </c>
      <c r="FJ389" s="23">
        <v>2.3400000000000001E-2</v>
      </c>
      <c r="FK389" s="7">
        <v>160.77000000000001</v>
      </c>
      <c r="FL389" s="7">
        <v>304.32</v>
      </c>
      <c r="FM389" s="5">
        <v>5809</v>
      </c>
      <c r="FN389" s="23">
        <v>0.52829999999999999</v>
      </c>
      <c r="FO389" s="5">
        <v>2921</v>
      </c>
      <c r="FP389" s="7">
        <v>2397456.1</v>
      </c>
      <c r="FQ389" s="23">
        <v>2.41E-2</v>
      </c>
      <c r="FR389" s="7">
        <v>218.03</v>
      </c>
      <c r="FS389" s="7">
        <v>931.05</v>
      </c>
      <c r="FT389" s="7">
        <v>2363189.75</v>
      </c>
      <c r="FU389" s="23">
        <v>3.1300000000000001E-2</v>
      </c>
      <c r="FV389" s="7">
        <v>214.91</v>
      </c>
      <c r="FW389" s="7">
        <v>917.74</v>
      </c>
      <c r="FX389" s="5">
        <v>2575</v>
      </c>
      <c r="FY389" s="23">
        <v>0.23419999999999999</v>
      </c>
      <c r="FZ389" s="5">
        <v>1594</v>
      </c>
      <c r="GA389" s="7">
        <v>1892301.54</v>
      </c>
      <c r="GB389" s="23">
        <v>1.9099999999999999E-2</v>
      </c>
      <c r="GC389" s="7">
        <v>172.09</v>
      </c>
      <c r="GD389" s="7">
        <v>320.89</v>
      </c>
      <c r="GE389" s="7">
        <v>1854497.65</v>
      </c>
      <c r="GF389" s="23">
        <v>2.4500000000000001E-2</v>
      </c>
      <c r="GG389" s="7">
        <v>168.65</v>
      </c>
      <c r="GH389" s="7">
        <v>314.48</v>
      </c>
      <c r="GI389" s="5">
        <v>5897</v>
      </c>
      <c r="GJ389" s="23">
        <v>0.5363</v>
      </c>
      <c r="GK389" s="5">
        <v>4738</v>
      </c>
      <c r="GL389" s="7">
        <v>2264544.27</v>
      </c>
      <c r="GM389" s="23">
        <v>2.2800000000000001E-2</v>
      </c>
      <c r="GN389" s="7">
        <v>205.94</v>
      </c>
      <c r="GO389" s="7">
        <v>1650.14</v>
      </c>
      <c r="GP389" s="7">
        <v>2115120.4700000002</v>
      </c>
      <c r="GQ389" s="23">
        <v>2.8000000000000001E-2</v>
      </c>
      <c r="GR389" s="7">
        <v>192.35</v>
      </c>
      <c r="GS389" s="7">
        <v>1541.26</v>
      </c>
      <c r="GT389" s="5">
        <v>1372</v>
      </c>
      <c r="GU389" s="23">
        <v>0.12479999999999999</v>
      </c>
      <c r="GV389" s="8">
        <v>312</v>
      </c>
      <c r="GW389" s="7">
        <v>3751968.33</v>
      </c>
      <c r="GX389" s="23">
        <v>3.78E-2</v>
      </c>
      <c r="GY389" s="7">
        <v>341.21</v>
      </c>
      <c r="GZ389" s="7">
        <v>1537.06</v>
      </c>
      <c r="HA389" s="7">
        <v>3751968.33</v>
      </c>
      <c r="HB389" s="23">
        <v>4.9700000000000001E-2</v>
      </c>
      <c r="HC389" s="7">
        <v>341.21</v>
      </c>
      <c r="HD389" s="7">
        <v>1537.06</v>
      </c>
      <c r="HE389" s="5">
        <v>2441</v>
      </c>
      <c r="HF389" s="23">
        <v>0.222</v>
      </c>
      <c r="HG389" s="5">
        <v>12063</v>
      </c>
      <c r="HH389" s="5">
        <v>427</v>
      </c>
      <c r="HI389" s="23">
        <v>0.16839999999999999</v>
      </c>
      <c r="HJ389" s="8">
        <v>1097</v>
      </c>
      <c r="HK389" s="5">
        <v>327</v>
      </c>
      <c r="HL389" s="5">
        <v>941</v>
      </c>
      <c r="HM389" s="10" t="s">
        <v>275</v>
      </c>
      <c r="HN389" s="5">
        <v>673</v>
      </c>
      <c r="HO389" s="5">
        <v>209</v>
      </c>
      <c r="HP389" s="5">
        <v>555</v>
      </c>
      <c r="HQ389" s="5">
        <v>236</v>
      </c>
      <c r="HR389" s="10" t="s">
        <v>275</v>
      </c>
      <c r="HS389" s="10" t="s">
        <v>275</v>
      </c>
    </row>
    <row r="390" spans="1:227" x14ac:dyDescent="0.25">
      <c r="A390">
        <v>2009</v>
      </c>
      <c r="B390" s="3" t="s">
        <v>918</v>
      </c>
      <c r="C390" s="4">
        <v>35</v>
      </c>
      <c r="D390" s="5">
        <v>51043</v>
      </c>
      <c r="E390" s="5">
        <v>41751</v>
      </c>
      <c r="F390" s="5">
        <v>9292</v>
      </c>
      <c r="G390" s="6" t="s">
        <v>1796</v>
      </c>
      <c r="H390" s="5">
        <v>50</v>
      </c>
      <c r="I390" s="6" t="s">
        <v>1797</v>
      </c>
      <c r="J390" s="6" t="s">
        <v>1798</v>
      </c>
      <c r="K390" s="6" t="s">
        <v>1799</v>
      </c>
      <c r="L390" s="6" t="s">
        <v>359</v>
      </c>
      <c r="M390" s="6" t="s">
        <v>1800</v>
      </c>
      <c r="N390" s="6" t="s">
        <v>1397</v>
      </c>
      <c r="O390" s="6" t="s">
        <v>1801</v>
      </c>
      <c r="P390" s="6">
        <v>1</v>
      </c>
      <c r="Q390" s="7">
        <v>297542794.54000002</v>
      </c>
      <c r="R390" s="7">
        <v>283706900.45999998</v>
      </c>
      <c r="S390" s="7">
        <v>290424499.10000002</v>
      </c>
      <c r="T390" s="7">
        <v>7126.6</v>
      </c>
      <c r="U390" s="7">
        <v>6795.21</v>
      </c>
      <c r="V390" s="7">
        <v>6956.11</v>
      </c>
      <c r="W390" s="7">
        <v>116912007.65000001</v>
      </c>
      <c r="X390" s="23">
        <v>0.39290000000000003</v>
      </c>
      <c r="Y390" s="7">
        <v>2800.22</v>
      </c>
      <c r="Z390" s="7">
        <v>17730.060000000001</v>
      </c>
      <c r="AA390" s="7">
        <v>94673614.069999993</v>
      </c>
      <c r="AB390" s="23">
        <v>0.3337</v>
      </c>
      <c r="AC390" s="7">
        <v>2267.58</v>
      </c>
      <c r="AD390" s="7">
        <v>14357.54</v>
      </c>
      <c r="AE390" s="5">
        <v>6594</v>
      </c>
      <c r="AF390" s="23">
        <v>0.15790000000000001</v>
      </c>
      <c r="AG390" s="5">
        <v>274</v>
      </c>
      <c r="AH390" s="5">
        <v>1497</v>
      </c>
      <c r="AI390" s="7">
        <v>6464569.3799999999</v>
      </c>
      <c r="AJ390" s="23">
        <v>2.1700000000000001E-2</v>
      </c>
      <c r="AK390" s="7">
        <v>154.84</v>
      </c>
      <c r="AL390" s="7">
        <v>44892.84</v>
      </c>
      <c r="AM390" s="7">
        <v>6989368.5599999996</v>
      </c>
      <c r="AN390" s="23">
        <v>2.46E-2</v>
      </c>
      <c r="AO390" s="7">
        <v>167.41</v>
      </c>
      <c r="AP390" s="7">
        <v>48537.279999999999</v>
      </c>
      <c r="AQ390" s="5">
        <v>144</v>
      </c>
      <c r="AR390" s="23">
        <v>3.3999999999999998E-3</v>
      </c>
      <c r="AS390" s="5">
        <v>4</v>
      </c>
      <c r="AT390" s="5">
        <v>116</v>
      </c>
      <c r="AU390" s="7">
        <v>4261545.0999999996</v>
      </c>
      <c r="AV390" s="23">
        <v>1.43E-2</v>
      </c>
      <c r="AW390" s="7">
        <v>102.07</v>
      </c>
      <c r="AX390" s="7">
        <v>19196.150000000001</v>
      </c>
      <c r="AY390" s="7">
        <v>4110821.7</v>
      </c>
      <c r="AZ390" s="23">
        <v>1.4500000000000001E-2</v>
      </c>
      <c r="BA390" s="7">
        <v>98.46</v>
      </c>
      <c r="BB390" s="7">
        <v>18517.21</v>
      </c>
      <c r="BC390" s="5">
        <v>222</v>
      </c>
      <c r="BD390" s="23">
        <v>5.3E-3</v>
      </c>
      <c r="BE390" s="5">
        <v>6</v>
      </c>
      <c r="BF390" s="5">
        <v>86</v>
      </c>
      <c r="BG390" s="7">
        <v>7244742</v>
      </c>
      <c r="BH390" s="23">
        <v>2.4299999999999999E-2</v>
      </c>
      <c r="BI390" s="7">
        <v>173.52</v>
      </c>
      <c r="BJ390" s="7">
        <v>11915.69</v>
      </c>
      <c r="BK390" s="7">
        <v>7960066.0099999998</v>
      </c>
      <c r="BL390" s="23">
        <v>2.81E-2</v>
      </c>
      <c r="BM390" s="7">
        <v>190.66</v>
      </c>
      <c r="BN390" s="7">
        <v>13092.21</v>
      </c>
      <c r="BO390" s="5">
        <v>608</v>
      </c>
      <c r="BP390" s="23">
        <v>1.46E-2</v>
      </c>
      <c r="BQ390" s="5">
        <v>19</v>
      </c>
      <c r="BR390" s="5">
        <v>520</v>
      </c>
      <c r="BS390" s="7">
        <v>8453770.0099999998</v>
      </c>
      <c r="BT390" s="23">
        <v>2.8400000000000002E-2</v>
      </c>
      <c r="BU390" s="7">
        <v>202.48</v>
      </c>
      <c r="BV390" s="7">
        <v>5050.04</v>
      </c>
      <c r="BW390" s="7">
        <v>9218977.0899999999</v>
      </c>
      <c r="BX390" s="23">
        <v>3.2500000000000001E-2</v>
      </c>
      <c r="BY390" s="7">
        <v>220.81</v>
      </c>
      <c r="BZ390" s="7">
        <v>5507.15</v>
      </c>
      <c r="CA390" s="5">
        <v>1674</v>
      </c>
      <c r="CB390" s="23">
        <v>4.0099999999999997E-2</v>
      </c>
      <c r="CC390" s="5">
        <v>84</v>
      </c>
      <c r="CD390" s="5">
        <v>1375</v>
      </c>
      <c r="CE390" s="7">
        <v>3091975.15</v>
      </c>
      <c r="CF390" s="23">
        <v>1.04E-2</v>
      </c>
      <c r="CG390" s="7">
        <v>74.06</v>
      </c>
      <c r="CH390" s="7">
        <v>10006.39</v>
      </c>
      <c r="CI390" s="7">
        <v>3129972.39</v>
      </c>
      <c r="CJ390" s="23">
        <v>1.0999999999999999E-2</v>
      </c>
      <c r="CK390" s="7">
        <v>74.97</v>
      </c>
      <c r="CL390" s="7">
        <v>10129.36</v>
      </c>
      <c r="CM390" s="5">
        <v>309</v>
      </c>
      <c r="CN390" s="23">
        <v>7.4000000000000003E-3</v>
      </c>
      <c r="CO390" s="5">
        <v>8</v>
      </c>
      <c r="CP390" s="5">
        <v>481</v>
      </c>
      <c r="CQ390" s="7">
        <v>39339113.689999998</v>
      </c>
      <c r="CR390" s="23">
        <v>0.13220000000000001</v>
      </c>
      <c r="CS390" s="7">
        <v>942.23</v>
      </c>
      <c r="CT390" s="7">
        <v>1477.91</v>
      </c>
      <c r="CU390" s="7">
        <v>39019651.960000001</v>
      </c>
      <c r="CV390" s="23">
        <v>0.13750000000000001</v>
      </c>
      <c r="CW390" s="7">
        <v>934.58</v>
      </c>
      <c r="CX390" s="7">
        <v>1465.91</v>
      </c>
      <c r="CY390" s="5">
        <v>26618</v>
      </c>
      <c r="CZ390" s="23">
        <v>0.63749999999999996</v>
      </c>
      <c r="DA390" s="5">
        <v>4810</v>
      </c>
      <c r="DB390" s="7">
        <v>2923626.76</v>
      </c>
      <c r="DC390" s="23">
        <v>9.7999999999999997E-3</v>
      </c>
      <c r="DD390" s="7">
        <v>70.03</v>
      </c>
      <c r="DE390" s="7">
        <v>387.54</v>
      </c>
      <c r="DF390" s="7">
        <v>3320453.55</v>
      </c>
      <c r="DG390" s="23">
        <v>1.17E-2</v>
      </c>
      <c r="DH390" s="7">
        <v>79.53</v>
      </c>
      <c r="DI390" s="7">
        <v>440.14</v>
      </c>
      <c r="DJ390" s="5">
        <v>7544</v>
      </c>
      <c r="DK390" s="23">
        <v>0.1807</v>
      </c>
      <c r="DL390" s="5">
        <v>875</v>
      </c>
      <c r="DM390" s="7">
        <v>25609329.510000002</v>
      </c>
      <c r="DN390" s="23">
        <v>8.6099999999999996E-2</v>
      </c>
      <c r="DO390" s="7">
        <v>613.38</v>
      </c>
      <c r="DP390" s="7">
        <v>19883.02</v>
      </c>
      <c r="DQ390" s="7">
        <v>26622347.969999999</v>
      </c>
      <c r="DR390" s="23">
        <v>9.3799999999999994E-2</v>
      </c>
      <c r="DS390" s="7">
        <v>637.65</v>
      </c>
      <c r="DT390" s="7">
        <v>20669.52</v>
      </c>
      <c r="DU390" s="5">
        <v>1288</v>
      </c>
      <c r="DV390" s="23">
        <v>3.0800000000000001E-2</v>
      </c>
      <c r="DW390" s="5">
        <v>4152</v>
      </c>
      <c r="DX390" s="7">
        <v>1376985.98</v>
      </c>
      <c r="DY390" s="23">
        <v>4.5999999999999999E-3</v>
      </c>
      <c r="DZ390" s="7">
        <v>32.979999999999997</v>
      </c>
      <c r="EA390" s="7">
        <v>681.34</v>
      </c>
      <c r="EB390" s="7">
        <v>1536878.47</v>
      </c>
      <c r="EC390" s="23">
        <v>5.4000000000000003E-3</v>
      </c>
      <c r="ED390" s="7">
        <v>36.81</v>
      </c>
      <c r="EE390" s="7">
        <v>760.45</v>
      </c>
      <c r="EF390" s="5">
        <v>2021</v>
      </c>
      <c r="EG390" s="23">
        <v>4.8399999999999999E-2</v>
      </c>
      <c r="EH390" s="5">
        <v>80</v>
      </c>
      <c r="EI390" s="7">
        <v>22823655.27</v>
      </c>
      <c r="EJ390" s="23">
        <v>7.6700000000000004E-2</v>
      </c>
      <c r="EK390" s="7">
        <v>546.66</v>
      </c>
      <c r="EL390" s="7">
        <v>706.99</v>
      </c>
      <c r="EM390" s="7">
        <v>25468772.91</v>
      </c>
      <c r="EN390" s="23">
        <v>8.9800000000000005E-2</v>
      </c>
      <c r="EO390" s="7">
        <v>610.02</v>
      </c>
      <c r="EP390" s="7">
        <v>788.92</v>
      </c>
      <c r="EQ390" s="5">
        <v>32283</v>
      </c>
      <c r="ER390" s="23">
        <v>0.7732</v>
      </c>
      <c r="ES390" s="5">
        <v>9740</v>
      </c>
      <c r="ET390" s="7">
        <v>15196418.33</v>
      </c>
      <c r="EU390" s="23">
        <v>5.11E-2</v>
      </c>
      <c r="EV390" s="7">
        <v>363.98</v>
      </c>
      <c r="EW390" s="7">
        <v>871.65</v>
      </c>
      <c r="EX390" s="7">
        <v>16285316.449999999</v>
      </c>
      <c r="EY390" s="23">
        <v>5.74E-2</v>
      </c>
      <c r="EZ390" s="7">
        <v>390.06</v>
      </c>
      <c r="FA390" s="7">
        <v>934.11</v>
      </c>
      <c r="FB390" s="5">
        <v>17434</v>
      </c>
      <c r="FC390" s="23">
        <v>0.41760000000000003</v>
      </c>
      <c r="FD390" s="5">
        <v>2649</v>
      </c>
      <c r="FE390" s="7">
        <v>6273337.5300000003</v>
      </c>
      <c r="FF390" s="23">
        <v>2.1100000000000001E-2</v>
      </c>
      <c r="FG390" s="7">
        <v>150.26</v>
      </c>
      <c r="FH390" s="7">
        <v>281.58999999999997</v>
      </c>
      <c r="FI390" s="7">
        <v>7055445.29</v>
      </c>
      <c r="FJ390" s="23">
        <v>2.4899999999999999E-2</v>
      </c>
      <c r="FK390" s="7">
        <v>168.99</v>
      </c>
      <c r="FL390" s="7">
        <v>316.7</v>
      </c>
      <c r="FM390" s="5">
        <v>22278</v>
      </c>
      <c r="FN390" s="23">
        <v>0.53359999999999996</v>
      </c>
      <c r="FO390" s="5">
        <v>2883</v>
      </c>
      <c r="FP390" s="7">
        <v>13277042.66</v>
      </c>
      <c r="FQ390" s="23">
        <v>4.4600000000000001E-2</v>
      </c>
      <c r="FR390" s="7">
        <v>318.01</v>
      </c>
      <c r="FS390" s="7">
        <v>1185.3399999999999</v>
      </c>
      <c r="FT390" s="7">
        <v>13447715.960000001</v>
      </c>
      <c r="FU390" s="23">
        <v>4.7399999999999998E-2</v>
      </c>
      <c r="FV390" s="7">
        <v>322.08999999999997</v>
      </c>
      <c r="FW390" s="7">
        <v>1200.58</v>
      </c>
      <c r="FX390" s="5">
        <v>11201</v>
      </c>
      <c r="FY390" s="23">
        <v>0.26829999999999998</v>
      </c>
      <c r="FZ390" s="5">
        <v>2126</v>
      </c>
      <c r="GA390" s="7">
        <v>6455463.4699999997</v>
      </c>
      <c r="GB390" s="23">
        <v>2.1700000000000001E-2</v>
      </c>
      <c r="GC390" s="7">
        <v>154.62</v>
      </c>
      <c r="GD390" s="7">
        <v>279.83999999999997</v>
      </c>
      <c r="GE390" s="7">
        <v>6838305.6799999997</v>
      </c>
      <c r="GF390" s="23">
        <v>2.41E-2</v>
      </c>
      <c r="GG390" s="7">
        <v>163.79</v>
      </c>
      <c r="GH390" s="7">
        <v>296.44</v>
      </c>
      <c r="GI390" s="5">
        <v>23068</v>
      </c>
      <c r="GJ390" s="23">
        <v>0.55249999999999999</v>
      </c>
      <c r="GK390" s="5">
        <v>4989</v>
      </c>
      <c r="GL390" s="7">
        <v>5887656.3499999996</v>
      </c>
      <c r="GM390" s="23">
        <v>1.9800000000000002E-2</v>
      </c>
      <c r="GN390" s="7">
        <v>141.02000000000001</v>
      </c>
      <c r="GO390" s="7">
        <v>1328.94</v>
      </c>
      <c r="GP390" s="7">
        <v>5927211.6500000004</v>
      </c>
      <c r="GQ390" s="23">
        <v>2.0899999999999998E-2</v>
      </c>
      <c r="GR390" s="7">
        <v>141.97</v>
      </c>
      <c r="GS390" s="7">
        <v>1337.87</v>
      </c>
      <c r="GT390" s="5">
        <v>4430</v>
      </c>
      <c r="GU390" s="23">
        <v>0.1061</v>
      </c>
      <c r="GV390" s="8">
        <v>234</v>
      </c>
      <c r="GW390" s="7">
        <v>9725131.5399999991</v>
      </c>
      <c r="GX390" s="23">
        <v>3.27E-2</v>
      </c>
      <c r="GY390" s="7">
        <v>232.93</v>
      </c>
      <c r="GZ390" s="7">
        <v>898.98</v>
      </c>
      <c r="HA390" s="7">
        <v>9725131.5399999991</v>
      </c>
      <c r="HB390" s="23">
        <v>3.4299999999999997E-2</v>
      </c>
      <c r="HC390" s="7">
        <v>232.93</v>
      </c>
      <c r="HD390" s="7">
        <v>898.98</v>
      </c>
      <c r="HE390" s="5">
        <v>10818</v>
      </c>
      <c r="HF390" s="23">
        <v>0.2591</v>
      </c>
      <c r="HG390" s="5">
        <v>37062</v>
      </c>
      <c r="HH390" s="5">
        <v>2017</v>
      </c>
      <c r="HI390" s="23">
        <v>0.18970000000000001</v>
      </c>
      <c r="HJ390" s="8">
        <v>888</v>
      </c>
      <c r="HK390" s="5">
        <v>702</v>
      </c>
      <c r="HL390" s="5">
        <v>936</v>
      </c>
      <c r="HM390" s="5">
        <v>77</v>
      </c>
      <c r="HN390" s="5">
        <v>493</v>
      </c>
      <c r="HO390" s="5">
        <v>311</v>
      </c>
      <c r="HP390" s="5">
        <v>790</v>
      </c>
      <c r="HQ390" s="5">
        <v>395</v>
      </c>
      <c r="HR390" s="5">
        <v>576</v>
      </c>
      <c r="HS390" s="5">
        <v>81</v>
      </c>
    </row>
    <row r="391" spans="1:227" x14ac:dyDescent="0.25">
      <c r="A391">
        <v>2009</v>
      </c>
      <c r="B391" s="3" t="s">
        <v>836</v>
      </c>
      <c r="C391" s="4">
        <v>30</v>
      </c>
      <c r="D391" s="5">
        <v>22848</v>
      </c>
      <c r="E391" s="5">
        <v>19393</v>
      </c>
      <c r="F391" s="5">
        <v>3455</v>
      </c>
      <c r="G391" s="6" t="s">
        <v>1762</v>
      </c>
      <c r="H391" s="5">
        <v>51</v>
      </c>
      <c r="I391" s="6" t="s">
        <v>1583</v>
      </c>
      <c r="J391" s="6" t="s">
        <v>1763</v>
      </c>
      <c r="K391" s="6" t="s">
        <v>1764</v>
      </c>
      <c r="L391" s="6" t="s">
        <v>492</v>
      </c>
      <c r="M391" s="6" t="s">
        <v>609</v>
      </c>
      <c r="N391" s="6" t="s">
        <v>1006</v>
      </c>
      <c r="O391" s="6" t="s">
        <v>1765</v>
      </c>
      <c r="P391" s="6">
        <v>0.91</v>
      </c>
      <c r="Q391" s="7">
        <v>126433082.48999999</v>
      </c>
      <c r="R391" s="7">
        <v>130269567.75</v>
      </c>
      <c r="S391" s="7">
        <v>147738507.77000001</v>
      </c>
      <c r="T391" s="7">
        <v>6519.52</v>
      </c>
      <c r="U391" s="7">
        <v>6717.35</v>
      </c>
      <c r="V391" s="7">
        <v>7618.14</v>
      </c>
      <c r="W391" s="7">
        <v>47982133.579999998</v>
      </c>
      <c r="X391" s="23">
        <v>0.3795</v>
      </c>
      <c r="Y391" s="7">
        <v>2474.1999999999998</v>
      </c>
      <c r="Z391" s="7">
        <v>15117.24</v>
      </c>
      <c r="AA391" s="7">
        <v>45451477.259999998</v>
      </c>
      <c r="AB391" s="23">
        <v>0.34889999999999999</v>
      </c>
      <c r="AC391" s="7">
        <v>2343.71</v>
      </c>
      <c r="AD391" s="7">
        <v>14319.94</v>
      </c>
      <c r="AE391" s="5">
        <v>3174</v>
      </c>
      <c r="AF391" s="23">
        <v>0.16370000000000001</v>
      </c>
      <c r="AG391" s="5">
        <v>271</v>
      </c>
      <c r="AH391" s="5">
        <v>1606</v>
      </c>
      <c r="AI391" s="7">
        <v>2290888.14</v>
      </c>
      <c r="AJ391" s="23">
        <v>1.8100000000000002E-2</v>
      </c>
      <c r="AK391" s="7">
        <v>118.13</v>
      </c>
      <c r="AL391" s="7">
        <v>49801.919999999998</v>
      </c>
      <c r="AM391" s="7">
        <v>2559661.77</v>
      </c>
      <c r="AN391" s="23">
        <v>1.9599999999999999E-2</v>
      </c>
      <c r="AO391" s="7">
        <v>131.99</v>
      </c>
      <c r="AP391" s="7">
        <v>55644.82</v>
      </c>
      <c r="AQ391" s="5">
        <v>46</v>
      </c>
      <c r="AR391" s="23">
        <v>2.3999999999999998E-3</v>
      </c>
      <c r="AS391" s="5">
        <v>3</v>
      </c>
      <c r="AT391" s="5">
        <v>71</v>
      </c>
      <c r="AU391" s="7">
        <v>1280248.6100000001</v>
      </c>
      <c r="AV391" s="23">
        <v>1.01E-2</v>
      </c>
      <c r="AW391" s="7">
        <v>66.02</v>
      </c>
      <c r="AX391" s="7">
        <v>18289.27</v>
      </c>
      <c r="AY391" s="7">
        <v>1261674.04</v>
      </c>
      <c r="AZ391" s="23">
        <v>9.7000000000000003E-3</v>
      </c>
      <c r="BA391" s="7">
        <v>65.06</v>
      </c>
      <c r="BB391" s="7">
        <v>18023.91</v>
      </c>
      <c r="BC391" s="5">
        <v>70</v>
      </c>
      <c r="BD391" s="23">
        <v>3.5999999999999999E-3</v>
      </c>
      <c r="BE391" s="5">
        <v>4</v>
      </c>
      <c r="BF391" s="5">
        <v>51</v>
      </c>
      <c r="BG391" s="7">
        <v>4070091.18</v>
      </c>
      <c r="BH391" s="23">
        <v>3.2199999999999999E-2</v>
      </c>
      <c r="BI391" s="7">
        <v>209.87</v>
      </c>
      <c r="BJ391" s="7">
        <v>9854.94</v>
      </c>
      <c r="BK391" s="7">
        <v>4568478.59</v>
      </c>
      <c r="BL391" s="23">
        <v>3.5099999999999999E-2</v>
      </c>
      <c r="BM391" s="7">
        <v>235.57</v>
      </c>
      <c r="BN391" s="7">
        <v>11061.69</v>
      </c>
      <c r="BO391" s="5">
        <v>413</v>
      </c>
      <c r="BP391" s="23">
        <v>2.1299999999999999E-2</v>
      </c>
      <c r="BQ391" s="5">
        <v>28</v>
      </c>
      <c r="BR391" s="5">
        <v>646</v>
      </c>
      <c r="BS391" s="7">
        <v>1987429.65</v>
      </c>
      <c r="BT391" s="23">
        <v>1.5699999999999999E-2</v>
      </c>
      <c r="BU391" s="7">
        <v>102.48</v>
      </c>
      <c r="BV391" s="7">
        <v>3821.98</v>
      </c>
      <c r="BW391" s="7">
        <v>2216400.38</v>
      </c>
      <c r="BX391" s="23">
        <v>1.7000000000000001E-2</v>
      </c>
      <c r="BY391" s="7">
        <v>114.29</v>
      </c>
      <c r="BZ391" s="7">
        <v>4262.3100000000004</v>
      </c>
      <c r="CA391" s="5">
        <v>520</v>
      </c>
      <c r="CB391" s="23">
        <v>2.6800000000000001E-2</v>
      </c>
      <c r="CC391" s="5">
        <v>43</v>
      </c>
      <c r="CD391" s="5">
        <v>691</v>
      </c>
      <c r="CE391" s="7">
        <v>1287257.81</v>
      </c>
      <c r="CF391" s="23">
        <v>1.0200000000000001E-2</v>
      </c>
      <c r="CG391" s="7">
        <v>66.38</v>
      </c>
      <c r="CH391" s="7">
        <v>8756.86</v>
      </c>
      <c r="CI391" s="7">
        <v>1369438.11</v>
      </c>
      <c r="CJ391" s="23">
        <v>1.0500000000000001E-2</v>
      </c>
      <c r="CK391" s="7">
        <v>70.62</v>
      </c>
      <c r="CL391" s="7">
        <v>9315.91</v>
      </c>
      <c r="CM391" s="5">
        <v>147</v>
      </c>
      <c r="CN391" s="23">
        <v>7.6E-3</v>
      </c>
      <c r="CO391" s="5">
        <v>8</v>
      </c>
      <c r="CP391" s="5">
        <v>466</v>
      </c>
      <c r="CQ391" s="7">
        <v>24523819.77</v>
      </c>
      <c r="CR391" s="23">
        <v>0.19400000000000001</v>
      </c>
      <c r="CS391" s="7">
        <v>1264.57</v>
      </c>
      <c r="CT391" s="7">
        <v>1831.78</v>
      </c>
      <c r="CU391" s="7">
        <v>26149747.510000002</v>
      </c>
      <c r="CV391" s="23">
        <v>0.20069999999999999</v>
      </c>
      <c r="CW391" s="7">
        <v>1348.41</v>
      </c>
      <c r="CX391" s="7">
        <v>1953.22</v>
      </c>
      <c r="CY391" s="5">
        <v>13388</v>
      </c>
      <c r="CZ391" s="23">
        <v>0.69040000000000001</v>
      </c>
      <c r="DA391" s="5">
        <v>5876</v>
      </c>
      <c r="DB391" s="7">
        <v>1893532.48</v>
      </c>
      <c r="DC391" s="23">
        <v>1.4999999999999999E-2</v>
      </c>
      <c r="DD391" s="7">
        <v>97.64</v>
      </c>
      <c r="DE391" s="7">
        <v>426.66</v>
      </c>
      <c r="DF391" s="7">
        <v>1900847.86</v>
      </c>
      <c r="DG391" s="23">
        <v>1.46E-2</v>
      </c>
      <c r="DH391" s="7">
        <v>98.02</v>
      </c>
      <c r="DI391" s="7">
        <v>428.31</v>
      </c>
      <c r="DJ391" s="5">
        <v>4438</v>
      </c>
      <c r="DK391" s="23">
        <v>0.2288</v>
      </c>
      <c r="DL391" s="5">
        <v>1087</v>
      </c>
      <c r="DM391" s="7">
        <v>6213758.2000000002</v>
      </c>
      <c r="DN391" s="23">
        <v>4.9099999999999998E-2</v>
      </c>
      <c r="DO391" s="7">
        <v>320.41000000000003</v>
      </c>
      <c r="DP391" s="7">
        <v>18829.57</v>
      </c>
      <c r="DQ391" s="7">
        <v>6567594.1299999999</v>
      </c>
      <c r="DR391" s="23">
        <v>5.04E-2</v>
      </c>
      <c r="DS391" s="7">
        <v>338.66</v>
      </c>
      <c r="DT391" s="7">
        <v>19901.8</v>
      </c>
      <c r="DU391" s="5">
        <v>330</v>
      </c>
      <c r="DV391" s="23">
        <v>1.7000000000000001E-2</v>
      </c>
      <c r="DW391" s="5">
        <v>2231</v>
      </c>
      <c r="DX391" s="7">
        <v>670737.15</v>
      </c>
      <c r="DY391" s="23">
        <v>5.3E-3</v>
      </c>
      <c r="DZ391" s="7">
        <v>34.590000000000003</v>
      </c>
      <c r="EA391" s="7">
        <v>837.37</v>
      </c>
      <c r="EB391" s="7">
        <v>788425.85</v>
      </c>
      <c r="EC391" s="23">
        <v>6.1000000000000004E-3</v>
      </c>
      <c r="ED391" s="7">
        <v>40.659999999999997</v>
      </c>
      <c r="EE391" s="7">
        <v>984.3</v>
      </c>
      <c r="EF391" s="5">
        <v>801</v>
      </c>
      <c r="EG391" s="23">
        <v>4.1300000000000003E-2</v>
      </c>
      <c r="EH391" s="5">
        <v>74</v>
      </c>
      <c r="EI391" s="7">
        <v>9370833.5600000005</v>
      </c>
      <c r="EJ391" s="23">
        <v>7.4099999999999999E-2</v>
      </c>
      <c r="EK391" s="7">
        <v>483.21</v>
      </c>
      <c r="EL391" s="7">
        <v>618.5</v>
      </c>
      <c r="EM391" s="7">
        <v>11038652.02</v>
      </c>
      <c r="EN391" s="23">
        <v>8.4699999999999998E-2</v>
      </c>
      <c r="EO391" s="7">
        <v>569.21</v>
      </c>
      <c r="EP391" s="7">
        <v>728.58</v>
      </c>
      <c r="EQ391" s="5">
        <v>15151</v>
      </c>
      <c r="ER391" s="23">
        <v>0.78129999999999999</v>
      </c>
      <c r="ES391" s="5">
        <v>9942</v>
      </c>
      <c r="ET391" s="7">
        <v>6672994.5099999998</v>
      </c>
      <c r="EU391" s="23">
        <v>5.28E-2</v>
      </c>
      <c r="EV391" s="7">
        <v>344.09</v>
      </c>
      <c r="EW391" s="7">
        <v>797.25</v>
      </c>
      <c r="EX391" s="7">
        <v>7466233.2599999998</v>
      </c>
      <c r="EY391" s="23">
        <v>5.7299999999999997E-2</v>
      </c>
      <c r="EZ391" s="7">
        <v>385</v>
      </c>
      <c r="FA391" s="7">
        <v>892.02</v>
      </c>
      <c r="FB391" s="5">
        <v>8370</v>
      </c>
      <c r="FC391" s="23">
        <v>0.43159999999999998</v>
      </c>
      <c r="FD391" s="5">
        <v>2863</v>
      </c>
      <c r="FE391" s="7">
        <v>2214647.39</v>
      </c>
      <c r="FF391" s="23">
        <v>1.7500000000000002E-2</v>
      </c>
      <c r="FG391" s="7">
        <v>114.2</v>
      </c>
      <c r="FH391" s="7">
        <v>208.91</v>
      </c>
      <c r="FI391" s="7">
        <v>2551979.65</v>
      </c>
      <c r="FJ391" s="23">
        <v>1.9599999999999999E-2</v>
      </c>
      <c r="FK391" s="7">
        <v>131.59</v>
      </c>
      <c r="FL391" s="7">
        <v>240.73</v>
      </c>
      <c r="FM391" s="5">
        <v>10601</v>
      </c>
      <c r="FN391" s="23">
        <v>0.54659999999999997</v>
      </c>
      <c r="FO391" s="5">
        <v>2752</v>
      </c>
      <c r="FP391" s="7">
        <v>5963458.54</v>
      </c>
      <c r="FQ391" s="23">
        <v>4.7199999999999999E-2</v>
      </c>
      <c r="FR391" s="7">
        <v>307.51</v>
      </c>
      <c r="FS391" s="7">
        <v>1113.42</v>
      </c>
      <c r="FT391" s="7">
        <v>6055483.4800000004</v>
      </c>
      <c r="FU391" s="23">
        <v>4.65E-2</v>
      </c>
      <c r="FV391" s="7">
        <v>312.25</v>
      </c>
      <c r="FW391" s="7">
        <v>1130.5999999999999</v>
      </c>
      <c r="FX391" s="5">
        <v>5356</v>
      </c>
      <c r="FY391" s="23">
        <v>0.2762</v>
      </c>
      <c r="FZ391" s="5">
        <v>2352</v>
      </c>
      <c r="GA391" s="7">
        <v>1967768.4</v>
      </c>
      <c r="GB391" s="23">
        <v>1.5599999999999999E-2</v>
      </c>
      <c r="GC391" s="7">
        <v>101.47</v>
      </c>
      <c r="GD391" s="7">
        <v>197.43</v>
      </c>
      <c r="GE391" s="7">
        <v>2158719.12</v>
      </c>
      <c r="GF391" s="23">
        <v>1.66E-2</v>
      </c>
      <c r="GG391" s="7">
        <v>111.31</v>
      </c>
      <c r="GH391" s="7">
        <v>216.59</v>
      </c>
      <c r="GI391" s="5">
        <v>9967</v>
      </c>
      <c r="GJ391" s="23">
        <v>0.51390000000000002</v>
      </c>
      <c r="GK391" s="5">
        <v>3819</v>
      </c>
      <c r="GL391" s="7">
        <v>1533106.65</v>
      </c>
      <c r="GM391" s="23">
        <v>1.21E-2</v>
      </c>
      <c r="GN391" s="7">
        <v>79.05</v>
      </c>
      <c r="GO391" s="7">
        <v>847.22</v>
      </c>
      <c r="GP391" s="7">
        <v>1590103.51</v>
      </c>
      <c r="GQ391" s="23">
        <v>1.2200000000000001E-2</v>
      </c>
      <c r="GR391" s="7">
        <v>81.99</v>
      </c>
      <c r="GS391" s="7">
        <v>878.71</v>
      </c>
      <c r="GT391" s="5">
        <v>1810</v>
      </c>
      <c r="GU391" s="23">
        <v>9.3299999999999994E-2</v>
      </c>
      <c r="GV391" s="8">
        <v>191</v>
      </c>
      <c r="GW391" s="7">
        <v>5595554.75</v>
      </c>
      <c r="GX391" s="23">
        <v>4.4299999999999999E-2</v>
      </c>
      <c r="GY391" s="7">
        <v>288.52999999999997</v>
      </c>
      <c r="GZ391" s="7">
        <v>1060.77</v>
      </c>
      <c r="HA391" s="7">
        <v>5595554.75</v>
      </c>
      <c r="HB391" s="23">
        <v>4.2999999999999997E-2</v>
      </c>
      <c r="HC391" s="7">
        <v>288.52999999999997</v>
      </c>
      <c r="HD391" s="7">
        <v>1060.77</v>
      </c>
      <c r="HE391" s="5">
        <v>5275</v>
      </c>
      <c r="HF391" s="23">
        <v>0.27200000000000002</v>
      </c>
      <c r="HG391" s="5">
        <v>17428</v>
      </c>
      <c r="HH391" s="5">
        <v>925</v>
      </c>
      <c r="HI391" s="23">
        <v>0.1847</v>
      </c>
      <c r="HJ391" s="8">
        <v>899</v>
      </c>
      <c r="HK391" s="5">
        <v>531</v>
      </c>
      <c r="HL391" s="5">
        <v>933</v>
      </c>
      <c r="HM391" s="10" t="s">
        <v>275</v>
      </c>
      <c r="HN391" s="5">
        <v>433</v>
      </c>
      <c r="HO391" s="5">
        <v>438</v>
      </c>
      <c r="HP391" s="5">
        <v>1011</v>
      </c>
      <c r="HQ391" s="5">
        <v>315</v>
      </c>
      <c r="HR391" s="10" t="s">
        <v>275</v>
      </c>
      <c r="HS391" s="5">
        <v>67</v>
      </c>
    </row>
    <row r="392" spans="1:227" x14ac:dyDescent="0.25">
      <c r="A392">
        <v>2012</v>
      </c>
      <c r="B392" s="3" t="s">
        <v>429</v>
      </c>
      <c r="C392" s="4">
        <v>8</v>
      </c>
      <c r="D392" s="5">
        <v>92935</v>
      </c>
      <c r="E392" s="5">
        <v>68117</v>
      </c>
      <c r="F392" s="5">
        <v>24818</v>
      </c>
      <c r="G392" s="6" t="s">
        <v>2361</v>
      </c>
      <c r="H392" s="5">
        <v>51</v>
      </c>
      <c r="I392" s="6" t="s">
        <v>2096</v>
      </c>
      <c r="J392" s="6" t="s">
        <v>1348</v>
      </c>
      <c r="K392" s="6" t="s">
        <v>2362</v>
      </c>
      <c r="L392" s="6" t="s">
        <v>251</v>
      </c>
      <c r="M392" s="6" t="s">
        <v>802</v>
      </c>
      <c r="N392" s="6" t="s">
        <v>1141</v>
      </c>
      <c r="O392" s="6" t="s">
        <v>2363</v>
      </c>
      <c r="P392" s="6">
        <v>1.03</v>
      </c>
      <c r="Q392" s="7">
        <v>598825976.05999994</v>
      </c>
      <c r="R392" s="7">
        <v>565606242.76999998</v>
      </c>
      <c r="S392" s="7">
        <v>604564777.47000003</v>
      </c>
      <c r="T392" s="7">
        <v>8791.14</v>
      </c>
      <c r="U392" s="7">
        <v>8303.4500000000007</v>
      </c>
      <c r="V392" s="7">
        <v>8875.39</v>
      </c>
      <c r="W392" s="7">
        <v>218594315.77000001</v>
      </c>
      <c r="X392" s="23">
        <v>0.36499999999999999</v>
      </c>
      <c r="Y392" s="7">
        <v>3209.1</v>
      </c>
      <c r="Z392" s="7">
        <v>20238.34</v>
      </c>
      <c r="AA392" s="7">
        <v>184145165.97999999</v>
      </c>
      <c r="AB392" s="23">
        <v>0.3256</v>
      </c>
      <c r="AC392" s="7">
        <v>2703.37</v>
      </c>
      <c r="AD392" s="7">
        <v>17048.900000000001</v>
      </c>
      <c r="AE392" s="5">
        <v>10801</v>
      </c>
      <c r="AF392" s="23">
        <v>0.15859999999999999</v>
      </c>
      <c r="AG392" s="5">
        <v>277</v>
      </c>
      <c r="AH392" s="5">
        <v>1576</v>
      </c>
      <c r="AI392" s="7">
        <v>18129711.25</v>
      </c>
      <c r="AJ392" s="23">
        <v>3.0300000000000001E-2</v>
      </c>
      <c r="AK392" s="7">
        <v>266.16000000000003</v>
      </c>
      <c r="AL392" s="7">
        <v>52247.01</v>
      </c>
      <c r="AM392" s="7">
        <v>17729751.960000001</v>
      </c>
      <c r="AN392" s="23">
        <v>3.1300000000000001E-2</v>
      </c>
      <c r="AO392" s="7">
        <v>260.27999999999997</v>
      </c>
      <c r="AP392" s="7">
        <v>51094.39</v>
      </c>
      <c r="AQ392" s="5">
        <v>347</v>
      </c>
      <c r="AR392" s="23">
        <v>5.1000000000000004E-3</v>
      </c>
      <c r="AS392" s="5">
        <v>6</v>
      </c>
      <c r="AT392" s="5">
        <v>177</v>
      </c>
      <c r="AU392" s="7">
        <v>7084213.6399999997</v>
      </c>
      <c r="AV392" s="23">
        <v>1.18E-2</v>
      </c>
      <c r="AW392" s="7">
        <v>104</v>
      </c>
      <c r="AX392" s="7">
        <v>20474.61</v>
      </c>
      <c r="AY392" s="7">
        <v>6834929.6799999997</v>
      </c>
      <c r="AZ392" s="23">
        <v>1.21E-2</v>
      </c>
      <c r="BA392" s="7">
        <v>100.34</v>
      </c>
      <c r="BB392" s="7">
        <v>19754.13</v>
      </c>
      <c r="BC392" s="5">
        <v>346</v>
      </c>
      <c r="BD392" s="23">
        <v>5.1000000000000004E-3</v>
      </c>
      <c r="BE392" s="5">
        <v>6</v>
      </c>
      <c r="BF392" s="5">
        <v>72</v>
      </c>
      <c r="BG392" s="7">
        <v>21705810.149999999</v>
      </c>
      <c r="BH392" s="23">
        <v>3.6200000000000003E-2</v>
      </c>
      <c r="BI392" s="7">
        <v>318.64999999999998</v>
      </c>
      <c r="BJ392" s="7">
        <v>13922.91</v>
      </c>
      <c r="BK392" s="7">
        <v>21831632.120000001</v>
      </c>
      <c r="BL392" s="23">
        <v>3.8600000000000002E-2</v>
      </c>
      <c r="BM392" s="7">
        <v>320.5</v>
      </c>
      <c r="BN392" s="7">
        <v>14003.61</v>
      </c>
      <c r="BO392" s="5">
        <v>1559</v>
      </c>
      <c r="BP392" s="23">
        <v>2.29E-2</v>
      </c>
      <c r="BQ392" s="5">
        <v>32</v>
      </c>
      <c r="BR392" s="5">
        <v>776</v>
      </c>
      <c r="BS392" s="7">
        <v>15059438.08</v>
      </c>
      <c r="BT392" s="23">
        <v>2.5100000000000001E-2</v>
      </c>
      <c r="BU392" s="7">
        <v>221.08</v>
      </c>
      <c r="BV392" s="7">
        <v>4820.5600000000004</v>
      </c>
      <c r="BW392" s="7">
        <v>15152828.460000001</v>
      </c>
      <c r="BX392" s="23">
        <v>2.6800000000000001E-2</v>
      </c>
      <c r="BY392" s="7">
        <v>222.45</v>
      </c>
      <c r="BZ392" s="7">
        <v>4850.46</v>
      </c>
      <c r="CA392" s="5">
        <v>3124</v>
      </c>
      <c r="CB392" s="23">
        <v>4.5900000000000003E-2</v>
      </c>
      <c r="CC392" s="5">
        <v>78</v>
      </c>
      <c r="CD392" s="5">
        <v>1759</v>
      </c>
      <c r="CE392" s="7">
        <v>7623828.3499999996</v>
      </c>
      <c r="CF392" s="23">
        <v>1.2699999999999999E-2</v>
      </c>
      <c r="CG392" s="7">
        <v>111.92</v>
      </c>
      <c r="CH392" s="7">
        <v>11604</v>
      </c>
      <c r="CI392" s="7">
        <v>7457752.5999999996</v>
      </c>
      <c r="CJ392" s="23">
        <v>1.32E-2</v>
      </c>
      <c r="CK392" s="7">
        <v>109.48</v>
      </c>
      <c r="CL392" s="7">
        <v>11351.22</v>
      </c>
      <c r="CM392" s="5">
        <v>657</v>
      </c>
      <c r="CN392" s="23">
        <v>9.5999999999999992E-3</v>
      </c>
      <c r="CO392" s="5">
        <v>10</v>
      </c>
      <c r="CP392" s="5">
        <v>633</v>
      </c>
      <c r="CQ392" s="7">
        <v>92302505.180000007</v>
      </c>
      <c r="CR392" s="23">
        <v>0.15409999999999999</v>
      </c>
      <c r="CS392" s="7">
        <v>1355.06</v>
      </c>
      <c r="CT392" s="7">
        <v>2179.98</v>
      </c>
      <c r="CU392" s="7">
        <v>88084983.430000007</v>
      </c>
      <c r="CV392" s="23">
        <v>0.15570000000000001</v>
      </c>
      <c r="CW392" s="7">
        <v>1293.1400000000001</v>
      </c>
      <c r="CX392" s="7">
        <v>2080.37</v>
      </c>
      <c r="CY392" s="5">
        <v>42341</v>
      </c>
      <c r="CZ392" s="23">
        <v>0.62160000000000004</v>
      </c>
      <c r="DA392" s="5">
        <v>4486</v>
      </c>
      <c r="DB392" s="7">
        <v>6335292.75</v>
      </c>
      <c r="DC392" s="23">
        <v>1.06E-2</v>
      </c>
      <c r="DD392" s="7">
        <v>93.01</v>
      </c>
      <c r="DE392" s="7">
        <v>434.43</v>
      </c>
      <c r="DF392" s="7">
        <v>6592125.4900000002</v>
      </c>
      <c r="DG392" s="23">
        <v>1.17E-2</v>
      </c>
      <c r="DH392" s="7">
        <v>96.78</v>
      </c>
      <c r="DI392" s="7">
        <v>452.04</v>
      </c>
      <c r="DJ392" s="5">
        <v>14583</v>
      </c>
      <c r="DK392" s="23">
        <v>0.21410000000000001</v>
      </c>
      <c r="DL392" s="5">
        <v>972</v>
      </c>
      <c r="DM392" s="7">
        <v>39078533.210000001</v>
      </c>
      <c r="DN392" s="23">
        <v>6.5299999999999997E-2</v>
      </c>
      <c r="DO392" s="7">
        <v>573.70000000000005</v>
      </c>
      <c r="DP392" s="7">
        <v>25425.200000000001</v>
      </c>
      <c r="DQ392" s="7">
        <v>38616445.920000002</v>
      </c>
      <c r="DR392" s="23">
        <v>6.83E-2</v>
      </c>
      <c r="DS392" s="7">
        <v>566.91</v>
      </c>
      <c r="DT392" s="7">
        <v>25124.560000000001</v>
      </c>
      <c r="DU392" s="5">
        <v>1537</v>
      </c>
      <c r="DV392" s="23">
        <v>2.2599999999999999E-2</v>
      </c>
      <c r="DW392" s="5">
        <v>3230</v>
      </c>
      <c r="DX392" s="7">
        <v>4622898.9400000004</v>
      </c>
      <c r="DY392" s="23">
        <v>7.7000000000000002E-3</v>
      </c>
      <c r="DZ392" s="7">
        <v>67.87</v>
      </c>
      <c r="EA392" s="7">
        <v>884.26</v>
      </c>
      <c r="EB392" s="7">
        <v>4761444.54</v>
      </c>
      <c r="EC392" s="23">
        <v>8.3999999999999995E-3</v>
      </c>
      <c r="ED392" s="7">
        <v>69.900000000000006</v>
      </c>
      <c r="EE392" s="7">
        <v>910.76</v>
      </c>
      <c r="EF392" s="5">
        <v>5228</v>
      </c>
      <c r="EG392" s="23">
        <v>7.6799999999999993E-2</v>
      </c>
      <c r="EH392" s="5">
        <v>132</v>
      </c>
      <c r="EI392" s="7">
        <v>49417018.439999998</v>
      </c>
      <c r="EJ392" s="23">
        <v>8.2500000000000004E-2</v>
      </c>
      <c r="EK392" s="7">
        <v>725.47</v>
      </c>
      <c r="EL392" s="7">
        <v>947.59</v>
      </c>
      <c r="EM392" s="7">
        <v>53214213.729999997</v>
      </c>
      <c r="EN392" s="23">
        <v>9.4100000000000003E-2</v>
      </c>
      <c r="EO392" s="7">
        <v>781.22</v>
      </c>
      <c r="EP392" s="7">
        <v>1020.41</v>
      </c>
      <c r="EQ392" s="5">
        <v>52150</v>
      </c>
      <c r="ER392" s="23">
        <v>0.76559999999999995</v>
      </c>
      <c r="ES392" s="5">
        <v>10990</v>
      </c>
      <c r="ET392" s="7">
        <v>32348198.609999999</v>
      </c>
      <c r="EU392" s="23">
        <v>5.3999999999999999E-2</v>
      </c>
      <c r="EV392" s="7">
        <v>474.89</v>
      </c>
      <c r="EW392" s="7">
        <v>1092.4000000000001</v>
      </c>
      <c r="EX392" s="7">
        <v>33347513.960000001</v>
      </c>
      <c r="EY392" s="23">
        <v>5.8999999999999997E-2</v>
      </c>
      <c r="EZ392" s="7">
        <v>489.56</v>
      </c>
      <c r="FA392" s="7">
        <v>1126.1500000000001</v>
      </c>
      <c r="FB392" s="5">
        <v>29612</v>
      </c>
      <c r="FC392" s="23">
        <v>0.43469999999999998</v>
      </c>
      <c r="FD392" s="5">
        <v>3204</v>
      </c>
      <c r="FE392" s="7">
        <v>9595005.2699999996</v>
      </c>
      <c r="FF392" s="23">
        <v>1.6E-2</v>
      </c>
      <c r="FG392" s="7">
        <v>140.86000000000001</v>
      </c>
      <c r="FH392" s="7">
        <v>257.04000000000002</v>
      </c>
      <c r="FI392" s="7">
        <v>9816656.5399999991</v>
      </c>
      <c r="FJ392" s="23">
        <v>1.7399999999999999E-2</v>
      </c>
      <c r="FK392" s="7">
        <v>144.11000000000001</v>
      </c>
      <c r="FL392" s="7">
        <v>262.98</v>
      </c>
      <c r="FM392" s="5">
        <v>37329</v>
      </c>
      <c r="FN392" s="23">
        <v>0.54800000000000004</v>
      </c>
      <c r="FO392" s="5">
        <v>3146</v>
      </c>
      <c r="FP392" s="7">
        <v>26345767.390000001</v>
      </c>
      <c r="FQ392" s="23">
        <v>4.3999999999999997E-2</v>
      </c>
      <c r="FR392" s="7">
        <v>386.77</v>
      </c>
      <c r="FS392" s="7">
        <v>1380.81</v>
      </c>
      <c r="FT392" s="7">
        <v>26873405.399999999</v>
      </c>
      <c r="FU392" s="23">
        <v>4.7500000000000001E-2</v>
      </c>
      <c r="FV392" s="7">
        <v>394.52</v>
      </c>
      <c r="FW392" s="7">
        <v>1408.46</v>
      </c>
      <c r="FX392" s="5">
        <v>19080</v>
      </c>
      <c r="FY392" s="23">
        <v>0.28010000000000002</v>
      </c>
      <c r="FZ392" s="5">
        <v>2493</v>
      </c>
      <c r="GA392" s="7">
        <v>12665350.48</v>
      </c>
      <c r="GB392" s="23">
        <v>2.12E-2</v>
      </c>
      <c r="GC392" s="7">
        <v>185.94</v>
      </c>
      <c r="GD392" s="7">
        <v>310.77</v>
      </c>
      <c r="GE392" s="7">
        <v>13158125.84</v>
      </c>
      <c r="GF392" s="23">
        <v>2.3300000000000001E-2</v>
      </c>
      <c r="GG392" s="7">
        <v>193.17</v>
      </c>
      <c r="GH392" s="7">
        <v>322.86</v>
      </c>
      <c r="GI392" s="5">
        <v>40755</v>
      </c>
      <c r="GJ392" s="23">
        <v>0.59830000000000005</v>
      </c>
      <c r="GK392" s="5">
        <v>5559</v>
      </c>
      <c r="GL392" s="7">
        <v>8141074.0899999999</v>
      </c>
      <c r="GM392" s="23">
        <v>1.3599999999999999E-2</v>
      </c>
      <c r="GN392" s="7">
        <v>119.52</v>
      </c>
      <c r="GO392" s="7">
        <v>1009.85</v>
      </c>
      <c r="GP392" s="7">
        <v>8099173.6299999999</v>
      </c>
      <c r="GQ392" s="23">
        <v>1.43E-2</v>
      </c>
      <c r="GR392" s="7">
        <v>118.9</v>
      </c>
      <c r="GS392" s="7">
        <v>1004.65</v>
      </c>
      <c r="GT392" s="5">
        <v>8062</v>
      </c>
      <c r="GU392" s="23">
        <v>0.11840000000000001</v>
      </c>
      <c r="GV392" s="8">
        <v>325</v>
      </c>
      <c r="GW392" s="7">
        <v>23017849.109999999</v>
      </c>
      <c r="GX392" s="23">
        <v>3.8399999999999997E-2</v>
      </c>
      <c r="GY392" s="7">
        <v>337.92</v>
      </c>
      <c r="GZ392" s="7">
        <v>1129.27</v>
      </c>
      <c r="HA392" s="7">
        <v>23076754.079999998</v>
      </c>
      <c r="HB392" s="23">
        <v>4.0800000000000003E-2</v>
      </c>
      <c r="HC392" s="7">
        <v>338.78</v>
      </c>
      <c r="HD392" s="7">
        <v>1132.1600000000001</v>
      </c>
      <c r="HE392" s="5">
        <v>20383</v>
      </c>
      <c r="HF392" s="23">
        <v>0.29920000000000002</v>
      </c>
      <c r="HG392" s="5">
        <v>73110</v>
      </c>
      <c r="HH392" s="5">
        <v>3679</v>
      </c>
      <c r="HI392" s="23">
        <v>0.20630000000000001</v>
      </c>
      <c r="HJ392" s="8">
        <v>1073</v>
      </c>
      <c r="HK392" s="5">
        <v>633</v>
      </c>
      <c r="HL392" s="5">
        <v>928</v>
      </c>
      <c r="HM392" s="5">
        <v>62</v>
      </c>
      <c r="HN392" s="5">
        <v>473</v>
      </c>
      <c r="HO392" s="5">
        <v>267</v>
      </c>
      <c r="HP392" s="5">
        <v>596</v>
      </c>
      <c r="HQ392" s="5">
        <v>282</v>
      </c>
      <c r="HR392" s="5">
        <v>198</v>
      </c>
      <c r="HS392" s="5">
        <v>75</v>
      </c>
    </row>
    <row r="393" spans="1:227" x14ac:dyDescent="0.25">
      <c r="A393">
        <v>2015</v>
      </c>
      <c r="B393" s="3" t="s">
        <v>1123</v>
      </c>
      <c r="C393" s="4">
        <v>50</v>
      </c>
      <c r="D393" s="5">
        <v>21528</v>
      </c>
      <c r="E393" s="5">
        <v>20664</v>
      </c>
      <c r="F393" s="5">
        <v>864</v>
      </c>
      <c r="G393" s="6" t="s">
        <v>295</v>
      </c>
      <c r="H393" s="5">
        <v>50</v>
      </c>
      <c r="I393" s="6" t="s">
        <v>2739</v>
      </c>
      <c r="J393" s="6" t="s">
        <v>2740</v>
      </c>
      <c r="K393" s="6" t="s">
        <v>2793</v>
      </c>
      <c r="L393" s="6" t="s">
        <v>347</v>
      </c>
      <c r="M393" s="6" t="s">
        <v>303</v>
      </c>
      <c r="N393" s="6" t="s">
        <v>883</v>
      </c>
      <c r="O393" s="6" t="s">
        <v>1081</v>
      </c>
      <c r="P393" s="6">
        <v>0.88</v>
      </c>
      <c r="Q393" s="7">
        <v>169787275.84999999</v>
      </c>
      <c r="R393" s="7">
        <v>149644001.33000001</v>
      </c>
      <c r="S393" s="7">
        <v>174487805.52000001</v>
      </c>
      <c r="T393" s="7">
        <v>8216.57</v>
      </c>
      <c r="U393" s="7">
        <v>7241.77</v>
      </c>
      <c r="V393" s="7">
        <v>8444.0499999999993</v>
      </c>
      <c r="W393" s="7">
        <v>62709478.259999998</v>
      </c>
      <c r="X393" s="23">
        <v>0.36930000000000002</v>
      </c>
      <c r="Y393" s="7">
        <v>3034.72</v>
      </c>
      <c r="Z393" s="7">
        <v>21964.79</v>
      </c>
      <c r="AA393" s="7">
        <v>44259469.189999998</v>
      </c>
      <c r="AB393" s="24">
        <v>0.29580000000000001</v>
      </c>
      <c r="AC393" s="7">
        <v>2141.86</v>
      </c>
      <c r="AD393" s="7">
        <v>15502.44</v>
      </c>
      <c r="AE393" s="5">
        <v>2855</v>
      </c>
      <c r="AF393" s="23">
        <v>0.13819999999999999</v>
      </c>
      <c r="AG393" s="5">
        <v>233</v>
      </c>
      <c r="AH393" s="5">
        <v>1537</v>
      </c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7">
        <v>2020326.52</v>
      </c>
      <c r="AV393" s="23">
        <v>1.1900000000000001E-2</v>
      </c>
      <c r="AW393" s="7">
        <v>97.77</v>
      </c>
      <c r="AX393" s="7">
        <v>37413.449999999997</v>
      </c>
      <c r="AY393" s="7">
        <v>1961005.22</v>
      </c>
      <c r="AZ393" s="24">
        <v>1.3100000000000001E-2</v>
      </c>
      <c r="BA393" s="7">
        <v>94.9</v>
      </c>
      <c r="BB393" s="7">
        <v>36314.910000000003</v>
      </c>
      <c r="BC393" s="5">
        <v>54</v>
      </c>
      <c r="BD393" s="23">
        <v>2.5999999999999999E-3</v>
      </c>
      <c r="BE393" s="5">
        <v>3</v>
      </c>
      <c r="BF393" s="5">
        <v>43</v>
      </c>
      <c r="BG393" s="7">
        <v>5784351.9100000001</v>
      </c>
      <c r="BH393" s="23">
        <v>3.4099999999999998E-2</v>
      </c>
      <c r="BI393" s="7">
        <v>279.92</v>
      </c>
      <c r="BJ393" s="7">
        <v>14282.35</v>
      </c>
      <c r="BK393" s="7">
        <v>5877806.3099999996</v>
      </c>
      <c r="BL393" s="24">
        <v>3.9300000000000002E-2</v>
      </c>
      <c r="BM393" s="7">
        <v>284.45</v>
      </c>
      <c r="BN393" s="7">
        <v>14513.1</v>
      </c>
      <c r="BO393" s="5">
        <v>405</v>
      </c>
      <c r="BP393" s="23">
        <v>1.9599999999999999E-2</v>
      </c>
      <c r="BQ393" s="5">
        <v>26</v>
      </c>
      <c r="BR393" s="5">
        <v>629</v>
      </c>
      <c r="BS393" s="7">
        <v>5849892.1200000001</v>
      </c>
      <c r="BT393" s="23">
        <v>3.4500000000000003E-2</v>
      </c>
      <c r="BU393" s="7">
        <v>283.10000000000002</v>
      </c>
      <c r="BV393" s="7">
        <v>5008.47</v>
      </c>
      <c r="BW393" s="7">
        <v>5958242.0899999999</v>
      </c>
      <c r="BX393" s="24">
        <v>3.9800000000000002E-2</v>
      </c>
      <c r="BY393" s="7">
        <v>288.33999999999997</v>
      </c>
      <c r="BZ393" s="7">
        <v>5101.2299999999996</v>
      </c>
      <c r="CA393" s="5">
        <v>1168</v>
      </c>
      <c r="CB393" s="23">
        <v>5.6500000000000002E-2</v>
      </c>
      <c r="CC393" s="5">
        <v>114</v>
      </c>
      <c r="CD393" s="5">
        <v>2006</v>
      </c>
      <c r="CE393" s="7">
        <v>1494564.76</v>
      </c>
      <c r="CF393" s="23">
        <v>8.8000000000000005E-3</v>
      </c>
      <c r="CG393" s="7">
        <v>72.33</v>
      </c>
      <c r="CH393" s="7">
        <v>10909.23</v>
      </c>
      <c r="CI393" s="7">
        <v>1493809.71</v>
      </c>
      <c r="CJ393" s="24">
        <v>0.01</v>
      </c>
      <c r="CK393" s="7">
        <v>72.290000000000006</v>
      </c>
      <c r="CL393" s="7">
        <v>10903.72</v>
      </c>
      <c r="CM393" s="5">
        <v>137</v>
      </c>
      <c r="CN393" s="23">
        <v>6.6E-3</v>
      </c>
      <c r="CO393" s="5">
        <v>7</v>
      </c>
      <c r="CP393" s="5">
        <v>427</v>
      </c>
      <c r="CQ393" s="7">
        <v>42955424.170000002</v>
      </c>
      <c r="CR393" s="23">
        <v>0.253</v>
      </c>
      <c r="CS393" s="7">
        <v>2078.7600000000002</v>
      </c>
      <c r="CT393" s="7">
        <v>2615.41</v>
      </c>
      <c r="CU393" s="7">
        <v>40015809.890000001</v>
      </c>
      <c r="CV393" s="24">
        <v>0.26740000000000003</v>
      </c>
      <c r="CW393" s="7">
        <v>1936.5</v>
      </c>
      <c r="CX393" s="7">
        <v>2436.42</v>
      </c>
      <c r="CY393" s="5">
        <v>16424</v>
      </c>
      <c r="CZ393" s="23">
        <v>0.79479999999999995</v>
      </c>
      <c r="DA393" s="5">
        <v>8156</v>
      </c>
      <c r="DB393" s="7">
        <v>5470128.6600000001</v>
      </c>
      <c r="DC393" s="23">
        <v>3.2199999999999999E-2</v>
      </c>
      <c r="DD393" s="7">
        <v>264.72000000000003</v>
      </c>
      <c r="DE393" s="7">
        <v>751.49</v>
      </c>
      <c r="DF393" s="7">
        <v>5580763.5300000003</v>
      </c>
      <c r="DG393" s="24">
        <v>3.73E-2</v>
      </c>
      <c r="DH393" s="7">
        <v>270.07</v>
      </c>
      <c r="DI393" s="7">
        <v>766.69</v>
      </c>
      <c r="DJ393" s="5">
        <v>7279</v>
      </c>
      <c r="DK393" s="23">
        <v>0.3523</v>
      </c>
      <c r="DL393" s="5">
        <v>2079</v>
      </c>
      <c r="DM393" s="7">
        <v>3172128.59</v>
      </c>
      <c r="DN393" s="23">
        <v>1.8700000000000001E-2</v>
      </c>
      <c r="DO393" s="7">
        <v>153.51</v>
      </c>
      <c r="DP393" s="7">
        <v>23850.59</v>
      </c>
      <c r="DQ393" s="7">
        <v>3147325.79</v>
      </c>
      <c r="DR393" s="24">
        <v>2.1000000000000001E-2</v>
      </c>
      <c r="DS393" s="7">
        <v>152.31</v>
      </c>
      <c r="DT393" s="7">
        <v>23664.1</v>
      </c>
      <c r="DU393" s="5">
        <v>133</v>
      </c>
      <c r="DV393" s="23">
        <v>6.4000000000000003E-3</v>
      </c>
      <c r="DW393" s="5">
        <v>785</v>
      </c>
      <c r="DX393" s="7">
        <v>71279.05</v>
      </c>
      <c r="DY393" s="23">
        <v>4.0000000000000002E-4</v>
      </c>
      <c r="DZ393" s="7">
        <v>3.45</v>
      </c>
      <c r="EA393" s="7">
        <v>1063.8699999999999</v>
      </c>
      <c r="EB393" s="7">
        <v>72734.86</v>
      </c>
      <c r="EC393" s="24">
        <v>5.0000000000000001E-4</v>
      </c>
      <c r="ED393" s="7">
        <v>3.52</v>
      </c>
      <c r="EE393" s="7">
        <v>1085.5899999999999</v>
      </c>
      <c r="EF393" s="5">
        <v>67</v>
      </c>
      <c r="EG393" s="23">
        <v>3.2000000000000002E-3</v>
      </c>
      <c r="EH393" s="5">
        <v>5</v>
      </c>
      <c r="EI393" s="7">
        <v>14943918.59</v>
      </c>
      <c r="EJ393" s="23">
        <v>8.7999999999999995E-2</v>
      </c>
      <c r="EK393" s="7">
        <v>723.19</v>
      </c>
      <c r="EL393" s="7">
        <v>911.55</v>
      </c>
      <c r="EM393" s="7">
        <v>15805941.15</v>
      </c>
      <c r="EN393" s="24">
        <v>0.1056</v>
      </c>
      <c r="EO393" s="7">
        <v>764.9</v>
      </c>
      <c r="EP393" s="7">
        <v>964.13</v>
      </c>
      <c r="EQ393" s="5">
        <v>16394</v>
      </c>
      <c r="ER393" s="23">
        <v>0.79339999999999999</v>
      </c>
      <c r="ES393" s="5">
        <v>11545</v>
      </c>
      <c r="ET393" s="7">
        <v>6096190.6799999997</v>
      </c>
      <c r="EU393" s="23">
        <v>3.5900000000000001E-2</v>
      </c>
      <c r="EV393" s="7">
        <v>295.02</v>
      </c>
      <c r="EW393" s="7">
        <v>724.96</v>
      </c>
      <c r="EX393" s="7">
        <v>6155477.9000000004</v>
      </c>
      <c r="EY393" s="24">
        <v>4.1099999999999998E-2</v>
      </c>
      <c r="EZ393" s="7">
        <v>297.88</v>
      </c>
      <c r="FA393" s="7">
        <v>732.01</v>
      </c>
      <c r="FB393" s="5">
        <v>8409</v>
      </c>
      <c r="FC393" s="23">
        <v>0.40689999999999998</v>
      </c>
      <c r="FD393" s="5">
        <v>2344</v>
      </c>
      <c r="FE393" s="7">
        <v>1492999.34</v>
      </c>
      <c r="FF393" s="23">
        <v>8.8000000000000005E-3</v>
      </c>
      <c r="FG393" s="7">
        <v>72.25</v>
      </c>
      <c r="FH393" s="7">
        <v>132.51</v>
      </c>
      <c r="FI393" s="7">
        <v>1517691.74</v>
      </c>
      <c r="FJ393" s="24">
        <v>1.01E-2</v>
      </c>
      <c r="FK393" s="7">
        <v>73.45</v>
      </c>
      <c r="FL393" s="7">
        <v>134.69999999999999</v>
      </c>
      <c r="FM393" s="5">
        <v>11267</v>
      </c>
      <c r="FN393" s="23">
        <v>0.54520000000000002</v>
      </c>
      <c r="FO393" s="5">
        <v>2456</v>
      </c>
      <c r="FP393" s="7">
        <v>5279879.71</v>
      </c>
      <c r="FQ393" s="23">
        <v>3.1099999999999999E-2</v>
      </c>
      <c r="FR393" s="7">
        <v>255.51</v>
      </c>
      <c r="FS393" s="7">
        <v>950.13</v>
      </c>
      <c r="FT393" s="7">
        <v>5514196.9699999997</v>
      </c>
      <c r="FU393" s="24">
        <v>3.6799999999999999E-2</v>
      </c>
      <c r="FV393" s="7">
        <v>266.85000000000002</v>
      </c>
      <c r="FW393" s="7">
        <v>992.3</v>
      </c>
      <c r="FX393" s="5">
        <v>5557</v>
      </c>
      <c r="FY393" s="23">
        <v>0.26889999999999997</v>
      </c>
      <c r="FZ393" s="5">
        <v>1847</v>
      </c>
      <c r="GA393" s="7">
        <v>3218000.37</v>
      </c>
      <c r="GB393" s="23">
        <v>1.9E-2</v>
      </c>
      <c r="GC393" s="7">
        <v>155.72999999999999</v>
      </c>
      <c r="GD393" s="7">
        <v>289.7</v>
      </c>
      <c r="GE393" s="7">
        <v>3171580.56</v>
      </c>
      <c r="GF393" s="24">
        <v>2.12E-2</v>
      </c>
      <c r="GG393" s="7">
        <v>153.47999999999999</v>
      </c>
      <c r="GH393" s="7">
        <v>285.52</v>
      </c>
      <c r="GI393" s="5">
        <v>11108</v>
      </c>
      <c r="GJ393" s="23">
        <v>0.53759999999999997</v>
      </c>
      <c r="GK393" s="5">
        <v>3229</v>
      </c>
      <c r="GL393" s="7">
        <v>3186567.78</v>
      </c>
      <c r="GM393" s="23">
        <v>1.8800000000000001E-2</v>
      </c>
      <c r="GN393" s="7">
        <v>154.21</v>
      </c>
      <c r="GO393" s="7">
        <v>2146.42</v>
      </c>
      <c r="GP393" s="7">
        <v>3022440.29</v>
      </c>
      <c r="GQ393" s="24">
        <v>2.0199999999999999E-2</v>
      </c>
      <c r="GR393" s="7">
        <v>146.27000000000001</v>
      </c>
      <c r="GS393" s="7">
        <v>2035.86</v>
      </c>
      <c r="GT393" s="5">
        <v>1485</v>
      </c>
      <c r="GU393" s="23">
        <v>7.1800000000000003E-2</v>
      </c>
      <c r="GV393" s="8">
        <v>391</v>
      </c>
      <c r="GW393" s="7">
        <v>3058648.93</v>
      </c>
      <c r="GX393" s="23">
        <v>1.7999999999999999E-2</v>
      </c>
      <c r="GY393" s="7">
        <v>148.02000000000001</v>
      </c>
      <c r="GZ393" s="7">
        <v>622.82000000000005</v>
      </c>
      <c r="HA393" s="7">
        <v>3076262.15</v>
      </c>
      <c r="HB393" s="24">
        <v>2.06E-2</v>
      </c>
      <c r="HC393" s="7">
        <v>148.87</v>
      </c>
      <c r="HD393" s="7">
        <v>626.4</v>
      </c>
      <c r="HE393" s="5">
        <v>4911</v>
      </c>
      <c r="HF393" s="23">
        <v>0.23769999999999999</v>
      </c>
      <c r="HG393" s="5">
        <v>23038</v>
      </c>
      <c r="HH393" s="5">
        <v>812</v>
      </c>
      <c r="HI393" s="23">
        <v>0.19359999999999999</v>
      </c>
      <c r="HJ393" s="8">
        <v>1115</v>
      </c>
      <c r="HK393" s="5">
        <v>339</v>
      </c>
      <c r="HL393" s="5">
        <v>927</v>
      </c>
      <c r="HM393" s="10" t="s">
        <v>275</v>
      </c>
      <c r="HN393" s="5">
        <v>300</v>
      </c>
      <c r="HO393" s="5">
        <v>131</v>
      </c>
      <c r="HP393" s="5">
        <v>566</v>
      </c>
      <c r="HQ393" s="5">
        <v>203</v>
      </c>
      <c r="HR393" s="10" t="s">
        <v>275</v>
      </c>
      <c r="HS393" s="5">
        <v>73</v>
      </c>
    </row>
    <row r="394" spans="1:227" x14ac:dyDescent="0.25">
      <c r="A394">
        <v>2015</v>
      </c>
      <c r="B394" s="3" t="s">
        <v>1161</v>
      </c>
      <c r="C394" s="4">
        <v>56</v>
      </c>
      <c r="D394" s="5">
        <v>12350</v>
      </c>
      <c r="E394" s="5">
        <v>11820</v>
      </c>
      <c r="F394" s="5">
        <v>530</v>
      </c>
      <c r="G394" s="6" t="s">
        <v>694</v>
      </c>
      <c r="H394" s="5">
        <v>52</v>
      </c>
      <c r="I394" s="6" t="s">
        <v>2594</v>
      </c>
      <c r="J394" s="6" t="s">
        <v>2318</v>
      </c>
      <c r="K394" s="6" t="s">
        <v>2802</v>
      </c>
      <c r="L394" s="6" t="s">
        <v>656</v>
      </c>
      <c r="M394" s="6" t="s">
        <v>986</v>
      </c>
      <c r="N394" s="6" t="s">
        <v>309</v>
      </c>
      <c r="O394" s="6" t="s">
        <v>1211</v>
      </c>
      <c r="P394" s="6">
        <v>0.97</v>
      </c>
      <c r="Q394" s="7">
        <v>108195738.83</v>
      </c>
      <c r="R394" s="7">
        <v>98995058.879999995</v>
      </c>
      <c r="S394" s="7">
        <v>107935442.7</v>
      </c>
      <c r="T394" s="7">
        <v>9153.6200000000008</v>
      </c>
      <c r="U394" s="7">
        <v>8375.2199999999993</v>
      </c>
      <c r="V394" s="7">
        <v>9131.59</v>
      </c>
      <c r="W394" s="7">
        <v>41825616</v>
      </c>
      <c r="X394" s="23">
        <v>0.3866</v>
      </c>
      <c r="Y394" s="7">
        <v>3538.55</v>
      </c>
      <c r="Z394" s="7">
        <v>22259.51</v>
      </c>
      <c r="AA394" s="7">
        <v>32754128.489999998</v>
      </c>
      <c r="AB394" s="24">
        <v>0.33090000000000003</v>
      </c>
      <c r="AC394" s="7">
        <v>2771.08</v>
      </c>
      <c r="AD394" s="7">
        <v>17431.68</v>
      </c>
      <c r="AE394" s="5">
        <v>1879</v>
      </c>
      <c r="AF394" s="23">
        <v>0.159</v>
      </c>
      <c r="AG394" s="5">
        <v>263</v>
      </c>
      <c r="AH394" s="5">
        <v>1504</v>
      </c>
      <c r="AI394" s="7">
        <v>1594181.78</v>
      </c>
      <c r="AJ394" s="23">
        <v>1.47E-2</v>
      </c>
      <c r="AK394" s="7">
        <v>134.87</v>
      </c>
      <c r="AL394" s="7">
        <v>48308.54</v>
      </c>
      <c r="AM394" s="7">
        <v>1754669.05</v>
      </c>
      <c r="AN394" s="24">
        <v>1.77E-2</v>
      </c>
      <c r="AO394" s="7">
        <v>148.44999999999999</v>
      </c>
      <c r="AP394" s="7">
        <v>53171.79</v>
      </c>
      <c r="AQ394" s="5">
        <v>33</v>
      </c>
      <c r="AR394" s="23">
        <v>2.8E-3</v>
      </c>
      <c r="AS394" s="5">
        <v>3</v>
      </c>
      <c r="AT394" s="5">
        <v>83</v>
      </c>
      <c r="AU394" s="7">
        <v>1994736.6</v>
      </c>
      <c r="AV394" s="23">
        <v>1.84E-2</v>
      </c>
      <c r="AW394" s="7">
        <v>168.76</v>
      </c>
      <c r="AX394" s="7">
        <v>22928.01</v>
      </c>
      <c r="AY394" s="7">
        <v>2016827.54</v>
      </c>
      <c r="AZ394" s="24">
        <v>2.0400000000000001E-2</v>
      </c>
      <c r="BA394" s="7">
        <v>170.63</v>
      </c>
      <c r="BB394" s="7">
        <v>23181.93</v>
      </c>
      <c r="BC394" s="5">
        <v>87</v>
      </c>
      <c r="BD394" s="23">
        <v>7.4000000000000003E-3</v>
      </c>
      <c r="BE394" s="5">
        <v>8</v>
      </c>
      <c r="BF394" s="5">
        <v>109</v>
      </c>
      <c r="BG394" s="7">
        <v>3430063.71</v>
      </c>
      <c r="BH394" s="23">
        <v>3.1699999999999999E-2</v>
      </c>
      <c r="BI394" s="7">
        <v>290.19</v>
      </c>
      <c r="BJ394" s="7">
        <v>12798.75</v>
      </c>
      <c r="BK394" s="7">
        <v>3610881.7</v>
      </c>
      <c r="BL394" s="24">
        <v>3.6499999999999998E-2</v>
      </c>
      <c r="BM394" s="7">
        <v>305.49</v>
      </c>
      <c r="BN394" s="7">
        <v>13473.44</v>
      </c>
      <c r="BO394" s="5">
        <v>268</v>
      </c>
      <c r="BP394" s="23">
        <v>2.2700000000000001E-2</v>
      </c>
      <c r="BQ394" s="5">
        <v>30</v>
      </c>
      <c r="BR394" s="5">
        <v>649</v>
      </c>
      <c r="BS394" s="7">
        <v>1684499.3</v>
      </c>
      <c r="BT394" s="23">
        <v>1.5599999999999999E-2</v>
      </c>
      <c r="BU394" s="7">
        <v>142.51</v>
      </c>
      <c r="BV394" s="7">
        <v>4840.5200000000004</v>
      </c>
      <c r="BW394" s="7">
        <v>1732667.17</v>
      </c>
      <c r="BX394" s="24">
        <v>1.7500000000000002E-2</v>
      </c>
      <c r="BY394" s="7">
        <v>146.59</v>
      </c>
      <c r="BZ394" s="7">
        <v>4978.93</v>
      </c>
      <c r="CA394" s="5">
        <v>348</v>
      </c>
      <c r="CB394" s="23">
        <v>2.9399999999999999E-2</v>
      </c>
      <c r="CC394" s="5">
        <v>54</v>
      </c>
      <c r="CD394" s="5">
        <v>1189</v>
      </c>
      <c r="CE394" s="7">
        <v>563887.85</v>
      </c>
      <c r="CF394" s="23">
        <v>5.1999999999999998E-3</v>
      </c>
      <c r="CG394" s="7">
        <v>47.71</v>
      </c>
      <c r="CH394" s="7">
        <v>7831.78</v>
      </c>
      <c r="CI394" s="7">
        <v>588984.53</v>
      </c>
      <c r="CJ394" s="24">
        <v>5.8999999999999999E-3</v>
      </c>
      <c r="CK394" s="7">
        <v>49.83</v>
      </c>
      <c r="CL394" s="7">
        <v>8180.34</v>
      </c>
      <c r="CM394" s="5">
        <v>72</v>
      </c>
      <c r="CN394" s="23">
        <v>6.1000000000000004E-3</v>
      </c>
      <c r="CO394" s="5">
        <v>6</v>
      </c>
      <c r="CP394" s="5">
        <v>265</v>
      </c>
      <c r="CQ394" s="7">
        <v>20954685.07</v>
      </c>
      <c r="CR394" s="23">
        <v>0.19370000000000001</v>
      </c>
      <c r="CS394" s="7">
        <v>1772.82</v>
      </c>
      <c r="CT394" s="7">
        <v>2767.03</v>
      </c>
      <c r="CU394" s="7">
        <v>19781599.649999999</v>
      </c>
      <c r="CV394" s="24">
        <v>0.19980000000000001</v>
      </c>
      <c r="CW394" s="7">
        <v>1673.57</v>
      </c>
      <c r="CX394" s="7">
        <v>2612.12</v>
      </c>
      <c r="CY394" s="5">
        <v>7573</v>
      </c>
      <c r="CZ394" s="23">
        <v>0.64070000000000005</v>
      </c>
      <c r="DA394" s="5">
        <v>4535</v>
      </c>
      <c r="DB394" s="7">
        <v>1062343.54</v>
      </c>
      <c r="DC394" s="23">
        <v>9.7999999999999997E-3</v>
      </c>
      <c r="DD394" s="7">
        <v>89.88</v>
      </c>
      <c r="DE394" s="7">
        <v>495.96</v>
      </c>
      <c r="DF394" s="7">
        <v>1061444.6100000001</v>
      </c>
      <c r="DG394" s="24">
        <v>1.0699999999999999E-2</v>
      </c>
      <c r="DH394" s="7">
        <v>89.8</v>
      </c>
      <c r="DI394" s="7">
        <v>495.54</v>
      </c>
      <c r="DJ394" s="5">
        <v>2142</v>
      </c>
      <c r="DK394" s="23">
        <v>0.1812</v>
      </c>
      <c r="DL394" s="5">
        <v>825</v>
      </c>
      <c r="DM394" s="7">
        <v>3954728.9</v>
      </c>
      <c r="DN394" s="23">
        <v>3.6600000000000001E-2</v>
      </c>
      <c r="DO394" s="7">
        <v>334.58</v>
      </c>
      <c r="DP394" s="7">
        <v>24411.91</v>
      </c>
      <c r="DQ394" s="7">
        <v>3959803.02</v>
      </c>
      <c r="DR394" s="24">
        <v>0.04</v>
      </c>
      <c r="DS394" s="7">
        <v>335.01</v>
      </c>
      <c r="DT394" s="7">
        <v>24443.23</v>
      </c>
      <c r="DU394" s="5">
        <v>162</v>
      </c>
      <c r="DV394" s="23">
        <v>1.37E-2</v>
      </c>
      <c r="DW394" s="5">
        <v>1927</v>
      </c>
      <c r="DX394" s="7">
        <v>825562.72</v>
      </c>
      <c r="DY394" s="23">
        <v>7.6E-3</v>
      </c>
      <c r="DZ394" s="7">
        <v>69.84</v>
      </c>
      <c r="EA394" s="7">
        <v>866.28</v>
      </c>
      <c r="EB394" s="7">
        <v>848970.03</v>
      </c>
      <c r="EC394" s="24">
        <v>8.6E-3</v>
      </c>
      <c r="ED394" s="7">
        <v>71.819999999999993</v>
      </c>
      <c r="EE394" s="7">
        <v>890.84</v>
      </c>
      <c r="EF394" s="5">
        <v>953</v>
      </c>
      <c r="EG394" s="23">
        <v>8.0600000000000005E-2</v>
      </c>
      <c r="EH394" s="5">
        <v>132</v>
      </c>
      <c r="EI394" s="7">
        <v>9154084.1500000004</v>
      </c>
      <c r="EJ394" s="23">
        <v>8.4599999999999995E-2</v>
      </c>
      <c r="EK394" s="7">
        <v>774.46</v>
      </c>
      <c r="EL394" s="7">
        <v>978.42</v>
      </c>
      <c r="EM394" s="7">
        <v>9658077.8699999992</v>
      </c>
      <c r="EN394" s="24">
        <v>9.7600000000000006E-2</v>
      </c>
      <c r="EO394" s="7">
        <v>817.1</v>
      </c>
      <c r="EP394" s="7">
        <v>1032.29</v>
      </c>
      <c r="EQ394" s="5">
        <v>9356</v>
      </c>
      <c r="ER394" s="23">
        <v>0.79149999999999998</v>
      </c>
      <c r="ES394" s="5">
        <v>11840</v>
      </c>
      <c r="ET394" s="7">
        <v>5832622.9199999999</v>
      </c>
      <c r="EU394" s="23">
        <v>5.3900000000000003E-2</v>
      </c>
      <c r="EV394" s="7">
        <v>493.45</v>
      </c>
      <c r="EW394" s="7">
        <v>1052.44</v>
      </c>
      <c r="EX394" s="7">
        <v>5827679.6500000004</v>
      </c>
      <c r="EY394" s="24">
        <v>5.8900000000000001E-2</v>
      </c>
      <c r="EZ394" s="7">
        <v>493.04</v>
      </c>
      <c r="FA394" s="7">
        <v>1051.55</v>
      </c>
      <c r="FB394" s="5">
        <v>5542</v>
      </c>
      <c r="FC394" s="23">
        <v>0.46889999999999998</v>
      </c>
      <c r="FD394" s="5">
        <v>3821</v>
      </c>
      <c r="FE394" s="7">
        <v>1634724.9</v>
      </c>
      <c r="FF394" s="23">
        <v>1.5100000000000001E-2</v>
      </c>
      <c r="FG394" s="7">
        <v>138.30000000000001</v>
      </c>
      <c r="FH394" s="7">
        <v>252</v>
      </c>
      <c r="FI394" s="7">
        <v>1666400.88</v>
      </c>
      <c r="FJ394" s="24">
        <v>1.6799999999999999E-2</v>
      </c>
      <c r="FK394" s="7">
        <v>140.97999999999999</v>
      </c>
      <c r="FL394" s="7">
        <v>256.88</v>
      </c>
      <c r="FM394" s="5">
        <v>6487</v>
      </c>
      <c r="FN394" s="23">
        <v>0.54879999999999995</v>
      </c>
      <c r="FO394" s="5">
        <v>3045</v>
      </c>
      <c r="FP394" s="7">
        <v>5017340.84</v>
      </c>
      <c r="FQ394" s="23">
        <v>4.6399999999999997E-2</v>
      </c>
      <c r="FR394" s="7">
        <v>424.48</v>
      </c>
      <c r="FS394" s="7">
        <v>1502.65</v>
      </c>
      <c r="FT394" s="7">
        <v>5183524.8099999996</v>
      </c>
      <c r="FU394" s="24">
        <v>5.2400000000000002E-2</v>
      </c>
      <c r="FV394" s="7">
        <v>438.54</v>
      </c>
      <c r="FW394" s="7">
        <v>1552.42</v>
      </c>
      <c r="FX394" s="5">
        <v>3339</v>
      </c>
      <c r="FY394" s="23">
        <v>0.28249999999999997</v>
      </c>
      <c r="FZ394" s="5">
        <v>2649</v>
      </c>
      <c r="GA394" s="7">
        <v>1814887.7</v>
      </c>
      <c r="GB394" s="23">
        <v>1.6799999999999999E-2</v>
      </c>
      <c r="GC394" s="7">
        <v>153.54</v>
      </c>
      <c r="GD394" s="7">
        <v>266.97000000000003</v>
      </c>
      <c r="GE394" s="7">
        <v>1818109.76</v>
      </c>
      <c r="GF394" s="24">
        <v>1.84E-2</v>
      </c>
      <c r="GG394" s="7">
        <v>153.82</v>
      </c>
      <c r="GH394" s="7">
        <v>267.45</v>
      </c>
      <c r="GI394" s="5">
        <v>6798</v>
      </c>
      <c r="GJ394" s="23">
        <v>0.57509999999999994</v>
      </c>
      <c r="GK394" s="5">
        <v>4351</v>
      </c>
      <c r="GL394" s="7">
        <v>1872661.31</v>
      </c>
      <c r="GM394" s="23">
        <v>1.7299999999999999E-2</v>
      </c>
      <c r="GN394" s="7">
        <v>158.43</v>
      </c>
      <c r="GO394" s="7">
        <v>1841.96</v>
      </c>
      <c r="GP394" s="7">
        <v>1722052.06</v>
      </c>
      <c r="GQ394" s="24">
        <v>1.7399999999999999E-2</v>
      </c>
      <c r="GR394" s="7">
        <v>145.69</v>
      </c>
      <c r="GS394" s="7">
        <v>1693.82</v>
      </c>
      <c r="GT394" s="5">
        <v>1017</v>
      </c>
      <c r="GU394" s="23">
        <v>8.5999999999999993E-2</v>
      </c>
      <c r="GV394" s="8">
        <v>210</v>
      </c>
      <c r="GW394" s="7">
        <v>4028131.92</v>
      </c>
      <c r="GX394" s="23">
        <v>3.7199999999999997E-2</v>
      </c>
      <c r="GY394" s="7">
        <v>340.79</v>
      </c>
      <c r="GZ394" s="7">
        <v>1038.71</v>
      </c>
      <c r="HA394" s="7">
        <v>4042787.64</v>
      </c>
      <c r="HB394" s="24">
        <v>4.0800000000000003E-2</v>
      </c>
      <c r="HC394" s="7">
        <v>342.03</v>
      </c>
      <c r="HD394" s="7">
        <v>1042.49</v>
      </c>
      <c r="HE394" s="5">
        <v>3878</v>
      </c>
      <c r="HF394" s="23">
        <v>0.3281</v>
      </c>
      <c r="HG394" s="5">
        <v>12468</v>
      </c>
      <c r="HH394" s="5">
        <v>521</v>
      </c>
      <c r="HI394" s="23">
        <v>0.17760000000000001</v>
      </c>
      <c r="HJ394" s="8">
        <v>1055</v>
      </c>
      <c r="HK394" s="5">
        <v>457</v>
      </c>
      <c r="HL394" s="5">
        <v>926</v>
      </c>
      <c r="HM394" s="10" t="s">
        <v>275</v>
      </c>
      <c r="HN394" s="5">
        <v>601</v>
      </c>
      <c r="HO394" s="5">
        <v>271</v>
      </c>
      <c r="HP394" s="5">
        <v>905</v>
      </c>
      <c r="HQ394" s="5">
        <v>203</v>
      </c>
      <c r="HR394" s="5">
        <v>0</v>
      </c>
      <c r="HS394" s="10" t="s">
        <v>275</v>
      </c>
    </row>
    <row r="395" spans="1:227" x14ac:dyDescent="0.25">
      <c r="A395">
        <v>2015</v>
      </c>
      <c r="B395" s="3" t="s">
        <v>794</v>
      </c>
      <c r="C395" s="4">
        <v>27</v>
      </c>
      <c r="D395" s="5">
        <v>121033</v>
      </c>
      <c r="E395" s="5">
        <v>99106</v>
      </c>
      <c r="F395" s="5">
        <v>21927</v>
      </c>
      <c r="G395" s="6" t="s">
        <v>1627</v>
      </c>
      <c r="H395" s="5">
        <v>50</v>
      </c>
      <c r="I395" s="6" t="s">
        <v>2756</v>
      </c>
      <c r="J395" s="6" t="s">
        <v>2247</v>
      </c>
      <c r="K395" s="6" t="s">
        <v>2757</v>
      </c>
      <c r="L395" s="6" t="s">
        <v>1810</v>
      </c>
      <c r="M395" s="6" t="s">
        <v>1055</v>
      </c>
      <c r="N395" s="6" t="s">
        <v>1369</v>
      </c>
      <c r="O395" s="6" t="s">
        <v>1454</v>
      </c>
      <c r="P395" s="6">
        <v>1.07</v>
      </c>
      <c r="Q395" s="7">
        <v>938984868.19000006</v>
      </c>
      <c r="R395" s="7">
        <v>856642211.38999999</v>
      </c>
      <c r="S395" s="7">
        <v>799928084.40999997</v>
      </c>
      <c r="T395" s="7">
        <v>9474.5499999999993</v>
      </c>
      <c r="U395" s="7">
        <v>8643.7000000000007</v>
      </c>
      <c r="V395" s="7">
        <v>8071.44</v>
      </c>
      <c r="W395" s="7">
        <v>385813952.18000001</v>
      </c>
      <c r="X395" s="23">
        <v>0.41089999999999999</v>
      </c>
      <c r="Y395" s="7">
        <v>3892.94</v>
      </c>
      <c r="Z395" s="7">
        <v>23825.97</v>
      </c>
      <c r="AA395" s="7">
        <v>303403262.07999998</v>
      </c>
      <c r="AB395" s="24">
        <v>0.35420000000000001</v>
      </c>
      <c r="AC395" s="7">
        <v>3061.4</v>
      </c>
      <c r="AD395" s="7">
        <v>18736.689999999999</v>
      </c>
      <c r="AE395" s="5">
        <v>16193</v>
      </c>
      <c r="AF395" s="23">
        <v>0.16339999999999999</v>
      </c>
      <c r="AG395" s="5">
        <v>296</v>
      </c>
      <c r="AH395" s="5">
        <v>1896</v>
      </c>
      <c r="AI395" s="7">
        <v>11008225.869999999</v>
      </c>
      <c r="AJ395" s="23">
        <v>1.17E-2</v>
      </c>
      <c r="AK395" s="7">
        <v>111.08</v>
      </c>
      <c r="AL395" s="7">
        <v>57938.03</v>
      </c>
      <c r="AM395" s="7">
        <v>10662466.49</v>
      </c>
      <c r="AN395" s="24">
        <v>1.24E-2</v>
      </c>
      <c r="AO395" s="7">
        <v>107.59</v>
      </c>
      <c r="AP395" s="7">
        <v>56118.239999999998</v>
      </c>
      <c r="AQ395" s="5">
        <v>190</v>
      </c>
      <c r="AR395" s="23">
        <v>1.9E-3</v>
      </c>
      <c r="AS395" s="5">
        <v>2</v>
      </c>
      <c r="AT395" s="5">
        <v>67</v>
      </c>
      <c r="AU395" s="7">
        <v>5902099.1799999997</v>
      </c>
      <c r="AV395" s="23">
        <v>6.3E-3</v>
      </c>
      <c r="AW395" s="7">
        <v>59.55</v>
      </c>
      <c r="AX395" s="7">
        <v>22527.1</v>
      </c>
      <c r="AY395" s="7">
        <v>5578830.71</v>
      </c>
      <c r="AZ395" s="24">
        <v>6.4999999999999997E-3</v>
      </c>
      <c r="BA395" s="7">
        <v>56.29</v>
      </c>
      <c r="BB395" s="7">
        <v>21293.25</v>
      </c>
      <c r="BC395" s="5">
        <v>262</v>
      </c>
      <c r="BD395" s="23">
        <v>2.5999999999999999E-3</v>
      </c>
      <c r="BE395" s="5">
        <v>3</v>
      </c>
      <c r="BF395" s="5">
        <v>34</v>
      </c>
      <c r="BG395" s="7">
        <v>33523845.98</v>
      </c>
      <c r="BH395" s="23">
        <v>3.5700000000000003E-2</v>
      </c>
      <c r="BI395" s="7">
        <v>338.26</v>
      </c>
      <c r="BJ395" s="7">
        <v>13904.54</v>
      </c>
      <c r="BK395" s="7">
        <v>33433575.899999999</v>
      </c>
      <c r="BL395" s="24">
        <v>3.9E-2</v>
      </c>
      <c r="BM395" s="7">
        <v>337.35</v>
      </c>
      <c r="BN395" s="7">
        <v>13867.1</v>
      </c>
      <c r="BO395" s="5">
        <v>2411</v>
      </c>
      <c r="BP395" s="23">
        <v>2.4299999999999999E-2</v>
      </c>
      <c r="BQ395" s="5">
        <v>34</v>
      </c>
      <c r="BR395" s="5">
        <v>736</v>
      </c>
      <c r="BS395" s="7">
        <v>15234915.34</v>
      </c>
      <c r="BT395" s="23">
        <v>1.6199999999999999E-2</v>
      </c>
      <c r="BU395" s="7">
        <v>153.72</v>
      </c>
      <c r="BV395" s="7">
        <v>4504.71</v>
      </c>
      <c r="BW395" s="7">
        <v>14651694.67</v>
      </c>
      <c r="BX395" s="24">
        <v>1.7100000000000001E-2</v>
      </c>
      <c r="BY395" s="7">
        <v>147.84</v>
      </c>
      <c r="BZ395" s="7">
        <v>4332.26</v>
      </c>
      <c r="CA395" s="5">
        <v>3382</v>
      </c>
      <c r="CB395" s="23">
        <v>3.4099999999999998E-2</v>
      </c>
      <c r="CC395" s="5">
        <v>57</v>
      </c>
      <c r="CD395" s="5">
        <v>846</v>
      </c>
      <c r="CE395" s="7">
        <v>8365300.8799999999</v>
      </c>
      <c r="CF395" s="23">
        <v>8.8999999999999999E-3</v>
      </c>
      <c r="CG395" s="7">
        <v>84.41</v>
      </c>
      <c r="CH395" s="7">
        <v>11079.87</v>
      </c>
      <c r="CI395" s="7">
        <v>8193441.0999999996</v>
      </c>
      <c r="CJ395" s="24">
        <v>9.5999999999999992E-3</v>
      </c>
      <c r="CK395" s="7">
        <v>82.67</v>
      </c>
      <c r="CL395" s="7">
        <v>10852.24</v>
      </c>
      <c r="CM395" s="5">
        <v>755</v>
      </c>
      <c r="CN395" s="23">
        <v>7.6E-3</v>
      </c>
      <c r="CO395" s="5">
        <v>8</v>
      </c>
      <c r="CP395" s="5">
        <v>510</v>
      </c>
      <c r="CQ395" s="7">
        <v>188350811.03</v>
      </c>
      <c r="CR395" s="23">
        <v>0.2006</v>
      </c>
      <c r="CS395" s="7">
        <v>1900.5</v>
      </c>
      <c r="CT395" s="7">
        <v>2841.27</v>
      </c>
      <c r="CU395" s="7">
        <v>178785464.58000001</v>
      </c>
      <c r="CV395" s="24">
        <v>0.2087</v>
      </c>
      <c r="CW395" s="7">
        <v>1803.98</v>
      </c>
      <c r="CX395" s="7">
        <v>2696.98</v>
      </c>
      <c r="CY395" s="5">
        <v>66291</v>
      </c>
      <c r="CZ395" s="23">
        <v>0.66890000000000005</v>
      </c>
      <c r="DA395" s="5">
        <v>6482</v>
      </c>
      <c r="DB395" s="7">
        <v>6536056.0099999998</v>
      </c>
      <c r="DC395" s="23">
        <v>7.0000000000000001E-3</v>
      </c>
      <c r="DD395" s="7">
        <v>65.95</v>
      </c>
      <c r="DE395" s="7">
        <v>675.84</v>
      </c>
      <c r="DF395" s="7">
        <v>6629054.2000000002</v>
      </c>
      <c r="DG395" s="24">
        <v>7.7000000000000002E-3</v>
      </c>
      <c r="DH395" s="7">
        <v>66.89</v>
      </c>
      <c r="DI395" s="7">
        <v>685.46</v>
      </c>
      <c r="DJ395" s="5">
        <v>9671</v>
      </c>
      <c r="DK395" s="23">
        <v>9.7600000000000006E-2</v>
      </c>
      <c r="DL395" s="5">
        <v>478</v>
      </c>
      <c r="DM395" s="7">
        <v>43271633.009999998</v>
      </c>
      <c r="DN395" s="23">
        <v>4.6100000000000002E-2</v>
      </c>
      <c r="DO395" s="7">
        <v>436.62</v>
      </c>
      <c r="DP395" s="7">
        <v>25026.97</v>
      </c>
      <c r="DQ395" s="7">
        <v>41854036.159999996</v>
      </c>
      <c r="DR395" s="24">
        <v>4.8899999999999999E-2</v>
      </c>
      <c r="DS395" s="7">
        <v>422.32</v>
      </c>
      <c r="DT395" s="7">
        <v>24207.08</v>
      </c>
      <c r="DU395" s="5">
        <v>1729</v>
      </c>
      <c r="DV395" s="23">
        <v>1.7399999999999999E-2</v>
      </c>
      <c r="DW395" s="5">
        <v>2339</v>
      </c>
      <c r="DX395" s="7">
        <v>5661056.4800000004</v>
      </c>
      <c r="DY395" s="23">
        <v>6.0000000000000001E-3</v>
      </c>
      <c r="DZ395" s="7">
        <v>57.12</v>
      </c>
      <c r="EA395" s="7">
        <v>1243.6400000000001</v>
      </c>
      <c r="EB395" s="7">
        <v>5665693.54</v>
      </c>
      <c r="EC395" s="24">
        <v>6.6E-3</v>
      </c>
      <c r="ED395" s="7">
        <v>57.17</v>
      </c>
      <c r="EE395" s="7">
        <v>1244.6600000000001</v>
      </c>
      <c r="EF395" s="5">
        <v>4552</v>
      </c>
      <c r="EG395" s="23">
        <v>4.5900000000000003E-2</v>
      </c>
      <c r="EH395" s="5">
        <v>80</v>
      </c>
      <c r="EI395" s="7">
        <v>85430027.010000005</v>
      </c>
      <c r="EJ395" s="23">
        <v>9.0999999999999998E-2</v>
      </c>
      <c r="EK395" s="7">
        <v>862.01</v>
      </c>
      <c r="EL395" s="7">
        <v>1041.19</v>
      </c>
      <c r="EM395" s="7">
        <v>92196018.989999995</v>
      </c>
      <c r="EN395" s="24">
        <v>0.1076</v>
      </c>
      <c r="EO395" s="7">
        <v>930.28</v>
      </c>
      <c r="EP395" s="7">
        <v>1123.6600000000001</v>
      </c>
      <c r="EQ395" s="5">
        <v>82050</v>
      </c>
      <c r="ER395" s="23">
        <v>0.82789999999999997</v>
      </c>
      <c r="ES395" s="5">
        <v>13088</v>
      </c>
      <c r="ET395" s="7">
        <v>38056855.649999999</v>
      </c>
      <c r="EU395" s="23">
        <v>4.0500000000000001E-2</v>
      </c>
      <c r="EV395" s="7">
        <v>384</v>
      </c>
      <c r="EW395" s="7">
        <v>827.41</v>
      </c>
      <c r="EX395" s="7">
        <v>40408109.840000004</v>
      </c>
      <c r="EY395" s="24">
        <v>4.7199999999999999E-2</v>
      </c>
      <c r="EZ395" s="7">
        <v>407.73</v>
      </c>
      <c r="FA395" s="7">
        <v>878.53</v>
      </c>
      <c r="FB395" s="5">
        <v>45995</v>
      </c>
      <c r="FC395" s="23">
        <v>0.46410000000000001</v>
      </c>
      <c r="FD395" s="5">
        <v>3196</v>
      </c>
      <c r="FE395" s="7">
        <v>12797353.15</v>
      </c>
      <c r="FF395" s="23">
        <v>1.3599999999999999E-2</v>
      </c>
      <c r="FG395" s="7">
        <v>129.13</v>
      </c>
      <c r="FH395" s="7">
        <v>224.09</v>
      </c>
      <c r="FI395" s="7">
        <v>13369748.220000001</v>
      </c>
      <c r="FJ395" s="24">
        <v>1.5599999999999999E-2</v>
      </c>
      <c r="FK395" s="7">
        <v>134.9</v>
      </c>
      <c r="FL395" s="7">
        <v>234.11</v>
      </c>
      <c r="FM395" s="5">
        <v>57109</v>
      </c>
      <c r="FN395" s="23">
        <v>0.57620000000000005</v>
      </c>
      <c r="FO395" s="5">
        <v>3200</v>
      </c>
      <c r="FP395" s="7">
        <v>28796029.199999999</v>
      </c>
      <c r="FQ395" s="23">
        <v>3.0700000000000002E-2</v>
      </c>
      <c r="FR395" s="7">
        <v>290.56</v>
      </c>
      <c r="FS395" s="7">
        <v>1009.64</v>
      </c>
      <c r="FT395" s="7">
        <v>31366040.199999999</v>
      </c>
      <c r="FU395" s="24">
        <v>3.6600000000000001E-2</v>
      </c>
      <c r="FV395" s="7">
        <v>316.49</v>
      </c>
      <c r="FW395" s="7">
        <v>1099.75</v>
      </c>
      <c r="FX395" s="5">
        <v>28521</v>
      </c>
      <c r="FY395" s="23">
        <v>0.2878</v>
      </c>
      <c r="FZ395" s="5">
        <v>2172</v>
      </c>
      <c r="GA395" s="7">
        <v>15979103.779999999</v>
      </c>
      <c r="GB395" s="23">
        <v>1.7000000000000001E-2</v>
      </c>
      <c r="GC395" s="7">
        <v>161.22999999999999</v>
      </c>
      <c r="GD395" s="7">
        <v>251.52</v>
      </c>
      <c r="GE395" s="7">
        <v>16180335.6</v>
      </c>
      <c r="GF395" s="24">
        <v>1.89E-2</v>
      </c>
      <c r="GG395" s="7">
        <v>163.26</v>
      </c>
      <c r="GH395" s="7">
        <v>254.69</v>
      </c>
      <c r="GI395" s="5">
        <v>63530</v>
      </c>
      <c r="GJ395" s="23">
        <v>0.64100000000000001</v>
      </c>
      <c r="GK395" s="5">
        <v>5875</v>
      </c>
      <c r="GL395" s="7">
        <v>9805025.5700000003</v>
      </c>
      <c r="GM395" s="23">
        <v>1.04E-2</v>
      </c>
      <c r="GN395" s="7">
        <v>98.93</v>
      </c>
      <c r="GO395" s="7">
        <v>1048.01</v>
      </c>
      <c r="GP395" s="7">
        <v>9560770.2599999998</v>
      </c>
      <c r="GQ395" s="24">
        <v>1.12E-2</v>
      </c>
      <c r="GR395" s="7">
        <v>96.47</v>
      </c>
      <c r="GS395" s="7">
        <v>1021.9</v>
      </c>
      <c r="GT395" s="5">
        <v>9356</v>
      </c>
      <c r="GU395" s="23">
        <v>9.4399999999999998E-2</v>
      </c>
      <c r="GV395" s="8">
        <v>231</v>
      </c>
      <c r="GW395" s="7">
        <v>33318555.170000002</v>
      </c>
      <c r="GX395" s="23">
        <v>3.5499999999999997E-2</v>
      </c>
      <c r="GY395" s="7">
        <v>336.19</v>
      </c>
      <c r="GZ395" s="7">
        <v>945.56</v>
      </c>
      <c r="HA395" s="7">
        <v>33459683.460000001</v>
      </c>
      <c r="HB395" s="24">
        <v>3.9100000000000003E-2</v>
      </c>
      <c r="HC395" s="7">
        <v>337.62</v>
      </c>
      <c r="HD395" s="7">
        <v>949.56</v>
      </c>
      <c r="HE395" s="5">
        <v>35237</v>
      </c>
      <c r="HF395" s="23">
        <v>0.35549999999999998</v>
      </c>
      <c r="HG395" s="5">
        <v>110659</v>
      </c>
      <c r="HH395" s="5">
        <v>6009</v>
      </c>
      <c r="HI395" s="23">
        <v>0.21640000000000001</v>
      </c>
      <c r="HJ395" s="8">
        <v>1117</v>
      </c>
      <c r="HK395" s="5">
        <v>440</v>
      </c>
      <c r="HL395" s="5">
        <v>924</v>
      </c>
      <c r="HM395" s="5">
        <v>76</v>
      </c>
      <c r="HN395" s="5">
        <v>651</v>
      </c>
      <c r="HO395" s="5">
        <v>260</v>
      </c>
      <c r="HP395" s="5">
        <v>452</v>
      </c>
      <c r="HQ395" s="5">
        <v>220</v>
      </c>
      <c r="HR395" s="5">
        <v>137</v>
      </c>
      <c r="HS395" s="5">
        <v>108</v>
      </c>
    </row>
    <row r="396" spans="1:227" x14ac:dyDescent="0.25">
      <c r="A396">
        <v>2011</v>
      </c>
      <c r="B396" s="3" t="s">
        <v>862</v>
      </c>
      <c r="C396" s="4">
        <v>38</v>
      </c>
      <c r="D396" s="5">
        <v>13482</v>
      </c>
      <c r="E396" s="5">
        <v>12434</v>
      </c>
      <c r="F396" s="5">
        <v>1048</v>
      </c>
      <c r="G396" s="6" t="s">
        <v>252</v>
      </c>
      <c r="H396" s="5">
        <v>50</v>
      </c>
      <c r="I396" s="6" t="s">
        <v>2126</v>
      </c>
      <c r="J396" s="6" t="s">
        <v>1680</v>
      </c>
      <c r="K396" s="6" t="s">
        <v>1366</v>
      </c>
      <c r="L396" s="6" t="s">
        <v>527</v>
      </c>
      <c r="M396" s="6" t="s">
        <v>896</v>
      </c>
      <c r="N396" s="6" t="s">
        <v>1092</v>
      </c>
      <c r="O396" s="6" t="s">
        <v>2248</v>
      </c>
      <c r="P396" s="6">
        <v>0.99</v>
      </c>
      <c r="Q396" s="7">
        <v>94345330.609999999</v>
      </c>
      <c r="R396" s="7">
        <v>94052474.909999996</v>
      </c>
      <c r="S396" s="7">
        <v>102334027.81</v>
      </c>
      <c r="T396" s="7">
        <v>7587.69</v>
      </c>
      <c r="U396" s="7">
        <v>7564.14</v>
      </c>
      <c r="V396" s="7">
        <v>8230.18</v>
      </c>
      <c r="W396" s="7">
        <v>36668611.810000002</v>
      </c>
      <c r="X396" s="23">
        <v>0.38869999999999999</v>
      </c>
      <c r="Y396" s="7">
        <v>2949.06</v>
      </c>
      <c r="Z396" s="7">
        <v>17663.11</v>
      </c>
      <c r="AA396" s="7">
        <v>33870003.25</v>
      </c>
      <c r="AB396" s="23">
        <v>0.36009999999999998</v>
      </c>
      <c r="AC396" s="7">
        <v>2723.98</v>
      </c>
      <c r="AD396" s="7">
        <v>16315.03</v>
      </c>
      <c r="AE396" s="5">
        <v>2076</v>
      </c>
      <c r="AF396" s="23">
        <v>0.16700000000000001</v>
      </c>
      <c r="AG396" s="5">
        <v>295</v>
      </c>
      <c r="AH396" s="5">
        <v>1892</v>
      </c>
      <c r="AI396" s="7">
        <v>1343346.35</v>
      </c>
      <c r="AJ396" s="23">
        <v>1.4200000000000001E-2</v>
      </c>
      <c r="AK396" s="7">
        <v>108.04</v>
      </c>
      <c r="AL396" s="7">
        <v>29203.18</v>
      </c>
      <c r="AM396" s="7">
        <v>1604433.7</v>
      </c>
      <c r="AN396" s="23">
        <v>1.7100000000000001E-2</v>
      </c>
      <c r="AO396" s="7">
        <v>129.04</v>
      </c>
      <c r="AP396" s="7">
        <v>34878.99</v>
      </c>
      <c r="AQ396" s="5">
        <v>46</v>
      </c>
      <c r="AR396" s="23">
        <v>3.7000000000000002E-3</v>
      </c>
      <c r="AS396" s="5">
        <v>4</v>
      </c>
      <c r="AT396" s="5">
        <v>115</v>
      </c>
      <c r="AU396" s="7">
        <v>938851.45</v>
      </c>
      <c r="AV396" s="23">
        <v>0.01</v>
      </c>
      <c r="AW396" s="7">
        <v>75.510000000000005</v>
      </c>
      <c r="AX396" s="7">
        <v>15142.77</v>
      </c>
      <c r="AY396" s="7">
        <v>1036631.68</v>
      </c>
      <c r="AZ396" s="23">
        <v>1.0999999999999999E-2</v>
      </c>
      <c r="BA396" s="7">
        <v>83.37</v>
      </c>
      <c r="BB396" s="7">
        <v>16719.87</v>
      </c>
      <c r="BC396" s="5">
        <v>62</v>
      </c>
      <c r="BD396" s="23">
        <v>5.0000000000000001E-3</v>
      </c>
      <c r="BE396" s="5">
        <v>6</v>
      </c>
      <c r="BF396" s="5">
        <v>64</v>
      </c>
      <c r="BG396" s="7">
        <v>3491065.82</v>
      </c>
      <c r="BH396" s="23">
        <v>3.6999999999999998E-2</v>
      </c>
      <c r="BI396" s="7">
        <v>280.77</v>
      </c>
      <c r="BJ396" s="7">
        <v>10578.99</v>
      </c>
      <c r="BK396" s="7">
        <v>4414128.88</v>
      </c>
      <c r="BL396" s="23">
        <v>4.6899999999999997E-2</v>
      </c>
      <c r="BM396" s="7">
        <v>355</v>
      </c>
      <c r="BN396" s="7">
        <v>13376.15</v>
      </c>
      <c r="BO396" s="5">
        <v>330</v>
      </c>
      <c r="BP396" s="23">
        <v>2.6499999999999999E-2</v>
      </c>
      <c r="BQ396" s="5">
        <v>35</v>
      </c>
      <c r="BR396" s="5">
        <v>785</v>
      </c>
      <c r="BS396" s="7">
        <v>965930.57</v>
      </c>
      <c r="BT396" s="23">
        <v>1.0200000000000001E-2</v>
      </c>
      <c r="BU396" s="7">
        <v>77.680000000000007</v>
      </c>
      <c r="BV396" s="7">
        <v>3095.93</v>
      </c>
      <c r="BW396" s="7">
        <v>1188364.53</v>
      </c>
      <c r="BX396" s="23">
        <v>1.26E-2</v>
      </c>
      <c r="BY396" s="7">
        <v>95.57</v>
      </c>
      <c r="BZ396" s="7">
        <v>3808.86</v>
      </c>
      <c r="CA396" s="5">
        <v>312</v>
      </c>
      <c r="CB396" s="23">
        <v>2.5100000000000001E-2</v>
      </c>
      <c r="CC396" s="5">
        <v>40</v>
      </c>
      <c r="CD396" s="5">
        <v>581</v>
      </c>
      <c r="CE396" s="7">
        <v>496896.4</v>
      </c>
      <c r="CF396" s="23">
        <v>5.3E-3</v>
      </c>
      <c r="CG396" s="7">
        <v>39.96</v>
      </c>
      <c r="CH396" s="7">
        <v>6714.82</v>
      </c>
      <c r="CI396" s="7">
        <v>562234.07999999996</v>
      </c>
      <c r="CJ396" s="23">
        <v>6.0000000000000001E-3</v>
      </c>
      <c r="CK396" s="7">
        <v>45.22</v>
      </c>
      <c r="CL396" s="7">
        <v>7597.76</v>
      </c>
      <c r="CM396" s="5">
        <v>74</v>
      </c>
      <c r="CN396" s="23">
        <v>6.0000000000000001E-3</v>
      </c>
      <c r="CO396" s="5">
        <v>6</v>
      </c>
      <c r="CP396" s="5">
        <v>288</v>
      </c>
      <c r="CQ396" s="7">
        <v>21297891.789999999</v>
      </c>
      <c r="CR396" s="23">
        <v>0.22570000000000001</v>
      </c>
      <c r="CS396" s="7">
        <v>1712.88</v>
      </c>
      <c r="CT396" s="7">
        <v>2316.75</v>
      </c>
      <c r="CU396" s="7">
        <v>19934718.41</v>
      </c>
      <c r="CV396" s="23">
        <v>0.21199999999999999</v>
      </c>
      <c r="CW396" s="7">
        <v>1603.24</v>
      </c>
      <c r="CX396" s="7">
        <v>2168.4699999999998</v>
      </c>
      <c r="CY396" s="5">
        <v>9193</v>
      </c>
      <c r="CZ396" s="23">
        <v>0.73929999999999996</v>
      </c>
      <c r="DA396" s="5">
        <v>7643</v>
      </c>
      <c r="DB396" s="7">
        <v>785571.05</v>
      </c>
      <c r="DC396" s="23">
        <v>8.3000000000000001E-3</v>
      </c>
      <c r="DD396" s="7">
        <v>63.18</v>
      </c>
      <c r="DE396" s="7">
        <v>422.12</v>
      </c>
      <c r="DF396" s="7">
        <v>810931.14</v>
      </c>
      <c r="DG396" s="23">
        <v>8.6E-3</v>
      </c>
      <c r="DH396" s="7">
        <v>65.22</v>
      </c>
      <c r="DI396" s="7">
        <v>435.75</v>
      </c>
      <c r="DJ396" s="5">
        <v>1861</v>
      </c>
      <c r="DK396" s="23">
        <v>0.1497</v>
      </c>
      <c r="DL396" s="5">
        <v>723</v>
      </c>
      <c r="DM396" s="7">
        <v>4768532.4800000004</v>
      </c>
      <c r="DN396" s="23">
        <v>5.0500000000000003E-2</v>
      </c>
      <c r="DO396" s="7">
        <v>383.51</v>
      </c>
      <c r="DP396" s="7">
        <v>19150.73</v>
      </c>
      <c r="DQ396" s="7">
        <v>5397372.9100000001</v>
      </c>
      <c r="DR396" s="23">
        <v>5.74E-2</v>
      </c>
      <c r="DS396" s="7">
        <v>434.08</v>
      </c>
      <c r="DT396" s="7">
        <v>21676.2</v>
      </c>
      <c r="DU396" s="5">
        <v>249</v>
      </c>
      <c r="DV396" s="23">
        <v>0.02</v>
      </c>
      <c r="DW396" s="5">
        <v>2509</v>
      </c>
      <c r="DX396" s="7">
        <v>260180.93</v>
      </c>
      <c r="DY396" s="23">
        <v>2.8E-3</v>
      </c>
      <c r="DZ396" s="7">
        <v>20.92</v>
      </c>
      <c r="EA396" s="7">
        <v>650.45000000000005</v>
      </c>
      <c r="EB396" s="7">
        <v>307309.2</v>
      </c>
      <c r="EC396" s="23">
        <v>3.3E-3</v>
      </c>
      <c r="ED396" s="7">
        <v>24.72</v>
      </c>
      <c r="EE396" s="7">
        <v>768.27</v>
      </c>
      <c r="EF396" s="5">
        <v>400</v>
      </c>
      <c r="EG396" s="23">
        <v>3.2199999999999999E-2</v>
      </c>
      <c r="EH396" s="5">
        <v>52</v>
      </c>
      <c r="EI396" s="7">
        <v>7500609.6100000003</v>
      </c>
      <c r="EJ396" s="23">
        <v>7.9500000000000001E-2</v>
      </c>
      <c r="EK396" s="7">
        <v>603.23</v>
      </c>
      <c r="EL396" s="7">
        <v>730.63</v>
      </c>
      <c r="EM396" s="7">
        <v>8690356.8900000006</v>
      </c>
      <c r="EN396" s="23">
        <v>9.2399999999999996E-2</v>
      </c>
      <c r="EO396" s="7">
        <v>698.92</v>
      </c>
      <c r="EP396" s="7">
        <v>846.52</v>
      </c>
      <c r="EQ396" s="5">
        <v>10266</v>
      </c>
      <c r="ER396" s="23">
        <v>0.8256</v>
      </c>
      <c r="ES396" s="5">
        <v>11491</v>
      </c>
      <c r="ET396" s="7">
        <v>4479736.01</v>
      </c>
      <c r="EU396" s="23">
        <v>4.7500000000000001E-2</v>
      </c>
      <c r="EV396" s="7">
        <v>360.28</v>
      </c>
      <c r="EW396" s="7">
        <v>797.11</v>
      </c>
      <c r="EX396" s="7">
        <v>4864418.58</v>
      </c>
      <c r="EY396" s="23">
        <v>5.1700000000000003E-2</v>
      </c>
      <c r="EZ396" s="7">
        <v>391.22</v>
      </c>
      <c r="FA396" s="7">
        <v>865.55</v>
      </c>
      <c r="FB396" s="5">
        <v>5620</v>
      </c>
      <c r="FC396" s="23">
        <v>0.45200000000000001</v>
      </c>
      <c r="FD396" s="5">
        <v>2684</v>
      </c>
      <c r="FE396" s="7">
        <v>1292331.6100000001</v>
      </c>
      <c r="FF396" s="23">
        <v>1.37E-2</v>
      </c>
      <c r="FG396" s="7">
        <v>103.94</v>
      </c>
      <c r="FH396" s="7">
        <v>183.57</v>
      </c>
      <c r="FI396" s="7">
        <v>1364279.93</v>
      </c>
      <c r="FJ396" s="23">
        <v>1.4500000000000001E-2</v>
      </c>
      <c r="FK396" s="7">
        <v>109.72</v>
      </c>
      <c r="FL396" s="7">
        <v>193.79</v>
      </c>
      <c r="FM396" s="5">
        <v>7040</v>
      </c>
      <c r="FN396" s="23">
        <v>0.56620000000000004</v>
      </c>
      <c r="FO396" s="5">
        <v>3131</v>
      </c>
      <c r="FP396" s="7">
        <v>3583734.67</v>
      </c>
      <c r="FQ396" s="23">
        <v>3.7999999999999999E-2</v>
      </c>
      <c r="FR396" s="7">
        <v>288.22000000000003</v>
      </c>
      <c r="FS396" s="7">
        <v>990.8</v>
      </c>
      <c r="FT396" s="7">
        <v>3653662.21</v>
      </c>
      <c r="FU396" s="23">
        <v>3.8800000000000001E-2</v>
      </c>
      <c r="FV396" s="7">
        <v>293.83999999999997</v>
      </c>
      <c r="FW396" s="7">
        <v>1010.14</v>
      </c>
      <c r="FX396" s="5">
        <v>3617</v>
      </c>
      <c r="FY396" s="23">
        <v>0.29089999999999999</v>
      </c>
      <c r="FZ396" s="5">
        <v>2124</v>
      </c>
      <c r="GA396" s="7">
        <v>1557118.47</v>
      </c>
      <c r="GB396" s="23">
        <v>1.6500000000000001E-2</v>
      </c>
      <c r="GC396" s="7">
        <v>125.23</v>
      </c>
      <c r="GD396" s="7">
        <v>208.42</v>
      </c>
      <c r="GE396" s="7">
        <v>1646233.05</v>
      </c>
      <c r="GF396" s="23">
        <v>1.7500000000000002E-2</v>
      </c>
      <c r="GG396" s="7">
        <v>132.4</v>
      </c>
      <c r="GH396" s="7">
        <v>220.35</v>
      </c>
      <c r="GI396" s="5">
        <v>7471</v>
      </c>
      <c r="GJ396" s="23">
        <v>0.60089999999999999</v>
      </c>
      <c r="GK396" s="5">
        <v>5731</v>
      </c>
      <c r="GL396" s="7">
        <v>1185576.17</v>
      </c>
      <c r="GM396" s="23">
        <v>1.26E-2</v>
      </c>
      <c r="GN396" s="7">
        <v>95.35</v>
      </c>
      <c r="GO396" s="7">
        <v>1110.18</v>
      </c>
      <c r="GP396" s="7">
        <v>948325.3</v>
      </c>
      <c r="GQ396" s="23">
        <v>1.01E-2</v>
      </c>
      <c r="GR396" s="7">
        <v>76.27</v>
      </c>
      <c r="GS396" s="7">
        <v>888.01</v>
      </c>
      <c r="GT396" s="5">
        <v>1068</v>
      </c>
      <c r="GU396" s="23">
        <v>8.5900000000000004E-2</v>
      </c>
      <c r="GV396" s="8">
        <v>208</v>
      </c>
      <c r="GW396" s="7">
        <v>2938280.31</v>
      </c>
      <c r="GX396" s="23">
        <v>3.1099999999999999E-2</v>
      </c>
      <c r="GY396" s="7">
        <v>236.31</v>
      </c>
      <c r="GZ396" s="7">
        <v>820.75</v>
      </c>
      <c r="HA396" s="7">
        <v>2945556.98</v>
      </c>
      <c r="HB396" s="23">
        <v>3.1300000000000001E-2</v>
      </c>
      <c r="HC396" s="7">
        <v>236.9</v>
      </c>
      <c r="HD396" s="7">
        <v>822.78</v>
      </c>
      <c r="HE396" s="5">
        <v>3580</v>
      </c>
      <c r="HF396" s="23">
        <v>0.28789999999999999</v>
      </c>
      <c r="HG396" s="5">
        <v>11676</v>
      </c>
      <c r="HH396" s="5">
        <v>681</v>
      </c>
      <c r="HI396" s="23">
        <v>0.20780000000000001</v>
      </c>
      <c r="HJ396" s="8">
        <v>939</v>
      </c>
      <c r="HK396" s="5">
        <v>499</v>
      </c>
      <c r="HL396" s="5">
        <v>923</v>
      </c>
      <c r="HM396" s="10" t="s">
        <v>275</v>
      </c>
      <c r="HN396" s="5">
        <v>523</v>
      </c>
      <c r="HO396" s="5">
        <v>450</v>
      </c>
      <c r="HP396" s="5">
        <v>1062</v>
      </c>
      <c r="HQ396" s="5">
        <v>362</v>
      </c>
      <c r="HR396" s="5">
        <v>578</v>
      </c>
      <c r="HS396" s="10" t="s">
        <v>275</v>
      </c>
    </row>
    <row r="397" spans="1:227" x14ac:dyDescent="0.25">
      <c r="A397">
        <v>2009</v>
      </c>
      <c r="B397" s="3" t="s">
        <v>565</v>
      </c>
      <c r="C397" s="4">
        <v>15</v>
      </c>
      <c r="D397" s="5">
        <v>19707</v>
      </c>
      <c r="E397" s="5">
        <v>14848</v>
      </c>
      <c r="F397" s="5">
        <v>4859</v>
      </c>
      <c r="G397" s="6" t="s">
        <v>1676</v>
      </c>
      <c r="H397" s="5">
        <v>51</v>
      </c>
      <c r="I397" s="6" t="s">
        <v>700</v>
      </c>
      <c r="J397" s="6" t="s">
        <v>1677</v>
      </c>
      <c r="K397" s="6" t="s">
        <v>1678</v>
      </c>
      <c r="L397" s="6" t="s">
        <v>260</v>
      </c>
      <c r="M397" s="6" t="s">
        <v>1679</v>
      </c>
      <c r="N397" s="6" t="s">
        <v>1680</v>
      </c>
      <c r="O397" s="6" t="s">
        <v>1681</v>
      </c>
      <c r="P397" s="6">
        <v>1.2</v>
      </c>
      <c r="Q397" s="7">
        <v>120884670.59</v>
      </c>
      <c r="R397" s="7">
        <v>102402047.23999999</v>
      </c>
      <c r="S397" s="7">
        <v>87387035.840000004</v>
      </c>
      <c r="T397" s="7">
        <v>8141.48</v>
      </c>
      <c r="U397" s="7">
        <v>6896.69</v>
      </c>
      <c r="V397" s="7">
        <v>5885.44</v>
      </c>
      <c r="W397" s="7">
        <v>54130508.770000003</v>
      </c>
      <c r="X397" s="23">
        <v>0.44779999999999998</v>
      </c>
      <c r="Y397" s="7">
        <v>3645.64</v>
      </c>
      <c r="Z397" s="7">
        <v>24593.599999999999</v>
      </c>
      <c r="AA397" s="7">
        <v>36827412.719999999</v>
      </c>
      <c r="AB397" s="23">
        <v>0.35959999999999998</v>
      </c>
      <c r="AC397" s="7">
        <v>2480.29</v>
      </c>
      <c r="AD397" s="7">
        <v>16732.13</v>
      </c>
      <c r="AE397" s="5">
        <v>2201</v>
      </c>
      <c r="AF397" s="23">
        <v>0.1482</v>
      </c>
      <c r="AG397" s="5">
        <v>257</v>
      </c>
      <c r="AH397" s="5">
        <v>1934</v>
      </c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7">
        <v>1399972.73</v>
      </c>
      <c r="AV397" s="23">
        <v>1.1599999999999999E-2</v>
      </c>
      <c r="AW397" s="7">
        <v>94.29</v>
      </c>
      <c r="AX397" s="7">
        <v>26414.58</v>
      </c>
      <c r="AY397" s="7">
        <v>1155194.54</v>
      </c>
      <c r="AZ397" s="23">
        <v>1.1299999999999999E-2</v>
      </c>
      <c r="BA397" s="7">
        <v>77.8</v>
      </c>
      <c r="BB397" s="7">
        <v>21796.12</v>
      </c>
      <c r="BC397" s="5">
        <v>53</v>
      </c>
      <c r="BD397" s="23">
        <v>3.5999999999999999E-3</v>
      </c>
      <c r="BE397" s="5">
        <v>4</v>
      </c>
      <c r="BF397" s="5">
        <v>63</v>
      </c>
      <c r="BG397" s="7">
        <v>2562121.38</v>
      </c>
      <c r="BH397" s="23">
        <v>2.12E-2</v>
      </c>
      <c r="BI397" s="7">
        <v>172.56</v>
      </c>
      <c r="BJ397" s="7">
        <v>15528.01</v>
      </c>
      <c r="BK397" s="7">
        <v>2322758.14</v>
      </c>
      <c r="BL397" s="23">
        <v>2.2700000000000001E-2</v>
      </c>
      <c r="BM397" s="7">
        <v>156.44</v>
      </c>
      <c r="BN397" s="7">
        <v>14077.32</v>
      </c>
      <c r="BO397" s="5">
        <v>165</v>
      </c>
      <c r="BP397" s="23">
        <v>1.11E-2</v>
      </c>
      <c r="BQ397" s="5">
        <v>14</v>
      </c>
      <c r="BR397" s="5">
        <v>390</v>
      </c>
      <c r="BS397" s="7">
        <v>1163505.7</v>
      </c>
      <c r="BT397" s="23">
        <v>9.5999999999999992E-3</v>
      </c>
      <c r="BU397" s="7">
        <v>78.36</v>
      </c>
      <c r="BV397" s="7">
        <v>4215.6000000000004</v>
      </c>
      <c r="BW397" s="7">
        <v>1059222.06</v>
      </c>
      <c r="BX397" s="23">
        <v>1.03E-2</v>
      </c>
      <c r="BY397" s="7">
        <v>71.34</v>
      </c>
      <c r="BZ397" s="7">
        <v>3837.76</v>
      </c>
      <c r="CA397" s="5">
        <v>276</v>
      </c>
      <c r="CB397" s="23">
        <v>1.8599999999999998E-2</v>
      </c>
      <c r="CC397" s="5">
        <v>28</v>
      </c>
      <c r="CD397" s="5">
        <v>373</v>
      </c>
      <c r="CE397" s="7">
        <v>394984.7</v>
      </c>
      <c r="CF397" s="23">
        <v>3.3E-3</v>
      </c>
      <c r="CG397" s="7">
        <v>26.6</v>
      </c>
      <c r="CH397" s="7">
        <v>7452.54</v>
      </c>
      <c r="CI397" s="7">
        <v>347742.67</v>
      </c>
      <c r="CJ397" s="23">
        <v>3.3999999999999998E-3</v>
      </c>
      <c r="CK397" s="7">
        <v>23.42</v>
      </c>
      <c r="CL397" s="7">
        <v>6561.18</v>
      </c>
      <c r="CM397" s="5">
        <v>53</v>
      </c>
      <c r="CN397" s="23">
        <v>3.5999999999999999E-3</v>
      </c>
      <c r="CO397" s="5">
        <v>4</v>
      </c>
      <c r="CP397" s="5">
        <v>148</v>
      </c>
      <c r="CQ397" s="7">
        <v>11963510.32</v>
      </c>
      <c r="CR397" s="23">
        <v>9.9000000000000005E-2</v>
      </c>
      <c r="CS397" s="7">
        <v>805.73</v>
      </c>
      <c r="CT397" s="7">
        <v>1692.15</v>
      </c>
      <c r="CU397" s="7">
        <v>11969578.25</v>
      </c>
      <c r="CV397" s="23">
        <v>0.1169</v>
      </c>
      <c r="CW397" s="7">
        <v>806.14</v>
      </c>
      <c r="CX397" s="7">
        <v>1693.01</v>
      </c>
      <c r="CY397" s="5">
        <v>7070</v>
      </c>
      <c r="CZ397" s="23">
        <v>0.47620000000000001</v>
      </c>
      <c r="DA397" s="5">
        <v>2650</v>
      </c>
      <c r="DB397" s="7">
        <v>1255628.57</v>
      </c>
      <c r="DC397" s="23">
        <v>1.04E-2</v>
      </c>
      <c r="DD397" s="7">
        <v>84.57</v>
      </c>
      <c r="DE397" s="7">
        <v>544.03</v>
      </c>
      <c r="DF397" s="7">
        <v>1226618.73</v>
      </c>
      <c r="DG397" s="23">
        <v>1.2E-2</v>
      </c>
      <c r="DH397" s="7">
        <v>82.61</v>
      </c>
      <c r="DI397" s="7">
        <v>531.46</v>
      </c>
      <c r="DJ397" s="5">
        <v>2308</v>
      </c>
      <c r="DK397" s="23">
        <v>0.15540000000000001</v>
      </c>
      <c r="DL397" s="5">
        <v>1059</v>
      </c>
      <c r="DM397" s="7">
        <v>19054996.859999999</v>
      </c>
      <c r="DN397" s="23">
        <v>0.15759999999999999</v>
      </c>
      <c r="DO397" s="7">
        <v>1283.3399999999999</v>
      </c>
      <c r="DP397" s="7">
        <v>23266.17</v>
      </c>
      <c r="DQ397" s="7">
        <v>17934598.91</v>
      </c>
      <c r="DR397" s="23">
        <v>0.17510000000000001</v>
      </c>
      <c r="DS397" s="7">
        <v>1207.8800000000001</v>
      </c>
      <c r="DT397" s="7">
        <v>21898.17</v>
      </c>
      <c r="DU397" s="5">
        <v>819</v>
      </c>
      <c r="DV397" s="23">
        <v>5.5199999999999999E-2</v>
      </c>
      <c r="DW397" s="5">
        <v>7537</v>
      </c>
      <c r="DX397" s="7">
        <v>216906.54</v>
      </c>
      <c r="DY397" s="23">
        <v>1.8E-3</v>
      </c>
      <c r="DZ397" s="7">
        <v>14.61</v>
      </c>
      <c r="EA397" s="7">
        <v>679.96</v>
      </c>
      <c r="EB397" s="7">
        <v>217507.75</v>
      </c>
      <c r="EC397" s="23">
        <v>2.0999999999999999E-3</v>
      </c>
      <c r="ED397" s="7">
        <v>14.65</v>
      </c>
      <c r="EE397" s="7">
        <v>681.84</v>
      </c>
      <c r="EF397" s="5">
        <v>319</v>
      </c>
      <c r="EG397" s="23">
        <v>2.1499999999999998E-2</v>
      </c>
      <c r="EH397" s="5">
        <v>33</v>
      </c>
      <c r="EI397" s="7">
        <v>10036168.25</v>
      </c>
      <c r="EJ397" s="23">
        <v>8.3000000000000004E-2</v>
      </c>
      <c r="EK397" s="7">
        <v>675.93</v>
      </c>
      <c r="EL397" s="7">
        <v>909.16</v>
      </c>
      <c r="EM397" s="7">
        <v>10816541.640000001</v>
      </c>
      <c r="EN397" s="23">
        <v>0.1056</v>
      </c>
      <c r="EO397" s="7">
        <v>728.48</v>
      </c>
      <c r="EP397" s="7">
        <v>979.85</v>
      </c>
      <c r="EQ397" s="5">
        <v>11039</v>
      </c>
      <c r="ER397" s="23">
        <v>0.74350000000000005</v>
      </c>
      <c r="ES397" s="5">
        <v>11335</v>
      </c>
      <c r="ET397" s="7">
        <v>5644383.0899999999</v>
      </c>
      <c r="EU397" s="23">
        <v>4.6699999999999998E-2</v>
      </c>
      <c r="EV397" s="7">
        <v>380.14</v>
      </c>
      <c r="EW397" s="7">
        <v>1003.09</v>
      </c>
      <c r="EX397" s="7">
        <v>5807659.1200000001</v>
      </c>
      <c r="EY397" s="23">
        <v>5.67E-2</v>
      </c>
      <c r="EZ397" s="7">
        <v>391.14</v>
      </c>
      <c r="FA397" s="7">
        <v>1032.1099999999999</v>
      </c>
      <c r="FB397" s="5">
        <v>5627</v>
      </c>
      <c r="FC397" s="23">
        <v>0.379</v>
      </c>
      <c r="FD397" s="5">
        <v>2803</v>
      </c>
      <c r="FE397" s="7">
        <v>1997854.26</v>
      </c>
      <c r="FF397" s="23">
        <v>1.6500000000000001E-2</v>
      </c>
      <c r="FG397" s="7">
        <v>134.55000000000001</v>
      </c>
      <c r="FH397" s="7">
        <v>274.39</v>
      </c>
      <c r="FI397" s="7">
        <v>2019420.79</v>
      </c>
      <c r="FJ397" s="23">
        <v>1.9699999999999999E-2</v>
      </c>
      <c r="FK397" s="7">
        <v>136.01</v>
      </c>
      <c r="FL397" s="7">
        <v>277.35000000000002</v>
      </c>
      <c r="FM397" s="5">
        <v>7281</v>
      </c>
      <c r="FN397" s="23">
        <v>0.4904</v>
      </c>
      <c r="FO397" s="5">
        <v>2698</v>
      </c>
      <c r="FP397" s="7">
        <v>2466094.4300000002</v>
      </c>
      <c r="FQ397" s="23">
        <v>2.0400000000000001E-2</v>
      </c>
      <c r="FR397" s="7">
        <v>166.09</v>
      </c>
      <c r="FS397" s="7">
        <v>872.34</v>
      </c>
      <c r="FT397" s="7">
        <v>2349548.85</v>
      </c>
      <c r="FU397" s="23">
        <v>2.29E-2</v>
      </c>
      <c r="FV397" s="7">
        <v>158.24</v>
      </c>
      <c r="FW397" s="7">
        <v>831.11</v>
      </c>
      <c r="FX397" s="5">
        <v>2827</v>
      </c>
      <c r="FY397" s="23">
        <v>0.19040000000000001</v>
      </c>
      <c r="FZ397" s="5">
        <v>1337</v>
      </c>
      <c r="GA397" s="7">
        <v>3456513.46</v>
      </c>
      <c r="GB397" s="23">
        <v>2.86E-2</v>
      </c>
      <c r="GC397" s="7">
        <v>232.79</v>
      </c>
      <c r="GD397" s="7">
        <v>381.56</v>
      </c>
      <c r="GE397" s="7">
        <v>3589975.65</v>
      </c>
      <c r="GF397" s="23">
        <v>3.5099999999999999E-2</v>
      </c>
      <c r="GG397" s="7">
        <v>241.78</v>
      </c>
      <c r="GH397" s="7">
        <v>396.29</v>
      </c>
      <c r="GI397" s="5">
        <v>9059</v>
      </c>
      <c r="GJ397" s="23">
        <v>0.61009999999999998</v>
      </c>
      <c r="GK397" s="5">
        <v>8689</v>
      </c>
      <c r="GL397" s="7">
        <v>2163361.8199999998</v>
      </c>
      <c r="GM397" s="23">
        <v>1.7899999999999999E-2</v>
      </c>
      <c r="GN397" s="7">
        <v>145.69999999999999</v>
      </c>
      <c r="GO397" s="7">
        <v>1142.02</v>
      </c>
      <c r="GP397" s="7">
        <v>1914888.2</v>
      </c>
      <c r="GQ397" s="23">
        <v>1.8700000000000001E-2</v>
      </c>
      <c r="GR397" s="7">
        <v>128.97</v>
      </c>
      <c r="GS397" s="7">
        <v>1010.85</v>
      </c>
      <c r="GT397" s="5">
        <v>1894</v>
      </c>
      <c r="GU397" s="23">
        <v>0.12759999999999999</v>
      </c>
      <c r="GV397" s="8">
        <v>283</v>
      </c>
      <c r="GW397" s="7">
        <v>2340119.2200000002</v>
      </c>
      <c r="GX397" s="23">
        <v>1.9400000000000001E-2</v>
      </c>
      <c r="GY397" s="7">
        <v>157.61000000000001</v>
      </c>
      <c r="GZ397" s="7">
        <v>550.75</v>
      </c>
      <c r="HA397" s="7">
        <v>2340119.2200000002</v>
      </c>
      <c r="HB397" s="23">
        <v>2.29E-2</v>
      </c>
      <c r="HC397" s="7">
        <v>157.61000000000001</v>
      </c>
      <c r="HD397" s="7">
        <v>550.75</v>
      </c>
      <c r="HE397" s="5">
        <v>4249</v>
      </c>
      <c r="HF397" s="23">
        <v>0.28620000000000001</v>
      </c>
      <c r="HG397" s="5">
        <v>12962</v>
      </c>
      <c r="HH397" s="5">
        <v>724</v>
      </c>
      <c r="HI397" s="23">
        <v>0.1996</v>
      </c>
      <c r="HJ397" s="8">
        <v>873</v>
      </c>
      <c r="HK397" s="5">
        <v>478</v>
      </c>
      <c r="HL397" s="5">
        <v>917</v>
      </c>
      <c r="HM397" s="10" t="s">
        <v>275</v>
      </c>
      <c r="HN397" s="5">
        <v>1212</v>
      </c>
      <c r="HO397" s="5">
        <v>168</v>
      </c>
      <c r="HP397" s="5">
        <v>680</v>
      </c>
      <c r="HQ397" s="5">
        <v>162</v>
      </c>
      <c r="HR397" s="10" t="s">
        <v>275</v>
      </c>
      <c r="HS397" s="5">
        <v>148</v>
      </c>
    </row>
    <row r="398" spans="1:227" x14ac:dyDescent="0.25">
      <c r="A398">
        <v>2010</v>
      </c>
      <c r="B398" s="3" t="s">
        <v>616</v>
      </c>
      <c r="C398" s="4">
        <v>16</v>
      </c>
      <c r="D398" s="5">
        <v>34685</v>
      </c>
      <c r="E398" s="5">
        <v>26961</v>
      </c>
      <c r="F398" s="5">
        <v>7724</v>
      </c>
      <c r="G398" s="6" t="s">
        <v>1226</v>
      </c>
      <c r="H398" s="5">
        <v>50</v>
      </c>
      <c r="I398" s="6" t="s">
        <v>1972</v>
      </c>
      <c r="J398" s="6" t="s">
        <v>292</v>
      </c>
      <c r="K398" s="6" t="s">
        <v>1973</v>
      </c>
      <c r="L398" s="6" t="s">
        <v>649</v>
      </c>
      <c r="M398" s="6" t="s">
        <v>1265</v>
      </c>
      <c r="N398" s="6" t="s">
        <v>411</v>
      </c>
      <c r="O398" s="6" t="s">
        <v>1974</v>
      </c>
      <c r="P398" s="6">
        <v>0.92</v>
      </c>
      <c r="Q398" s="7">
        <v>190396296.30000001</v>
      </c>
      <c r="R398" s="7">
        <v>194157804.91</v>
      </c>
      <c r="S398" s="7">
        <v>219406460.49000001</v>
      </c>
      <c r="T398" s="7">
        <v>7061.92</v>
      </c>
      <c r="U398" s="7">
        <v>7201.43</v>
      </c>
      <c r="V398" s="7">
        <v>8137.92</v>
      </c>
      <c r="W398" s="7">
        <v>66589414.049999997</v>
      </c>
      <c r="X398" s="23">
        <v>0.34970000000000001</v>
      </c>
      <c r="Y398" s="7">
        <v>2469.84</v>
      </c>
      <c r="Z398" s="7">
        <v>16458.09</v>
      </c>
      <c r="AA398" s="7">
        <v>60957166.909999996</v>
      </c>
      <c r="AB398" s="23">
        <v>0.314</v>
      </c>
      <c r="AC398" s="7">
        <v>2260.94</v>
      </c>
      <c r="AD398" s="7">
        <v>15066.03</v>
      </c>
      <c r="AE398" s="5">
        <v>4046</v>
      </c>
      <c r="AF398" s="23">
        <v>0.15010000000000001</v>
      </c>
      <c r="AG398" s="5">
        <v>250</v>
      </c>
      <c r="AH398" s="5">
        <v>1398</v>
      </c>
      <c r="AI398" s="7">
        <v>6118847.2199999997</v>
      </c>
      <c r="AJ398" s="23">
        <v>3.2099999999999997E-2</v>
      </c>
      <c r="AK398" s="7">
        <v>226.95</v>
      </c>
      <c r="AL398" s="7">
        <v>73721.05</v>
      </c>
      <c r="AM398" s="7">
        <v>6451838.8899999997</v>
      </c>
      <c r="AN398" s="23">
        <v>3.32E-2</v>
      </c>
      <c r="AO398" s="7">
        <v>239.3</v>
      </c>
      <c r="AP398" s="7">
        <v>77733</v>
      </c>
      <c r="AQ398" s="5">
        <v>83</v>
      </c>
      <c r="AR398" s="23">
        <v>3.0999999999999999E-3</v>
      </c>
      <c r="AS398" s="5">
        <v>3</v>
      </c>
      <c r="AT398" s="5">
        <v>102</v>
      </c>
      <c r="AU398" s="7">
        <v>1815123.67</v>
      </c>
      <c r="AV398" s="23">
        <v>9.4999999999999998E-3</v>
      </c>
      <c r="AW398" s="7">
        <v>67.319999999999993</v>
      </c>
      <c r="AX398" s="7">
        <v>19517.46</v>
      </c>
      <c r="AY398" s="7">
        <v>1879816.92</v>
      </c>
      <c r="AZ398" s="23">
        <v>9.7000000000000003E-3</v>
      </c>
      <c r="BA398" s="7">
        <v>69.72</v>
      </c>
      <c r="BB398" s="7">
        <v>20213.09</v>
      </c>
      <c r="BC398" s="5">
        <v>93</v>
      </c>
      <c r="BD398" s="23">
        <v>3.3999999999999998E-3</v>
      </c>
      <c r="BE398" s="5">
        <v>4</v>
      </c>
      <c r="BF398" s="5">
        <v>52</v>
      </c>
      <c r="BG398" s="7">
        <v>7012355.5700000003</v>
      </c>
      <c r="BH398" s="23">
        <v>3.6799999999999999E-2</v>
      </c>
      <c r="BI398" s="7">
        <v>260.08999999999997</v>
      </c>
      <c r="BJ398" s="7">
        <v>11946.09</v>
      </c>
      <c r="BK398" s="7">
        <v>7874180.8499999996</v>
      </c>
      <c r="BL398" s="23">
        <v>4.0599999999999997E-2</v>
      </c>
      <c r="BM398" s="7">
        <v>292.06</v>
      </c>
      <c r="BN398" s="7">
        <v>13414.28</v>
      </c>
      <c r="BO398" s="5">
        <v>587</v>
      </c>
      <c r="BP398" s="23">
        <v>2.18E-2</v>
      </c>
      <c r="BQ398" s="5">
        <v>29</v>
      </c>
      <c r="BR398" s="5">
        <v>709</v>
      </c>
      <c r="BS398" s="7">
        <v>5319271.1100000003</v>
      </c>
      <c r="BT398" s="23">
        <v>2.7900000000000001E-2</v>
      </c>
      <c r="BU398" s="7">
        <v>197.3</v>
      </c>
      <c r="BV398" s="7">
        <v>4766.37</v>
      </c>
      <c r="BW398" s="7">
        <v>5820875.4500000002</v>
      </c>
      <c r="BX398" s="23">
        <v>0.03</v>
      </c>
      <c r="BY398" s="7">
        <v>215.9</v>
      </c>
      <c r="BZ398" s="7">
        <v>5215.84</v>
      </c>
      <c r="CA398" s="5">
        <v>1116</v>
      </c>
      <c r="CB398" s="23">
        <v>4.1399999999999999E-2</v>
      </c>
      <c r="CC398" s="5">
        <v>76</v>
      </c>
      <c r="CD398" s="5">
        <v>1249</v>
      </c>
      <c r="CE398" s="7">
        <v>2028308.82</v>
      </c>
      <c r="CF398" s="23">
        <v>1.0699999999999999E-2</v>
      </c>
      <c r="CG398" s="7">
        <v>75.23</v>
      </c>
      <c r="CH398" s="7">
        <v>10788.88</v>
      </c>
      <c r="CI398" s="7">
        <v>2092601.92</v>
      </c>
      <c r="CJ398" s="23">
        <v>1.0800000000000001E-2</v>
      </c>
      <c r="CK398" s="7">
        <v>77.62</v>
      </c>
      <c r="CL398" s="7">
        <v>11130.86</v>
      </c>
      <c r="CM398" s="5">
        <v>188</v>
      </c>
      <c r="CN398" s="23">
        <v>7.0000000000000001E-3</v>
      </c>
      <c r="CO398" s="5">
        <v>7</v>
      </c>
      <c r="CP398" s="5">
        <v>526</v>
      </c>
      <c r="CQ398" s="7">
        <v>36273206.560000002</v>
      </c>
      <c r="CR398" s="23">
        <v>0.1905</v>
      </c>
      <c r="CS398" s="7">
        <v>1345.4</v>
      </c>
      <c r="CT398" s="7">
        <v>2081.92</v>
      </c>
      <c r="CU398" s="7">
        <v>38886634.890000001</v>
      </c>
      <c r="CV398" s="23">
        <v>0.20030000000000001</v>
      </c>
      <c r="CW398" s="7">
        <v>1442.33</v>
      </c>
      <c r="CX398" s="7">
        <v>2231.91</v>
      </c>
      <c r="CY398" s="5">
        <v>17423</v>
      </c>
      <c r="CZ398" s="23">
        <v>0.6462</v>
      </c>
      <c r="DA398" s="5">
        <v>5367</v>
      </c>
      <c r="DB398" s="7">
        <v>3365061.76</v>
      </c>
      <c r="DC398" s="23">
        <v>1.77E-2</v>
      </c>
      <c r="DD398" s="7">
        <v>124.81</v>
      </c>
      <c r="DE398" s="7">
        <v>502.55</v>
      </c>
      <c r="DF398" s="7">
        <v>3604864.17</v>
      </c>
      <c r="DG398" s="23">
        <v>1.8599999999999998E-2</v>
      </c>
      <c r="DH398" s="7">
        <v>133.71</v>
      </c>
      <c r="DI398" s="7">
        <v>538.36</v>
      </c>
      <c r="DJ398" s="5">
        <v>6696</v>
      </c>
      <c r="DK398" s="23">
        <v>0.24840000000000001</v>
      </c>
      <c r="DL398" s="5">
        <v>1382</v>
      </c>
      <c r="DM398" s="7">
        <v>10214030.890000001</v>
      </c>
      <c r="DN398" s="23">
        <v>5.3600000000000002E-2</v>
      </c>
      <c r="DO398" s="7">
        <v>378.84</v>
      </c>
      <c r="DP398" s="7">
        <v>21016.52</v>
      </c>
      <c r="DQ398" s="7">
        <v>10590508.24</v>
      </c>
      <c r="DR398" s="23">
        <v>5.45E-2</v>
      </c>
      <c r="DS398" s="7">
        <v>392.81</v>
      </c>
      <c r="DT398" s="7">
        <v>21791.17</v>
      </c>
      <c r="DU398" s="5">
        <v>486</v>
      </c>
      <c r="DV398" s="23">
        <v>1.7999999999999999E-2</v>
      </c>
      <c r="DW398" s="5">
        <v>2775</v>
      </c>
      <c r="DX398" s="7">
        <v>1603173.21</v>
      </c>
      <c r="DY398" s="23">
        <v>8.3999999999999995E-3</v>
      </c>
      <c r="DZ398" s="7">
        <v>59.46</v>
      </c>
      <c r="EA398" s="7">
        <v>743.24</v>
      </c>
      <c r="EB398" s="7">
        <v>1811685.55</v>
      </c>
      <c r="EC398" s="23">
        <v>9.2999999999999992E-3</v>
      </c>
      <c r="ED398" s="7">
        <v>67.2</v>
      </c>
      <c r="EE398" s="7">
        <v>839.91</v>
      </c>
      <c r="EF398" s="5">
        <v>2157</v>
      </c>
      <c r="EG398" s="23">
        <v>0.08</v>
      </c>
      <c r="EH398" s="5">
        <v>152</v>
      </c>
      <c r="EI398" s="7">
        <v>13109752.539999999</v>
      </c>
      <c r="EJ398" s="23">
        <v>6.8900000000000003E-2</v>
      </c>
      <c r="EK398" s="7">
        <v>486.25</v>
      </c>
      <c r="EL398" s="7">
        <v>638.94000000000005</v>
      </c>
      <c r="EM398" s="7">
        <v>14983269.08</v>
      </c>
      <c r="EN398" s="23">
        <v>7.7200000000000005E-2</v>
      </c>
      <c r="EO398" s="7">
        <v>555.74</v>
      </c>
      <c r="EP398" s="7">
        <v>730.25</v>
      </c>
      <c r="EQ398" s="5">
        <v>20518</v>
      </c>
      <c r="ER398" s="23">
        <v>0.76100000000000001</v>
      </c>
      <c r="ES398" s="5">
        <v>8946</v>
      </c>
      <c r="ET398" s="7">
        <v>11044670.57</v>
      </c>
      <c r="EU398" s="23">
        <v>5.8000000000000003E-2</v>
      </c>
      <c r="EV398" s="7">
        <v>409.65</v>
      </c>
      <c r="EW398" s="7">
        <v>901.24</v>
      </c>
      <c r="EX398" s="7">
        <v>12286283.119999999</v>
      </c>
      <c r="EY398" s="23">
        <v>6.3299999999999995E-2</v>
      </c>
      <c r="EZ398" s="7">
        <v>455.71</v>
      </c>
      <c r="FA398" s="7">
        <v>1002.55</v>
      </c>
      <c r="FB398" s="5">
        <v>12255</v>
      </c>
      <c r="FC398" s="23">
        <v>0.45450000000000002</v>
      </c>
      <c r="FD398" s="5">
        <v>3399</v>
      </c>
      <c r="FE398" s="7">
        <v>3631847.58</v>
      </c>
      <c r="FF398" s="23">
        <v>1.9099999999999999E-2</v>
      </c>
      <c r="FG398" s="7">
        <v>134.71</v>
      </c>
      <c r="FH398" s="7">
        <v>254.28</v>
      </c>
      <c r="FI398" s="7">
        <v>4052230.6</v>
      </c>
      <c r="FJ398" s="23">
        <v>2.0899999999999998E-2</v>
      </c>
      <c r="FK398" s="7">
        <v>150.30000000000001</v>
      </c>
      <c r="FL398" s="7">
        <v>283.70999999999998</v>
      </c>
      <c r="FM398" s="5">
        <v>14283</v>
      </c>
      <c r="FN398" s="23">
        <v>0.52980000000000005</v>
      </c>
      <c r="FO398" s="5">
        <v>2799</v>
      </c>
      <c r="FP398" s="7">
        <v>9104840.8499999996</v>
      </c>
      <c r="FQ398" s="23">
        <v>4.7800000000000002E-2</v>
      </c>
      <c r="FR398" s="7">
        <v>337.7</v>
      </c>
      <c r="FS398" s="7">
        <v>1180.45</v>
      </c>
      <c r="FT398" s="7">
        <v>9246207.3300000001</v>
      </c>
      <c r="FU398" s="23">
        <v>4.7600000000000003E-2</v>
      </c>
      <c r="FV398" s="7">
        <v>342.95</v>
      </c>
      <c r="FW398" s="7">
        <v>1198.78</v>
      </c>
      <c r="FX398" s="5">
        <v>7713</v>
      </c>
      <c r="FY398" s="23">
        <v>0.28610000000000002</v>
      </c>
      <c r="FZ398" s="5">
        <v>2438</v>
      </c>
      <c r="GA398" s="7">
        <v>4452683.4400000004</v>
      </c>
      <c r="GB398" s="23">
        <v>2.3400000000000001E-2</v>
      </c>
      <c r="GC398" s="7">
        <v>165.15</v>
      </c>
      <c r="GD398" s="7">
        <v>275.18</v>
      </c>
      <c r="GE398" s="7">
        <v>4747989.5</v>
      </c>
      <c r="GF398" s="23">
        <v>2.4500000000000001E-2</v>
      </c>
      <c r="GG398" s="7">
        <v>176.11</v>
      </c>
      <c r="GH398" s="7">
        <v>293.43</v>
      </c>
      <c r="GI398" s="5">
        <v>16181</v>
      </c>
      <c r="GJ398" s="23">
        <v>0.60019999999999996</v>
      </c>
      <c r="GK398" s="5">
        <v>5513</v>
      </c>
      <c r="GL398" s="7">
        <v>2431227.77</v>
      </c>
      <c r="GM398" s="23">
        <v>1.2800000000000001E-2</v>
      </c>
      <c r="GN398" s="7">
        <v>90.18</v>
      </c>
      <c r="GO398" s="7">
        <v>940.45</v>
      </c>
      <c r="GP398" s="7">
        <v>2501608.62</v>
      </c>
      <c r="GQ398" s="23">
        <v>1.29E-2</v>
      </c>
      <c r="GR398" s="7">
        <v>92.79</v>
      </c>
      <c r="GS398" s="7">
        <v>967.68</v>
      </c>
      <c r="GT398" s="5">
        <v>2585</v>
      </c>
      <c r="GU398" s="23">
        <v>9.5899999999999999E-2</v>
      </c>
      <c r="GV398" s="8">
        <v>209</v>
      </c>
      <c r="GW398" s="7">
        <v>4468973.2</v>
      </c>
      <c r="GX398" s="23">
        <v>2.35E-2</v>
      </c>
      <c r="GY398" s="7">
        <v>165.76</v>
      </c>
      <c r="GZ398" s="7">
        <v>552.34</v>
      </c>
      <c r="HA398" s="7">
        <v>4468973.2</v>
      </c>
      <c r="HB398" s="23">
        <v>2.3E-2</v>
      </c>
      <c r="HC398" s="7">
        <v>165.76</v>
      </c>
      <c r="HD398" s="7">
        <v>552.34</v>
      </c>
      <c r="HE398" s="5">
        <v>8091</v>
      </c>
      <c r="HF398" s="23">
        <v>0.30009999999999998</v>
      </c>
      <c r="HG398" s="5">
        <v>25898</v>
      </c>
      <c r="HH398" s="5">
        <v>1022</v>
      </c>
      <c r="HI398" s="23">
        <v>0.16639999999999999</v>
      </c>
      <c r="HJ398" s="8">
        <v>961</v>
      </c>
      <c r="HK398" s="5">
        <v>427</v>
      </c>
      <c r="HL398" s="5">
        <v>913</v>
      </c>
      <c r="HM398" s="5">
        <v>59</v>
      </c>
      <c r="HN398" s="5">
        <v>386</v>
      </c>
      <c r="HO398" s="5">
        <v>226</v>
      </c>
      <c r="HP398" s="5">
        <v>686</v>
      </c>
      <c r="HQ398" s="5">
        <v>234</v>
      </c>
      <c r="HR398" s="10" t="s">
        <v>275</v>
      </c>
      <c r="HS398" s="5">
        <v>85</v>
      </c>
    </row>
    <row r="399" spans="1:227" x14ac:dyDescent="0.25">
      <c r="A399">
        <v>2008</v>
      </c>
      <c r="B399" s="3" t="s">
        <v>918</v>
      </c>
      <c r="C399" s="4">
        <v>35</v>
      </c>
      <c r="D399" s="5">
        <v>48776</v>
      </c>
      <c r="E399" s="5">
        <v>41093</v>
      </c>
      <c r="F399" s="5">
        <v>7683</v>
      </c>
      <c r="G399" s="6" t="s">
        <v>1456</v>
      </c>
      <c r="H399" s="5">
        <v>50</v>
      </c>
      <c r="I399" s="6" t="s">
        <v>1457</v>
      </c>
      <c r="J399" s="6" t="s">
        <v>1458</v>
      </c>
      <c r="K399" s="6" t="s">
        <v>1459</v>
      </c>
      <c r="L399" s="6" t="s">
        <v>253</v>
      </c>
      <c r="M399" s="6" t="s">
        <v>1460</v>
      </c>
      <c r="N399" s="6" t="s">
        <v>1461</v>
      </c>
      <c r="O399" s="6" t="s">
        <v>1437</v>
      </c>
      <c r="P399" s="6">
        <v>1.02</v>
      </c>
      <c r="Q399" s="7">
        <v>273452120.75999999</v>
      </c>
      <c r="R399" s="7">
        <v>261845341.66</v>
      </c>
      <c r="S399" s="7">
        <v>266417269.59999999</v>
      </c>
      <c r="T399" s="7">
        <v>6654.47</v>
      </c>
      <c r="U399" s="7">
        <v>6372.02</v>
      </c>
      <c r="V399" s="7">
        <v>6483.28</v>
      </c>
      <c r="W399" s="7">
        <v>106447955.90000001</v>
      </c>
      <c r="X399" s="23">
        <v>0.38929999999999998</v>
      </c>
      <c r="Y399" s="7">
        <v>2590.42</v>
      </c>
      <c r="Z399" s="7">
        <v>16692.48</v>
      </c>
      <c r="AA399" s="7">
        <v>87840561.430000007</v>
      </c>
      <c r="AB399" s="23">
        <v>0.33550000000000002</v>
      </c>
      <c r="AC399" s="7">
        <v>2137.6</v>
      </c>
      <c r="AD399" s="7">
        <v>13774.59</v>
      </c>
      <c r="AE399" s="5">
        <v>6377</v>
      </c>
      <c r="AF399" s="23">
        <v>0.1552</v>
      </c>
      <c r="AG399" s="5">
        <v>271</v>
      </c>
      <c r="AH399" s="5">
        <v>1491</v>
      </c>
      <c r="AI399" s="7">
        <v>4404295.18</v>
      </c>
      <c r="AJ399" s="23">
        <v>1.61E-2</v>
      </c>
      <c r="AK399" s="7">
        <v>107.18</v>
      </c>
      <c r="AL399" s="7">
        <v>36399.129999999997</v>
      </c>
      <c r="AM399" s="7">
        <v>4714486.37</v>
      </c>
      <c r="AN399" s="23">
        <v>1.7999999999999999E-2</v>
      </c>
      <c r="AO399" s="7">
        <v>114.73</v>
      </c>
      <c r="AP399" s="7">
        <v>38962.699999999997</v>
      </c>
      <c r="AQ399" s="5">
        <v>121</v>
      </c>
      <c r="AR399" s="23">
        <v>2.8999999999999998E-3</v>
      </c>
      <c r="AS399" s="5">
        <v>3</v>
      </c>
      <c r="AT399" s="5">
        <v>109</v>
      </c>
      <c r="AU399" s="7">
        <v>5049766.2300000004</v>
      </c>
      <c r="AV399" s="23">
        <v>1.8499999999999999E-2</v>
      </c>
      <c r="AW399" s="7">
        <v>122.89</v>
      </c>
      <c r="AX399" s="7">
        <v>19127.900000000001</v>
      </c>
      <c r="AY399" s="7">
        <v>4797820.5599999996</v>
      </c>
      <c r="AZ399" s="23">
        <v>1.83E-2</v>
      </c>
      <c r="BA399" s="7">
        <v>116.76</v>
      </c>
      <c r="BB399" s="7">
        <v>18173.560000000001</v>
      </c>
      <c r="BC399" s="5">
        <v>264</v>
      </c>
      <c r="BD399" s="23">
        <v>6.4000000000000003E-3</v>
      </c>
      <c r="BE399" s="5">
        <v>7</v>
      </c>
      <c r="BF399" s="5">
        <v>101</v>
      </c>
      <c r="BG399" s="7">
        <v>6284649.96</v>
      </c>
      <c r="BH399" s="23">
        <v>2.3E-2</v>
      </c>
      <c r="BI399" s="7">
        <v>152.94</v>
      </c>
      <c r="BJ399" s="7">
        <v>11857.83</v>
      </c>
      <c r="BK399" s="7">
        <v>6755551.9699999997</v>
      </c>
      <c r="BL399" s="23">
        <v>2.58E-2</v>
      </c>
      <c r="BM399" s="7">
        <v>164.4</v>
      </c>
      <c r="BN399" s="7">
        <v>12746.32</v>
      </c>
      <c r="BO399" s="5">
        <v>530</v>
      </c>
      <c r="BP399" s="23">
        <v>1.29E-2</v>
      </c>
      <c r="BQ399" s="5">
        <v>17</v>
      </c>
      <c r="BR399" s="5">
        <v>491</v>
      </c>
      <c r="BS399" s="7">
        <v>7826412.9699999997</v>
      </c>
      <c r="BT399" s="23">
        <v>2.86E-2</v>
      </c>
      <c r="BU399" s="7">
        <v>190.46</v>
      </c>
      <c r="BV399" s="7">
        <v>5010.51</v>
      </c>
      <c r="BW399" s="7">
        <v>8191288.4800000004</v>
      </c>
      <c r="BX399" s="23">
        <v>3.1300000000000001E-2</v>
      </c>
      <c r="BY399" s="7">
        <v>199.34</v>
      </c>
      <c r="BZ399" s="7">
        <v>5244.1</v>
      </c>
      <c r="CA399" s="5">
        <v>1562</v>
      </c>
      <c r="CB399" s="23">
        <v>3.7999999999999999E-2</v>
      </c>
      <c r="CC399" s="5">
        <v>78</v>
      </c>
      <c r="CD399" s="5">
        <v>1289</v>
      </c>
      <c r="CE399" s="7">
        <v>2652728.2200000002</v>
      </c>
      <c r="CF399" s="23">
        <v>9.7000000000000003E-3</v>
      </c>
      <c r="CG399" s="7">
        <v>64.55</v>
      </c>
      <c r="CH399" s="7">
        <v>9307.82</v>
      </c>
      <c r="CI399" s="7">
        <v>2695745.79</v>
      </c>
      <c r="CJ399" s="23">
        <v>1.03E-2</v>
      </c>
      <c r="CK399" s="7">
        <v>65.599999999999994</v>
      </c>
      <c r="CL399" s="7">
        <v>9458.76</v>
      </c>
      <c r="CM399" s="5">
        <v>285</v>
      </c>
      <c r="CN399" s="23">
        <v>6.8999999999999999E-3</v>
      </c>
      <c r="CO399" s="5">
        <v>7</v>
      </c>
      <c r="CP399" s="5">
        <v>445</v>
      </c>
      <c r="CQ399" s="7">
        <v>35262984.490000002</v>
      </c>
      <c r="CR399" s="23">
        <v>0.129</v>
      </c>
      <c r="CS399" s="7">
        <v>858.13</v>
      </c>
      <c r="CT399" s="7">
        <v>1361.19</v>
      </c>
      <c r="CU399" s="7">
        <v>34411301.719999999</v>
      </c>
      <c r="CV399" s="23">
        <v>0.13139999999999999</v>
      </c>
      <c r="CW399" s="7">
        <v>837.4</v>
      </c>
      <c r="CX399" s="7">
        <v>1328.31</v>
      </c>
      <c r="CY399" s="5">
        <v>25906</v>
      </c>
      <c r="CZ399" s="23">
        <v>0.63039999999999996</v>
      </c>
      <c r="DA399" s="5">
        <v>4730</v>
      </c>
      <c r="DB399" s="7">
        <v>2677516.67</v>
      </c>
      <c r="DC399" s="23">
        <v>9.7999999999999997E-3</v>
      </c>
      <c r="DD399" s="7">
        <v>65.16</v>
      </c>
      <c r="DE399" s="7">
        <v>380.22</v>
      </c>
      <c r="DF399" s="7">
        <v>3015839.52</v>
      </c>
      <c r="DG399" s="23">
        <v>1.15E-2</v>
      </c>
      <c r="DH399" s="7">
        <v>73.39</v>
      </c>
      <c r="DI399" s="7">
        <v>428.26</v>
      </c>
      <c r="DJ399" s="5">
        <v>7042</v>
      </c>
      <c r="DK399" s="23">
        <v>0.1714</v>
      </c>
      <c r="DL399" s="5">
        <v>831</v>
      </c>
      <c r="DM399" s="7">
        <v>24461811.629999999</v>
      </c>
      <c r="DN399" s="23">
        <v>8.9499999999999996E-2</v>
      </c>
      <c r="DO399" s="7">
        <v>595.28</v>
      </c>
      <c r="DP399" s="7">
        <v>19807.13</v>
      </c>
      <c r="DQ399" s="7">
        <v>25296056.760000002</v>
      </c>
      <c r="DR399" s="23">
        <v>9.6600000000000005E-2</v>
      </c>
      <c r="DS399" s="7">
        <v>615.58000000000004</v>
      </c>
      <c r="DT399" s="7">
        <v>20482.64</v>
      </c>
      <c r="DU399" s="5">
        <v>1235</v>
      </c>
      <c r="DV399" s="23">
        <v>3.0099999999999998E-2</v>
      </c>
      <c r="DW399" s="5">
        <v>4143</v>
      </c>
      <c r="DX399" s="7">
        <v>1334587.47</v>
      </c>
      <c r="DY399" s="23">
        <v>4.8999999999999998E-3</v>
      </c>
      <c r="DZ399" s="7">
        <v>32.479999999999997</v>
      </c>
      <c r="EA399" s="7">
        <v>662.66</v>
      </c>
      <c r="EB399" s="7">
        <v>1608602.36</v>
      </c>
      <c r="EC399" s="23">
        <v>6.1000000000000004E-3</v>
      </c>
      <c r="ED399" s="7">
        <v>39.15</v>
      </c>
      <c r="EE399" s="7">
        <v>798.71</v>
      </c>
      <c r="EF399" s="5">
        <v>2014</v>
      </c>
      <c r="EG399" s="23">
        <v>4.9000000000000002E-2</v>
      </c>
      <c r="EH399" s="5">
        <v>80</v>
      </c>
      <c r="EI399" s="7">
        <v>21105625.48</v>
      </c>
      <c r="EJ399" s="23">
        <v>7.7200000000000005E-2</v>
      </c>
      <c r="EK399" s="7">
        <v>513.61</v>
      </c>
      <c r="EL399" s="7">
        <v>664.01</v>
      </c>
      <c r="EM399" s="7">
        <v>23796648.449999999</v>
      </c>
      <c r="EN399" s="23">
        <v>9.0899999999999995E-2</v>
      </c>
      <c r="EO399" s="7">
        <v>579.09</v>
      </c>
      <c r="EP399" s="7">
        <v>748.68</v>
      </c>
      <c r="EQ399" s="5">
        <v>31785</v>
      </c>
      <c r="ER399" s="23">
        <v>0.77349999999999997</v>
      </c>
      <c r="ES399" s="5">
        <v>9703</v>
      </c>
      <c r="ET399" s="7">
        <v>14221251.939999999</v>
      </c>
      <c r="EU399" s="23">
        <v>5.1999999999999998E-2</v>
      </c>
      <c r="EV399" s="7">
        <v>346.07</v>
      </c>
      <c r="EW399" s="7">
        <v>845.65</v>
      </c>
      <c r="EX399" s="7">
        <v>15444575.779999999</v>
      </c>
      <c r="EY399" s="23">
        <v>5.8999999999999997E-2</v>
      </c>
      <c r="EZ399" s="7">
        <v>375.84</v>
      </c>
      <c r="FA399" s="7">
        <v>918.39</v>
      </c>
      <c r="FB399" s="5">
        <v>16817</v>
      </c>
      <c r="FC399" s="23">
        <v>0.40920000000000001</v>
      </c>
      <c r="FD399" s="5">
        <v>2548</v>
      </c>
      <c r="FE399" s="7">
        <v>5943223.0099999998</v>
      </c>
      <c r="FF399" s="23">
        <v>2.1700000000000001E-2</v>
      </c>
      <c r="FG399" s="7">
        <v>144.63</v>
      </c>
      <c r="FH399" s="7">
        <v>273.57</v>
      </c>
      <c r="FI399" s="7">
        <v>6782410.1299999999</v>
      </c>
      <c r="FJ399" s="23">
        <v>2.5899999999999999E-2</v>
      </c>
      <c r="FK399" s="7">
        <v>165.05</v>
      </c>
      <c r="FL399" s="7">
        <v>312.19</v>
      </c>
      <c r="FM399" s="5">
        <v>21725</v>
      </c>
      <c r="FN399" s="23">
        <v>0.52869999999999995</v>
      </c>
      <c r="FO399" s="5">
        <v>2812</v>
      </c>
      <c r="FP399" s="7">
        <v>14046449.67</v>
      </c>
      <c r="FQ399" s="23">
        <v>5.1400000000000001E-2</v>
      </c>
      <c r="FR399" s="7">
        <v>341.82</v>
      </c>
      <c r="FS399" s="7">
        <v>1314.6</v>
      </c>
      <c r="FT399" s="7">
        <v>14191502.15</v>
      </c>
      <c r="FU399" s="23">
        <v>5.4199999999999998E-2</v>
      </c>
      <c r="FV399" s="7">
        <v>345.35</v>
      </c>
      <c r="FW399" s="7">
        <v>1328.17</v>
      </c>
      <c r="FX399" s="5">
        <v>10685</v>
      </c>
      <c r="FY399" s="23">
        <v>0.26</v>
      </c>
      <c r="FZ399" s="5">
        <v>2179</v>
      </c>
      <c r="GA399" s="7">
        <v>5680909.7199999997</v>
      </c>
      <c r="GB399" s="23">
        <v>2.0799999999999999E-2</v>
      </c>
      <c r="GC399" s="7">
        <v>138.25</v>
      </c>
      <c r="GD399" s="7">
        <v>256.25</v>
      </c>
      <c r="GE399" s="7">
        <v>6027400.2999999998</v>
      </c>
      <c r="GF399" s="23">
        <v>2.3E-2</v>
      </c>
      <c r="GG399" s="7">
        <v>146.68</v>
      </c>
      <c r="GH399" s="7">
        <v>271.88</v>
      </c>
      <c r="GI399" s="5">
        <v>22169</v>
      </c>
      <c r="GJ399" s="23">
        <v>0.53949999999999998</v>
      </c>
      <c r="GK399" s="5">
        <v>4844</v>
      </c>
      <c r="GL399" s="7">
        <v>5094146.71</v>
      </c>
      <c r="GM399" s="23">
        <v>1.8599999999999998E-2</v>
      </c>
      <c r="GN399" s="7">
        <v>123.97</v>
      </c>
      <c r="GO399" s="7">
        <v>1226.25</v>
      </c>
      <c r="GP399" s="7">
        <v>5166768.8</v>
      </c>
      <c r="GQ399" s="23">
        <v>1.9699999999999999E-2</v>
      </c>
      <c r="GR399" s="7">
        <v>125.73</v>
      </c>
      <c r="GS399" s="7">
        <v>1243.73</v>
      </c>
      <c r="GT399" s="5">
        <v>4154</v>
      </c>
      <c r="GU399" s="23">
        <v>0.1011</v>
      </c>
      <c r="GV399" s="8">
        <v>221</v>
      </c>
      <c r="GW399" s="7">
        <v>9078981.2699999996</v>
      </c>
      <c r="GX399" s="23">
        <v>3.32E-2</v>
      </c>
      <c r="GY399" s="7">
        <v>220.94</v>
      </c>
      <c r="GZ399" s="7">
        <v>888.09</v>
      </c>
      <c r="HA399" s="7">
        <v>9078981.2699999996</v>
      </c>
      <c r="HB399" s="23">
        <v>3.4700000000000002E-2</v>
      </c>
      <c r="HC399" s="7">
        <v>220.94</v>
      </c>
      <c r="HD399" s="7">
        <v>888.09</v>
      </c>
      <c r="HE399" s="5">
        <v>10223</v>
      </c>
      <c r="HF399" s="23">
        <v>0.24879999999999999</v>
      </c>
      <c r="HG399" s="5">
        <v>35845</v>
      </c>
      <c r="HH399" s="5">
        <v>2001</v>
      </c>
      <c r="HI399" s="23">
        <v>0.1983</v>
      </c>
      <c r="HJ399" s="8">
        <v>872</v>
      </c>
      <c r="HK399" s="5">
        <v>684</v>
      </c>
      <c r="HL399" s="5">
        <v>907</v>
      </c>
      <c r="HM399" s="5">
        <v>114</v>
      </c>
      <c r="HN399" s="5">
        <v>596</v>
      </c>
      <c r="HO399" s="5">
        <v>294</v>
      </c>
      <c r="HP399" s="5">
        <v>708</v>
      </c>
      <c r="HQ399" s="5">
        <v>341</v>
      </c>
      <c r="HR399" s="5">
        <v>271</v>
      </c>
      <c r="HS399" s="5">
        <v>97</v>
      </c>
    </row>
    <row r="400" spans="1:227" x14ac:dyDescent="0.25">
      <c r="A400">
        <v>2011</v>
      </c>
      <c r="B400" s="3" t="s">
        <v>1132</v>
      </c>
      <c r="C400" s="4">
        <v>53</v>
      </c>
      <c r="D400" s="5">
        <v>150890</v>
      </c>
      <c r="E400" s="5">
        <v>120397</v>
      </c>
      <c r="F400" s="5">
        <v>30493</v>
      </c>
      <c r="G400" s="6" t="s">
        <v>1438</v>
      </c>
      <c r="H400" s="5">
        <v>50</v>
      </c>
      <c r="I400" s="6" t="s">
        <v>549</v>
      </c>
      <c r="J400" s="6" t="s">
        <v>2326</v>
      </c>
      <c r="K400" s="6" t="s">
        <v>2327</v>
      </c>
      <c r="L400" s="6" t="s">
        <v>353</v>
      </c>
      <c r="M400" s="6" t="s">
        <v>1185</v>
      </c>
      <c r="N400" s="6" t="s">
        <v>1470</v>
      </c>
      <c r="O400" s="6" t="s">
        <v>2328</v>
      </c>
      <c r="P400" s="6">
        <v>0.96</v>
      </c>
      <c r="Q400" s="7">
        <v>954553280.99000001</v>
      </c>
      <c r="R400" s="7">
        <v>864493102.26999998</v>
      </c>
      <c r="S400" s="7">
        <v>919011653.72000003</v>
      </c>
      <c r="T400" s="7">
        <v>7928.38</v>
      </c>
      <c r="U400" s="7">
        <v>7180.35</v>
      </c>
      <c r="V400" s="7">
        <v>7633.18</v>
      </c>
      <c r="W400" s="7">
        <v>383717808.05000001</v>
      </c>
      <c r="X400" s="23">
        <v>0.40200000000000002</v>
      </c>
      <c r="Y400" s="7">
        <v>3187.1</v>
      </c>
      <c r="Z400" s="7">
        <v>21104.27</v>
      </c>
      <c r="AA400" s="7">
        <v>302388595.38999999</v>
      </c>
      <c r="AB400" s="23">
        <v>0.3498</v>
      </c>
      <c r="AC400" s="7">
        <v>2511.6</v>
      </c>
      <c r="AD400" s="7">
        <v>16631.21</v>
      </c>
      <c r="AE400" s="5">
        <v>18182</v>
      </c>
      <c r="AF400" s="23">
        <v>0.151</v>
      </c>
      <c r="AG400" s="5">
        <v>266</v>
      </c>
      <c r="AH400" s="5">
        <v>1562</v>
      </c>
      <c r="AI400" s="7">
        <v>7911575.0800000001</v>
      </c>
      <c r="AJ400" s="23">
        <v>8.3000000000000001E-3</v>
      </c>
      <c r="AK400" s="7">
        <v>65.709999999999994</v>
      </c>
      <c r="AL400" s="7">
        <v>61809.18</v>
      </c>
      <c r="AM400" s="7">
        <v>7343870.4500000002</v>
      </c>
      <c r="AN400" s="23">
        <v>8.5000000000000006E-3</v>
      </c>
      <c r="AO400" s="7">
        <v>61</v>
      </c>
      <c r="AP400" s="7">
        <v>57373.99</v>
      </c>
      <c r="AQ400" s="5">
        <v>128</v>
      </c>
      <c r="AR400" s="23">
        <v>1.1000000000000001E-3</v>
      </c>
      <c r="AS400" s="5">
        <v>1</v>
      </c>
      <c r="AT400" s="5">
        <v>41</v>
      </c>
      <c r="AU400" s="7">
        <v>8235100.3399999999</v>
      </c>
      <c r="AV400" s="23">
        <v>8.6E-3</v>
      </c>
      <c r="AW400" s="7">
        <v>68.400000000000006</v>
      </c>
      <c r="AX400" s="7">
        <v>20795.71</v>
      </c>
      <c r="AY400" s="7">
        <v>7402020.1799999997</v>
      </c>
      <c r="AZ400" s="23">
        <v>8.6E-3</v>
      </c>
      <c r="BA400" s="7">
        <v>61.48</v>
      </c>
      <c r="BB400" s="7">
        <v>18691.97</v>
      </c>
      <c r="BC400" s="5">
        <v>396</v>
      </c>
      <c r="BD400" s="23">
        <v>3.3E-3</v>
      </c>
      <c r="BE400" s="5">
        <v>4</v>
      </c>
      <c r="BF400" s="5">
        <v>42</v>
      </c>
      <c r="BG400" s="7">
        <v>47701865.979999997</v>
      </c>
      <c r="BH400" s="23">
        <v>0.05</v>
      </c>
      <c r="BI400" s="7">
        <v>396.2</v>
      </c>
      <c r="BJ400" s="7">
        <v>17859.18</v>
      </c>
      <c r="BK400" s="7">
        <v>44982036.32</v>
      </c>
      <c r="BL400" s="23">
        <v>5.1999999999999998E-2</v>
      </c>
      <c r="BM400" s="7">
        <v>373.61</v>
      </c>
      <c r="BN400" s="7">
        <v>16840.900000000001</v>
      </c>
      <c r="BO400" s="5">
        <v>2671</v>
      </c>
      <c r="BP400" s="23">
        <v>2.2200000000000001E-2</v>
      </c>
      <c r="BQ400" s="5">
        <v>31</v>
      </c>
      <c r="BR400" s="5">
        <v>844</v>
      </c>
      <c r="BS400" s="7">
        <v>17578582.789999999</v>
      </c>
      <c r="BT400" s="23">
        <v>1.84E-2</v>
      </c>
      <c r="BU400" s="7">
        <v>146.01</v>
      </c>
      <c r="BV400" s="7">
        <v>4792.42</v>
      </c>
      <c r="BW400" s="7">
        <v>16676140.4</v>
      </c>
      <c r="BX400" s="23">
        <v>1.9300000000000001E-2</v>
      </c>
      <c r="BY400" s="7">
        <v>138.51</v>
      </c>
      <c r="BZ400" s="7">
        <v>4546.3900000000003</v>
      </c>
      <c r="CA400" s="5">
        <v>3668</v>
      </c>
      <c r="CB400" s="23">
        <v>3.0499999999999999E-2</v>
      </c>
      <c r="CC400" s="5">
        <v>54</v>
      </c>
      <c r="CD400" s="5">
        <v>730</v>
      </c>
      <c r="CE400" s="7">
        <v>9055820.9000000004</v>
      </c>
      <c r="CF400" s="23">
        <v>9.4999999999999998E-3</v>
      </c>
      <c r="CG400" s="7">
        <v>75.22</v>
      </c>
      <c r="CH400" s="7">
        <v>10691.64</v>
      </c>
      <c r="CI400" s="7">
        <v>8440851.2699999996</v>
      </c>
      <c r="CJ400" s="23">
        <v>9.7999999999999997E-3</v>
      </c>
      <c r="CK400" s="7">
        <v>70.11</v>
      </c>
      <c r="CL400" s="7">
        <v>9965.59</v>
      </c>
      <c r="CM400" s="5">
        <v>847</v>
      </c>
      <c r="CN400" s="23">
        <v>7.0000000000000001E-3</v>
      </c>
      <c r="CO400" s="5">
        <v>8</v>
      </c>
      <c r="CP400" s="5">
        <v>428</v>
      </c>
      <c r="CQ400" s="7">
        <v>147039725.75999999</v>
      </c>
      <c r="CR400" s="23">
        <v>0.154</v>
      </c>
      <c r="CS400" s="7">
        <v>1221.29</v>
      </c>
      <c r="CT400" s="7">
        <v>2053.34</v>
      </c>
      <c r="CU400" s="7">
        <v>136985087.09</v>
      </c>
      <c r="CV400" s="23">
        <v>0.1585</v>
      </c>
      <c r="CW400" s="7">
        <v>1137.78</v>
      </c>
      <c r="CX400" s="7">
        <v>1912.93</v>
      </c>
      <c r="CY400" s="5">
        <v>71610</v>
      </c>
      <c r="CZ400" s="23">
        <v>0.5948</v>
      </c>
      <c r="DA400" s="5">
        <v>4315</v>
      </c>
      <c r="DB400" s="7">
        <v>13503363.59</v>
      </c>
      <c r="DC400" s="23">
        <v>1.41E-2</v>
      </c>
      <c r="DD400" s="7">
        <v>112.16</v>
      </c>
      <c r="DE400" s="7">
        <v>463.19</v>
      </c>
      <c r="DF400" s="7">
        <v>13536850.970000001</v>
      </c>
      <c r="DG400" s="23">
        <v>1.5699999999999999E-2</v>
      </c>
      <c r="DH400" s="7">
        <v>112.44</v>
      </c>
      <c r="DI400" s="7">
        <v>464.34</v>
      </c>
      <c r="DJ400" s="5">
        <v>29153</v>
      </c>
      <c r="DK400" s="23">
        <v>0.24210000000000001</v>
      </c>
      <c r="DL400" s="5">
        <v>1175</v>
      </c>
      <c r="DM400" s="7">
        <v>66298996.609999999</v>
      </c>
      <c r="DN400" s="23">
        <v>6.9500000000000006E-2</v>
      </c>
      <c r="DO400" s="7">
        <v>550.66999999999996</v>
      </c>
      <c r="DP400" s="7">
        <v>24419.52</v>
      </c>
      <c r="DQ400" s="7">
        <v>63590383.93</v>
      </c>
      <c r="DR400" s="23">
        <v>7.3599999999999999E-2</v>
      </c>
      <c r="DS400" s="7">
        <v>528.16999999999996</v>
      </c>
      <c r="DT400" s="7">
        <v>23421.87</v>
      </c>
      <c r="DU400" s="5">
        <v>2715</v>
      </c>
      <c r="DV400" s="23">
        <v>2.2599999999999999E-2</v>
      </c>
      <c r="DW400" s="5">
        <v>3026</v>
      </c>
      <c r="DX400" s="7">
        <v>6036784.0199999996</v>
      </c>
      <c r="DY400" s="23">
        <v>6.3E-3</v>
      </c>
      <c r="DZ400" s="7">
        <v>50.14</v>
      </c>
      <c r="EA400" s="7">
        <v>788.4</v>
      </c>
      <c r="EB400" s="7">
        <v>5970841.1900000004</v>
      </c>
      <c r="EC400" s="23">
        <v>6.8999999999999999E-3</v>
      </c>
      <c r="ED400" s="7">
        <v>49.59</v>
      </c>
      <c r="EE400" s="7">
        <v>779.79</v>
      </c>
      <c r="EF400" s="5">
        <v>7657</v>
      </c>
      <c r="EG400" s="23">
        <v>6.3600000000000004E-2</v>
      </c>
      <c r="EH400" s="5">
        <v>103</v>
      </c>
      <c r="EI400" s="7">
        <v>74238926.989999995</v>
      </c>
      <c r="EJ400" s="23">
        <v>7.7799999999999994E-2</v>
      </c>
      <c r="EK400" s="7">
        <v>616.62</v>
      </c>
      <c r="EL400" s="7">
        <v>808.84</v>
      </c>
      <c r="EM400" s="7">
        <v>81015505.620000005</v>
      </c>
      <c r="EN400" s="23">
        <v>9.3700000000000006E-2</v>
      </c>
      <c r="EO400" s="7">
        <v>672.9</v>
      </c>
      <c r="EP400" s="7">
        <v>882.68</v>
      </c>
      <c r="EQ400" s="5">
        <v>91784</v>
      </c>
      <c r="ER400" s="23">
        <v>0.76229999999999998</v>
      </c>
      <c r="ES400" s="5">
        <v>9904</v>
      </c>
      <c r="ET400" s="7">
        <v>46973649.399999999</v>
      </c>
      <c r="EU400" s="23">
        <v>4.9200000000000001E-2</v>
      </c>
      <c r="EV400" s="7">
        <v>390.16</v>
      </c>
      <c r="EW400" s="7">
        <v>923.35</v>
      </c>
      <c r="EX400" s="7">
        <v>48535104.93</v>
      </c>
      <c r="EY400" s="23">
        <v>5.6099999999999997E-2</v>
      </c>
      <c r="EZ400" s="7">
        <v>403.13</v>
      </c>
      <c r="FA400" s="7">
        <v>954.04</v>
      </c>
      <c r="FB400" s="5">
        <v>50873</v>
      </c>
      <c r="FC400" s="23">
        <v>0.42249999999999999</v>
      </c>
      <c r="FD400" s="5">
        <v>3062</v>
      </c>
      <c r="FE400" s="7">
        <v>18560590.07</v>
      </c>
      <c r="FF400" s="23">
        <v>1.9400000000000001E-2</v>
      </c>
      <c r="FG400" s="7">
        <v>154.16</v>
      </c>
      <c r="FH400" s="7">
        <v>291.07</v>
      </c>
      <c r="FI400" s="7">
        <v>18813259</v>
      </c>
      <c r="FJ400" s="23">
        <v>2.18E-2</v>
      </c>
      <c r="FK400" s="7">
        <v>156.26</v>
      </c>
      <c r="FL400" s="7">
        <v>295.02999999999997</v>
      </c>
      <c r="FM400" s="5">
        <v>63767</v>
      </c>
      <c r="FN400" s="23">
        <v>0.52959999999999996</v>
      </c>
      <c r="FO400" s="5">
        <v>2958</v>
      </c>
      <c r="FP400" s="7">
        <v>31881006.199999999</v>
      </c>
      <c r="FQ400" s="23">
        <v>3.3399999999999999E-2</v>
      </c>
      <c r="FR400" s="7">
        <v>264.8</v>
      </c>
      <c r="FS400" s="7">
        <v>1042.4100000000001</v>
      </c>
      <c r="FT400" s="7">
        <v>32239636.82</v>
      </c>
      <c r="FU400" s="23">
        <v>3.73E-2</v>
      </c>
      <c r="FV400" s="7">
        <v>267.77999999999997</v>
      </c>
      <c r="FW400" s="7">
        <v>1054.1300000000001</v>
      </c>
      <c r="FX400" s="5">
        <v>30584</v>
      </c>
      <c r="FY400" s="23">
        <v>0.254</v>
      </c>
      <c r="FZ400" s="5">
        <v>1896</v>
      </c>
      <c r="GA400" s="7">
        <v>19838511.920000002</v>
      </c>
      <c r="GB400" s="23">
        <v>2.0799999999999999E-2</v>
      </c>
      <c r="GC400" s="7">
        <v>164.78</v>
      </c>
      <c r="GD400" s="7">
        <v>268.7</v>
      </c>
      <c r="GE400" s="7">
        <v>20597582.25</v>
      </c>
      <c r="GF400" s="23">
        <v>2.3800000000000002E-2</v>
      </c>
      <c r="GG400" s="7">
        <v>171.08</v>
      </c>
      <c r="GH400" s="7">
        <v>278.98</v>
      </c>
      <c r="GI400" s="5">
        <v>73830</v>
      </c>
      <c r="GJ400" s="23">
        <v>0.61319999999999997</v>
      </c>
      <c r="GK400" s="5">
        <v>5891</v>
      </c>
      <c r="GL400" s="7">
        <v>14737148.84</v>
      </c>
      <c r="GM400" s="23">
        <v>1.54E-2</v>
      </c>
      <c r="GN400" s="7">
        <v>122.4</v>
      </c>
      <c r="GO400" s="7">
        <v>961.33</v>
      </c>
      <c r="GP400" s="7">
        <v>14513667.1</v>
      </c>
      <c r="GQ400" s="23">
        <v>1.6799999999999999E-2</v>
      </c>
      <c r="GR400" s="7">
        <v>120.55</v>
      </c>
      <c r="GS400" s="7">
        <v>946.75</v>
      </c>
      <c r="GT400" s="5">
        <v>15330</v>
      </c>
      <c r="GU400" s="23">
        <v>0.1273</v>
      </c>
      <c r="GV400" s="8">
        <v>347</v>
      </c>
      <c r="GW400" s="7">
        <v>33329913.780000001</v>
      </c>
      <c r="GX400" s="23">
        <v>3.49E-2</v>
      </c>
      <c r="GY400" s="7">
        <v>276.83</v>
      </c>
      <c r="GZ400" s="7">
        <v>917.24</v>
      </c>
      <c r="HA400" s="7">
        <v>33428329.719999999</v>
      </c>
      <c r="HB400" s="23">
        <v>3.8699999999999998E-2</v>
      </c>
      <c r="HC400" s="7">
        <v>277.64999999999998</v>
      </c>
      <c r="HD400" s="7">
        <v>919.95</v>
      </c>
      <c r="HE400" s="5">
        <v>36337</v>
      </c>
      <c r="HF400" s="23">
        <v>0.30180000000000001</v>
      </c>
      <c r="HG400" s="5">
        <v>126343</v>
      </c>
      <c r="HH400" s="5">
        <v>6743</v>
      </c>
      <c r="HI400" s="23">
        <v>0.21779999999999999</v>
      </c>
      <c r="HJ400" s="8">
        <v>1049</v>
      </c>
      <c r="HK400" s="5">
        <v>609</v>
      </c>
      <c r="HL400" s="5">
        <v>906</v>
      </c>
      <c r="HM400" s="5">
        <v>101</v>
      </c>
      <c r="HN400" s="5">
        <v>559</v>
      </c>
      <c r="HO400" s="5">
        <v>271</v>
      </c>
      <c r="HP400" s="5">
        <v>559</v>
      </c>
      <c r="HQ400" s="5">
        <v>257</v>
      </c>
      <c r="HR400" s="5">
        <v>378</v>
      </c>
      <c r="HS400" s="5">
        <v>99</v>
      </c>
    </row>
    <row r="401" spans="1:227" x14ac:dyDescent="0.25">
      <c r="A401">
        <v>2012</v>
      </c>
      <c r="B401" s="3" t="s">
        <v>363</v>
      </c>
      <c r="C401" s="4">
        <v>4</v>
      </c>
      <c r="D401" s="5">
        <v>139380</v>
      </c>
      <c r="E401" s="5">
        <v>71374</v>
      </c>
      <c r="F401" s="5">
        <v>68006</v>
      </c>
      <c r="G401" s="6" t="s">
        <v>1433</v>
      </c>
      <c r="H401" s="5">
        <v>52</v>
      </c>
      <c r="I401" s="6" t="s">
        <v>2351</v>
      </c>
      <c r="J401" s="6" t="s">
        <v>2352</v>
      </c>
      <c r="K401" s="6" t="s">
        <v>2353</v>
      </c>
      <c r="L401" s="6" t="s">
        <v>319</v>
      </c>
      <c r="M401" s="6" t="s">
        <v>2354</v>
      </c>
      <c r="N401" s="6" t="s">
        <v>1964</v>
      </c>
      <c r="O401" s="6" t="s">
        <v>1761</v>
      </c>
      <c r="P401" s="6">
        <v>1.18</v>
      </c>
      <c r="Q401" s="7">
        <v>711838417.41999996</v>
      </c>
      <c r="R401" s="7">
        <v>656191574.23000002</v>
      </c>
      <c r="S401" s="7">
        <v>634235924.99000001</v>
      </c>
      <c r="T401" s="7">
        <v>9973.36</v>
      </c>
      <c r="U401" s="7">
        <v>9193.7099999999991</v>
      </c>
      <c r="V401" s="7">
        <v>8886.09</v>
      </c>
      <c r="W401" s="7">
        <v>275579244.99000001</v>
      </c>
      <c r="X401" s="23">
        <v>0.3871</v>
      </c>
      <c r="Y401" s="7">
        <v>3861.06</v>
      </c>
      <c r="Z401" s="7">
        <v>22875.34</v>
      </c>
      <c r="AA401" s="7">
        <v>223340833.03999999</v>
      </c>
      <c r="AB401" s="23">
        <v>0.34039999999999998</v>
      </c>
      <c r="AC401" s="7">
        <v>3129.16</v>
      </c>
      <c r="AD401" s="7">
        <v>18539.12</v>
      </c>
      <c r="AE401" s="5">
        <v>12047</v>
      </c>
      <c r="AF401" s="23">
        <v>0.16880000000000001</v>
      </c>
      <c r="AG401" s="5">
        <v>321</v>
      </c>
      <c r="AH401" s="5">
        <v>1840</v>
      </c>
      <c r="AI401" s="7">
        <v>17420059</v>
      </c>
      <c r="AJ401" s="23">
        <v>2.4500000000000001E-2</v>
      </c>
      <c r="AK401" s="7">
        <v>244.07</v>
      </c>
      <c r="AL401" s="7">
        <v>52628.58</v>
      </c>
      <c r="AM401" s="7">
        <v>17194866.640000001</v>
      </c>
      <c r="AN401" s="23">
        <v>2.6200000000000001E-2</v>
      </c>
      <c r="AO401" s="7">
        <v>240.91</v>
      </c>
      <c r="AP401" s="7">
        <v>51948.24</v>
      </c>
      <c r="AQ401" s="5">
        <v>331</v>
      </c>
      <c r="AR401" s="23">
        <v>4.5999999999999999E-3</v>
      </c>
      <c r="AS401" s="5">
        <v>5</v>
      </c>
      <c r="AT401" s="5">
        <v>156</v>
      </c>
      <c r="AU401" s="7">
        <v>11502449.710000001</v>
      </c>
      <c r="AV401" s="23">
        <v>1.6199999999999999E-2</v>
      </c>
      <c r="AW401" s="7">
        <v>161.16</v>
      </c>
      <c r="AX401" s="7">
        <v>20215.2</v>
      </c>
      <c r="AY401" s="7">
        <v>10992707.18</v>
      </c>
      <c r="AZ401" s="23">
        <v>1.6799999999999999E-2</v>
      </c>
      <c r="BA401" s="7">
        <v>154.02000000000001</v>
      </c>
      <c r="BB401" s="7">
        <v>19319.34</v>
      </c>
      <c r="BC401" s="5">
        <v>569</v>
      </c>
      <c r="BD401" s="23">
        <v>8.0000000000000002E-3</v>
      </c>
      <c r="BE401" s="5">
        <v>9</v>
      </c>
      <c r="BF401" s="5">
        <v>113</v>
      </c>
      <c r="BG401" s="7">
        <v>17204880.699999999</v>
      </c>
      <c r="BH401" s="23">
        <v>2.4199999999999999E-2</v>
      </c>
      <c r="BI401" s="7">
        <v>241.05</v>
      </c>
      <c r="BJ401" s="7">
        <v>12315.59</v>
      </c>
      <c r="BK401" s="7">
        <v>17120319.68</v>
      </c>
      <c r="BL401" s="23">
        <v>2.6100000000000002E-2</v>
      </c>
      <c r="BM401" s="7">
        <v>239.87</v>
      </c>
      <c r="BN401" s="7">
        <v>12255.06</v>
      </c>
      <c r="BO401" s="5">
        <v>1397</v>
      </c>
      <c r="BP401" s="23">
        <v>1.9599999999999999E-2</v>
      </c>
      <c r="BQ401" s="5">
        <v>27</v>
      </c>
      <c r="BR401" s="5">
        <v>607</v>
      </c>
      <c r="BS401" s="7">
        <v>12342338.640000001</v>
      </c>
      <c r="BT401" s="23">
        <v>1.7299999999999999E-2</v>
      </c>
      <c r="BU401" s="7">
        <v>172.92</v>
      </c>
      <c r="BV401" s="7">
        <v>4248.6499999999996</v>
      </c>
      <c r="BW401" s="7">
        <v>12310659.560000001</v>
      </c>
      <c r="BX401" s="23">
        <v>1.8800000000000001E-2</v>
      </c>
      <c r="BY401" s="7">
        <v>172.48</v>
      </c>
      <c r="BZ401" s="7">
        <v>4237.75</v>
      </c>
      <c r="CA401" s="5">
        <v>2905</v>
      </c>
      <c r="CB401" s="23">
        <v>4.07E-2</v>
      </c>
      <c r="CC401" s="5">
        <v>69</v>
      </c>
      <c r="CD401" s="5">
        <v>1013</v>
      </c>
      <c r="CE401" s="7">
        <v>10828287.560000001</v>
      </c>
      <c r="CF401" s="23">
        <v>1.52E-2</v>
      </c>
      <c r="CG401" s="7">
        <v>151.71</v>
      </c>
      <c r="CH401" s="7">
        <v>12799.39</v>
      </c>
      <c r="CI401" s="7">
        <v>10653345.24</v>
      </c>
      <c r="CJ401" s="23">
        <v>1.6199999999999999E-2</v>
      </c>
      <c r="CK401" s="7">
        <v>149.26</v>
      </c>
      <c r="CL401" s="7">
        <v>12592.61</v>
      </c>
      <c r="CM401" s="5">
        <v>846</v>
      </c>
      <c r="CN401" s="23">
        <v>1.1900000000000001E-2</v>
      </c>
      <c r="CO401" s="5">
        <v>13</v>
      </c>
      <c r="CP401" s="5">
        <v>824</v>
      </c>
      <c r="CQ401" s="7">
        <v>81398192.140000001</v>
      </c>
      <c r="CR401" s="23">
        <v>0.1143</v>
      </c>
      <c r="CS401" s="7">
        <v>1140.45</v>
      </c>
      <c r="CT401" s="7">
        <v>2233.8200000000002</v>
      </c>
      <c r="CU401" s="7">
        <v>74434605.530000001</v>
      </c>
      <c r="CV401" s="23">
        <v>0.1134</v>
      </c>
      <c r="CW401" s="7">
        <v>1042.8800000000001</v>
      </c>
      <c r="CX401" s="7">
        <v>2042.72</v>
      </c>
      <c r="CY401" s="5">
        <v>36439</v>
      </c>
      <c r="CZ401" s="23">
        <v>0.51049999999999995</v>
      </c>
      <c r="DA401" s="5">
        <v>3300</v>
      </c>
      <c r="DB401" s="7">
        <v>2159504.19</v>
      </c>
      <c r="DC401" s="23">
        <v>3.0000000000000001E-3</v>
      </c>
      <c r="DD401" s="7">
        <v>30.26</v>
      </c>
      <c r="DE401" s="7">
        <v>377.8</v>
      </c>
      <c r="DF401" s="7">
        <v>2189521.81</v>
      </c>
      <c r="DG401" s="23">
        <v>3.3E-3</v>
      </c>
      <c r="DH401" s="7">
        <v>30.68</v>
      </c>
      <c r="DI401" s="7">
        <v>383.05</v>
      </c>
      <c r="DJ401" s="5">
        <v>5716</v>
      </c>
      <c r="DK401" s="23">
        <v>8.0100000000000005E-2</v>
      </c>
      <c r="DL401" s="5">
        <v>306</v>
      </c>
      <c r="DM401" s="7">
        <v>68204585.109999999</v>
      </c>
      <c r="DN401" s="23">
        <v>9.5799999999999996E-2</v>
      </c>
      <c r="DO401" s="7">
        <v>955.59</v>
      </c>
      <c r="DP401" s="7">
        <v>24551.69</v>
      </c>
      <c r="DQ401" s="7">
        <v>67964719.480000004</v>
      </c>
      <c r="DR401" s="23">
        <v>0.1036</v>
      </c>
      <c r="DS401" s="7">
        <v>952.23</v>
      </c>
      <c r="DT401" s="7">
        <v>24465.34</v>
      </c>
      <c r="DU401" s="5">
        <v>2778</v>
      </c>
      <c r="DV401" s="23">
        <v>3.8899999999999997E-2</v>
      </c>
      <c r="DW401" s="5">
        <v>5296</v>
      </c>
      <c r="DX401" s="7">
        <v>5120073.1399999997</v>
      </c>
      <c r="DY401" s="23">
        <v>7.1999999999999998E-3</v>
      </c>
      <c r="DZ401" s="7">
        <v>71.739999999999995</v>
      </c>
      <c r="EA401" s="7">
        <v>972.29</v>
      </c>
      <c r="EB401" s="7">
        <v>5154422.0999999996</v>
      </c>
      <c r="EC401" s="23">
        <v>7.9000000000000008E-3</v>
      </c>
      <c r="ED401" s="7">
        <v>72.22</v>
      </c>
      <c r="EE401" s="7">
        <v>978.81</v>
      </c>
      <c r="EF401" s="5">
        <v>5266</v>
      </c>
      <c r="EG401" s="23">
        <v>7.3800000000000004E-2</v>
      </c>
      <c r="EH401" s="5">
        <v>130</v>
      </c>
      <c r="EI401" s="7">
        <v>67800534.200000003</v>
      </c>
      <c r="EJ401" s="23">
        <v>9.5200000000000007E-2</v>
      </c>
      <c r="EK401" s="7">
        <v>949.93</v>
      </c>
      <c r="EL401" s="7">
        <v>1231.5899999999999</v>
      </c>
      <c r="EM401" s="7">
        <v>72920511.640000001</v>
      </c>
      <c r="EN401" s="23">
        <v>0.1111</v>
      </c>
      <c r="EO401" s="7">
        <v>1021.67</v>
      </c>
      <c r="EP401" s="7">
        <v>1324.6</v>
      </c>
      <c r="EQ401" s="5">
        <v>55051</v>
      </c>
      <c r="ER401" s="23">
        <v>0.77129999999999999</v>
      </c>
      <c r="ES401" s="5">
        <v>13515</v>
      </c>
      <c r="ET401" s="7">
        <v>44335852.219999999</v>
      </c>
      <c r="EU401" s="23">
        <v>6.2300000000000001E-2</v>
      </c>
      <c r="EV401" s="7">
        <v>621.17999999999995</v>
      </c>
      <c r="EW401" s="7">
        <v>1312.22</v>
      </c>
      <c r="EX401" s="7">
        <v>46231937.229999997</v>
      </c>
      <c r="EY401" s="23">
        <v>7.0499999999999993E-2</v>
      </c>
      <c r="EZ401" s="7">
        <v>647.74</v>
      </c>
      <c r="FA401" s="7">
        <v>1368.34</v>
      </c>
      <c r="FB401" s="5">
        <v>33787</v>
      </c>
      <c r="FC401" s="23">
        <v>0.47339999999999999</v>
      </c>
      <c r="FD401" s="5">
        <v>4027</v>
      </c>
      <c r="FE401" s="7">
        <v>17050592.91</v>
      </c>
      <c r="FF401" s="23">
        <v>2.4E-2</v>
      </c>
      <c r="FG401" s="7">
        <v>238.89</v>
      </c>
      <c r="FH401" s="7">
        <v>430.44</v>
      </c>
      <c r="FI401" s="7">
        <v>17807873.050000001</v>
      </c>
      <c r="FJ401" s="23">
        <v>2.7099999999999999E-2</v>
      </c>
      <c r="FK401" s="7">
        <v>249.5</v>
      </c>
      <c r="FL401" s="7">
        <v>449.56</v>
      </c>
      <c r="FM401" s="5">
        <v>39612</v>
      </c>
      <c r="FN401" s="23">
        <v>0.55500000000000005</v>
      </c>
      <c r="FO401" s="5">
        <v>3796</v>
      </c>
      <c r="FP401" s="7">
        <v>21173995.149999999</v>
      </c>
      <c r="FQ401" s="23">
        <v>2.9700000000000001E-2</v>
      </c>
      <c r="FR401" s="7">
        <v>296.66000000000003</v>
      </c>
      <c r="FS401" s="7">
        <v>1248.69</v>
      </c>
      <c r="FT401" s="7">
        <v>21125149.390000001</v>
      </c>
      <c r="FU401" s="23">
        <v>3.2199999999999999E-2</v>
      </c>
      <c r="FV401" s="7">
        <v>295.98</v>
      </c>
      <c r="FW401" s="7">
        <v>1245.81</v>
      </c>
      <c r="FX401" s="5">
        <v>16957</v>
      </c>
      <c r="FY401" s="23">
        <v>0.23760000000000001</v>
      </c>
      <c r="FZ401" s="5">
        <v>1623</v>
      </c>
      <c r="GA401" s="7">
        <v>21518038.41</v>
      </c>
      <c r="GB401" s="23">
        <v>3.0200000000000001E-2</v>
      </c>
      <c r="GC401" s="7">
        <v>301.48</v>
      </c>
      <c r="GD401" s="7">
        <v>480.43</v>
      </c>
      <c r="GE401" s="7">
        <v>22588369.940000001</v>
      </c>
      <c r="GF401" s="23">
        <v>3.44E-2</v>
      </c>
      <c r="GG401" s="7">
        <v>316.48</v>
      </c>
      <c r="GH401" s="7">
        <v>504.33</v>
      </c>
      <c r="GI401" s="5">
        <v>44789</v>
      </c>
      <c r="GJ401" s="23">
        <v>0.62749999999999995</v>
      </c>
      <c r="GK401" s="5">
        <v>8150</v>
      </c>
      <c r="GL401" s="7">
        <v>12537775.57</v>
      </c>
      <c r="GM401" s="23">
        <v>1.7600000000000001E-2</v>
      </c>
      <c r="GN401" s="7">
        <v>175.66</v>
      </c>
      <c r="GO401" s="7">
        <v>1354.92</v>
      </c>
      <c r="GP401" s="7">
        <v>8423873.6400000006</v>
      </c>
      <c r="GQ401" s="23">
        <v>1.2800000000000001E-2</v>
      </c>
      <c r="GR401" s="7">
        <v>118.02</v>
      </c>
      <c r="GS401" s="7">
        <v>910.34</v>
      </c>
      <c r="GT401" s="5">
        <v>9254</v>
      </c>
      <c r="GU401" s="23">
        <v>0.12959999999999999</v>
      </c>
      <c r="GV401" s="8">
        <v>322</v>
      </c>
      <c r="GW401" s="7">
        <v>21716504.280000001</v>
      </c>
      <c r="GX401" s="23">
        <v>3.0499999999999999E-2</v>
      </c>
      <c r="GY401" s="7">
        <v>304.26</v>
      </c>
      <c r="GZ401" s="7">
        <v>911.35</v>
      </c>
      <c r="HA401" s="7">
        <v>21758415.510000002</v>
      </c>
      <c r="HB401" s="23">
        <v>3.32E-2</v>
      </c>
      <c r="HC401" s="7">
        <v>304.85000000000002</v>
      </c>
      <c r="HD401" s="7">
        <v>913.11</v>
      </c>
      <c r="HE401" s="5">
        <v>23829</v>
      </c>
      <c r="HF401" s="23">
        <v>0.33389999999999997</v>
      </c>
      <c r="HG401" s="5">
        <v>68611</v>
      </c>
      <c r="HH401" s="5">
        <v>5201</v>
      </c>
      <c r="HI401" s="23">
        <v>0.23430000000000001</v>
      </c>
      <c r="HJ401" s="8">
        <v>961</v>
      </c>
      <c r="HK401" s="5">
        <v>870</v>
      </c>
      <c r="HL401" s="5">
        <v>902</v>
      </c>
      <c r="HM401" s="5">
        <v>150</v>
      </c>
      <c r="HN401" s="5">
        <v>670</v>
      </c>
      <c r="HO401" s="5">
        <v>276</v>
      </c>
      <c r="HP401" s="5">
        <v>632</v>
      </c>
      <c r="HQ401" s="5">
        <v>329</v>
      </c>
      <c r="HR401" s="5">
        <v>339</v>
      </c>
      <c r="HS401" s="5">
        <v>97</v>
      </c>
    </row>
    <row r="402" spans="1:227" x14ac:dyDescent="0.25">
      <c r="A402">
        <v>2012</v>
      </c>
      <c r="B402" s="3" t="s">
        <v>398</v>
      </c>
      <c r="C402" s="4">
        <v>6</v>
      </c>
      <c r="D402" s="5">
        <v>670857</v>
      </c>
      <c r="E402" s="5">
        <v>497422</v>
      </c>
      <c r="F402" s="5">
        <v>173435</v>
      </c>
      <c r="G402" s="6" t="s">
        <v>2356</v>
      </c>
      <c r="H402" s="5">
        <v>51</v>
      </c>
      <c r="I402" s="6" t="s">
        <v>400</v>
      </c>
      <c r="J402" s="6" t="s">
        <v>401</v>
      </c>
      <c r="K402" s="6" t="s">
        <v>2105</v>
      </c>
      <c r="L402" s="6" t="s">
        <v>1512</v>
      </c>
      <c r="M402" s="6" t="s">
        <v>2357</v>
      </c>
      <c r="N402" s="6" t="s">
        <v>318</v>
      </c>
      <c r="O402" s="6" t="s">
        <v>2358</v>
      </c>
      <c r="P402" s="6">
        <v>1.17</v>
      </c>
      <c r="Q402" s="7">
        <v>5764642876.0299997</v>
      </c>
      <c r="R402" s="7">
        <v>4628644273.0600004</v>
      </c>
      <c r="S402" s="7">
        <v>3951222517.1599998</v>
      </c>
      <c r="T402" s="7">
        <v>11589.04</v>
      </c>
      <c r="U402" s="7">
        <v>9305.27</v>
      </c>
      <c r="V402" s="7">
        <v>7943.4</v>
      </c>
      <c r="W402" s="7">
        <v>2365267191.1700001</v>
      </c>
      <c r="X402" s="23">
        <v>0.4103</v>
      </c>
      <c r="Y402" s="7">
        <v>4755.05</v>
      </c>
      <c r="Z402" s="7">
        <v>28978.66</v>
      </c>
      <c r="AA402" s="7">
        <v>1499796657.9300001</v>
      </c>
      <c r="AB402" s="23">
        <v>0.32400000000000001</v>
      </c>
      <c r="AC402" s="7">
        <v>3015.14</v>
      </c>
      <c r="AD402" s="7">
        <v>18375.13</v>
      </c>
      <c r="AE402" s="5">
        <v>81621</v>
      </c>
      <c r="AF402" s="23">
        <v>0.1641</v>
      </c>
      <c r="AG402" s="5">
        <v>319</v>
      </c>
      <c r="AH402" s="5">
        <v>1992</v>
      </c>
      <c r="AI402" s="7">
        <v>129375592.84999999</v>
      </c>
      <c r="AJ402" s="23">
        <v>2.24E-2</v>
      </c>
      <c r="AK402" s="7">
        <v>260.08999999999997</v>
      </c>
      <c r="AL402" s="7">
        <v>55549.85</v>
      </c>
      <c r="AM402" s="7">
        <v>110219169.01000001</v>
      </c>
      <c r="AN402" s="23">
        <v>2.3800000000000002E-2</v>
      </c>
      <c r="AO402" s="7">
        <v>221.58</v>
      </c>
      <c r="AP402" s="7">
        <v>47324.68</v>
      </c>
      <c r="AQ402" s="5">
        <v>2329</v>
      </c>
      <c r="AR402" s="23">
        <v>4.7000000000000002E-3</v>
      </c>
      <c r="AS402" s="5">
        <v>6</v>
      </c>
      <c r="AT402" s="5">
        <v>152</v>
      </c>
      <c r="AU402" s="7">
        <v>45872608.75</v>
      </c>
      <c r="AV402" s="23">
        <v>8.0000000000000002E-3</v>
      </c>
      <c r="AW402" s="7">
        <v>92.22</v>
      </c>
      <c r="AX402" s="7">
        <v>26562.02</v>
      </c>
      <c r="AY402" s="7">
        <v>35430878.060000002</v>
      </c>
      <c r="AZ402" s="23">
        <v>7.7000000000000002E-3</v>
      </c>
      <c r="BA402" s="7">
        <v>71.23</v>
      </c>
      <c r="BB402" s="7">
        <v>20515.849999999999</v>
      </c>
      <c r="BC402" s="5">
        <v>1727</v>
      </c>
      <c r="BD402" s="23">
        <v>3.5000000000000001E-3</v>
      </c>
      <c r="BE402" s="5">
        <v>4</v>
      </c>
      <c r="BF402" s="5">
        <v>49</v>
      </c>
      <c r="BG402" s="7">
        <v>325712414.55000001</v>
      </c>
      <c r="BH402" s="23">
        <v>5.6500000000000002E-2</v>
      </c>
      <c r="BI402" s="7">
        <v>654.79999999999995</v>
      </c>
      <c r="BJ402" s="7">
        <v>22339.67</v>
      </c>
      <c r="BK402" s="7">
        <v>269397539.56</v>
      </c>
      <c r="BL402" s="23">
        <v>5.8200000000000002E-2</v>
      </c>
      <c r="BM402" s="7">
        <v>541.59</v>
      </c>
      <c r="BN402" s="7">
        <v>18477.2</v>
      </c>
      <c r="BO402" s="5">
        <v>14580</v>
      </c>
      <c r="BP402" s="23">
        <v>2.93E-2</v>
      </c>
      <c r="BQ402" s="5">
        <v>47</v>
      </c>
      <c r="BR402" s="5">
        <v>1319</v>
      </c>
      <c r="BS402" s="7">
        <v>166169960.99000001</v>
      </c>
      <c r="BT402" s="23">
        <v>2.8799999999999999E-2</v>
      </c>
      <c r="BU402" s="7">
        <v>334.06</v>
      </c>
      <c r="BV402" s="7">
        <v>5421.53</v>
      </c>
      <c r="BW402" s="7">
        <v>141718487</v>
      </c>
      <c r="BX402" s="23">
        <v>3.0599999999999999E-2</v>
      </c>
      <c r="BY402" s="7">
        <v>284.91000000000003</v>
      </c>
      <c r="BZ402" s="7">
        <v>4623.7700000000004</v>
      </c>
      <c r="CA402" s="5">
        <v>30650</v>
      </c>
      <c r="CB402" s="23">
        <v>6.1600000000000002E-2</v>
      </c>
      <c r="CC402" s="5">
        <v>114</v>
      </c>
      <c r="CD402" s="5">
        <v>1691</v>
      </c>
      <c r="CE402" s="7">
        <v>35353162.020000003</v>
      </c>
      <c r="CF402" s="23">
        <v>6.1000000000000004E-3</v>
      </c>
      <c r="CG402" s="7">
        <v>71.069999999999993</v>
      </c>
      <c r="CH402" s="7">
        <v>11426.36</v>
      </c>
      <c r="CI402" s="7">
        <v>29593651.57</v>
      </c>
      <c r="CJ402" s="23">
        <v>6.4000000000000003E-3</v>
      </c>
      <c r="CK402" s="7">
        <v>59.49</v>
      </c>
      <c r="CL402" s="7">
        <v>9564.85</v>
      </c>
      <c r="CM402" s="5">
        <v>3094</v>
      </c>
      <c r="CN402" s="23">
        <v>6.1999999999999998E-3</v>
      </c>
      <c r="CO402" s="5">
        <v>7</v>
      </c>
      <c r="CP402" s="5">
        <v>348</v>
      </c>
      <c r="CQ402" s="7">
        <v>597770219.24000001</v>
      </c>
      <c r="CR402" s="23">
        <v>0.1037</v>
      </c>
      <c r="CS402" s="7">
        <v>1201.74</v>
      </c>
      <c r="CT402" s="7">
        <v>2196.33</v>
      </c>
      <c r="CU402" s="7">
        <v>526349126.64999998</v>
      </c>
      <c r="CV402" s="23">
        <v>0.1137</v>
      </c>
      <c r="CW402" s="7">
        <v>1058.1500000000001</v>
      </c>
      <c r="CX402" s="7">
        <v>1933.91</v>
      </c>
      <c r="CY402" s="5">
        <v>272168</v>
      </c>
      <c r="CZ402" s="23">
        <v>0.54720000000000002</v>
      </c>
      <c r="DA402" s="5">
        <v>4174</v>
      </c>
      <c r="DB402" s="7">
        <v>48851542.090000004</v>
      </c>
      <c r="DC402" s="23">
        <v>8.5000000000000006E-3</v>
      </c>
      <c r="DD402" s="7">
        <v>98.21</v>
      </c>
      <c r="DE402" s="7">
        <v>523.47</v>
      </c>
      <c r="DF402" s="7">
        <v>44991952.229999997</v>
      </c>
      <c r="DG402" s="23">
        <v>9.7000000000000003E-3</v>
      </c>
      <c r="DH402" s="7">
        <v>90.45</v>
      </c>
      <c r="DI402" s="7">
        <v>482.12</v>
      </c>
      <c r="DJ402" s="5">
        <v>93322</v>
      </c>
      <c r="DK402" s="23">
        <v>0.18759999999999999</v>
      </c>
      <c r="DL402" s="5">
        <v>1138</v>
      </c>
      <c r="DM402" s="7">
        <v>513057998.91000003</v>
      </c>
      <c r="DN402" s="23">
        <v>8.8999999999999996E-2</v>
      </c>
      <c r="DO402" s="7">
        <v>1031.43</v>
      </c>
      <c r="DP402" s="7">
        <v>28214.799999999999</v>
      </c>
      <c r="DQ402" s="7">
        <v>460586102.76999998</v>
      </c>
      <c r="DR402" s="23">
        <v>9.9500000000000005E-2</v>
      </c>
      <c r="DS402" s="7">
        <v>925.95</v>
      </c>
      <c r="DT402" s="7">
        <v>25329.200000000001</v>
      </c>
      <c r="DU402" s="5">
        <v>18184</v>
      </c>
      <c r="DV402" s="23">
        <v>3.6600000000000001E-2</v>
      </c>
      <c r="DW402" s="5">
        <v>5306</v>
      </c>
      <c r="DX402" s="7">
        <v>37343898.840000004</v>
      </c>
      <c r="DY402" s="23">
        <v>6.4999999999999997E-3</v>
      </c>
      <c r="DZ402" s="7">
        <v>75.069999999999993</v>
      </c>
      <c r="EA402" s="7">
        <v>1165.0999999999999</v>
      </c>
      <c r="EB402" s="7">
        <v>33108459.800000001</v>
      </c>
      <c r="EC402" s="23">
        <v>7.1999999999999998E-3</v>
      </c>
      <c r="ED402" s="7">
        <v>66.56</v>
      </c>
      <c r="EE402" s="7">
        <v>1032.96</v>
      </c>
      <c r="EF402" s="5">
        <v>32052</v>
      </c>
      <c r="EG402" s="23">
        <v>6.4399999999999999E-2</v>
      </c>
      <c r="EH402" s="5">
        <v>121</v>
      </c>
      <c r="EI402" s="7">
        <v>480753167.66000003</v>
      </c>
      <c r="EJ402" s="23">
        <v>8.3400000000000002E-2</v>
      </c>
      <c r="EK402" s="7">
        <v>966.49</v>
      </c>
      <c r="EL402" s="7">
        <v>1287.95</v>
      </c>
      <c r="EM402" s="7">
        <v>479560358.60000002</v>
      </c>
      <c r="EN402" s="23">
        <v>0.1036</v>
      </c>
      <c r="EO402" s="7">
        <v>964.09</v>
      </c>
      <c r="EP402" s="7">
        <v>1284.75</v>
      </c>
      <c r="EQ402" s="5">
        <v>373271</v>
      </c>
      <c r="ER402" s="23">
        <v>0.75039999999999996</v>
      </c>
      <c r="ES402" s="5">
        <v>13482</v>
      </c>
      <c r="ET402" s="7">
        <v>293024798.54000002</v>
      </c>
      <c r="EU402" s="23">
        <v>5.0799999999999998E-2</v>
      </c>
      <c r="EV402" s="7">
        <v>589.09</v>
      </c>
      <c r="EW402" s="7">
        <v>1340.21</v>
      </c>
      <c r="EX402" s="7">
        <v>281253067.33999997</v>
      </c>
      <c r="EY402" s="23">
        <v>6.08E-2</v>
      </c>
      <c r="EZ402" s="7">
        <v>565.41999999999996</v>
      </c>
      <c r="FA402" s="7">
        <v>1286.3699999999999</v>
      </c>
      <c r="FB402" s="5">
        <v>218641</v>
      </c>
      <c r="FC402" s="23">
        <v>0.4395</v>
      </c>
      <c r="FD402" s="5">
        <v>3868</v>
      </c>
      <c r="FE402" s="7">
        <v>105975177.44</v>
      </c>
      <c r="FF402" s="23">
        <v>1.84E-2</v>
      </c>
      <c r="FG402" s="7">
        <v>213.05</v>
      </c>
      <c r="FH402" s="7">
        <v>403.33</v>
      </c>
      <c r="FI402" s="7">
        <v>98696433.930000007</v>
      </c>
      <c r="FJ402" s="23">
        <v>2.1299999999999999E-2</v>
      </c>
      <c r="FK402" s="7">
        <v>198.42</v>
      </c>
      <c r="FL402" s="7">
        <v>375.63</v>
      </c>
      <c r="FM402" s="5">
        <v>262749</v>
      </c>
      <c r="FN402" s="23">
        <v>0.5282</v>
      </c>
      <c r="FO402" s="5">
        <v>3235</v>
      </c>
      <c r="FP402" s="7">
        <v>151574660.74000001</v>
      </c>
      <c r="FQ402" s="23">
        <v>2.63E-2</v>
      </c>
      <c r="FR402" s="7">
        <v>304.72000000000003</v>
      </c>
      <c r="FS402" s="7">
        <v>1276.45</v>
      </c>
      <c r="FT402" s="7">
        <v>152894311.03999999</v>
      </c>
      <c r="FU402" s="23">
        <v>3.3000000000000002E-2</v>
      </c>
      <c r="FV402" s="7">
        <v>307.37</v>
      </c>
      <c r="FW402" s="7">
        <v>1287.56</v>
      </c>
      <c r="FX402" s="5">
        <v>118747</v>
      </c>
      <c r="FY402" s="23">
        <v>0.2387</v>
      </c>
      <c r="FZ402" s="5">
        <v>1710</v>
      </c>
      <c r="GA402" s="7">
        <v>124521067.40000001</v>
      </c>
      <c r="GB402" s="23">
        <v>2.1600000000000001E-2</v>
      </c>
      <c r="GC402" s="7">
        <v>250.33</v>
      </c>
      <c r="GD402" s="7">
        <v>405.47</v>
      </c>
      <c r="GE402" s="7">
        <v>123595814.93000001</v>
      </c>
      <c r="GF402" s="23">
        <v>2.6700000000000002E-2</v>
      </c>
      <c r="GG402" s="7">
        <v>248.47</v>
      </c>
      <c r="GH402" s="7">
        <v>402.45</v>
      </c>
      <c r="GI402" s="5">
        <v>307105</v>
      </c>
      <c r="GJ402" s="23">
        <v>0.61739999999999995</v>
      </c>
      <c r="GK402" s="5">
        <v>7544</v>
      </c>
      <c r="GL402" s="7">
        <v>105270970.25</v>
      </c>
      <c r="GM402" s="23">
        <v>1.83E-2</v>
      </c>
      <c r="GN402" s="7">
        <v>211.63</v>
      </c>
      <c r="GO402" s="7">
        <v>1607.04</v>
      </c>
      <c r="GP402" s="7">
        <v>104609642.3</v>
      </c>
      <c r="GQ402" s="23">
        <v>2.2599999999999999E-2</v>
      </c>
      <c r="GR402" s="7">
        <v>210.3</v>
      </c>
      <c r="GS402" s="7">
        <v>1596.95</v>
      </c>
      <c r="GT402" s="5">
        <v>65506</v>
      </c>
      <c r="GU402" s="23">
        <v>0.13170000000000001</v>
      </c>
      <c r="GV402" s="8">
        <v>629</v>
      </c>
      <c r="GW402" s="7">
        <v>199385841.21000001</v>
      </c>
      <c r="GX402" s="23">
        <v>3.4599999999999999E-2</v>
      </c>
      <c r="GY402" s="7">
        <v>400.84</v>
      </c>
      <c r="GZ402" s="7">
        <v>1271.97</v>
      </c>
      <c r="HA402" s="7">
        <v>199546703.94999999</v>
      </c>
      <c r="HB402" s="23">
        <v>4.3099999999999999E-2</v>
      </c>
      <c r="HC402" s="7">
        <v>401.16</v>
      </c>
      <c r="HD402" s="7">
        <v>1273</v>
      </c>
      <c r="HE402" s="5">
        <v>156753</v>
      </c>
      <c r="HF402" s="23">
        <v>0.31509999999999999</v>
      </c>
      <c r="HG402" s="5">
        <v>477623</v>
      </c>
      <c r="HH402" s="5">
        <v>35947</v>
      </c>
      <c r="HI402" s="23">
        <v>0.24690000000000001</v>
      </c>
      <c r="HJ402" s="8">
        <v>960</v>
      </c>
      <c r="HK402" s="5">
        <v>743</v>
      </c>
      <c r="HL402" s="5">
        <v>900</v>
      </c>
      <c r="HM402" s="5">
        <v>101</v>
      </c>
      <c r="HN402" s="5">
        <v>813</v>
      </c>
      <c r="HO402" s="5">
        <v>239</v>
      </c>
      <c r="HP402" s="5">
        <v>500</v>
      </c>
      <c r="HQ402" s="5">
        <v>354</v>
      </c>
      <c r="HR402" s="5">
        <v>248</v>
      </c>
      <c r="HS402" s="5">
        <v>95</v>
      </c>
    </row>
    <row r="403" spans="1:227" x14ac:dyDescent="0.25">
      <c r="A403">
        <v>2014</v>
      </c>
      <c r="B403" s="3" t="s">
        <v>363</v>
      </c>
      <c r="C403" s="4">
        <v>4</v>
      </c>
      <c r="D403" s="5">
        <v>145913</v>
      </c>
      <c r="E403" s="5">
        <v>69126</v>
      </c>
      <c r="F403" s="5">
        <v>76787</v>
      </c>
      <c r="G403" s="6" t="s">
        <v>2617</v>
      </c>
      <c r="H403" s="5">
        <v>52</v>
      </c>
      <c r="I403" s="6" t="s">
        <v>2618</v>
      </c>
      <c r="J403" s="6" t="s">
        <v>2619</v>
      </c>
      <c r="K403" s="6" t="s">
        <v>2068</v>
      </c>
      <c r="L403" s="6" t="s">
        <v>320</v>
      </c>
      <c r="M403" s="6" t="s">
        <v>1299</v>
      </c>
      <c r="N403" s="6" t="s">
        <v>982</v>
      </c>
      <c r="O403" s="6" t="s">
        <v>2620</v>
      </c>
      <c r="P403" s="6">
        <v>1.19</v>
      </c>
      <c r="Q403" s="7">
        <v>694739364.88999999</v>
      </c>
      <c r="R403" s="7">
        <v>644202666.49000001</v>
      </c>
      <c r="S403" s="7">
        <v>580482612.19000006</v>
      </c>
      <c r="T403" s="7">
        <v>10050.33</v>
      </c>
      <c r="U403" s="7">
        <v>9319.25</v>
      </c>
      <c r="V403" s="7">
        <v>8397.4599999999991</v>
      </c>
      <c r="W403" s="7">
        <v>267109911.78</v>
      </c>
      <c r="X403" s="23">
        <v>0.38450000000000001</v>
      </c>
      <c r="Y403" s="7">
        <v>3864.1</v>
      </c>
      <c r="Z403" s="7">
        <v>23633.86</v>
      </c>
      <c r="AA403" s="7">
        <v>213506093.61000001</v>
      </c>
      <c r="AB403" s="23">
        <v>0.33139999999999997</v>
      </c>
      <c r="AC403" s="7">
        <v>3088.65</v>
      </c>
      <c r="AD403" s="7">
        <v>18891</v>
      </c>
      <c r="AE403" s="5">
        <v>11302</v>
      </c>
      <c r="AF403" s="23">
        <v>0.16350000000000001</v>
      </c>
      <c r="AG403" s="5">
        <v>305</v>
      </c>
      <c r="AH403" s="5">
        <v>1783</v>
      </c>
      <c r="AI403" s="7">
        <v>13700834.699999999</v>
      </c>
      <c r="AJ403" s="23">
        <v>1.9699999999999999E-2</v>
      </c>
      <c r="AK403" s="7">
        <v>198.2</v>
      </c>
      <c r="AL403" s="7">
        <v>45217.279999999999</v>
      </c>
      <c r="AM403" s="7">
        <v>13603728.08</v>
      </c>
      <c r="AN403" s="23">
        <v>2.1100000000000001E-2</v>
      </c>
      <c r="AO403" s="7">
        <v>196.8</v>
      </c>
      <c r="AP403" s="7">
        <v>44896.79</v>
      </c>
      <c r="AQ403" s="5">
        <v>303</v>
      </c>
      <c r="AR403" s="23">
        <v>4.4000000000000003E-3</v>
      </c>
      <c r="AS403" s="5">
        <v>5</v>
      </c>
      <c r="AT403" s="5">
        <v>135</v>
      </c>
      <c r="AU403" s="7">
        <v>10676312.970000001</v>
      </c>
      <c r="AV403" s="23">
        <v>1.54E-2</v>
      </c>
      <c r="AW403" s="7">
        <v>154.44999999999999</v>
      </c>
      <c r="AX403" s="7">
        <v>21016.36</v>
      </c>
      <c r="AY403" s="7">
        <v>10691321.66</v>
      </c>
      <c r="AZ403" s="23">
        <v>1.66E-2</v>
      </c>
      <c r="BA403" s="7">
        <v>154.66</v>
      </c>
      <c r="BB403" s="7">
        <v>21045.91</v>
      </c>
      <c r="BC403" s="5">
        <v>508</v>
      </c>
      <c r="BD403" s="23">
        <v>7.3000000000000001E-3</v>
      </c>
      <c r="BE403" s="5">
        <v>8</v>
      </c>
      <c r="BF403" s="5">
        <v>103</v>
      </c>
      <c r="BG403" s="7">
        <v>17992190.68</v>
      </c>
      <c r="BH403" s="23">
        <v>2.5899999999999999E-2</v>
      </c>
      <c r="BI403" s="7">
        <v>260.27999999999997</v>
      </c>
      <c r="BJ403" s="7">
        <v>12573.16</v>
      </c>
      <c r="BK403" s="7">
        <v>18341887.489999998</v>
      </c>
      <c r="BL403" s="23">
        <v>2.8500000000000001E-2</v>
      </c>
      <c r="BM403" s="7">
        <v>265.33999999999997</v>
      </c>
      <c r="BN403" s="7">
        <v>12817.53</v>
      </c>
      <c r="BO403" s="5">
        <v>1431</v>
      </c>
      <c r="BP403" s="23">
        <v>2.07E-2</v>
      </c>
      <c r="BQ403" s="5">
        <v>29</v>
      </c>
      <c r="BR403" s="5">
        <v>637</v>
      </c>
      <c r="BS403" s="7">
        <v>12693115.92</v>
      </c>
      <c r="BT403" s="23">
        <v>1.83E-2</v>
      </c>
      <c r="BU403" s="7">
        <v>183.62</v>
      </c>
      <c r="BV403" s="7">
        <v>4494.7299999999996</v>
      </c>
      <c r="BW403" s="7">
        <v>12786567.99</v>
      </c>
      <c r="BX403" s="23">
        <v>1.9800000000000002E-2</v>
      </c>
      <c r="BY403" s="7">
        <v>184.97</v>
      </c>
      <c r="BZ403" s="7">
        <v>4527.82</v>
      </c>
      <c r="CA403" s="5">
        <v>2824</v>
      </c>
      <c r="CB403" s="23">
        <v>4.0899999999999999E-2</v>
      </c>
      <c r="CC403" s="5">
        <v>73</v>
      </c>
      <c r="CD403" s="5">
        <v>1076</v>
      </c>
      <c r="CE403" s="7">
        <v>7798014.7699999996</v>
      </c>
      <c r="CF403" s="23">
        <v>1.12E-2</v>
      </c>
      <c r="CG403" s="7">
        <v>112.81</v>
      </c>
      <c r="CH403" s="7">
        <v>10667.6</v>
      </c>
      <c r="CI403" s="7">
        <v>7754072.6600000001</v>
      </c>
      <c r="CJ403" s="23">
        <v>1.2E-2</v>
      </c>
      <c r="CK403" s="7">
        <v>112.17</v>
      </c>
      <c r="CL403" s="7">
        <v>10607.49</v>
      </c>
      <c r="CM403" s="5">
        <v>731</v>
      </c>
      <c r="CN403" s="23">
        <v>1.06E-2</v>
      </c>
      <c r="CO403" s="5">
        <v>12</v>
      </c>
      <c r="CP403" s="5">
        <v>635</v>
      </c>
      <c r="CQ403" s="7">
        <v>87747007.900000006</v>
      </c>
      <c r="CR403" s="23">
        <v>0.1263</v>
      </c>
      <c r="CS403" s="7">
        <v>1269.3800000000001</v>
      </c>
      <c r="CT403" s="7">
        <v>2529.46</v>
      </c>
      <c r="CU403" s="7">
        <v>86272000.480000004</v>
      </c>
      <c r="CV403" s="23">
        <v>0.13389999999999999</v>
      </c>
      <c r="CW403" s="7">
        <v>1248.04</v>
      </c>
      <c r="CX403" s="7">
        <v>2486.94</v>
      </c>
      <c r="CY403" s="5">
        <v>34690</v>
      </c>
      <c r="CZ403" s="23">
        <v>0.50180000000000002</v>
      </c>
      <c r="DA403" s="5">
        <v>3266</v>
      </c>
      <c r="DB403" s="7">
        <v>2276947.77</v>
      </c>
      <c r="DC403" s="23">
        <v>3.3E-3</v>
      </c>
      <c r="DD403" s="7">
        <v>32.94</v>
      </c>
      <c r="DE403" s="7">
        <v>386.84</v>
      </c>
      <c r="DF403" s="7">
        <v>2353281.27</v>
      </c>
      <c r="DG403" s="23">
        <v>3.7000000000000002E-3</v>
      </c>
      <c r="DH403" s="7">
        <v>34.04</v>
      </c>
      <c r="DI403" s="7">
        <v>399.81</v>
      </c>
      <c r="DJ403" s="5">
        <v>5886</v>
      </c>
      <c r="DK403" s="23">
        <v>8.5099999999999995E-2</v>
      </c>
      <c r="DL403" s="5">
        <v>324</v>
      </c>
      <c r="DM403" s="7">
        <v>71624024.069999993</v>
      </c>
      <c r="DN403" s="23">
        <v>0.1031</v>
      </c>
      <c r="DO403" s="7">
        <v>1036.1400000000001</v>
      </c>
      <c r="DP403" s="7">
        <v>24732.05</v>
      </c>
      <c r="DQ403" s="7">
        <v>71526785.129999995</v>
      </c>
      <c r="DR403" s="23">
        <v>0.111</v>
      </c>
      <c r="DS403" s="7">
        <v>1034.73</v>
      </c>
      <c r="DT403" s="7">
        <v>24698.48</v>
      </c>
      <c r="DU403" s="5">
        <v>2896</v>
      </c>
      <c r="DV403" s="23">
        <v>4.19E-2</v>
      </c>
      <c r="DW403" s="5">
        <v>5947</v>
      </c>
      <c r="DX403" s="7">
        <v>4890517.03</v>
      </c>
      <c r="DY403" s="23">
        <v>7.0000000000000001E-3</v>
      </c>
      <c r="DZ403" s="7">
        <v>70.75</v>
      </c>
      <c r="EA403" s="7">
        <v>995.22</v>
      </c>
      <c r="EB403" s="7">
        <v>5022913.59</v>
      </c>
      <c r="EC403" s="23">
        <v>7.7999999999999996E-3</v>
      </c>
      <c r="ED403" s="7">
        <v>72.66</v>
      </c>
      <c r="EE403" s="7">
        <v>1022.16</v>
      </c>
      <c r="EF403" s="5">
        <v>4914</v>
      </c>
      <c r="EG403" s="23">
        <v>7.1099999999999997E-2</v>
      </c>
      <c r="EH403" s="5">
        <v>124</v>
      </c>
      <c r="EI403" s="7">
        <v>67285637.060000002</v>
      </c>
      <c r="EJ403" s="23">
        <v>9.69E-2</v>
      </c>
      <c r="EK403" s="7">
        <v>973.38</v>
      </c>
      <c r="EL403" s="7">
        <v>1262.73</v>
      </c>
      <c r="EM403" s="7">
        <v>71179730.560000002</v>
      </c>
      <c r="EN403" s="23">
        <v>0.1105</v>
      </c>
      <c r="EO403" s="7">
        <v>1029.71</v>
      </c>
      <c r="EP403" s="7">
        <v>1335.81</v>
      </c>
      <c r="EQ403" s="5">
        <v>53286</v>
      </c>
      <c r="ER403" s="23">
        <v>0.77090000000000003</v>
      </c>
      <c r="ES403" s="5">
        <v>13379</v>
      </c>
      <c r="ET403" s="7">
        <v>42160128.43</v>
      </c>
      <c r="EU403" s="23">
        <v>6.0699999999999997E-2</v>
      </c>
      <c r="EV403" s="7">
        <v>609.9</v>
      </c>
      <c r="EW403" s="7">
        <v>1303.45</v>
      </c>
      <c r="EX403" s="7">
        <v>42089353</v>
      </c>
      <c r="EY403" s="23">
        <v>6.5299999999999997E-2</v>
      </c>
      <c r="EZ403" s="7">
        <v>608.88</v>
      </c>
      <c r="FA403" s="7">
        <v>1301.26</v>
      </c>
      <c r="FB403" s="5">
        <v>32345</v>
      </c>
      <c r="FC403" s="23">
        <v>0.46789999999999998</v>
      </c>
      <c r="FD403" s="5">
        <v>4091</v>
      </c>
      <c r="FE403" s="7">
        <v>14021609.109999999</v>
      </c>
      <c r="FF403" s="23">
        <v>2.0199999999999999E-2</v>
      </c>
      <c r="FG403" s="7">
        <v>202.84</v>
      </c>
      <c r="FH403" s="7">
        <v>368.93</v>
      </c>
      <c r="FI403" s="7">
        <v>14664424.83</v>
      </c>
      <c r="FJ403" s="23">
        <v>2.2800000000000001E-2</v>
      </c>
      <c r="FK403" s="7">
        <v>212.14</v>
      </c>
      <c r="FL403" s="7">
        <v>385.84</v>
      </c>
      <c r="FM403" s="5">
        <v>38006</v>
      </c>
      <c r="FN403" s="23">
        <v>0.54979999999999996</v>
      </c>
      <c r="FO403" s="5">
        <v>3515</v>
      </c>
      <c r="FP403" s="7">
        <v>15368326.130000001</v>
      </c>
      <c r="FQ403" s="23">
        <v>2.2100000000000002E-2</v>
      </c>
      <c r="FR403" s="7">
        <v>222.32</v>
      </c>
      <c r="FS403" s="7">
        <v>1051.98</v>
      </c>
      <c r="FT403" s="7">
        <v>16430985.15</v>
      </c>
      <c r="FU403" s="23">
        <v>2.5499999999999998E-2</v>
      </c>
      <c r="FV403" s="7">
        <v>237.7</v>
      </c>
      <c r="FW403" s="7">
        <v>1124.72</v>
      </c>
      <c r="FX403" s="5">
        <v>14609</v>
      </c>
      <c r="FY403" s="23">
        <v>0.21129999999999999</v>
      </c>
      <c r="FZ403" s="5">
        <v>1244</v>
      </c>
      <c r="GA403" s="7">
        <v>22742048.890000001</v>
      </c>
      <c r="GB403" s="23">
        <v>3.27E-2</v>
      </c>
      <c r="GC403" s="7">
        <v>328.99</v>
      </c>
      <c r="GD403" s="7">
        <v>524.46</v>
      </c>
      <c r="GE403" s="7">
        <v>21599489.690000001</v>
      </c>
      <c r="GF403" s="23">
        <v>3.3500000000000002E-2</v>
      </c>
      <c r="GG403" s="7">
        <v>312.47000000000003</v>
      </c>
      <c r="GH403" s="7">
        <v>498.11</v>
      </c>
      <c r="GI403" s="5">
        <v>43363</v>
      </c>
      <c r="GJ403" s="23">
        <v>0.62729999999999997</v>
      </c>
      <c r="GK403" s="5">
        <v>8300</v>
      </c>
      <c r="GL403" s="7">
        <v>11137374.140000001</v>
      </c>
      <c r="GM403" s="23">
        <v>1.6E-2</v>
      </c>
      <c r="GN403" s="7">
        <v>161.12</v>
      </c>
      <c r="GO403" s="7">
        <v>1325.9</v>
      </c>
      <c r="GP403" s="7">
        <v>10760797.68</v>
      </c>
      <c r="GQ403" s="23">
        <v>1.67E-2</v>
      </c>
      <c r="GR403" s="7">
        <v>155.66999999999999</v>
      </c>
      <c r="GS403" s="7">
        <v>1281.07</v>
      </c>
      <c r="GT403" s="5">
        <v>8400</v>
      </c>
      <c r="GU403" s="23">
        <v>0.1215</v>
      </c>
      <c r="GV403" s="8">
        <v>297</v>
      </c>
      <c r="GW403" s="7">
        <v>21800465.699999999</v>
      </c>
      <c r="GX403" s="23">
        <v>3.1399999999999997E-2</v>
      </c>
      <c r="GY403" s="7">
        <v>315.37</v>
      </c>
      <c r="GZ403" s="7">
        <v>949.54</v>
      </c>
      <c r="HA403" s="7">
        <v>21852805.719999999</v>
      </c>
      <c r="HB403" s="23">
        <v>3.39E-2</v>
      </c>
      <c r="HC403" s="7">
        <v>316.13</v>
      </c>
      <c r="HD403" s="7">
        <v>951.82</v>
      </c>
      <c r="HE403" s="5">
        <v>22959</v>
      </c>
      <c r="HF403" s="23">
        <v>0.33210000000000001</v>
      </c>
      <c r="HG403" s="5">
        <v>66682</v>
      </c>
      <c r="HH403" s="5">
        <v>4419</v>
      </c>
      <c r="HI403" s="23">
        <v>0.223</v>
      </c>
      <c r="HJ403" s="8">
        <v>965</v>
      </c>
      <c r="HK403" s="5">
        <v>874</v>
      </c>
      <c r="HL403" s="5">
        <v>896</v>
      </c>
      <c r="HM403" s="5">
        <v>98</v>
      </c>
      <c r="HN403" s="5">
        <v>651</v>
      </c>
      <c r="HO403" s="5">
        <v>273</v>
      </c>
      <c r="HP403" s="5">
        <v>553</v>
      </c>
      <c r="HQ403" s="5">
        <v>286</v>
      </c>
      <c r="HR403" s="5">
        <v>282</v>
      </c>
      <c r="HS403" s="5">
        <v>146</v>
      </c>
    </row>
    <row r="404" spans="1:227" x14ac:dyDescent="0.25">
      <c r="A404">
        <v>2014</v>
      </c>
      <c r="B404" s="3" t="s">
        <v>266</v>
      </c>
      <c r="C404" s="4">
        <v>2</v>
      </c>
      <c r="D404" s="5">
        <v>12102</v>
      </c>
      <c r="E404" s="5">
        <v>11937</v>
      </c>
      <c r="F404" s="5">
        <v>165</v>
      </c>
      <c r="G404" s="6" t="s">
        <v>599</v>
      </c>
      <c r="H404" s="5">
        <v>51</v>
      </c>
      <c r="I404" s="6" t="s">
        <v>2611</v>
      </c>
      <c r="J404" s="6" t="s">
        <v>901</v>
      </c>
      <c r="K404" s="6" t="s">
        <v>2575</v>
      </c>
      <c r="L404" s="6" t="s">
        <v>257</v>
      </c>
      <c r="M404" s="6" t="s">
        <v>871</v>
      </c>
      <c r="N404" s="6" t="s">
        <v>2612</v>
      </c>
      <c r="O404" s="6" t="s">
        <v>1614</v>
      </c>
      <c r="P404" s="6">
        <v>1.02</v>
      </c>
      <c r="Q404" s="7">
        <v>123530150.7</v>
      </c>
      <c r="R404" s="7">
        <v>95690938.379999995</v>
      </c>
      <c r="S404" s="7">
        <v>99776096.230000004</v>
      </c>
      <c r="T404" s="7">
        <v>10348.51</v>
      </c>
      <c r="U404" s="7">
        <v>8016.33</v>
      </c>
      <c r="V404" s="7">
        <v>8358.56</v>
      </c>
      <c r="W404" s="7">
        <v>47928312.719999999</v>
      </c>
      <c r="X404" s="23">
        <v>0.38800000000000001</v>
      </c>
      <c r="Y404" s="7">
        <v>4015.11</v>
      </c>
      <c r="Z404" s="7">
        <v>28126.94</v>
      </c>
      <c r="AA404" s="7">
        <v>30343431.780000001</v>
      </c>
      <c r="AB404" s="23">
        <v>0.31709999999999999</v>
      </c>
      <c r="AC404" s="7">
        <v>2541.96</v>
      </c>
      <c r="AD404" s="7">
        <v>17807.18</v>
      </c>
      <c r="AE404" s="5">
        <v>1704</v>
      </c>
      <c r="AF404" s="23">
        <v>0.14269999999999999</v>
      </c>
      <c r="AG404" s="5">
        <v>234</v>
      </c>
      <c r="AH404" s="5">
        <v>1446</v>
      </c>
      <c r="AI404" s="7">
        <v>4419064.6900000004</v>
      </c>
      <c r="AJ404" s="23">
        <v>3.5799999999999998E-2</v>
      </c>
      <c r="AK404" s="7">
        <v>370.2</v>
      </c>
      <c r="AL404" s="7">
        <v>81834.53</v>
      </c>
      <c r="AM404" s="7">
        <v>3564457.41</v>
      </c>
      <c r="AN404" s="23">
        <v>3.7199999999999997E-2</v>
      </c>
      <c r="AO404" s="7">
        <v>298.61</v>
      </c>
      <c r="AP404" s="7">
        <v>66008.47</v>
      </c>
      <c r="AQ404" s="5">
        <v>54</v>
      </c>
      <c r="AR404" s="23">
        <v>4.4999999999999997E-3</v>
      </c>
      <c r="AS404" s="5">
        <v>5</v>
      </c>
      <c r="AT404" s="5">
        <v>189</v>
      </c>
      <c r="AU404" s="7">
        <v>413782.54</v>
      </c>
      <c r="AV404" s="23">
        <v>3.3E-3</v>
      </c>
      <c r="AW404" s="7">
        <v>34.659999999999997</v>
      </c>
      <c r="AX404" s="7">
        <v>21778.03</v>
      </c>
      <c r="AY404" s="7">
        <v>408814.83</v>
      </c>
      <c r="AZ404" s="23">
        <v>4.3E-3</v>
      </c>
      <c r="BA404" s="7">
        <v>34.25</v>
      </c>
      <c r="BB404" s="7">
        <v>21516.57</v>
      </c>
      <c r="BC404" s="5">
        <v>19</v>
      </c>
      <c r="BD404" s="23">
        <v>1.6000000000000001E-3</v>
      </c>
      <c r="BE404" s="5">
        <v>2</v>
      </c>
      <c r="BF404" s="5">
        <v>20</v>
      </c>
      <c r="BG404" s="7">
        <v>2435849.39</v>
      </c>
      <c r="BH404" s="23">
        <v>1.9699999999999999E-2</v>
      </c>
      <c r="BI404" s="7">
        <v>204.06</v>
      </c>
      <c r="BJ404" s="7">
        <v>22144.09</v>
      </c>
      <c r="BK404" s="7">
        <v>2148781.88</v>
      </c>
      <c r="BL404" s="23">
        <v>2.2499999999999999E-2</v>
      </c>
      <c r="BM404" s="7">
        <v>180.01</v>
      </c>
      <c r="BN404" s="7">
        <v>19534.38</v>
      </c>
      <c r="BO404" s="5">
        <v>110</v>
      </c>
      <c r="BP404" s="23">
        <v>9.1999999999999998E-3</v>
      </c>
      <c r="BQ404" s="5">
        <v>11</v>
      </c>
      <c r="BR404" s="5">
        <v>287</v>
      </c>
      <c r="BS404" s="7">
        <v>1219491.9099999999</v>
      </c>
      <c r="BT404" s="23">
        <v>9.9000000000000008E-3</v>
      </c>
      <c r="BU404" s="7">
        <v>102.16</v>
      </c>
      <c r="BV404" s="7">
        <v>4619.29</v>
      </c>
      <c r="BW404" s="7">
        <v>1077300.52</v>
      </c>
      <c r="BX404" s="23">
        <v>1.1299999999999999E-2</v>
      </c>
      <c r="BY404" s="7">
        <v>90.25</v>
      </c>
      <c r="BZ404" s="7">
        <v>4080.68</v>
      </c>
      <c r="CA404" s="5">
        <v>264</v>
      </c>
      <c r="CB404" s="23">
        <v>2.2100000000000002E-2</v>
      </c>
      <c r="CC404" s="5">
        <v>35</v>
      </c>
      <c r="CD404" s="5">
        <v>446</v>
      </c>
      <c r="CE404" s="7">
        <v>439864.2</v>
      </c>
      <c r="CF404" s="23">
        <v>3.5999999999999999E-3</v>
      </c>
      <c r="CG404" s="7">
        <v>36.85</v>
      </c>
      <c r="CH404" s="7">
        <v>8299.32</v>
      </c>
      <c r="CI404" s="7">
        <v>405623.8</v>
      </c>
      <c r="CJ404" s="23">
        <v>4.1999999999999997E-3</v>
      </c>
      <c r="CK404" s="7">
        <v>33.979999999999997</v>
      </c>
      <c r="CL404" s="7">
        <v>7653.28</v>
      </c>
      <c r="CM404" s="5">
        <v>53</v>
      </c>
      <c r="CN404" s="23">
        <v>4.4000000000000003E-3</v>
      </c>
      <c r="CO404" s="5">
        <v>5</v>
      </c>
      <c r="CP404" s="5">
        <v>210</v>
      </c>
      <c r="CQ404" s="7">
        <v>26104651.25</v>
      </c>
      <c r="CR404" s="23">
        <v>0.21129999999999999</v>
      </c>
      <c r="CS404" s="7">
        <v>2186.87</v>
      </c>
      <c r="CT404" s="7">
        <v>3453</v>
      </c>
      <c r="CU404" s="7">
        <v>22538382.949999999</v>
      </c>
      <c r="CV404" s="23">
        <v>0.23549999999999999</v>
      </c>
      <c r="CW404" s="7">
        <v>1888.11</v>
      </c>
      <c r="CX404" s="7">
        <v>2981.27</v>
      </c>
      <c r="CY404" s="5">
        <v>7560</v>
      </c>
      <c r="CZ404" s="23">
        <v>0.63329999999999997</v>
      </c>
      <c r="DA404" s="5">
        <v>5014</v>
      </c>
      <c r="DB404" s="7">
        <v>835132.65</v>
      </c>
      <c r="DC404" s="23">
        <v>6.7999999999999996E-3</v>
      </c>
      <c r="DD404" s="7">
        <v>69.959999999999994</v>
      </c>
      <c r="DE404" s="7">
        <v>437.24</v>
      </c>
      <c r="DF404" s="7">
        <v>785228.64</v>
      </c>
      <c r="DG404" s="23">
        <v>8.2000000000000007E-3</v>
      </c>
      <c r="DH404" s="7">
        <v>65.78</v>
      </c>
      <c r="DI404" s="7">
        <v>411.11</v>
      </c>
      <c r="DJ404" s="5">
        <v>1910</v>
      </c>
      <c r="DK404" s="23">
        <v>0.16</v>
      </c>
      <c r="DL404" s="5">
        <v>761</v>
      </c>
      <c r="DM404" s="7">
        <v>7319916.2300000004</v>
      </c>
      <c r="DN404" s="23">
        <v>5.9299999999999999E-2</v>
      </c>
      <c r="DO404" s="7">
        <v>613.21</v>
      </c>
      <c r="DP404" s="7">
        <v>27415.42</v>
      </c>
      <c r="DQ404" s="7">
        <v>6711398.1699999999</v>
      </c>
      <c r="DR404" s="23">
        <v>7.0099999999999996E-2</v>
      </c>
      <c r="DS404" s="7">
        <v>562.23</v>
      </c>
      <c r="DT404" s="7">
        <v>25136.32</v>
      </c>
      <c r="DU404" s="5">
        <v>267</v>
      </c>
      <c r="DV404" s="23">
        <v>2.24E-2</v>
      </c>
      <c r="DW404" s="5">
        <v>3492</v>
      </c>
      <c r="DX404" s="7">
        <v>1551372.83</v>
      </c>
      <c r="DY404" s="23">
        <v>1.26E-2</v>
      </c>
      <c r="DZ404" s="7">
        <v>129.96</v>
      </c>
      <c r="EA404" s="7">
        <v>1560.74</v>
      </c>
      <c r="EB404" s="7">
        <v>1343891.75</v>
      </c>
      <c r="EC404" s="23">
        <v>1.4E-2</v>
      </c>
      <c r="ED404" s="7">
        <v>112.58</v>
      </c>
      <c r="EE404" s="7">
        <v>1352</v>
      </c>
      <c r="EF404" s="5">
        <v>994</v>
      </c>
      <c r="EG404" s="23">
        <v>8.3299999999999999E-2</v>
      </c>
      <c r="EH404" s="5">
        <v>137</v>
      </c>
      <c r="EI404" s="7">
        <v>10538733.289999999</v>
      </c>
      <c r="EJ404" s="23">
        <v>8.5300000000000001E-2</v>
      </c>
      <c r="EK404" s="7">
        <v>882.86</v>
      </c>
      <c r="EL404" s="7">
        <v>1117.0999999999999</v>
      </c>
      <c r="EM404" s="7">
        <v>8581088.5</v>
      </c>
      <c r="EN404" s="23">
        <v>8.9700000000000002E-2</v>
      </c>
      <c r="EO404" s="7">
        <v>718.86</v>
      </c>
      <c r="EP404" s="7">
        <v>909.59</v>
      </c>
      <c r="EQ404" s="5">
        <v>9434</v>
      </c>
      <c r="ER404" s="23">
        <v>0.7903</v>
      </c>
      <c r="ES404" s="5">
        <v>10708</v>
      </c>
      <c r="ET404" s="7">
        <v>6651216.9299999997</v>
      </c>
      <c r="EU404" s="23">
        <v>5.3800000000000001E-2</v>
      </c>
      <c r="EV404" s="7">
        <v>557.19000000000005</v>
      </c>
      <c r="EW404" s="7">
        <v>1305.7</v>
      </c>
      <c r="EX404" s="7">
        <v>5129864.4800000004</v>
      </c>
      <c r="EY404" s="23">
        <v>5.3600000000000002E-2</v>
      </c>
      <c r="EZ404" s="7">
        <v>429.74</v>
      </c>
      <c r="FA404" s="7">
        <v>1007.04</v>
      </c>
      <c r="FB404" s="5">
        <v>5094</v>
      </c>
      <c r="FC404" s="23">
        <v>0.42670000000000002</v>
      </c>
      <c r="FD404" s="5">
        <v>3302</v>
      </c>
      <c r="FE404" s="7">
        <v>2126090.54</v>
      </c>
      <c r="FF404" s="23">
        <v>1.72E-2</v>
      </c>
      <c r="FG404" s="7">
        <v>178.11</v>
      </c>
      <c r="FH404" s="7">
        <v>328.2</v>
      </c>
      <c r="FI404" s="7">
        <v>1829787.09</v>
      </c>
      <c r="FJ404" s="23">
        <v>1.9099999999999999E-2</v>
      </c>
      <c r="FK404" s="7">
        <v>153.29</v>
      </c>
      <c r="FL404" s="7">
        <v>282.45999999999998</v>
      </c>
      <c r="FM404" s="5">
        <v>6478</v>
      </c>
      <c r="FN404" s="23">
        <v>0.54269999999999996</v>
      </c>
      <c r="FO404" s="5">
        <v>3113</v>
      </c>
      <c r="FP404" s="7">
        <v>2001425.31</v>
      </c>
      <c r="FQ404" s="23">
        <v>1.6199999999999999E-2</v>
      </c>
      <c r="FR404" s="7">
        <v>167.67</v>
      </c>
      <c r="FS404" s="7">
        <v>789.83</v>
      </c>
      <c r="FT404" s="7">
        <v>2083421.3</v>
      </c>
      <c r="FU404" s="23">
        <v>2.18E-2</v>
      </c>
      <c r="FV404" s="7">
        <v>174.53</v>
      </c>
      <c r="FW404" s="7">
        <v>822.19</v>
      </c>
      <c r="FX404" s="5">
        <v>2534</v>
      </c>
      <c r="FY404" s="23">
        <v>0.21229999999999999</v>
      </c>
      <c r="FZ404" s="5">
        <v>1222</v>
      </c>
      <c r="GA404" s="7">
        <v>2406898.56</v>
      </c>
      <c r="GB404" s="23">
        <v>1.95E-2</v>
      </c>
      <c r="GC404" s="7">
        <v>201.63</v>
      </c>
      <c r="GD404" s="7">
        <v>351.83</v>
      </c>
      <c r="GE404" s="7">
        <v>2078117.28</v>
      </c>
      <c r="GF404" s="23">
        <v>2.1700000000000001E-2</v>
      </c>
      <c r="GG404" s="7">
        <v>174.09</v>
      </c>
      <c r="GH404" s="7">
        <v>303.77</v>
      </c>
      <c r="GI404" s="5">
        <v>6841</v>
      </c>
      <c r="GJ404" s="23">
        <v>0.57310000000000005</v>
      </c>
      <c r="GK404" s="5">
        <v>4813</v>
      </c>
      <c r="GL404" s="7">
        <v>2704282.11</v>
      </c>
      <c r="GM404" s="23">
        <v>2.1899999999999999E-2</v>
      </c>
      <c r="GN404" s="7">
        <v>226.55</v>
      </c>
      <c r="GO404" s="7">
        <v>1721.92</v>
      </c>
      <c r="GP404" s="7">
        <v>2309138.63</v>
      </c>
      <c r="GQ404" s="23">
        <v>2.41E-2</v>
      </c>
      <c r="GR404" s="7">
        <v>193.44</v>
      </c>
      <c r="GS404" s="7">
        <v>1470.32</v>
      </c>
      <c r="GT404" s="5">
        <v>1571</v>
      </c>
      <c r="GU404" s="23">
        <v>0.13159999999999999</v>
      </c>
      <c r="GV404" s="8">
        <v>330</v>
      </c>
      <c r="GW404" s="7">
        <v>3477811.38</v>
      </c>
      <c r="GX404" s="23">
        <v>2.8199999999999999E-2</v>
      </c>
      <c r="GY404" s="7">
        <v>291.35000000000002</v>
      </c>
      <c r="GZ404" s="7">
        <v>1245.19</v>
      </c>
      <c r="HA404" s="7">
        <v>3483954.66</v>
      </c>
      <c r="HB404" s="23">
        <v>3.6400000000000002E-2</v>
      </c>
      <c r="HC404" s="7">
        <v>291.86</v>
      </c>
      <c r="HD404" s="7">
        <v>1247.3900000000001</v>
      </c>
      <c r="HE404" s="5">
        <v>2793</v>
      </c>
      <c r="HF404" s="23">
        <v>0.23400000000000001</v>
      </c>
      <c r="HG404" s="5">
        <v>12465</v>
      </c>
      <c r="HH404" s="5">
        <v>465</v>
      </c>
      <c r="HI404" s="23">
        <v>0.17879999999999999</v>
      </c>
      <c r="HJ404" s="8">
        <v>1044</v>
      </c>
      <c r="HK404" s="5">
        <v>603</v>
      </c>
      <c r="HL404" s="5">
        <v>890</v>
      </c>
      <c r="HM404" s="10" t="s">
        <v>275</v>
      </c>
      <c r="HN404" s="5">
        <v>452</v>
      </c>
      <c r="HO404" s="5">
        <v>176</v>
      </c>
      <c r="HP404" s="5">
        <v>612</v>
      </c>
      <c r="HQ404" s="5">
        <v>176</v>
      </c>
      <c r="HR404" s="10" t="s">
        <v>275</v>
      </c>
      <c r="HS404" s="5">
        <v>126</v>
      </c>
    </row>
    <row r="405" spans="1:227" x14ac:dyDescent="0.25">
      <c r="A405">
        <v>2008</v>
      </c>
      <c r="B405" s="3" t="s">
        <v>565</v>
      </c>
      <c r="C405" s="4">
        <v>15</v>
      </c>
      <c r="D405" s="5">
        <v>19093</v>
      </c>
      <c r="E405" s="5">
        <v>15801</v>
      </c>
      <c r="F405" s="5">
        <v>3292</v>
      </c>
      <c r="G405" s="6" t="s">
        <v>627</v>
      </c>
      <c r="H405" s="5">
        <v>51</v>
      </c>
      <c r="I405" s="6" t="s">
        <v>1288</v>
      </c>
      <c r="J405" s="6" t="s">
        <v>1289</v>
      </c>
      <c r="K405" s="6" t="s">
        <v>1290</v>
      </c>
      <c r="L405" s="6" t="s">
        <v>375</v>
      </c>
      <c r="M405" s="6" t="s">
        <v>967</v>
      </c>
      <c r="N405" s="6" t="s">
        <v>1291</v>
      </c>
      <c r="O405" s="6" t="s">
        <v>1292</v>
      </c>
      <c r="P405" s="6">
        <v>1.25</v>
      </c>
      <c r="Q405" s="7">
        <v>117278481.28</v>
      </c>
      <c r="R405" s="7">
        <v>102142310.8</v>
      </c>
      <c r="S405" s="7">
        <v>83463641.060000002</v>
      </c>
      <c r="T405" s="7">
        <v>7422.22</v>
      </c>
      <c r="U405" s="7">
        <v>6464.29</v>
      </c>
      <c r="V405" s="7">
        <v>5282.17</v>
      </c>
      <c r="W405" s="7">
        <v>50764473.829999998</v>
      </c>
      <c r="X405" s="23">
        <v>0.43290000000000001</v>
      </c>
      <c r="Y405" s="7">
        <v>3212.74</v>
      </c>
      <c r="Z405" s="7">
        <v>22333.69</v>
      </c>
      <c r="AA405" s="7">
        <v>36684617.670000002</v>
      </c>
      <c r="AB405" s="23">
        <v>0.35920000000000002</v>
      </c>
      <c r="AC405" s="7">
        <v>2321.66</v>
      </c>
      <c r="AD405" s="7">
        <v>16139.3</v>
      </c>
      <c r="AE405" s="5">
        <v>2273</v>
      </c>
      <c r="AF405" s="23">
        <v>0.1439</v>
      </c>
      <c r="AG405" s="5">
        <v>246</v>
      </c>
      <c r="AH405" s="5">
        <v>1938</v>
      </c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7">
        <v>1565452.82</v>
      </c>
      <c r="AV405" s="23">
        <v>1.3299999999999999E-2</v>
      </c>
      <c r="AW405" s="7">
        <v>99.07</v>
      </c>
      <c r="AX405" s="7">
        <v>22048.63</v>
      </c>
      <c r="AY405" s="7">
        <v>1352605.14</v>
      </c>
      <c r="AZ405" s="23">
        <v>1.32E-2</v>
      </c>
      <c r="BA405" s="7">
        <v>85.6</v>
      </c>
      <c r="BB405" s="7">
        <v>19050.78</v>
      </c>
      <c r="BC405" s="5">
        <v>71</v>
      </c>
      <c r="BD405" s="23">
        <v>4.4999999999999997E-3</v>
      </c>
      <c r="BE405" s="5">
        <v>5</v>
      </c>
      <c r="BF405" s="5">
        <v>81</v>
      </c>
      <c r="BG405" s="7">
        <v>2064074.33</v>
      </c>
      <c r="BH405" s="23">
        <v>1.7600000000000001E-2</v>
      </c>
      <c r="BI405" s="7">
        <v>130.63</v>
      </c>
      <c r="BJ405" s="7">
        <v>12820.34</v>
      </c>
      <c r="BK405" s="7">
        <v>1914749.47</v>
      </c>
      <c r="BL405" s="23">
        <v>1.8700000000000001E-2</v>
      </c>
      <c r="BM405" s="7">
        <v>121.18</v>
      </c>
      <c r="BN405" s="7">
        <v>11892.85</v>
      </c>
      <c r="BO405" s="5">
        <v>161</v>
      </c>
      <c r="BP405" s="23">
        <v>1.0200000000000001E-2</v>
      </c>
      <c r="BQ405" s="5">
        <v>13</v>
      </c>
      <c r="BR405" s="5">
        <v>328</v>
      </c>
      <c r="BS405" s="7">
        <v>1213428.45</v>
      </c>
      <c r="BT405" s="23">
        <v>1.03E-2</v>
      </c>
      <c r="BU405" s="7">
        <v>76.790000000000006</v>
      </c>
      <c r="BV405" s="7">
        <v>4198.71</v>
      </c>
      <c r="BW405" s="7">
        <v>1092216.47</v>
      </c>
      <c r="BX405" s="23">
        <v>1.0699999999999999E-2</v>
      </c>
      <c r="BY405" s="7">
        <v>69.12</v>
      </c>
      <c r="BZ405" s="7">
        <v>3779.3</v>
      </c>
      <c r="CA405" s="5">
        <v>289</v>
      </c>
      <c r="CB405" s="23">
        <v>1.83E-2</v>
      </c>
      <c r="CC405" s="5">
        <v>29</v>
      </c>
      <c r="CD405" s="5">
        <v>362</v>
      </c>
      <c r="CE405" s="7">
        <v>590669.15</v>
      </c>
      <c r="CF405" s="23">
        <v>5.0000000000000001E-3</v>
      </c>
      <c r="CG405" s="7">
        <v>37.380000000000003</v>
      </c>
      <c r="CH405" s="7">
        <v>8815.9599999999991</v>
      </c>
      <c r="CI405" s="7">
        <v>533711.14</v>
      </c>
      <c r="CJ405" s="23">
        <v>5.1999999999999998E-3</v>
      </c>
      <c r="CK405" s="7">
        <v>33.78</v>
      </c>
      <c r="CL405" s="7">
        <v>7965.84</v>
      </c>
      <c r="CM405" s="5">
        <v>67</v>
      </c>
      <c r="CN405" s="23">
        <v>4.1999999999999997E-3</v>
      </c>
      <c r="CO405" s="5">
        <v>4</v>
      </c>
      <c r="CP405" s="5">
        <v>172</v>
      </c>
      <c r="CQ405" s="7">
        <v>11700839.300000001</v>
      </c>
      <c r="CR405" s="23">
        <v>9.98E-2</v>
      </c>
      <c r="CS405" s="7">
        <v>740.51</v>
      </c>
      <c r="CT405" s="7">
        <v>1544.05</v>
      </c>
      <c r="CU405" s="7">
        <v>11404025.859999999</v>
      </c>
      <c r="CV405" s="23">
        <v>0.1116</v>
      </c>
      <c r="CW405" s="7">
        <v>721.73</v>
      </c>
      <c r="CX405" s="7">
        <v>1504.89</v>
      </c>
      <c r="CY405" s="5">
        <v>7578</v>
      </c>
      <c r="CZ405" s="23">
        <v>0.47960000000000003</v>
      </c>
      <c r="DA405" s="5">
        <v>2784</v>
      </c>
      <c r="DB405" s="7">
        <v>1138042.77</v>
      </c>
      <c r="DC405" s="23">
        <v>9.7000000000000003E-3</v>
      </c>
      <c r="DD405" s="7">
        <v>72.02</v>
      </c>
      <c r="DE405" s="7">
        <v>486.97</v>
      </c>
      <c r="DF405" s="7">
        <v>1115438.8899999999</v>
      </c>
      <c r="DG405" s="23">
        <v>1.09E-2</v>
      </c>
      <c r="DH405" s="7">
        <v>70.59</v>
      </c>
      <c r="DI405" s="7">
        <v>477.3</v>
      </c>
      <c r="DJ405" s="5">
        <v>2337</v>
      </c>
      <c r="DK405" s="23">
        <v>0.1479</v>
      </c>
      <c r="DL405" s="5">
        <v>918</v>
      </c>
      <c r="DM405" s="7">
        <v>18388676.030000001</v>
      </c>
      <c r="DN405" s="23">
        <v>0.15679999999999999</v>
      </c>
      <c r="DO405" s="7">
        <v>1163.77</v>
      </c>
      <c r="DP405" s="7">
        <v>22871.49</v>
      </c>
      <c r="DQ405" s="7">
        <v>17485419.75</v>
      </c>
      <c r="DR405" s="23">
        <v>0.17119999999999999</v>
      </c>
      <c r="DS405" s="7">
        <v>1106.5999999999999</v>
      </c>
      <c r="DT405" s="7">
        <v>21748.03</v>
      </c>
      <c r="DU405" s="5">
        <v>804</v>
      </c>
      <c r="DV405" s="23">
        <v>5.0900000000000001E-2</v>
      </c>
      <c r="DW405" s="5">
        <v>7042</v>
      </c>
      <c r="DX405" s="7">
        <v>236000.93</v>
      </c>
      <c r="DY405" s="23">
        <v>2E-3</v>
      </c>
      <c r="DZ405" s="7">
        <v>14.94</v>
      </c>
      <c r="EA405" s="7">
        <v>612.99</v>
      </c>
      <c r="EB405" s="7">
        <v>248008.64</v>
      </c>
      <c r="EC405" s="23">
        <v>2.3999999999999998E-3</v>
      </c>
      <c r="ED405" s="7">
        <v>15.7</v>
      </c>
      <c r="EE405" s="7">
        <v>644.17999999999995</v>
      </c>
      <c r="EF405" s="5">
        <v>385</v>
      </c>
      <c r="EG405" s="23">
        <v>2.4400000000000002E-2</v>
      </c>
      <c r="EH405" s="5">
        <v>36</v>
      </c>
      <c r="EI405" s="7">
        <v>10144579.49</v>
      </c>
      <c r="EJ405" s="23">
        <v>8.6499999999999994E-2</v>
      </c>
      <c r="EK405" s="7">
        <v>642.02</v>
      </c>
      <c r="EL405" s="7">
        <v>852.27</v>
      </c>
      <c r="EM405" s="7">
        <v>10867042.789999999</v>
      </c>
      <c r="EN405" s="23">
        <v>0.10639999999999999</v>
      </c>
      <c r="EO405" s="7">
        <v>687.74</v>
      </c>
      <c r="EP405" s="7">
        <v>912.97</v>
      </c>
      <c r="EQ405" s="5">
        <v>11903</v>
      </c>
      <c r="ER405" s="23">
        <v>0.75329999999999997</v>
      </c>
      <c r="ES405" s="5">
        <v>11375</v>
      </c>
      <c r="ET405" s="7">
        <v>5687044.2999999998</v>
      </c>
      <c r="EU405" s="23">
        <v>4.8500000000000001E-2</v>
      </c>
      <c r="EV405" s="7">
        <v>359.92</v>
      </c>
      <c r="EW405" s="7">
        <v>956.29</v>
      </c>
      <c r="EX405" s="7">
        <v>5861689.1200000001</v>
      </c>
      <c r="EY405" s="23">
        <v>5.74E-2</v>
      </c>
      <c r="EZ405" s="7">
        <v>370.97</v>
      </c>
      <c r="FA405" s="7">
        <v>985.65</v>
      </c>
      <c r="FB405" s="5">
        <v>5947</v>
      </c>
      <c r="FC405" s="23">
        <v>0.37640000000000001</v>
      </c>
      <c r="FD405" s="5">
        <v>2776</v>
      </c>
      <c r="FE405" s="7">
        <v>2052381.71</v>
      </c>
      <c r="FF405" s="23">
        <v>1.7500000000000002E-2</v>
      </c>
      <c r="FG405" s="7">
        <v>129.88999999999999</v>
      </c>
      <c r="FH405" s="7">
        <v>260.98</v>
      </c>
      <c r="FI405" s="7">
        <v>2068378.21</v>
      </c>
      <c r="FJ405" s="23">
        <v>2.0199999999999999E-2</v>
      </c>
      <c r="FK405" s="7">
        <v>130.9</v>
      </c>
      <c r="FL405" s="7">
        <v>263.02</v>
      </c>
      <c r="FM405" s="5">
        <v>7864</v>
      </c>
      <c r="FN405" s="23">
        <v>0.49769999999999998</v>
      </c>
      <c r="FO405" s="5">
        <v>2618</v>
      </c>
      <c r="FP405" s="7">
        <v>2858665.49</v>
      </c>
      <c r="FQ405" s="23">
        <v>2.4400000000000002E-2</v>
      </c>
      <c r="FR405" s="7">
        <v>180.92</v>
      </c>
      <c r="FS405" s="7">
        <v>907.22</v>
      </c>
      <c r="FT405" s="7">
        <v>2740564.98</v>
      </c>
      <c r="FU405" s="23">
        <v>2.6800000000000001E-2</v>
      </c>
      <c r="FV405" s="7">
        <v>173.44</v>
      </c>
      <c r="FW405" s="7">
        <v>869.74</v>
      </c>
      <c r="FX405" s="5">
        <v>3151</v>
      </c>
      <c r="FY405" s="23">
        <v>0.19939999999999999</v>
      </c>
      <c r="FZ405" s="5">
        <v>1449</v>
      </c>
      <c r="GA405" s="7">
        <v>3530313.87</v>
      </c>
      <c r="GB405" s="23">
        <v>3.0099999999999998E-2</v>
      </c>
      <c r="GC405" s="7">
        <v>223.42</v>
      </c>
      <c r="GD405" s="7">
        <v>362.79</v>
      </c>
      <c r="GE405" s="7">
        <v>3655276.06</v>
      </c>
      <c r="GF405" s="23">
        <v>3.5799999999999998E-2</v>
      </c>
      <c r="GG405" s="7">
        <v>231.33</v>
      </c>
      <c r="GH405" s="7">
        <v>375.63</v>
      </c>
      <c r="GI405" s="5">
        <v>9731</v>
      </c>
      <c r="GJ405" s="23">
        <v>0.61580000000000001</v>
      </c>
      <c r="GK405" s="5">
        <v>9061</v>
      </c>
      <c r="GL405" s="7">
        <v>2002597.98</v>
      </c>
      <c r="GM405" s="23">
        <v>1.7100000000000001E-2</v>
      </c>
      <c r="GN405" s="7">
        <v>126.74</v>
      </c>
      <c r="GO405" s="7">
        <v>1012.95</v>
      </c>
      <c r="GP405" s="7">
        <v>1785036.02</v>
      </c>
      <c r="GQ405" s="23">
        <v>1.7500000000000002E-2</v>
      </c>
      <c r="GR405" s="7">
        <v>112.97</v>
      </c>
      <c r="GS405" s="7">
        <v>902.9</v>
      </c>
      <c r="GT405" s="5">
        <v>1977</v>
      </c>
      <c r="GU405" s="23">
        <v>0.12509999999999999</v>
      </c>
      <c r="GV405" s="8">
        <v>269</v>
      </c>
      <c r="GW405" s="7">
        <v>2800102.64</v>
      </c>
      <c r="GX405" s="23">
        <v>2.3900000000000001E-2</v>
      </c>
      <c r="GY405" s="7">
        <v>177.21</v>
      </c>
      <c r="GZ405" s="7">
        <v>633.65</v>
      </c>
      <c r="HA405" s="7">
        <v>2800102.64</v>
      </c>
      <c r="HB405" s="23">
        <v>2.7400000000000001E-2</v>
      </c>
      <c r="HC405" s="7">
        <v>177.21</v>
      </c>
      <c r="HD405" s="7">
        <v>633.65</v>
      </c>
      <c r="HE405" s="5">
        <v>4419</v>
      </c>
      <c r="HF405" s="23">
        <v>0.2797</v>
      </c>
      <c r="HG405" s="5">
        <v>12927</v>
      </c>
      <c r="HH405" s="5">
        <v>761</v>
      </c>
      <c r="HI405" s="23">
        <v>0.2049</v>
      </c>
      <c r="HJ405" s="8">
        <v>818</v>
      </c>
      <c r="HK405" s="5">
        <v>481</v>
      </c>
      <c r="HL405" s="5">
        <v>887</v>
      </c>
      <c r="HM405" s="10" t="s">
        <v>275</v>
      </c>
      <c r="HN405" s="5">
        <v>918</v>
      </c>
      <c r="HO405" s="5">
        <v>209</v>
      </c>
      <c r="HP405" s="5">
        <v>589</v>
      </c>
      <c r="HQ405" s="5">
        <v>285</v>
      </c>
      <c r="HR405" s="10" t="s">
        <v>275</v>
      </c>
      <c r="HS405" s="5">
        <v>146</v>
      </c>
    </row>
    <row r="406" spans="1:227" x14ac:dyDescent="0.25">
      <c r="A406">
        <v>2007</v>
      </c>
      <c r="B406" s="3" t="s">
        <v>1132</v>
      </c>
      <c r="C406" s="4">
        <v>53</v>
      </c>
      <c r="D406" s="5">
        <v>124831</v>
      </c>
      <c r="E406" s="5">
        <v>109826</v>
      </c>
      <c r="F406" s="5">
        <v>15005</v>
      </c>
      <c r="G406" s="6" t="s">
        <v>461</v>
      </c>
      <c r="H406" s="5">
        <v>50</v>
      </c>
      <c r="I406" s="6" t="s">
        <v>1133</v>
      </c>
      <c r="J406" s="6" t="s">
        <v>1134</v>
      </c>
      <c r="K406" s="6" t="s">
        <v>1135</v>
      </c>
      <c r="L406" s="6" t="s">
        <v>1136</v>
      </c>
      <c r="M406" s="6" t="s">
        <v>537</v>
      </c>
      <c r="N406" s="6" t="s">
        <v>388</v>
      </c>
      <c r="O406" s="6" t="s">
        <v>1137</v>
      </c>
      <c r="P406" s="6">
        <v>0.96</v>
      </c>
      <c r="Q406" s="7">
        <v>740910308.04999995</v>
      </c>
      <c r="R406" s="7">
        <v>683624071.76999998</v>
      </c>
      <c r="S406" s="7">
        <v>723319590.25</v>
      </c>
      <c r="T406" s="7">
        <v>6746.22</v>
      </c>
      <c r="U406" s="7">
        <v>6224.61</v>
      </c>
      <c r="V406" s="7">
        <v>6586.05</v>
      </c>
      <c r="W406" s="7">
        <v>298590990.36000001</v>
      </c>
      <c r="X406" s="23">
        <v>0.40300000000000002</v>
      </c>
      <c r="Y406" s="7">
        <v>2718.76</v>
      </c>
      <c r="Z406" s="7">
        <v>17705.82</v>
      </c>
      <c r="AA406" s="7">
        <v>239155923.03999999</v>
      </c>
      <c r="AB406" s="23">
        <v>0.3498</v>
      </c>
      <c r="AC406" s="7">
        <v>2177.59</v>
      </c>
      <c r="AD406" s="7">
        <v>14181.45</v>
      </c>
      <c r="AE406" s="5">
        <v>16864</v>
      </c>
      <c r="AF406" s="23">
        <v>0.15359999999999999</v>
      </c>
      <c r="AG406" s="5">
        <v>264</v>
      </c>
      <c r="AH406" s="5">
        <v>1657</v>
      </c>
      <c r="AI406" s="7">
        <v>5294950.53</v>
      </c>
      <c r="AJ406" s="23">
        <v>7.1000000000000004E-3</v>
      </c>
      <c r="AK406" s="7">
        <v>48.21</v>
      </c>
      <c r="AL406" s="7">
        <v>56329.26</v>
      </c>
      <c r="AM406" s="7">
        <v>4901242.17</v>
      </c>
      <c r="AN406" s="23">
        <v>7.1999999999999998E-3</v>
      </c>
      <c r="AO406" s="7">
        <v>44.63</v>
      </c>
      <c r="AP406" s="7">
        <v>52140.87</v>
      </c>
      <c r="AQ406" s="5">
        <v>94</v>
      </c>
      <c r="AR406" s="23">
        <v>8.9999999999999998E-4</v>
      </c>
      <c r="AS406" s="5">
        <v>1</v>
      </c>
      <c r="AT406" s="5">
        <v>30</v>
      </c>
      <c r="AU406" s="7">
        <v>7434480.1600000001</v>
      </c>
      <c r="AV406" s="23">
        <v>0.01</v>
      </c>
      <c r="AW406" s="7">
        <v>67.69</v>
      </c>
      <c r="AX406" s="7">
        <v>21241.37</v>
      </c>
      <c r="AY406" s="7">
        <v>6496642.0199999996</v>
      </c>
      <c r="AZ406" s="23">
        <v>9.4999999999999998E-3</v>
      </c>
      <c r="BA406" s="7">
        <v>59.15</v>
      </c>
      <c r="BB406" s="7">
        <v>18561.830000000002</v>
      </c>
      <c r="BC406" s="5">
        <v>350</v>
      </c>
      <c r="BD406" s="23">
        <v>3.2000000000000002E-3</v>
      </c>
      <c r="BE406" s="5">
        <v>3</v>
      </c>
      <c r="BF406" s="5">
        <v>45</v>
      </c>
      <c r="BG406" s="7">
        <v>30762222.32</v>
      </c>
      <c r="BH406" s="23">
        <v>4.1500000000000002E-2</v>
      </c>
      <c r="BI406" s="7">
        <v>280.10000000000002</v>
      </c>
      <c r="BJ406" s="7">
        <v>13369.07</v>
      </c>
      <c r="BK406" s="7">
        <v>28779788.190000001</v>
      </c>
      <c r="BL406" s="23">
        <v>4.2099999999999999E-2</v>
      </c>
      <c r="BM406" s="7">
        <v>262.05</v>
      </c>
      <c r="BN406" s="7">
        <v>12507.51</v>
      </c>
      <c r="BO406" s="5">
        <v>2301</v>
      </c>
      <c r="BP406" s="23">
        <v>2.1000000000000001E-2</v>
      </c>
      <c r="BQ406" s="5">
        <v>29</v>
      </c>
      <c r="BR406" s="5">
        <v>815</v>
      </c>
      <c r="BS406" s="7">
        <v>14223360.57</v>
      </c>
      <c r="BT406" s="23">
        <v>1.9199999999999998E-2</v>
      </c>
      <c r="BU406" s="7">
        <v>129.51</v>
      </c>
      <c r="BV406" s="7">
        <v>4362.99</v>
      </c>
      <c r="BW406" s="7">
        <v>13646758.189999999</v>
      </c>
      <c r="BX406" s="23">
        <v>0.02</v>
      </c>
      <c r="BY406" s="7">
        <v>124.26</v>
      </c>
      <c r="BZ406" s="7">
        <v>4186.12</v>
      </c>
      <c r="CA406" s="5">
        <v>3260</v>
      </c>
      <c r="CB406" s="23">
        <v>2.9700000000000001E-2</v>
      </c>
      <c r="CC406" s="5">
        <v>52</v>
      </c>
      <c r="CD406" s="5">
        <v>685</v>
      </c>
      <c r="CE406" s="7">
        <v>7178066.2699999996</v>
      </c>
      <c r="CF406" s="23">
        <v>9.7000000000000003E-3</v>
      </c>
      <c r="CG406" s="7">
        <v>65.36</v>
      </c>
      <c r="CH406" s="7">
        <v>9983.4</v>
      </c>
      <c r="CI406" s="7">
        <v>6448139.9000000004</v>
      </c>
      <c r="CJ406" s="23">
        <v>9.4000000000000004E-3</v>
      </c>
      <c r="CK406" s="7">
        <v>58.71</v>
      </c>
      <c r="CL406" s="7">
        <v>8968.2099999999991</v>
      </c>
      <c r="CM406" s="5">
        <v>719</v>
      </c>
      <c r="CN406" s="23">
        <v>6.4999999999999997E-3</v>
      </c>
      <c r="CO406" s="5">
        <v>7</v>
      </c>
      <c r="CP406" s="5">
        <v>405</v>
      </c>
      <c r="CQ406" s="7">
        <v>101029402.8</v>
      </c>
      <c r="CR406" s="23">
        <v>0.13639999999999999</v>
      </c>
      <c r="CS406" s="7">
        <v>919.9</v>
      </c>
      <c r="CT406" s="7">
        <v>1586.34</v>
      </c>
      <c r="CU406" s="7">
        <v>99962722.030000001</v>
      </c>
      <c r="CV406" s="23">
        <v>0.1462</v>
      </c>
      <c r="CW406" s="7">
        <v>910.19</v>
      </c>
      <c r="CX406" s="7">
        <v>1569.59</v>
      </c>
      <c r="CY406" s="5">
        <v>63687</v>
      </c>
      <c r="CZ406" s="23">
        <v>0.57989999999999997</v>
      </c>
      <c r="DA406" s="5">
        <v>4005</v>
      </c>
      <c r="DB406" s="7">
        <v>9234294.2400000002</v>
      </c>
      <c r="DC406" s="23">
        <v>1.2500000000000001E-2</v>
      </c>
      <c r="DD406" s="7">
        <v>84.08</v>
      </c>
      <c r="DE406" s="7">
        <v>403.91</v>
      </c>
      <c r="DF406" s="7">
        <v>9163024.8800000008</v>
      </c>
      <c r="DG406" s="23">
        <v>1.34E-2</v>
      </c>
      <c r="DH406" s="7">
        <v>83.43</v>
      </c>
      <c r="DI406" s="7">
        <v>400.8</v>
      </c>
      <c r="DJ406" s="5">
        <v>22862</v>
      </c>
      <c r="DK406" s="23">
        <v>0.2082</v>
      </c>
      <c r="DL406" s="5">
        <v>1028</v>
      </c>
      <c r="DM406" s="7">
        <v>50785216.490000002</v>
      </c>
      <c r="DN406" s="23">
        <v>6.8500000000000005E-2</v>
      </c>
      <c r="DO406" s="7">
        <v>462.42</v>
      </c>
      <c r="DP406" s="7">
        <v>21749.56</v>
      </c>
      <c r="DQ406" s="7">
        <v>49300696.960000001</v>
      </c>
      <c r="DR406" s="23">
        <v>7.2099999999999997E-2</v>
      </c>
      <c r="DS406" s="7">
        <v>448.9</v>
      </c>
      <c r="DT406" s="7">
        <v>21113.79</v>
      </c>
      <c r="DU406" s="5">
        <v>2335</v>
      </c>
      <c r="DV406" s="23">
        <v>2.1299999999999999E-2</v>
      </c>
      <c r="DW406" s="5">
        <v>2572</v>
      </c>
      <c r="DX406" s="7">
        <v>4403222.28</v>
      </c>
      <c r="DY406" s="23">
        <v>5.8999999999999999E-3</v>
      </c>
      <c r="DZ406" s="7">
        <v>40.090000000000003</v>
      </c>
      <c r="EA406" s="7">
        <v>605.91999999999996</v>
      </c>
      <c r="EB406" s="7">
        <v>4681119.04</v>
      </c>
      <c r="EC406" s="23">
        <v>6.7999999999999996E-3</v>
      </c>
      <c r="ED406" s="7">
        <v>42.62</v>
      </c>
      <c r="EE406" s="7">
        <v>644.16</v>
      </c>
      <c r="EF406" s="5">
        <v>7267</v>
      </c>
      <c r="EG406" s="23">
        <v>6.6199999999999995E-2</v>
      </c>
      <c r="EH406" s="5">
        <v>102</v>
      </c>
      <c r="EI406" s="7">
        <v>60212457.530000001</v>
      </c>
      <c r="EJ406" s="23">
        <v>8.1299999999999997E-2</v>
      </c>
      <c r="EK406" s="7">
        <v>548.25</v>
      </c>
      <c r="EL406" s="7">
        <v>710.16</v>
      </c>
      <c r="EM406" s="7">
        <v>65337316.390000001</v>
      </c>
      <c r="EN406" s="23">
        <v>9.5600000000000004E-2</v>
      </c>
      <c r="EO406" s="7">
        <v>594.91999999999996</v>
      </c>
      <c r="EP406" s="7">
        <v>770.61</v>
      </c>
      <c r="EQ406" s="5">
        <v>84787</v>
      </c>
      <c r="ER406" s="23">
        <v>0.77200000000000002</v>
      </c>
      <c r="ES406" s="5">
        <v>10012</v>
      </c>
      <c r="ET406" s="7">
        <v>37518666.039999999</v>
      </c>
      <c r="EU406" s="23">
        <v>5.0599999999999999E-2</v>
      </c>
      <c r="EV406" s="7">
        <v>341.62</v>
      </c>
      <c r="EW406" s="7">
        <v>817.76</v>
      </c>
      <c r="EX406" s="7">
        <v>38809485.329999998</v>
      </c>
      <c r="EY406" s="23">
        <v>5.6800000000000003E-2</v>
      </c>
      <c r="EZ406" s="7">
        <v>353.37</v>
      </c>
      <c r="FA406" s="7">
        <v>845.89</v>
      </c>
      <c r="FB406" s="5">
        <v>45880</v>
      </c>
      <c r="FC406" s="23">
        <v>0.4178</v>
      </c>
      <c r="FD406" s="5">
        <v>2908</v>
      </c>
      <c r="FE406" s="7">
        <v>19297145.890000001</v>
      </c>
      <c r="FF406" s="23">
        <v>2.5999999999999999E-2</v>
      </c>
      <c r="FG406" s="7">
        <v>175.71</v>
      </c>
      <c r="FH406" s="7">
        <v>329.51</v>
      </c>
      <c r="FI406" s="7">
        <v>21510524.039999999</v>
      </c>
      <c r="FJ406" s="23">
        <v>3.15E-2</v>
      </c>
      <c r="FK406" s="7">
        <v>195.86</v>
      </c>
      <c r="FL406" s="7">
        <v>367.31</v>
      </c>
      <c r="FM406" s="5">
        <v>58563</v>
      </c>
      <c r="FN406" s="23">
        <v>0.53320000000000001</v>
      </c>
      <c r="FO406" s="5">
        <v>2884</v>
      </c>
      <c r="FP406" s="7">
        <v>29328013.699999999</v>
      </c>
      <c r="FQ406" s="23">
        <v>3.9600000000000003E-2</v>
      </c>
      <c r="FR406" s="7">
        <v>267.04000000000002</v>
      </c>
      <c r="FS406" s="7">
        <v>1022.35</v>
      </c>
      <c r="FT406" s="7">
        <v>29522079.75</v>
      </c>
      <c r="FU406" s="23">
        <v>4.3200000000000002E-2</v>
      </c>
      <c r="FV406" s="7">
        <v>268.81</v>
      </c>
      <c r="FW406" s="7">
        <v>1029.1099999999999</v>
      </c>
      <c r="FX406" s="5">
        <v>28687</v>
      </c>
      <c r="FY406" s="23">
        <v>0.26119999999999999</v>
      </c>
      <c r="FZ406" s="5">
        <v>1986</v>
      </c>
      <c r="GA406" s="7">
        <v>16921310.84</v>
      </c>
      <c r="GB406" s="23">
        <v>2.2800000000000001E-2</v>
      </c>
      <c r="GC406" s="7">
        <v>154.07</v>
      </c>
      <c r="GD406" s="7">
        <v>255.39</v>
      </c>
      <c r="GE406" s="7">
        <v>17829897.260000002</v>
      </c>
      <c r="GF406" s="23">
        <v>2.6100000000000002E-2</v>
      </c>
      <c r="GG406" s="7">
        <v>162.35</v>
      </c>
      <c r="GH406" s="7">
        <v>269.10000000000002</v>
      </c>
      <c r="GI406" s="5">
        <v>66257</v>
      </c>
      <c r="GJ406" s="23">
        <v>0.60329999999999995</v>
      </c>
      <c r="GK406" s="5">
        <v>6199</v>
      </c>
      <c r="GL406" s="7">
        <v>12653824.07</v>
      </c>
      <c r="GM406" s="23">
        <v>1.7100000000000001E-2</v>
      </c>
      <c r="GN406" s="7">
        <v>115.22</v>
      </c>
      <c r="GO406" s="7">
        <v>911.01</v>
      </c>
      <c r="GP406" s="7">
        <v>11884587.109999999</v>
      </c>
      <c r="GQ406" s="23">
        <v>1.7399999999999999E-2</v>
      </c>
      <c r="GR406" s="7">
        <v>108.21</v>
      </c>
      <c r="GS406" s="7">
        <v>855.63</v>
      </c>
      <c r="GT406" s="5">
        <v>13890</v>
      </c>
      <c r="GU406" s="23">
        <v>0.1265</v>
      </c>
      <c r="GV406" s="8">
        <v>334</v>
      </c>
      <c r="GW406" s="7">
        <v>29421509.43</v>
      </c>
      <c r="GX406" s="23">
        <v>3.9699999999999999E-2</v>
      </c>
      <c r="GY406" s="7">
        <v>267.89</v>
      </c>
      <c r="GZ406" s="7">
        <v>920.98</v>
      </c>
      <c r="HA406" s="7">
        <v>29421509.43</v>
      </c>
      <c r="HB406" s="23">
        <v>4.2999999999999997E-2</v>
      </c>
      <c r="HC406" s="7">
        <v>267.89</v>
      </c>
      <c r="HD406" s="7">
        <v>920.98</v>
      </c>
      <c r="HE406" s="5">
        <v>31946</v>
      </c>
      <c r="HF406" s="23">
        <v>0.29089999999999999</v>
      </c>
      <c r="HG406" s="5">
        <v>113841</v>
      </c>
      <c r="HH406" s="5">
        <v>5604</v>
      </c>
      <c r="HI406" s="23">
        <v>0.2069</v>
      </c>
      <c r="HJ406" s="8">
        <v>1037</v>
      </c>
      <c r="HK406" s="5">
        <v>622</v>
      </c>
      <c r="HL406" s="5">
        <v>878</v>
      </c>
      <c r="HM406" s="5">
        <v>53</v>
      </c>
      <c r="HN406" s="5">
        <v>667</v>
      </c>
      <c r="HO406" s="5">
        <v>361</v>
      </c>
      <c r="HP406" s="5">
        <v>657</v>
      </c>
      <c r="HQ406" s="5">
        <v>300</v>
      </c>
      <c r="HR406" s="5">
        <v>439</v>
      </c>
      <c r="HS406" s="5">
        <v>107</v>
      </c>
    </row>
    <row r="407" spans="1:227" x14ac:dyDescent="0.25">
      <c r="A407">
        <v>2015</v>
      </c>
      <c r="B407" s="3" t="s">
        <v>266</v>
      </c>
      <c r="C407" s="4">
        <v>2</v>
      </c>
      <c r="D407" s="5">
        <v>12205</v>
      </c>
      <c r="E407" s="5">
        <v>12022</v>
      </c>
      <c r="F407" s="5">
        <v>183</v>
      </c>
      <c r="G407" s="6" t="s">
        <v>759</v>
      </c>
      <c r="H407" s="5">
        <v>51</v>
      </c>
      <c r="I407" s="6" t="s">
        <v>972</v>
      </c>
      <c r="J407" s="6" t="s">
        <v>973</v>
      </c>
      <c r="K407" s="6" t="s">
        <v>2716</v>
      </c>
      <c r="L407" s="6" t="s">
        <v>887</v>
      </c>
      <c r="M407" s="6" t="s">
        <v>243</v>
      </c>
      <c r="N407" s="6" t="s">
        <v>1983</v>
      </c>
      <c r="O407" s="6" t="s">
        <v>1753</v>
      </c>
      <c r="P407" s="6">
        <v>1.03</v>
      </c>
      <c r="Q407" s="7">
        <v>127539149.91</v>
      </c>
      <c r="R407" s="7">
        <v>99191524.849999994</v>
      </c>
      <c r="S407" s="7">
        <v>105151556.77</v>
      </c>
      <c r="T407" s="7">
        <v>10608.81</v>
      </c>
      <c r="U407" s="7">
        <v>8250.83</v>
      </c>
      <c r="V407" s="7">
        <v>8746.59</v>
      </c>
      <c r="W407" s="7">
        <v>49599997.170000002</v>
      </c>
      <c r="X407" s="23">
        <v>0.38890000000000002</v>
      </c>
      <c r="Y407" s="7">
        <v>4125.7700000000004</v>
      </c>
      <c r="Z407" s="7">
        <v>27342.89</v>
      </c>
      <c r="AA407" s="7">
        <v>31972275.039999999</v>
      </c>
      <c r="AB407" s="24">
        <v>0.32229999999999998</v>
      </c>
      <c r="AC407" s="7">
        <v>2659.48</v>
      </c>
      <c r="AD407" s="7">
        <v>17625.29</v>
      </c>
      <c r="AE407" s="5">
        <v>1814</v>
      </c>
      <c r="AF407" s="23">
        <v>0.15090000000000001</v>
      </c>
      <c r="AG407" s="5">
        <v>236</v>
      </c>
      <c r="AH407" s="5">
        <v>1431</v>
      </c>
      <c r="AI407" s="7">
        <v>4609173.2</v>
      </c>
      <c r="AJ407" s="23">
        <v>3.61E-2</v>
      </c>
      <c r="AK407" s="7">
        <v>383.39</v>
      </c>
      <c r="AL407" s="7">
        <v>102426.07</v>
      </c>
      <c r="AM407" s="7">
        <v>3426109.31</v>
      </c>
      <c r="AN407" s="24">
        <v>3.4500000000000003E-2</v>
      </c>
      <c r="AO407" s="7">
        <v>284.99</v>
      </c>
      <c r="AP407" s="7">
        <v>76135.759999999995</v>
      </c>
      <c r="AQ407" s="5">
        <v>45</v>
      </c>
      <c r="AR407" s="23">
        <v>3.7000000000000002E-3</v>
      </c>
      <c r="AS407" s="5">
        <v>4</v>
      </c>
      <c r="AT407" s="5">
        <v>159</v>
      </c>
      <c r="AU407" s="7">
        <v>896157.47</v>
      </c>
      <c r="AV407" s="23">
        <v>7.0000000000000001E-3</v>
      </c>
      <c r="AW407" s="7">
        <v>74.540000000000006</v>
      </c>
      <c r="AX407" s="7">
        <v>26357.57</v>
      </c>
      <c r="AY407" s="7">
        <v>817651.59</v>
      </c>
      <c r="AZ407" s="24">
        <v>8.2000000000000007E-3</v>
      </c>
      <c r="BA407" s="7">
        <v>68.010000000000005</v>
      </c>
      <c r="BB407" s="7">
        <v>24048.58</v>
      </c>
      <c r="BC407" s="5">
        <v>34</v>
      </c>
      <c r="BD407" s="23">
        <v>2.8E-3</v>
      </c>
      <c r="BE407" s="5">
        <v>3</v>
      </c>
      <c r="BF407" s="5">
        <v>38</v>
      </c>
      <c r="BG407" s="7">
        <v>2489562.64</v>
      </c>
      <c r="BH407" s="23">
        <v>1.95E-2</v>
      </c>
      <c r="BI407" s="7">
        <v>207.08</v>
      </c>
      <c r="BJ407" s="7">
        <v>25665.59</v>
      </c>
      <c r="BK407" s="7">
        <v>2067668.51</v>
      </c>
      <c r="BL407" s="24">
        <v>2.0799999999999999E-2</v>
      </c>
      <c r="BM407" s="7">
        <v>171.99</v>
      </c>
      <c r="BN407" s="7">
        <v>21316.17</v>
      </c>
      <c r="BO407" s="5">
        <v>97</v>
      </c>
      <c r="BP407" s="23">
        <v>8.0999999999999996E-3</v>
      </c>
      <c r="BQ407" s="5">
        <v>10</v>
      </c>
      <c r="BR407" s="5">
        <v>288</v>
      </c>
      <c r="BS407" s="7">
        <v>1126666.04</v>
      </c>
      <c r="BT407" s="23">
        <v>8.8000000000000005E-3</v>
      </c>
      <c r="BU407" s="7">
        <v>93.72</v>
      </c>
      <c r="BV407" s="7">
        <v>4794.32</v>
      </c>
      <c r="BW407" s="7">
        <v>974742.27</v>
      </c>
      <c r="BX407" s="24">
        <v>9.7999999999999997E-3</v>
      </c>
      <c r="BY407" s="7">
        <v>81.08</v>
      </c>
      <c r="BZ407" s="7">
        <v>4147.84</v>
      </c>
      <c r="CA407" s="5">
        <v>235</v>
      </c>
      <c r="CB407" s="23">
        <v>1.95E-2</v>
      </c>
      <c r="CC407" s="5">
        <v>31</v>
      </c>
      <c r="CD407" s="5">
        <v>399</v>
      </c>
      <c r="CE407" s="7">
        <v>660922.56999999995</v>
      </c>
      <c r="CF407" s="23">
        <v>5.1999999999999998E-3</v>
      </c>
      <c r="CG407" s="7">
        <v>54.98</v>
      </c>
      <c r="CH407" s="7">
        <v>12710.05</v>
      </c>
      <c r="CI407" s="7">
        <v>594655.56000000006</v>
      </c>
      <c r="CJ407" s="24">
        <v>6.0000000000000001E-3</v>
      </c>
      <c r="CK407" s="7">
        <v>49.46</v>
      </c>
      <c r="CL407" s="7">
        <v>11435.68</v>
      </c>
      <c r="CM407" s="5">
        <v>52</v>
      </c>
      <c r="CN407" s="23">
        <v>4.3E-3</v>
      </c>
      <c r="CO407" s="5">
        <v>4</v>
      </c>
      <c r="CP407" s="5">
        <v>297</v>
      </c>
      <c r="CQ407" s="7">
        <v>25294193.510000002</v>
      </c>
      <c r="CR407" s="23">
        <v>0.1983</v>
      </c>
      <c r="CS407" s="7">
        <v>2103.9899999999998</v>
      </c>
      <c r="CT407" s="7">
        <v>3354.67</v>
      </c>
      <c r="CU407" s="7">
        <v>21907424.91</v>
      </c>
      <c r="CV407" s="24">
        <v>0.22090000000000001</v>
      </c>
      <c r="CW407" s="7">
        <v>1822.28</v>
      </c>
      <c r="CX407" s="7">
        <v>2905.49</v>
      </c>
      <c r="CY407" s="5">
        <v>7540</v>
      </c>
      <c r="CZ407" s="23">
        <v>0.62719999999999998</v>
      </c>
      <c r="DA407" s="5">
        <v>5086</v>
      </c>
      <c r="DB407" s="7">
        <v>1126641.8500000001</v>
      </c>
      <c r="DC407" s="23">
        <v>8.8000000000000005E-3</v>
      </c>
      <c r="DD407" s="7">
        <v>93.72</v>
      </c>
      <c r="DE407" s="7">
        <v>641.96</v>
      </c>
      <c r="DF407" s="7">
        <v>1028689.41</v>
      </c>
      <c r="DG407" s="24">
        <v>1.04E-2</v>
      </c>
      <c r="DH407" s="7">
        <v>85.57</v>
      </c>
      <c r="DI407" s="7">
        <v>586.15</v>
      </c>
      <c r="DJ407" s="5">
        <v>1755</v>
      </c>
      <c r="DK407" s="23">
        <v>0.14599999999999999</v>
      </c>
      <c r="DL407" s="5">
        <v>687</v>
      </c>
      <c r="DM407" s="7">
        <v>7589299.6600000001</v>
      </c>
      <c r="DN407" s="23">
        <v>5.9499999999999997E-2</v>
      </c>
      <c r="DO407" s="7">
        <v>631.28</v>
      </c>
      <c r="DP407" s="7">
        <v>29077.78</v>
      </c>
      <c r="DQ407" s="7">
        <v>6788111.5800000001</v>
      </c>
      <c r="DR407" s="24">
        <v>6.8400000000000002E-2</v>
      </c>
      <c r="DS407" s="7">
        <v>564.64</v>
      </c>
      <c r="DT407" s="7">
        <v>26008.09</v>
      </c>
      <c r="DU407" s="5">
        <v>261</v>
      </c>
      <c r="DV407" s="23">
        <v>2.1700000000000001E-2</v>
      </c>
      <c r="DW407" s="5">
        <v>3479</v>
      </c>
      <c r="DX407" s="7">
        <v>1762273.1</v>
      </c>
      <c r="DY407" s="23">
        <v>1.38E-2</v>
      </c>
      <c r="DZ407" s="7">
        <v>146.59</v>
      </c>
      <c r="EA407" s="7">
        <v>1642.38</v>
      </c>
      <c r="EB407" s="7">
        <v>1508811.38</v>
      </c>
      <c r="EC407" s="24">
        <v>1.52E-2</v>
      </c>
      <c r="ED407" s="7">
        <v>125.5</v>
      </c>
      <c r="EE407" s="7">
        <v>1406.16</v>
      </c>
      <c r="EF407" s="5">
        <v>1073</v>
      </c>
      <c r="EG407" s="23">
        <v>8.9300000000000004E-2</v>
      </c>
      <c r="EH407" s="5">
        <v>151</v>
      </c>
      <c r="EI407" s="7">
        <v>10761633.77</v>
      </c>
      <c r="EJ407" s="23">
        <v>8.4400000000000003E-2</v>
      </c>
      <c r="EK407" s="7">
        <v>895.16</v>
      </c>
      <c r="EL407" s="7">
        <v>1142.18</v>
      </c>
      <c r="EM407" s="7">
        <v>8814607.6199999992</v>
      </c>
      <c r="EN407" s="24">
        <v>8.8900000000000007E-2</v>
      </c>
      <c r="EO407" s="7">
        <v>733.21</v>
      </c>
      <c r="EP407" s="7">
        <v>935.53</v>
      </c>
      <c r="EQ407" s="5">
        <v>9422</v>
      </c>
      <c r="ER407" s="23">
        <v>0.78369999999999995</v>
      </c>
      <c r="ES407" s="5">
        <v>10636</v>
      </c>
      <c r="ET407" s="7">
        <v>7236088.1799999997</v>
      </c>
      <c r="EU407" s="23">
        <v>5.67E-2</v>
      </c>
      <c r="EV407" s="7">
        <v>601.9</v>
      </c>
      <c r="EW407" s="7">
        <v>1357.11</v>
      </c>
      <c r="EX407" s="7">
        <v>5856665.5</v>
      </c>
      <c r="EY407" s="24">
        <v>5.8999999999999997E-2</v>
      </c>
      <c r="EZ407" s="7">
        <v>487.16</v>
      </c>
      <c r="FA407" s="7">
        <v>1098.4000000000001</v>
      </c>
      <c r="FB407" s="5">
        <v>5332</v>
      </c>
      <c r="FC407" s="23">
        <v>0.44350000000000001</v>
      </c>
      <c r="FD407" s="5">
        <v>3285</v>
      </c>
      <c r="FE407" s="7">
        <v>2246174.13</v>
      </c>
      <c r="FF407" s="23">
        <v>1.7600000000000001E-2</v>
      </c>
      <c r="FG407" s="7">
        <v>186.84</v>
      </c>
      <c r="FH407" s="7">
        <v>344.93</v>
      </c>
      <c r="FI407" s="7">
        <v>1933172.66</v>
      </c>
      <c r="FJ407" s="24">
        <v>1.95E-2</v>
      </c>
      <c r="FK407" s="7">
        <v>160.80000000000001</v>
      </c>
      <c r="FL407" s="7">
        <v>296.86</v>
      </c>
      <c r="FM407" s="5">
        <v>6512</v>
      </c>
      <c r="FN407" s="23">
        <v>0.54169999999999996</v>
      </c>
      <c r="FO407" s="5">
        <v>3114</v>
      </c>
      <c r="FP407" s="7">
        <v>2144249.7599999998</v>
      </c>
      <c r="FQ407" s="23">
        <v>1.6799999999999999E-2</v>
      </c>
      <c r="FR407" s="7">
        <v>178.36</v>
      </c>
      <c r="FS407" s="7">
        <v>848.54</v>
      </c>
      <c r="FT407" s="7">
        <v>2237929.7799999998</v>
      </c>
      <c r="FU407" s="24">
        <v>2.2599999999999999E-2</v>
      </c>
      <c r="FV407" s="7">
        <v>186.15</v>
      </c>
      <c r="FW407" s="7">
        <v>885.61</v>
      </c>
      <c r="FX407" s="5">
        <v>2527</v>
      </c>
      <c r="FY407" s="23">
        <v>0.2102</v>
      </c>
      <c r="FZ407" s="5">
        <v>1189</v>
      </c>
      <c r="GA407" s="7">
        <v>2639426.66</v>
      </c>
      <c r="GB407" s="23">
        <v>2.07E-2</v>
      </c>
      <c r="GC407" s="7">
        <v>219.55</v>
      </c>
      <c r="GD407" s="7">
        <v>379.5</v>
      </c>
      <c r="GE407" s="7">
        <v>2469262.2799999998</v>
      </c>
      <c r="GF407" s="24">
        <v>2.4899999999999999E-2</v>
      </c>
      <c r="GG407" s="7">
        <v>205.4</v>
      </c>
      <c r="GH407" s="7">
        <v>355.03</v>
      </c>
      <c r="GI407" s="5">
        <v>6955</v>
      </c>
      <c r="GJ407" s="23">
        <v>0.57850000000000001</v>
      </c>
      <c r="GK407" s="5">
        <v>4804</v>
      </c>
      <c r="GL407" s="7">
        <v>2997183.84</v>
      </c>
      <c r="GM407" s="23">
        <v>2.35E-2</v>
      </c>
      <c r="GN407" s="7">
        <v>249.31</v>
      </c>
      <c r="GO407" s="7">
        <v>1883.05</v>
      </c>
      <c r="GP407" s="7">
        <v>2520908.61</v>
      </c>
      <c r="GQ407" s="24">
        <v>2.5399999999999999E-2</v>
      </c>
      <c r="GR407" s="7">
        <v>209.69</v>
      </c>
      <c r="GS407" s="7">
        <v>1583.82</v>
      </c>
      <c r="GT407" s="5">
        <v>1592</v>
      </c>
      <c r="GU407" s="23">
        <v>0.13239999999999999</v>
      </c>
      <c r="GV407" s="8">
        <v>331</v>
      </c>
      <c r="GW407" s="7">
        <v>3377758.85</v>
      </c>
      <c r="GX407" s="23">
        <v>2.6499999999999999E-2</v>
      </c>
      <c r="GY407" s="7">
        <v>280.95999999999998</v>
      </c>
      <c r="GZ407" s="7">
        <v>1230.96</v>
      </c>
      <c r="HA407" s="7">
        <v>3382262.35</v>
      </c>
      <c r="HB407" s="24">
        <v>3.4099999999999998E-2</v>
      </c>
      <c r="HC407" s="7">
        <v>281.33999999999997</v>
      </c>
      <c r="HD407" s="7">
        <v>1232.5999999999999</v>
      </c>
      <c r="HE407" s="5">
        <v>2744</v>
      </c>
      <c r="HF407" s="23">
        <v>0.22819999999999999</v>
      </c>
      <c r="HG407" s="5">
        <v>13069</v>
      </c>
      <c r="HH407" s="5">
        <v>408</v>
      </c>
      <c r="HI407" s="23">
        <v>0.1545</v>
      </c>
      <c r="HJ407" s="8">
        <v>1087</v>
      </c>
      <c r="HK407" s="5">
        <v>457</v>
      </c>
      <c r="HL407" s="5">
        <v>875</v>
      </c>
      <c r="HM407" s="10" t="s">
        <v>275</v>
      </c>
      <c r="HN407" s="5">
        <v>549</v>
      </c>
      <c r="HO407" s="5">
        <v>133</v>
      </c>
      <c r="HP407" s="5">
        <v>449</v>
      </c>
      <c r="HQ407" s="5">
        <v>175</v>
      </c>
      <c r="HR407" s="5">
        <v>0</v>
      </c>
      <c r="HS407" s="10" t="s">
        <v>275</v>
      </c>
    </row>
    <row r="408" spans="1:227" x14ac:dyDescent="0.25">
      <c r="A408">
        <v>2010</v>
      </c>
      <c r="B408" s="3" t="s">
        <v>565</v>
      </c>
      <c r="C408" s="4">
        <v>15</v>
      </c>
      <c r="D408" s="5">
        <v>20543</v>
      </c>
      <c r="E408" s="5">
        <v>14548</v>
      </c>
      <c r="F408" s="5">
        <v>5995</v>
      </c>
      <c r="G408" s="6" t="s">
        <v>1965</v>
      </c>
      <c r="H408" s="5">
        <v>51</v>
      </c>
      <c r="I408" s="6" t="s">
        <v>1503</v>
      </c>
      <c r="J408" s="6" t="s">
        <v>1966</v>
      </c>
      <c r="K408" s="6" t="s">
        <v>1967</v>
      </c>
      <c r="L408" s="6" t="s">
        <v>683</v>
      </c>
      <c r="M408" s="6" t="s">
        <v>1286</v>
      </c>
      <c r="N408" s="6" t="s">
        <v>1968</v>
      </c>
      <c r="O408" s="6" t="s">
        <v>1969</v>
      </c>
      <c r="P408" s="6">
        <v>1.24</v>
      </c>
      <c r="Q408" s="7">
        <v>122300756.14</v>
      </c>
      <c r="R408" s="7">
        <v>102818216.62</v>
      </c>
      <c r="S408" s="7">
        <v>80280480.299999997</v>
      </c>
      <c r="T408" s="7">
        <v>8406.7099999999991</v>
      </c>
      <c r="U408" s="7">
        <v>7067.52</v>
      </c>
      <c r="V408" s="7">
        <v>5518.32</v>
      </c>
      <c r="W408" s="7">
        <v>52999136.909999996</v>
      </c>
      <c r="X408" s="23">
        <v>0.43340000000000001</v>
      </c>
      <c r="Y408" s="7">
        <v>3643.05</v>
      </c>
      <c r="Z408" s="7">
        <v>26185.34</v>
      </c>
      <c r="AA408" s="7">
        <v>34776438.439999998</v>
      </c>
      <c r="AB408" s="23">
        <v>0.3382</v>
      </c>
      <c r="AC408" s="7">
        <v>2390.46</v>
      </c>
      <c r="AD408" s="7">
        <v>17182.03</v>
      </c>
      <c r="AE408" s="5">
        <v>2024</v>
      </c>
      <c r="AF408" s="23">
        <v>0.1391</v>
      </c>
      <c r="AG408" s="5">
        <v>242</v>
      </c>
      <c r="AH408" s="5">
        <v>1769</v>
      </c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7">
        <v>1474475.73</v>
      </c>
      <c r="AV408" s="23">
        <v>1.21E-2</v>
      </c>
      <c r="AW408" s="7">
        <v>101.35</v>
      </c>
      <c r="AX408" s="7">
        <v>21683.47</v>
      </c>
      <c r="AY408" s="7">
        <v>1234881.3600000001</v>
      </c>
      <c r="AZ408" s="23">
        <v>1.2E-2</v>
      </c>
      <c r="BA408" s="7">
        <v>84.88</v>
      </c>
      <c r="BB408" s="7">
        <v>18160.02</v>
      </c>
      <c r="BC408" s="5">
        <v>68</v>
      </c>
      <c r="BD408" s="23">
        <v>4.7000000000000002E-3</v>
      </c>
      <c r="BE408" s="5">
        <v>5</v>
      </c>
      <c r="BF408" s="5">
        <v>67</v>
      </c>
      <c r="BG408" s="7">
        <v>2046352.24</v>
      </c>
      <c r="BH408" s="23">
        <v>1.67E-2</v>
      </c>
      <c r="BI408" s="7">
        <v>140.66</v>
      </c>
      <c r="BJ408" s="7">
        <v>13462.84</v>
      </c>
      <c r="BK408" s="7">
        <v>1847207.42</v>
      </c>
      <c r="BL408" s="23">
        <v>1.7999999999999999E-2</v>
      </c>
      <c r="BM408" s="7">
        <v>126.97</v>
      </c>
      <c r="BN408" s="7">
        <v>12152.68</v>
      </c>
      <c r="BO408" s="5">
        <v>152</v>
      </c>
      <c r="BP408" s="23">
        <v>1.04E-2</v>
      </c>
      <c r="BQ408" s="5">
        <v>13</v>
      </c>
      <c r="BR408" s="5">
        <v>349</v>
      </c>
      <c r="BS408" s="7">
        <v>1021026.93</v>
      </c>
      <c r="BT408" s="23">
        <v>8.3000000000000001E-3</v>
      </c>
      <c r="BU408" s="7">
        <v>70.180000000000007</v>
      </c>
      <c r="BV408" s="7">
        <v>4420.03</v>
      </c>
      <c r="BW408" s="7">
        <v>918348.03</v>
      </c>
      <c r="BX408" s="23">
        <v>8.8999999999999999E-3</v>
      </c>
      <c r="BY408" s="7">
        <v>63.13</v>
      </c>
      <c r="BZ408" s="7">
        <v>3975.53</v>
      </c>
      <c r="CA408" s="5">
        <v>231</v>
      </c>
      <c r="CB408" s="23">
        <v>1.5900000000000001E-2</v>
      </c>
      <c r="CC408" s="5">
        <v>24</v>
      </c>
      <c r="CD408" s="5">
        <v>332</v>
      </c>
      <c r="CE408" s="7">
        <v>660696.37</v>
      </c>
      <c r="CF408" s="23">
        <v>5.4000000000000003E-3</v>
      </c>
      <c r="CG408" s="7">
        <v>45.41</v>
      </c>
      <c r="CH408" s="7">
        <v>10656.39</v>
      </c>
      <c r="CI408" s="7">
        <v>577483.81000000006</v>
      </c>
      <c r="CJ408" s="23">
        <v>5.5999999999999999E-3</v>
      </c>
      <c r="CK408" s="7">
        <v>39.700000000000003</v>
      </c>
      <c r="CL408" s="7">
        <v>9314.26</v>
      </c>
      <c r="CM408" s="5">
        <v>62</v>
      </c>
      <c r="CN408" s="23">
        <v>4.3E-3</v>
      </c>
      <c r="CO408" s="5">
        <v>4</v>
      </c>
      <c r="CP408" s="5">
        <v>262</v>
      </c>
      <c r="CQ408" s="7">
        <v>12297513.710000001</v>
      </c>
      <c r="CR408" s="23">
        <v>0.10059999999999999</v>
      </c>
      <c r="CS408" s="7">
        <v>845.31</v>
      </c>
      <c r="CT408" s="7">
        <v>1814.86</v>
      </c>
      <c r="CU408" s="7">
        <v>12029289.550000001</v>
      </c>
      <c r="CV408" s="23">
        <v>0.11700000000000001</v>
      </c>
      <c r="CW408" s="7">
        <v>826.87</v>
      </c>
      <c r="CX408" s="7">
        <v>1775.28</v>
      </c>
      <c r="CY408" s="5">
        <v>6776</v>
      </c>
      <c r="CZ408" s="23">
        <v>0.46579999999999999</v>
      </c>
      <c r="DA408" s="5">
        <v>2635</v>
      </c>
      <c r="DB408" s="7">
        <v>1146210.01</v>
      </c>
      <c r="DC408" s="23">
        <v>9.4000000000000004E-3</v>
      </c>
      <c r="DD408" s="7">
        <v>78.790000000000006</v>
      </c>
      <c r="DE408" s="7">
        <v>525.54</v>
      </c>
      <c r="DF408" s="7">
        <v>1127289.74</v>
      </c>
      <c r="DG408" s="23">
        <v>1.0999999999999999E-2</v>
      </c>
      <c r="DH408" s="7">
        <v>77.489999999999995</v>
      </c>
      <c r="DI408" s="7">
        <v>516.87</v>
      </c>
      <c r="DJ408" s="5">
        <v>2181</v>
      </c>
      <c r="DK408" s="23">
        <v>0.14990000000000001</v>
      </c>
      <c r="DL408" s="5">
        <v>927</v>
      </c>
      <c r="DM408" s="7">
        <v>21316813.52</v>
      </c>
      <c r="DN408" s="23">
        <v>0.17430000000000001</v>
      </c>
      <c r="DO408" s="7">
        <v>1465.27</v>
      </c>
      <c r="DP408" s="7">
        <v>24059.61</v>
      </c>
      <c r="DQ408" s="7">
        <v>20143156.82</v>
      </c>
      <c r="DR408" s="23">
        <v>0.19589999999999999</v>
      </c>
      <c r="DS408" s="7">
        <v>1384.6</v>
      </c>
      <c r="DT408" s="7">
        <v>22734.94</v>
      </c>
      <c r="DU408" s="5">
        <v>886</v>
      </c>
      <c r="DV408" s="23">
        <v>6.0900000000000003E-2</v>
      </c>
      <c r="DW408" s="5">
        <v>8422</v>
      </c>
      <c r="DX408" s="7">
        <v>273711.99</v>
      </c>
      <c r="DY408" s="23">
        <v>2.2000000000000001E-3</v>
      </c>
      <c r="DZ408" s="7">
        <v>18.809999999999999</v>
      </c>
      <c r="EA408" s="7">
        <v>684.28</v>
      </c>
      <c r="EB408" s="7">
        <v>283244.57</v>
      </c>
      <c r="EC408" s="23">
        <v>2.8E-3</v>
      </c>
      <c r="ED408" s="7">
        <v>19.47</v>
      </c>
      <c r="EE408" s="7">
        <v>708.11</v>
      </c>
      <c r="EF408" s="5">
        <v>400</v>
      </c>
      <c r="EG408" s="23">
        <v>2.75E-2</v>
      </c>
      <c r="EH408" s="5">
        <v>41</v>
      </c>
      <c r="EI408" s="7">
        <v>10117730.9</v>
      </c>
      <c r="EJ408" s="23">
        <v>8.2699999999999996E-2</v>
      </c>
      <c r="EK408" s="7">
        <v>695.47</v>
      </c>
      <c r="EL408" s="7">
        <v>950.2</v>
      </c>
      <c r="EM408" s="7">
        <v>10860346.800000001</v>
      </c>
      <c r="EN408" s="23">
        <v>0.1056</v>
      </c>
      <c r="EO408" s="7">
        <v>746.52</v>
      </c>
      <c r="EP408" s="7">
        <v>1019.94</v>
      </c>
      <c r="EQ408" s="5">
        <v>10648</v>
      </c>
      <c r="ER408" s="23">
        <v>0.7319</v>
      </c>
      <c r="ES408" s="5">
        <v>11098</v>
      </c>
      <c r="ET408" s="7">
        <v>6410073.5800000001</v>
      </c>
      <c r="EU408" s="23">
        <v>5.2400000000000002E-2</v>
      </c>
      <c r="EV408" s="7">
        <v>440.62</v>
      </c>
      <c r="EW408" s="7">
        <v>1176.3800000000001</v>
      </c>
      <c r="EX408" s="7">
        <v>6585941.4699999997</v>
      </c>
      <c r="EY408" s="23">
        <v>6.4100000000000004E-2</v>
      </c>
      <c r="EZ408" s="7">
        <v>452.7</v>
      </c>
      <c r="FA408" s="7">
        <v>1208.6500000000001</v>
      </c>
      <c r="FB408" s="5">
        <v>5449</v>
      </c>
      <c r="FC408" s="23">
        <v>0.37459999999999999</v>
      </c>
      <c r="FD408" s="5">
        <v>3055</v>
      </c>
      <c r="FE408" s="7">
        <v>1860711.78</v>
      </c>
      <c r="FF408" s="23">
        <v>1.52E-2</v>
      </c>
      <c r="FG408" s="7">
        <v>127.9</v>
      </c>
      <c r="FH408" s="7">
        <v>268.11</v>
      </c>
      <c r="FI408" s="7">
        <v>1864186.64</v>
      </c>
      <c r="FJ408" s="23">
        <v>1.8100000000000002E-2</v>
      </c>
      <c r="FK408" s="7">
        <v>128.13999999999999</v>
      </c>
      <c r="FL408" s="7">
        <v>268.61</v>
      </c>
      <c r="FM408" s="5">
        <v>6940</v>
      </c>
      <c r="FN408" s="23">
        <v>0.47699999999999998</v>
      </c>
      <c r="FO408" s="5">
        <v>2615</v>
      </c>
      <c r="FP408" s="7">
        <v>2408092.09</v>
      </c>
      <c r="FQ408" s="23">
        <v>1.9699999999999999E-2</v>
      </c>
      <c r="FR408" s="7">
        <v>165.53</v>
      </c>
      <c r="FS408" s="7">
        <v>925.83</v>
      </c>
      <c r="FT408" s="7">
        <v>2285657.92</v>
      </c>
      <c r="FU408" s="23">
        <v>2.2200000000000001E-2</v>
      </c>
      <c r="FV408" s="7">
        <v>157.11000000000001</v>
      </c>
      <c r="FW408" s="7">
        <v>878.76</v>
      </c>
      <c r="FX408" s="5">
        <v>2601</v>
      </c>
      <c r="FY408" s="23">
        <v>0.17879999999999999</v>
      </c>
      <c r="FZ408" s="5">
        <v>1273</v>
      </c>
      <c r="GA408" s="7">
        <v>3580758.94</v>
      </c>
      <c r="GB408" s="23">
        <v>2.93E-2</v>
      </c>
      <c r="GC408" s="7">
        <v>246.13</v>
      </c>
      <c r="GD408" s="7">
        <v>412.62</v>
      </c>
      <c r="GE408" s="7">
        <v>3727035.66</v>
      </c>
      <c r="GF408" s="23">
        <v>3.6200000000000003E-2</v>
      </c>
      <c r="GG408" s="7">
        <v>256.19</v>
      </c>
      <c r="GH408" s="7">
        <v>429.48</v>
      </c>
      <c r="GI408" s="5">
        <v>8678</v>
      </c>
      <c r="GJ408" s="23">
        <v>0.59650000000000003</v>
      </c>
      <c r="GK408" s="5">
        <v>8743</v>
      </c>
      <c r="GL408" s="7">
        <v>1823247.1</v>
      </c>
      <c r="GM408" s="23">
        <v>1.49E-2</v>
      </c>
      <c r="GN408" s="7">
        <v>125.33</v>
      </c>
      <c r="GO408" s="7">
        <v>1015.55</v>
      </c>
      <c r="GP408" s="7">
        <v>1717599.18</v>
      </c>
      <c r="GQ408" s="23">
        <v>1.67E-2</v>
      </c>
      <c r="GR408" s="7">
        <v>118.06</v>
      </c>
      <c r="GS408" s="7">
        <v>956.7</v>
      </c>
      <c r="GT408" s="5">
        <v>1795</v>
      </c>
      <c r="GU408" s="23">
        <v>0.1234</v>
      </c>
      <c r="GV408" s="8">
        <v>275</v>
      </c>
      <c r="GW408" s="7">
        <v>2398126.02</v>
      </c>
      <c r="GX408" s="23">
        <v>1.9599999999999999E-2</v>
      </c>
      <c r="GY408" s="7">
        <v>164.84</v>
      </c>
      <c r="GZ408" s="7">
        <v>575.78</v>
      </c>
      <c r="HA408" s="7">
        <v>2398126.02</v>
      </c>
      <c r="HB408" s="23">
        <v>2.3300000000000001E-2</v>
      </c>
      <c r="HC408" s="7">
        <v>164.84</v>
      </c>
      <c r="HD408" s="7">
        <v>575.78</v>
      </c>
      <c r="HE408" s="5">
        <v>4165</v>
      </c>
      <c r="HF408" s="23">
        <v>0.2863</v>
      </c>
      <c r="HG408" s="5">
        <v>12500</v>
      </c>
      <c r="HH408" s="5">
        <v>732</v>
      </c>
      <c r="HI408" s="23">
        <v>0.21129999999999999</v>
      </c>
      <c r="HJ408" s="8">
        <v>859</v>
      </c>
      <c r="HK408" s="5">
        <v>591</v>
      </c>
      <c r="HL408" s="5">
        <v>870</v>
      </c>
      <c r="HM408" s="10" t="s">
        <v>275</v>
      </c>
      <c r="HN408" s="5">
        <v>1320</v>
      </c>
      <c r="HO408" s="5">
        <v>124</v>
      </c>
      <c r="HP408" s="5">
        <v>502</v>
      </c>
      <c r="HQ408" s="5">
        <v>206</v>
      </c>
      <c r="HR408" s="10" t="s">
        <v>275</v>
      </c>
      <c r="HS408" s="5">
        <v>158</v>
      </c>
    </row>
    <row r="409" spans="1:227" x14ac:dyDescent="0.25">
      <c r="A409">
        <v>2014</v>
      </c>
      <c r="B409" s="3" t="s">
        <v>398</v>
      </c>
      <c r="C409" s="4">
        <v>6</v>
      </c>
      <c r="D409" s="5">
        <v>691752</v>
      </c>
      <c r="E409" s="5">
        <v>449868</v>
      </c>
      <c r="F409" s="5">
        <v>241884</v>
      </c>
      <c r="G409" s="6" t="s">
        <v>1975</v>
      </c>
      <c r="H409" s="5">
        <v>52</v>
      </c>
      <c r="I409" s="6" t="s">
        <v>2621</v>
      </c>
      <c r="J409" s="6" t="s">
        <v>2210</v>
      </c>
      <c r="K409" s="6" t="s">
        <v>1258</v>
      </c>
      <c r="L409" s="6" t="s">
        <v>2193</v>
      </c>
      <c r="M409" s="6" t="s">
        <v>1788</v>
      </c>
      <c r="N409" s="6" t="s">
        <v>1787</v>
      </c>
      <c r="O409" s="6" t="s">
        <v>1782</v>
      </c>
      <c r="P409" s="6">
        <v>1.18</v>
      </c>
      <c r="Q409" s="7">
        <v>5417973606.9200001</v>
      </c>
      <c r="R409" s="7">
        <v>4309061948.9200001</v>
      </c>
      <c r="S409" s="7">
        <v>3522151084.6599998</v>
      </c>
      <c r="T409" s="7">
        <v>12043.47</v>
      </c>
      <c r="U409" s="7">
        <v>9578.5</v>
      </c>
      <c r="V409" s="7">
        <v>7829.3</v>
      </c>
      <c r="W409" s="7">
        <v>2159464158.4699998</v>
      </c>
      <c r="X409" s="23">
        <v>0.39860000000000001</v>
      </c>
      <c r="Y409" s="7">
        <v>4800.22</v>
      </c>
      <c r="Z409" s="7">
        <v>30643.3</v>
      </c>
      <c r="AA409" s="7">
        <v>1386190330.9000001</v>
      </c>
      <c r="AB409" s="23">
        <v>0.32169999999999999</v>
      </c>
      <c r="AC409" s="7">
        <v>3081.33</v>
      </c>
      <c r="AD409" s="7">
        <v>19670.37</v>
      </c>
      <c r="AE409" s="5">
        <v>70471</v>
      </c>
      <c r="AF409" s="23">
        <v>0.15659999999999999</v>
      </c>
      <c r="AG409" s="5">
        <v>298</v>
      </c>
      <c r="AH409" s="5">
        <v>1829</v>
      </c>
      <c r="AI409" s="7">
        <v>108641134.23999999</v>
      </c>
      <c r="AJ409" s="23">
        <v>2.01E-2</v>
      </c>
      <c r="AK409" s="7">
        <v>241.5</v>
      </c>
      <c r="AL409" s="7">
        <v>56790.97</v>
      </c>
      <c r="AM409" s="7">
        <v>91191237.530000001</v>
      </c>
      <c r="AN409" s="23">
        <v>2.12E-2</v>
      </c>
      <c r="AO409" s="7">
        <v>202.71</v>
      </c>
      <c r="AP409" s="7">
        <v>47669.23</v>
      </c>
      <c r="AQ409" s="5">
        <v>1913</v>
      </c>
      <c r="AR409" s="23">
        <v>4.3E-3</v>
      </c>
      <c r="AS409" s="5">
        <v>5</v>
      </c>
      <c r="AT409" s="5">
        <v>140</v>
      </c>
      <c r="AU409" s="7">
        <v>49094204.590000004</v>
      </c>
      <c r="AV409" s="23">
        <v>9.1000000000000004E-3</v>
      </c>
      <c r="AW409" s="7">
        <v>109.13</v>
      </c>
      <c r="AX409" s="7">
        <v>27627.58</v>
      </c>
      <c r="AY409" s="7">
        <v>39457546.219999999</v>
      </c>
      <c r="AZ409" s="23">
        <v>9.1999999999999998E-3</v>
      </c>
      <c r="BA409" s="7">
        <v>87.71</v>
      </c>
      <c r="BB409" s="7">
        <v>22204.58</v>
      </c>
      <c r="BC409" s="5">
        <v>1777</v>
      </c>
      <c r="BD409" s="23">
        <v>4.0000000000000001E-3</v>
      </c>
      <c r="BE409" s="5">
        <v>4</v>
      </c>
      <c r="BF409" s="5">
        <v>53</v>
      </c>
      <c r="BG409" s="7">
        <v>298137623.57999998</v>
      </c>
      <c r="BH409" s="23">
        <v>5.5E-2</v>
      </c>
      <c r="BI409" s="7">
        <v>662.72</v>
      </c>
      <c r="BJ409" s="7">
        <v>23181.53</v>
      </c>
      <c r="BK409" s="7">
        <v>239727674.62</v>
      </c>
      <c r="BL409" s="23">
        <v>5.5599999999999997E-2</v>
      </c>
      <c r="BM409" s="7">
        <v>532.88</v>
      </c>
      <c r="BN409" s="7">
        <v>18639.89</v>
      </c>
      <c r="BO409" s="5">
        <v>12861</v>
      </c>
      <c r="BP409" s="23">
        <v>2.86E-2</v>
      </c>
      <c r="BQ409" s="5">
        <v>45</v>
      </c>
      <c r="BR409" s="5">
        <v>1256</v>
      </c>
      <c r="BS409" s="7">
        <v>165817044.66</v>
      </c>
      <c r="BT409" s="23">
        <v>3.0599999999999999E-2</v>
      </c>
      <c r="BU409" s="7">
        <v>368.59</v>
      </c>
      <c r="BV409" s="7">
        <v>5828.37</v>
      </c>
      <c r="BW409" s="7">
        <v>137257740.63999999</v>
      </c>
      <c r="BX409" s="23">
        <v>3.1899999999999998E-2</v>
      </c>
      <c r="BY409" s="7">
        <v>305.11</v>
      </c>
      <c r="BZ409" s="7">
        <v>4824.53</v>
      </c>
      <c r="CA409" s="5">
        <v>28450</v>
      </c>
      <c r="CB409" s="23">
        <v>6.3200000000000006E-2</v>
      </c>
      <c r="CC409" s="5">
        <v>121</v>
      </c>
      <c r="CD409" s="5">
        <v>1800</v>
      </c>
      <c r="CE409" s="7">
        <v>32097837.530000001</v>
      </c>
      <c r="CF409" s="23">
        <v>5.8999999999999999E-3</v>
      </c>
      <c r="CG409" s="7">
        <v>71.349999999999994</v>
      </c>
      <c r="CH409" s="7">
        <v>11007.49</v>
      </c>
      <c r="CI409" s="7">
        <v>26444791.82</v>
      </c>
      <c r="CJ409" s="23">
        <v>6.1000000000000004E-3</v>
      </c>
      <c r="CK409" s="7">
        <v>58.78</v>
      </c>
      <c r="CL409" s="7">
        <v>9068.86</v>
      </c>
      <c r="CM409" s="5">
        <v>2916</v>
      </c>
      <c r="CN409" s="23">
        <v>6.4999999999999997E-3</v>
      </c>
      <c r="CO409" s="5">
        <v>7</v>
      </c>
      <c r="CP409" s="5">
        <v>354</v>
      </c>
      <c r="CQ409" s="7">
        <v>619526270.63</v>
      </c>
      <c r="CR409" s="23">
        <v>0.1143</v>
      </c>
      <c r="CS409" s="7">
        <v>1377.13</v>
      </c>
      <c r="CT409" s="7">
        <v>2610.75</v>
      </c>
      <c r="CU409" s="7">
        <v>526122670.38999999</v>
      </c>
      <c r="CV409" s="23">
        <v>0.1221</v>
      </c>
      <c r="CW409" s="7">
        <v>1169.5</v>
      </c>
      <c r="CX409" s="7">
        <v>2217.14</v>
      </c>
      <c r="CY409" s="5">
        <v>237298</v>
      </c>
      <c r="CZ409" s="23">
        <v>0.52749999999999997</v>
      </c>
      <c r="DA409" s="5">
        <v>3696</v>
      </c>
      <c r="DB409" s="7">
        <v>52873504.960000001</v>
      </c>
      <c r="DC409" s="23">
        <v>9.7999999999999997E-3</v>
      </c>
      <c r="DD409" s="7">
        <v>117.53</v>
      </c>
      <c r="DE409" s="7">
        <v>554.51</v>
      </c>
      <c r="DF409" s="7">
        <v>46290566.359999999</v>
      </c>
      <c r="DG409" s="23">
        <v>1.0699999999999999E-2</v>
      </c>
      <c r="DH409" s="7">
        <v>102.9</v>
      </c>
      <c r="DI409" s="7">
        <v>485.47</v>
      </c>
      <c r="DJ409" s="5">
        <v>95352</v>
      </c>
      <c r="DK409" s="23">
        <v>0.21199999999999999</v>
      </c>
      <c r="DL409" s="5">
        <v>1271</v>
      </c>
      <c r="DM409" s="7">
        <v>534024921.38999999</v>
      </c>
      <c r="DN409" s="23">
        <v>9.8599999999999993E-2</v>
      </c>
      <c r="DO409" s="7">
        <v>1187.07</v>
      </c>
      <c r="DP409" s="7">
        <v>28698.67</v>
      </c>
      <c r="DQ409" s="7">
        <v>472699448.01999998</v>
      </c>
      <c r="DR409" s="23">
        <v>0.10970000000000001</v>
      </c>
      <c r="DS409" s="7">
        <v>1050.75</v>
      </c>
      <c r="DT409" s="7">
        <v>25403.02</v>
      </c>
      <c r="DU409" s="5">
        <v>18608</v>
      </c>
      <c r="DV409" s="23">
        <v>4.1399999999999999E-2</v>
      </c>
      <c r="DW409" s="5">
        <v>6077</v>
      </c>
      <c r="DX409" s="7">
        <v>38984260.240000002</v>
      </c>
      <c r="DY409" s="23">
        <v>7.1999999999999998E-3</v>
      </c>
      <c r="DZ409" s="7">
        <v>86.66</v>
      </c>
      <c r="EA409" s="7">
        <v>1308.9000000000001</v>
      </c>
      <c r="EB409" s="7">
        <v>33801372.700000003</v>
      </c>
      <c r="EC409" s="23">
        <v>7.7999999999999996E-3</v>
      </c>
      <c r="ED409" s="7">
        <v>75.14</v>
      </c>
      <c r="EE409" s="7">
        <v>1134.8800000000001</v>
      </c>
      <c r="EF409" s="5">
        <v>29784</v>
      </c>
      <c r="EG409" s="23">
        <v>6.6199999999999995E-2</v>
      </c>
      <c r="EH409" s="5">
        <v>124</v>
      </c>
      <c r="EI409" s="7">
        <v>454410488.38999999</v>
      </c>
      <c r="EJ409" s="23">
        <v>8.3900000000000002E-2</v>
      </c>
      <c r="EK409" s="7">
        <v>1010.1</v>
      </c>
      <c r="EL409" s="7">
        <v>1359.66</v>
      </c>
      <c r="EM409" s="7">
        <v>436960656.49000001</v>
      </c>
      <c r="EN409" s="23">
        <v>0.1014</v>
      </c>
      <c r="EO409" s="7">
        <v>971.31</v>
      </c>
      <c r="EP409" s="7">
        <v>1307.45</v>
      </c>
      <c r="EQ409" s="5">
        <v>334208</v>
      </c>
      <c r="ER409" s="23">
        <v>0.7429</v>
      </c>
      <c r="ES409" s="5">
        <v>13168</v>
      </c>
      <c r="ET409" s="7">
        <v>268348011.44</v>
      </c>
      <c r="EU409" s="23">
        <v>4.9500000000000002E-2</v>
      </c>
      <c r="EV409" s="7">
        <v>596.5</v>
      </c>
      <c r="EW409" s="7">
        <v>1357.51</v>
      </c>
      <c r="EX409" s="7">
        <v>245614097.93000001</v>
      </c>
      <c r="EY409" s="23">
        <v>5.7000000000000002E-2</v>
      </c>
      <c r="EZ409" s="7">
        <v>545.97</v>
      </c>
      <c r="FA409" s="7">
        <v>1242.5</v>
      </c>
      <c r="FB409" s="5">
        <v>197677</v>
      </c>
      <c r="FC409" s="23">
        <v>0.43940000000000001</v>
      </c>
      <c r="FD409" s="5">
        <v>3885</v>
      </c>
      <c r="FE409" s="7">
        <v>87332325.530000001</v>
      </c>
      <c r="FF409" s="23">
        <v>1.61E-2</v>
      </c>
      <c r="FG409" s="7">
        <v>194.13</v>
      </c>
      <c r="FH409" s="7">
        <v>365.65</v>
      </c>
      <c r="FI409" s="7">
        <v>82033175.010000005</v>
      </c>
      <c r="FJ409" s="23">
        <v>1.9E-2</v>
      </c>
      <c r="FK409" s="7">
        <v>182.35</v>
      </c>
      <c r="FL409" s="7">
        <v>343.47</v>
      </c>
      <c r="FM409" s="5">
        <v>238839</v>
      </c>
      <c r="FN409" s="23">
        <v>0.53090000000000004</v>
      </c>
      <c r="FO409" s="5">
        <v>3257</v>
      </c>
      <c r="FP409" s="7">
        <v>109652009.91</v>
      </c>
      <c r="FQ409" s="23">
        <v>2.0199999999999999E-2</v>
      </c>
      <c r="FR409" s="7">
        <v>243.74</v>
      </c>
      <c r="FS409" s="7">
        <v>1149.8699999999999</v>
      </c>
      <c r="FT409" s="7">
        <v>117182731</v>
      </c>
      <c r="FU409" s="23">
        <v>2.7199999999999998E-2</v>
      </c>
      <c r="FV409" s="7">
        <v>260.48</v>
      </c>
      <c r="FW409" s="7">
        <v>1228.8499999999999</v>
      </c>
      <c r="FX409" s="5">
        <v>95360</v>
      </c>
      <c r="FY409" s="23">
        <v>0.21199999999999999</v>
      </c>
      <c r="FZ409" s="5">
        <v>1338</v>
      </c>
      <c r="GA409" s="7">
        <v>110908746.78</v>
      </c>
      <c r="GB409" s="23">
        <v>2.0500000000000001E-2</v>
      </c>
      <c r="GC409" s="7">
        <v>246.54</v>
      </c>
      <c r="GD409" s="7">
        <v>400.19</v>
      </c>
      <c r="GE409" s="7">
        <v>103608526.16</v>
      </c>
      <c r="GF409" s="23">
        <v>2.4E-2</v>
      </c>
      <c r="GG409" s="7">
        <v>230.31</v>
      </c>
      <c r="GH409" s="7">
        <v>373.85</v>
      </c>
      <c r="GI409" s="5">
        <v>277141</v>
      </c>
      <c r="GJ409" s="23">
        <v>0.61599999999999999</v>
      </c>
      <c r="GK409" s="5">
        <v>7490</v>
      </c>
      <c r="GL409" s="7">
        <v>91682692.430000007</v>
      </c>
      <c r="GM409" s="23">
        <v>1.6899999999999998E-2</v>
      </c>
      <c r="GN409" s="7">
        <v>203.8</v>
      </c>
      <c r="GO409" s="7">
        <v>1573.74</v>
      </c>
      <c r="GP409" s="7">
        <v>88950004.400000006</v>
      </c>
      <c r="GQ409" s="23">
        <v>2.06E-2</v>
      </c>
      <c r="GR409" s="7">
        <v>197.72</v>
      </c>
      <c r="GS409" s="7">
        <v>1526.84</v>
      </c>
      <c r="GT409" s="5">
        <v>58258</v>
      </c>
      <c r="GU409" s="23">
        <v>0.1295</v>
      </c>
      <c r="GV409" s="8">
        <v>617</v>
      </c>
      <c r="GW409" s="7">
        <v>196095933.93000001</v>
      </c>
      <c r="GX409" s="23">
        <v>3.6200000000000003E-2</v>
      </c>
      <c r="GY409" s="7">
        <v>435.9</v>
      </c>
      <c r="GZ409" s="7">
        <v>1377.77</v>
      </c>
      <c r="HA409" s="7">
        <v>196285879.99000001</v>
      </c>
      <c r="HB409" s="23">
        <v>4.5600000000000002E-2</v>
      </c>
      <c r="HC409" s="7">
        <v>436.32</v>
      </c>
      <c r="HD409" s="7">
        <v>1379.11</v>
      </c>
      <c r="HE409" s="5">
        <v>142328</v>
      </c>
      <c r="HF409" s="23">
        <v>0.31640000000000001</v>
      </c>
      <c r="HG409" s="5">
        <v>434667</v>
      </c>
      <c r="HH409" s="5">
        <v>28264</v>
      </c>
      <c r="HI409" s="23">
        <v>0.23369999999999999</v>
      </c>
      <c r="HJ409" s="8">
        <v>966</v>
      </c>
      <c r="HK409" s="5">
        <v>708</v>
      </c>
      <c r="HL409" s="5">
        <v>868</v>
      </c>
      <c r="HM409" s="5">
        <v>78</v>
      </c>
      <c r="HN409" s="5">
        <v>881</v>
      </c>
      <c r="HO409" s="5">
        <v>213</v>
      </c>
      <c r="HP409" s="5">
        <v>449</v>
      </c>
      <c r="HQ409" s="5">
        <v>287</v>
      </c>
      <c r="HR409" s="5">
        <v>204</v>
      </c>
      <c r="HS409" s="5">
        <v>120</v>
      </c>
    </row>
    <row r="410" spans="1:227" x14ac:dyDescent="0.25">
      <c r="A410">
        <v>2011</v>
      </c>
      <c r="B410" s="3" t="s">
        <v>565</v>
      </c>
      <c r="C410" s="4">
        <v>15</v>
      </c>
      <c r="D410" s="5">
        <v>21499</v>
      </c>
      <c r="E410" s="5">
        <v>14244</v>
      </c>
      <c r="F410" s="5">
        <v>7255</v>
      </c>
      <c r="G410" s="6" t="s">
        <v>944</v>
      </c>
      <c r="H410" s="5">
        <v>51</v>
      </c>
      <c r="I410" s="6" t="s">
        <v>1194</v>
      </c>
      <c r="J410" s="6" t="s">
        <v>2197</v>
      </c>
      <c r="K410" s="6" t="s">
        <v>1828</v>
      </c>
      <c r="L410" s="6" t="s">
        <v>1055</v>
      </c>
      <c r="M410" s="6" t="s">
        <v>1026</v>
      </c>
      <c r="N410" s="6" t="s">
        <v>1914</v>
      </c>
      <c r="O410" s="6" t="s">
        <v>1730</v>
      </c>
      <c r="P410" s="6">
        <v>1.25</v>
      </c>
      <c r="Q410" s="7">
        <v>125443914.64</v>
      </c>
      <c r="R410" s="7">
        <v>105244929</v>
      </c>
      <c r="S410" s="7">
        <v>82638052.730000004</v>
      </c>
      <c r="T410" s="7">
        <v>8806.7900000000009</v>
      </c>
      <c r="U410" s="7">
        <v>7388.72</v>
      </c>
      <c r="V410" s="7">
        <v>5801.6</v>
      </c>
      <c r="W410" s="7">
        <v>53051068.18</v>
      </c>
      <c r="X410" s="23">
        <v>0.4229</v>
      </c>
      <c r="Y410" s="7">
        <v>3724.45</v>
      </c>
      <c r="Z410" s="7">
        <v>27892.25</v>
      </c>
      <c r="AA410" s="7">
        <v>36193189.060000002</v>
      </c>
      <c r="AB410" s="23">
        <v>0.34389999999999998</v>
      </c>
      <c r="AC410" s="7">
        <v>2540.94</v>
      </c>
      <c r="AD410" s="7">
        <v>19029.02</v>
      </c>
      <c r="AE410" s="5">
        <v>1902</v>
      </c>
      <c r="AF410" s="23">
        <v>0.13350000000000001</v>
      </c>
      <c r="AG410" s="5">
        <v>238</v>
      </c>
      <c r="AH410" s="5">
        <v>1790</v>
      </c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7">
        <v>1002245.58</v>
      </c>
      <c r="AV410" s="23">
        <v>8.0000000000000002E-3</v>
      </c>
      <c r="AW410" s="7">
        <v>70.36</v>
      </c>
      <c r="AX410" s="7">
        <v>20880.12</v>
      </c>
      <c r="AY410" s="7">
        <v>871576.11</v>
      </c>
      <c r="AZ410" s="23">
        <v>8.3000000000000001E-3</v>
      </c>
      <c r="BA410" s="7">
        <v>61.19</v>
      </c>
      <c r="BB410" s="7">
        <v>18157.84</v>
      </c>
      <c r="BC410" s="5">
        <v>48</v>
      </c>
      <c r="BD410" s="23">
        <v>3.3999999999999998E-3</v>
      </c>
      <c r="BE410" s="5">
        <v>4</v>
      </c>
      <c r="BF410" s="5">
        <v>40</v>
      </c>
      <c r="BG410" s="7">
        <v>2844032.43</v>
      </c>
      <c r="BH410" s="23">
        <v>2.2700000000000001E-2</v>
      </c>
      <c r="BI410" s="7">
        <v>199.67</v>
      </c>
      <c r="BJ410" s="7">
        <v>16729.599999999999</v>
      </c>
      <c r="BK410" s="7">
        <v>2555565.9300000002</v>
      </c>
      <c r="BL410" s="23">
        <v>2.4299999999999999E-2</v>
      </c>
      <c r="BM410" s="7">
        <v>179.41</v>
      </c>
      <c r="BN410" s="7">
        <v>15032.74</v>
      </c>
      <c r="BO410" s="5">
        <v>170</v>
      </c>
      <c r="BP410" s="23">
        <v>1.1900000000000001E-2</v>
      </c>
      <c r="BQ410" s="5">
        <v>15</v>
      </c>
      <c r="BR410" s="5">
        <v>402</v>
      </c>
      <c r="BS410" s="7">
        <v>970813.71</v>
      </c>
      <c r="BT410" s="23">
        <v>7.7000000000000002E-3</v>
      </c>
      <c r="BU410" s="7">
        <v>68.16</v>
      </c>
      <c r="BV410" s="7">
        <v>4096.26</v>
      </c>
      <c r="BW410" s="7">
        <v>879369.5</v>
      </c>
      <c r="BX410" s="23">
        <v>8.3999999999999995E-3</v>
      </c>
      <c r="BY410" s="7">
        <v>61.74</v>
      </c>
      <c r="BZ410" s="7">
        <v>3710.42</v>
      </c>
      <c r="CA410" s="5">
        <v>237</v>
      </c>
      <c r="CB410" s="23">
        <v>1.66E-2</v>
      </c>
      <c r="CC410" s="5">
        <v>25</v>
      </c>
      <c r="CD410" s="5">
        <v>359</v>
      </c>
      <c r="CE410" s="7">
        <v>886526.75</v>
      </c>
      <c r="CF410" s="23">
        <v>7.1000000000000004E-3</v>
      </c>
      <c r="CG410" s="7">
        <v>62.24</v>
      </c>
      <c r="CH410" s="7">
        <v>10944.77</v>
      </c>
      <c r="CI410" s="7">
        <v>778202.6</v>
      </c>
      <c r="CJ410" s="23">
        <v>7.4000000000000003E-3</v>
      </c>
      <c r="CK410" s="7">
        <v>54.63</v>
      </c>
      <c r="CL410" s="7">
        <v>9607.44</v>
      </c>
      <c r="CM410" s="5">
        <v>81</v>
      </c>
      <c r="CN410" s="23">
        <v>5.7000000000000002E-3</v>
      </c>
      <c r="CO410" s="5">
        <v>6</v>
      </c>
      <c r="CP410" s="5">
        <v>340</v>
      </c>
      <c r="CQ410" s="7">
        <v>13018555.09</v>
      </c>
      <c r="CR410" s="23">
        <v>0.1038</v>
      </c>
      <c r="CS410" s="7">
        <v>913.97</v>
      </c>
      <c r="CT410" s="7">
        <v>1971.61</v>
      </c>
      <c r="CU410" s="7">
        <v>11958798.1</v>
      </c>
      <c r="CV410" s="23">
        <v>0.11360000000000001</v>
      </c>
      <c r="CW410" s="7">
        <v>839.57</v>
      </c>
      <c r="CX410" s="7">
        <v>1811.12</v>
      </c>
      <c r="CY410" s="5">
        <v>6603</v>
      </c>
      <c r="CZ410" s="23">
        <v>0.46360000000000001</v>
      </c>
      <c r="DA410" s="5">
        <v>2543</v>
      </c>
      <c r="DB410" s="7">
        <v>1001806.48</v>
      </c>
      <c r="DC410" s="23">
        <v>8.0000000000000002E-3</v>
      </c>
      <c r="DD410" s="7">
        <v>70.33</v>
      </c>
      <c r="DE410" s="7">
        <v>478.65</v>
      </c>
      <c r="DF410" s="7">
        <v>1033537.56</v>
      </c>
      <c r="DG410" s="23">
        <v>9.7999999999999997E-3</v>
      </c>
      <c r="DH410" s="7">
        <v>72.56</v>
      </c>
      <c r="DI410" s="7">
        <v>493.81</v>
      </c>
      <c r="DJ410" s="5">
        <v>2093</v>
      </c>
      <c r="DK410" s="23">
        <v>0.1469</v>
      </c>
      <c r="DL410" s="5">
        <v>841</v>
      </c>
      <c r="DM410" s="7">
        <v>24489834.890000001</v>
      </c>
      <c r="DN410" s="23">
        <v>0.19520000000000001</v>
      </c>
      <c r="DO410" s="7">
        <v>1719.31</v>
      </c>
      <c r="DP410" s="7">
        <v>26941.51</v>
      </c>
      <c r="DQ410" s="7">
        <v>22932344.48</v>
      </c>
      <c r="DR410" s="23">
        <v>0.21790000000000001</v>
      </c>
      <c r="DS410" s="7">
        <v>1609.97</v>
      </c>
      <c r="DT410" s="7">
        <v>25228.1</v>
      </c>
      <c r="DU410" s="5">
        <v>909</v>
      </c>
      <c r="DV410" s="23">
        <v>6.3799999999999996E-2</v>
      </c>
      <c r="DW410" s="5">
        <v>9001</v>
      </c>
      <c r="DX410" s="7">
        <v>282631.57</v>
      </c>
      <c r="DY410" s="23">
        <v>2.3E-3</v>
      </c>
      <c r="DZ410" s="7">
        <v>19.84</v>
      </c>
      <c r="EA410" s="7">
        <v>701.32</v>
      </c>
      <c r="EB410" s="7">
        <v>269091.55</v>
      </c>
      <c r="EC410" s="23">
        <v>2.5999999999999999E-3</v>
      </c>
      <c r="ED410" s="7">
        <v>18.89</v>
      </c>
      <c r="EE410" s="7">
        <v>667.72</v>
      </c>
      <c r="EF410" s="5">
        <v>403</v>
      </c>
      <c r="EG410" s="23">
        <v>2.8299999999999999E-2</v>
      </c>
      <c r="EH410" s="5">
        <v>39</v>
      </c>
      <c r="EI410" s="7">
        <v>10117734.539999999</v>
      </c>
      <c r="EJ410" s="23">
        <v>8.0699999999999994E-2</v>
      </c>
      <c r="EK410" s="7">
        <v>710.32</v>
      </c>
      <c r="EL410" s="7">
        <v>989.61</v>
      </c>
      <c r="EM410" s="7">
        <v>10716811.279999999</v>
      </c>
      <c r="EN410" s="23">
        <v>0.1018</v>
      </c>
      <c r="EO410" s="7">
        <v>752.37</v>
      </c>
      <c r="EP410" s="7">
        <v>1048.2</v>
      </c>
      <c r="EQ410" s="5">
        <v>10224</v>
      </c>
      <c r="ER410" s="23">
        <v>0.71779999999999999</v>
      </c>
      <c r="ES410" s="5">
        <v>10992</v>
      </c>
      <c r="ET410" s="7">
        <v>6513663.9199999999</v>
      </c>
      <c r="EU410" s="23">
        <v>5.1900000000000002E-2</v>
      </c>
      <c r="EV410" s="7">
        <v>457.29</v>
      </c>
      <c r="EW410" s="7">
        <v>1201.1199999999999</v>
      </c>
      <c r="EX410" s="7">
        <v>6517432.5599999996</v>
      </c>
      <c r="EY410" s="23">
        <v>6.1899999999999997E-2</v>
      </c>
      <c r="EZ410" s="7">
        <v>457.56</v>
      </c>
      <c r="FA410" s="7">
        <v>1201.81</v>
      </c>
      <c r="FB410" s="5">
        <v>5423</v>
      </c>
      <c r="FC410" s="23">
        <v>0.38069999999999998</v>
      </c>
      <c r="FD410" s="5">
        <v>3119</v>
      </c>
      <c r="FE410" s="7">
        <v>1762680.33</v>
      </c>
      <c r="FF410" s="23">
        <v>1.41E-2</v>
      </c>
      <c r="FG410" s="7">
        <v>123.75</v>
      </c>
      <c r="FH410" s="7">
        <v>262.54000000000002</v>
      </c>
      <c r="FI410" s="7">
        <v>1695100.49</v>
      </c>
      <c r="FJ410" s="23">
        <v>1.61E-2</v>
      </c>
      <c r="FK410" s="7">
        <v>119</v>
      </c>
      <c r="FL410" s="7">
        <v>252.47</v>
      </c>
      <c r="FM410" s="5">
        <v>6714</v>
      </c>
      <c r="FN410" s="23">
        <v>0.47139999999999999</v>
      </c>
      <c r="FO410" s="5">
        <v>2512</v>
      </c>
      <c r="FP410" s="7">
        <v>2302287.1800000002</v>
      </c>
      <c r="FQ410" s="23">
        <v>1.84E-2</v>
      </c>
      <c r="FR410" s="7">
        <v>161.63</v>
      </c>
      <c r="FS410" s="7">
        <v>951.75</v>
      </c>
      <c r="FT410" s="7">
        <v>2249032.56</v>
      </c>
      <c r="FU410" s="23">
        <v>2.1399999999999999E-2</v>
      </c>
      <c r="FV410" s="7">
        <v>157.88999999999999</v>
      </c>
      <c r="FW410" s="7">
        <v>929.74</v>
      </c>
      <c r="FX410" s="5">
        <v>2419</v>
      </c>
      <c r="FY410" s="23">
        <v>0.16980000000000001</v>
      </c>
      <c r="FZ410" s="5">
        <v>1228</v>
      </c>
      <c r="GA410" s="7">
        <v>2578490.34</v>
      </c>
      <c r="GB410" s="23">
        <v>2.06E-2</v>
      </c>
      <c r="GC410" s="7">
        <v>181.02</v>
      </c>
      <c r="GD410" s="7">
        <v>303.14</v>
      </c>
      <c r="GE410" s="7">
        <v>2558188.23</v>
      </c>
      <c r="GF410" s="23">
        <v>2.4299999999999999E-2</v>
      </c>
      <c r="GG410" s="7">
        <v>179.6</v>
      </c>
      <c r="GH410" s="7">
        <v>300.75</v>
      </c>
      <c r="GI410" s="5">
        <v>8506</v>
      </c>
      <c r="GJ410" s="23">
        <v>0.59719999999999995</v>
      </c>
      <c r="GK410" s="5">
        <v>7739</v>
      </c>
      <c r="GL410" s="7">
        <v>1953818.5</v>
      </c>
      <c r="GM410" s="23">
        <v>1.5599999999999999E-2</v>
      </c>
      <c r="GN410" s="7">
        <v>137.16999999999999</v>
      </c>
      <c r="GO410" s="7">
        <v>1202.23</v>
      </c>
      <c r="GP410" s="7">
        <v>1404478.13</v>
      </c>
      <c r="GQ410" s="23">
        <v>1.3299999999999999E-2</v>
      </c>
      <c r="GR410" s="7">
        <v>98.6</v>
      </c>
      <c r="GS410" s="7">
        <v>864.21</v>
      </c>
      <c r="GT410" s="5">
        <v>1625</v>
      </c>
      <c r="GU410" s="23">
        <v>0.11409999999999999</v>
      </c>
      <c r="GV410" s="8">
        <v>268</v>
      </c>
      <c r="GW410" s="7">
        <v>2101708.4900000002</v>
      </c>
      <c r="GX410" s="23">
        <v>1.6799999999999999E-2</v>
      </c>
      <c r="GY410" s="7">
        <v>147.55000000000001</v>
      </c>
      <c r="GZ410" s="7">
        <v>569.57000000000005</v>
      </c>
      <c r="HA410" s="7">
        <v>2102287.08</v>
      </c>
      <c r="HB410" s="23">
        <v>0.02</v>
      </c>
      <c r="HC410" s="7">
        <v>147.59</v>
      </c>
      <c r="HD410" s="7">
        <v>569.73</v>
      </c>
      <c r="HE410" s="5">
        <v>3690</v>
      </c>
      <c r="HF410" s="23">
        <v>0.2591</v>
      </c>
      <c r="HG410" s="5">
        <v>12185</v>
      </c>
      <c r="HH410" s="5">
        <v>694</v>
      </c>
      <c r="HI410" s="23">
        <v>0.20849999999999999</v>
      </c>
      <c r="HJ410" s="8">
        <v>855</v>
      </c>
      <c r="HK410" s="5">
        <v>702</v>
      </c>
      <c r="HL410" s="5">
        <v>864</v>
      </c>
      <c r="HM410" s="10" t="s">
        <v>275</v>
      </c>
      <c r="HN410" s="5">
        <v>1074</v>
      </c>
      <c r="HO410" s="5">
        <v>112</v>
      </c>
      <c r="HP410" s="5">
        <v>316</v>
      </c>
      <c r="HQ410" s="5">
        <v>225</v>
      </c>
      <c r="HR410" s="10" t="s">
        <v>275</v>
      </c>
      <c r="HS410" s="5">
        <v>147</v>
      </c>
    </row>
    <row r="411" spans="1:227" x14ac:dyDescent="0.25">
      <c r="A411">
        <v>2007</v>
      </c>
      <c r="B411" s="3" t="s">
        <v>429</v>
      </c>
      <c r="C411" s="4">
        <v>8</v>
      </c>
      <c r="D411" s="5">
        <v>72889</v>
      </c>
      <c r="E411" s="5">
        <v>56299</v>
      </c>
      <c r="F411" s="5">
        <v>16590</v>
      </c>
      <c r="G411" s="6" t="s">
        <v>430</v>
      </c>
      <c r="H411" s="5">
        <v>50</v>
      </c>
      <c r="I411" s="6" t="s">
        <v>431</v>
      </c>
      <c r="J411" s="6" t="s">
        <v>432</v>
      </c>
      <c r="K411" s="6" t="s">
        <v>433</v>
      </c>
      <c r="L411" s="6" t="s">
        <v>434</v>
      </c>
      <c r="M411" s="6" t="s">
        <v>435</v>
      </c>
      <c r="N411" s="6" t="s">
        <v>436</v>
      </c>
      <c r="O411" s="6" t="s">
        <v>437</v>
      </c>
      <c r="P411" s="6">
        <v>0.98</v>
      </c>
      <c r="Q411" s="7">
        <v>397600441.06999999</v>
      </c>
      <c r="R411" s="7">
        <v>384893544.31</v>
      </c>
      <c r="S411" s="7">
        <v>404937529.77999997</v>
      </c>
      <c r="T411" s="7">
        <v>7062.3</v>
      </c>
      <c r="U411" s="7">
        <v>6836.6</v>
      </c>
      <c r="V411" s="7">
        <v>7192.62</v>
      </c>
      <c r="W411" s="7">
        <v>149227964.28</v>
      </c>
      <c r="X411" s="23">
        <v>0.37530000000000002</v>
      </c>
      <c r="Y411" s="7">
        <v>2650.63</v>
      </c>
      <c r="Z411" s="7">
        <v>15764.63</v>
      </c>
      <c r="AA411" s="7">
        <v>128995127.97</v>
      </c>
      <c r="AB411" s="23">
        <v>0.33510000000000001</v>
      </c>
      <c r="AC411" s="7">
        <v>2291.25</v>
      </c>
      <c r="AD411" s="7">
        <v>13627.21</v>
      </c>
      <c r="AE411" s="5">
        <v>9466</v>
      </c>
      <c r="AF411" s="23">
        <v>0.1681</v>
      </c>
      <c r="AG411" s="5">
        <v>296</v>
      </c>
      <c r="AH411" s="5">
        <v>1694</v>
      </c>
      <c r="AI411" s="7">
        <v>10957731.949999999</v>
      </c>
      <c r="AJ411" s="23">
        <v>2.76E-2</v>
      </c>
      <c r="AK411" s="7">
        <v>194.63</v>
      </c>
      <c r="AL411" s="7">
        <v>45279.88</v>
      </c>
      <c r="AM411" s="7">
        <v>10402580.99</v>
      </c>
      <c r="AN411" s="23">
        <v>2.7E-2</v>
      </c>
      <c r="AO411" s="7">
        <v>184.77</v>
      </c>
      <c r="AP411" s="7">
        <v>42985.87</v>
      </c>
      <c r="AQ411" s="5">
        <v>242</v>
      </c>
      <c r="AR411" s="23">
        <v>4.3E-3</v>
      </c>
      <c r="AS411" s="5">
        <v>5</v>
      </c>
      <c r="AT411" s="5">
        <v>147</v>
      </c>
      <c r="AU411" s="7">
        <v>6153085.3099999996</v>
      </c>
      <c r="AV411" s="23">
        <v>1.55E-2</v>
      </c>
      <c r="AW411" s="7">
        <v>109.29</v>
      </c>
      <c r="AX411" s="7">
        <v>18312.75</v>
      </c>
      <c r="AY411" s="7">
        <v>5988103.0700000003</v>
      </c>
      <c r="AZ411" s="23">
        <v>1.5599999999999999E-2</v>
      </c>
      <c r="BA411" s="7">
        <v>106.36</v>
      </c>
      <c r="BB411" s="7">
        <v>17821.740000000002</v>
      </c>
      <c r="BC411" s="5">
        <v>336</v>
      </c>
      <c r="BD411" s="23">
        <v>6.0000000000000001E-3</v>
      </c>
      <c r="BE411" s="5">
        <v>7</v>
      </c>
      <c r="BF411" s="5">
        <v>83</v>
      </c>
      <c r="BG411" s="7">
        <v>14852442.199999999</v>
      </c>
      <c r="BH411" s="23">
        <v>3.7400000000000003E-2</v>
      </c>
      <c r="BI411" s="7">
        <v>263.81</v>
      </c>
      <c r="BJ411" s="7">
        <v>11891.47</v>
      </c>
      <c r="BK411" s="7">
        <v>14856910.65</v>
      </c>
      <c r="BL411" s="23">
        <v>3.8600000000000002E-2</v>
      </c>
      <c r="BM411" s="7">
        <v>263.89</v>
      </c>
      <c r="BN411" s="7">
        <v>11895.04</v>
      </c>
      <c r="BO411" s="5">
        <v>1249</v>
      </c>
      <c r="BP411" s="23">
        <v>2.2200000000000001E-2</v>
      </c>
      <c r="BQ411" s="5">
        <v>32</v>
      </c>
      <c r="BR411" s="5">
        <v>780</v>
      </c>
      <c r="BS411" s="7">
        <v>8827778.8000000007</v>
      </c>
      <c r="BT411" s="23">
        <v>2.2200000000000001E-2</v>
      </c>
      <c r="BU411" s="7">
        <v>156.80000000000001</v>
      </c>
      <c r="BV411" s="7">
        <v>4183.78</v>
      </c>
      <c r="BW411" s="7">
        <v>8926083.1999999993</v>
      </c>
      <c r="BX411" s="23">
        <v>2.3199999999999998E-2</v>
      </c>
      <c r="BY411" s="7">
        <v>158.55000000000001</v>
      </c>
      <c r="BZ411" s="7">
        <v>4230.37</v>
      </c>
      <c r="CA411" s="5">
        <v>2110</v>
      </c>
      <c r="CB411" s="23">
        <v>3.7499999999999999E-2</v>
      </c>
      <c r="CC411" s="5">
        <v>60</v>
      </c>
      <c r="CD411" s="5">
        <v>1276</v>
      </c>
      <c r="CE411" s="7">
        <v>4838558.28</v>
      </c>
      <c r="CF411" s="23">
        <v>1.2200000000000001E-2</v>
      </c>
      <c r="CG411" s="7">
        <v>85.94</v>
      </c>
      <c r="CH411" s="7">
        <v>9834.4699999999993</v>
      </c>
      <c r="CI411" s="7">
        <v>4625990</v>
      </c>
      <c r="CJ411" s="23">
        <v>1.2E-2</v>
      </c>
      <c r="CK411" s="7">
        <v>82.17</v>
      </c>
      <c r="CL411" s="7">
        <v>9402.42</v>
      </c>
      <c r="CM411" s="5">
        <v>492</v>
      </c>
      <c r="CN411" s="23">
        <v>8.6999999999999994E-3</v>
      </c>
      <c r="CO411" s="5">
        <v>9</v>
      </c>
      <c r="CP411" s="5">
        <v>528</v>
      </c>
      <c r="CQ411" s="7">
        <v>48342078.619999997</v>
      </c>
      <c r="CR411" s="23">
        <v>0.1216</v>
      </c>
      <c r="CS411" s="7">
        <v>858.67</v>
      </c>
      <c r="CT411" s="7">
        <v>1405.25</v>
      </c>
      <c r="CU411" s="7">
        <v>50034815.43</v>
      </c>
      <c r="CV411" s="23">
        <v>0.13</v>
      </c>
      <c r="CW411" s="7">
        <v>888.73</v>
      </c>
      <c r="CX411" s="7">
        <v>1454.46</v>
      </c>
      <c r="CY411" s="5">
        <v>34401</v>
      </c>
      <c r="CZ411" s="23">
        <v>0.61099999999999999</v>
      </c>
      <c r="DA411" s="5">
        <v>4251</v>
      </c>
      <c r="DB411" s="7">
        <v>3937695.42</v>
      </c>
      <c r="DC411" s="23">
        <v>9.9000000000000008E-3</v>
      </c>
      <c r="DD411" s="7">
        <v>69.94</v>
      </c>
      <c r="DE411" s="7">
        <v>370.75</v>
      </c>
      <c r="DF411" s="7">
        <v>3996275.57</v>
      </c>
      <c r="DG411" s="23">
        <v>1.04E-2</v>
      </c>
      <c r="DH411" s="7">
        <v>70.98</v>
      </c>
      <c r="DI411" s="7">
        <v>376.26</v>
      </c>
      <c r="DJ411" s="5">
        <v>10621</v>
      </c>
      <c r="DK411" s="23">
        <v>0.18870000000000001</v>
      </c>
      <c r="DL411" s="5">
        <v>862</v>
      </c>
      <c r="DM411" s="7">
        <v>27388587.940000001</v>
      </c>
      <c r="DN411" s="23">
        <v>6.8900000000000003E-2</v>
      </c>
      <c r="DO411" s="7">
        <v>486.48</v>
      </c>
      <c r="DP411" s="7">
        <v>21247.93</v>
      </c>
      <c r="DQ411" s="7">
        <v>27317048.91</v>
      </c>
      <c r="DR411" s="23">
        <v>7.0999999999999994E-2</v>
      </c>
      <c r="DS411" s="7">
        <v>485.21</v>
      </c>
      <c r="DT411" s="7">
        <v>21192.44</v>
      </c>
      <c r="DU411" s="5">
        <v>1289</v>
      </c>
      <c r="DV411" s="23">
        <v>2.29E-2</v>
      </c>
      <c r="DW411" s="5">
        <v>2567</v>
      </c>
      <c r="DX411" s="7">
        <v>2569672.9500000002</v>
      </c>
      <c r="DY411" s="23">
        <v>6.4999999999999997E-3</v>
      </c>
      <c r="DZ411" s="7">
        <v>45.64</v>
      </c>
      <c r="EA411" s="7">
        <v>645.97</v>
      </c>
      <c r="EB411" s="7">
        <v>2965856.38</v>
      </c>
      <c r="EC411" s="23">
        <v>7.7000000000000002E-3</v>
      </c>
      <c r="ED411" s="7">
        <v>52.68</v>
      </c>
      <c r="EE411" s="7">
        <v>745.56</v>
      </c>
      <c r="EF411" s="5">
        <v>3978</v>
      </c>
      <c r="EG411" s="23">
        <v>7.0699999999999999E-2</v>
      </c>
      <c r="EH411" s="5">
        <v>116</v>
      </c>
      <c r="EI411" s="7">
        <v>33138981.190000001</v>
      </c>
      <c r="EJ411" s="23">
        <v>8.3299999999999999E-2</v>
      </c>
      <c r="EK411" s="7">
        <v>588.62</v>
      </c>
      <c r="EL411" s="7">
        <v>790.42</v>
      </c>
      <c r="EM411" s="7">
        <v>36830530.659999996</v>
      </c>
      <c r="EN411" s="23">
        <v>9.5699999999999993E-2</v>
      </c>
      <c r="EO411" s="7">
        <v>654.20000000000005</v>
      </c>
      <c r="EP411" s="7">
        <v>878.47</v>
      </c>
      <c r="EQ411" s="5">
        <v>41926</v>
      </c>
      <c r="ER411" s="23">
        <v>0.74470000000000003</v>
      </c>
      <c r="ES411" s="5">
        <v>10223</v>
      </c>
      <c r="ET411" s="7">
        <v>22194368.48</v>
      </c>
      <c r="EU411" s="23">
        <v>5.5800000000000002E-2</v>
      </c>
      <c r="EV411" s="7">
        <v>394.22</v>
      </c>
      <c r="EW411" s="7">
        <v>956.65</v>
      </c>
      <c r="EX411" s="7">
        <v>23300700.489999998</v>
      </c>
      <c r="EY411" s="23">
        <v>6.0499999999999998E-2</v>
      </c>
      <c r="EZ411" s="7">
        <v>413.87</v>
      </c>
      <c r="FA411" s="7">
        <v>1004.34</v>
      </c>
      <c r="FB411" s="5">
        <v>23200</v>
      </c>
      <c r="FC411" s="23">
        <v>0.41210000000000002</v>
      </c>
      <c r="FD411" s="5">
        <v>2837</v>
      </c>
      <c r="FE411" s="7">
        <v>8573580.6500000004</v>
      </c>
      <c r="FF411" s="23">
        <v>2.1600000000000001E-2</v>
      </c>
      <c r="FG411" s="7">
        <v>152.29</v>
      </c>
      <c r="FH411" s="7">
        <v>288.8</v>
      </c>
      <c r="FI411" s="7">
        <v>9503959.9900000002</v>
      </c>
      <c r="FJ411" s="23">
        <v>2.47E-2</v>
      </c>
      <c r="FK411" s="7">
        <v>168.81</v>
      </c>
      <c r="FL411" s="7">
        <v>320.14</v>
      </c>
      <c r="FM411" s="5">
        <v>29687</v>
      </c>
      <c r="FN411" s="23">
        <v>0.52729999999999999</v>
      </c>
      <c r="FO411" s="5">
        <v>2906</v>
      </c>
      <c r="FP411" s="7">
        <v>21771045.109999999</v>
      </c>
      <c r="FQ411" s="23">
        <v>5.4800000000000001E-2</v>
      </c>
      <c r="FR411" s="7">
        <v>386.7</v>
      </c>
      <c r="FS411" s="7">
        <v>1451.98</v>
      </c>
      <c r="FT411" s="7">
        <v>21978537.579999998</v>
      </c>
      <c r="FU411" s="23">
        <v>5.7099999999999998E-2</v>
      </c>
      <c r="FV411" s="7">
        <v>390.39</v>
      </c>
      <c r="FW411" s="7">
        <v>1465.82</v>
      </c>
      <c r="FX411" s="5">
        <v>14994</v>
      </c>
      <c r="FY411" s="23">
        <v>0.26629999999999998</v>
      </c>
      <c r="FZ411" s="5">
        <v>2657</v>
      </c>
      <c r="GA411" s="7">
        <v>8243166.2800000003</v>
      </c>
      <c r="GB411" s="23">
        <v>2.07E-2</v>
      </c>
      <c r="GC411" s="7">
        <v>146.41999999999999</v>
      </c>
      <c r="GD411" s="7">
        <v>258.36</v>
      </c>
      <c r="GE411" s="7">
        <v>8611496.3300000001</v>
      </c>
      <c r="GF411" s="23">
        <v>2.24E-2</v>
      </c>
      <c r="GG411" s="7">
        <v>152.96</v>
      </c>
      <c r="GH411" s="7">
        <v>269.89999999999998</v>
      </c>
      <c r="GI411" s="5">
        <v>31906</v>
      </c>
      <c r="GJ411" s="23">
        <v>0.56669999999999998</v>
      </c>
      <c r="GK411" s="5">
        <v>5694</v>
      </c>
      <c r="GL411" s="7">
        <v>5174791.4800000004</v>
      </c>
      <c r="GM411" s="23">
        <v>1.2999999999999999E-2</v>
      </c>
      <c r="GN411" s="7">
        <v>91.92</v>
      </c>
      <c r="GO411" s="7">
        <v>803.35</v>
      </c>
      <c r="GP411" s="7">
        <v>5007411.96</v>
      </c>
      <c r="GQ411" s="23">
        <v>1.2999999999999999E-2</v>
      </c>
      <c r="GR411" s="7">
        <v>88.94</v>
      </c>
      <c r="GS411" s="7">
        <v>777.37</v>
      </c>
      <c r="GT411" s="5">
        <v>6442</v>
      </c>
      <c r="GU411" s="23">
        <v>0.1144</v>
      </c>
      <c r="GV411" s="8">
        <v>271</v>
      </c>
      <c r="GW411" s="7">
        <v>16175893.98</v>
      </c>
      <c r="GX411" s="23">
        <v>4.07E-2</v>
      </c>
      <c r="GY411" s="7">
        <v>287.32</v>
      </c>
      <c r="GZ411" s="7">
        <v>1008.85</v>
      </c>
      <c r="HA411" s="7">
        <v>16175893.98</v>
      </c>
      <c r="HB411" s="23">
        <v>4.2000000000000003E-2</v>
      </c>
      <c r="HC411" s="7">
        <v>287.32</v>
      </c>
      <c r="HD411" s="7">
        <v>1008.85</v>
      </c>
      <c r="HE411" s="5">
        <v>16034</v>
      </c>
      <c r="HF411" s="23">
        <v>0.2848</v>
      </c>
      <c r="HG411" s="5">
        <v>50556</v>
      </c>
      <c r="HH411" s="5">
        <v>2983</v>
      </c>
      <c r="HI411" s="23">
        <v>0.1988</v>
      </c>
      <c r="HJ411" s="8">
        <v>898</v>
      </c>
      <c r="HK411" s="5">
        <v>625</v>
      </c>
      <c r="HL411" s="5">
        <v>862</v>
      </c>
      <c r="HM411" s="5">
        <v>62</v>
      </c>
      <c r="HN411" s="5">
        <v>586</v>
      </c>
      <c r="HO411" s="5">
        <v>435</v>
      </c>
      <c r="HP411" s="5">
        <v>842</v>
      </c>
      <c r="HQ411" s="5">
        <v>352</v>
      </c>
      <c r="HR411" s="5">
        <v>154</v>
      </c>
      <c r="HS411" s="5">
        <v>80</v>
      </c>
    </row>
    <row r="412" spans="1:227" x14ac:dyDescent="0.25">
      <c r="A412">
        <v>2013</v>
      </c>
      <c r="B412" s="3" t="s">
        <v>429</v>
      </c>
      <c r="C412" s="4">
        <v>8</v>
      </c>
      <c r="D412" s="5">
        <v>96753</v>
      </c>
      <c r="E412" s="5">
        <v>69392</v>
      </c>
      <c r="F412" s="5">
        <v>27361</v>
      </c>
      <c r="G412" s="6" t="s">
        <v>2189</v>
      </c>
      <c r="H412" s="5">
        <v>51</v>
      </c>
      <c r="I412" s="6" t="s">
        <v>1477</v>
      </c>
      <c r="J412" s="6" t="s">
        <v>2270</v>
      </c>
      <c r="K412" s="6" t="s">
        <v>2507</v>
      </c>
      <c r="L412" s="6" t="s">
        <v>1178</v>
      </c>
      <c r="M412" s="6" t="s">
        <v>2192</v>
      </c>
      <c r="N412" s="6" t="s">
        <v>646</v>
      </c>
      <c r="O412" s="6" t="s">
        <v>2508</v>
      </c>
      <c r="P412" s="6">
        <v>1.05</v>
      </c>
      <c r="Q412" s="7">
        <v>606138897.07000005</v>
      </c>
      <c r="R412" s="7">
        <v>578633836.75</v>
      </c>
      <c r="S412" s="7">
        <v>578038638.09000003</v>
      </c>
      <c r="T412" s="7">
        <v>8735</v>
      </c>
      <c r="U412" s="7">
        <v>8338.6200000000008</v>
      </c>
      <c r="V412" s="7">
        <v>8330.0499999999993</v>
      </c>
      <c r="W412" s="7">
        <v>220210807.63</v>
      </c>
      <c r="X412" s="23">
        <v>0.36330000000000001</v>
      </c>
      <c r="Y412" s="7">
        <v>3173.43</v>
      </c>
      <c r="Z412" s="7">
        <v>20458.080000000002</v>
      </c>
      <c r="AA412" s="7">
        <v>185560445.21000001</v>
      </c>
      <c r="AB412" s="23">
        <v>0.32069999999999999</v>
      </c>
      <c r="AC412" s="7">
        <v>2674.09</v>
      </c>
      <c r="AD412" s="7">
        <v>17238.990000000002</v>
      </c>
      <c r="AE412" s="5">
        <v>10764</v>
      </c>
      <c r="AF412" s="23">
        <v>0.15509999999999999</v>
      </c>
      <c r="AG412" s="5">
        <v>270</v>
      </c>
      <c r="AH412" s="5">
        <v>1570</v>
      </c>
      <c r="AI412" s="7">
        <v>15133162.869999999</v>
      </c>
      <c r="AJ412" s="23">
        <v>2.5000000000000001E-2</v>
      </c>
      <c r="AK412" s="7">
        <v>218.08</v>
      </c>
      <c r="AL412" s="7">
        <v>46707.29</v>
      </c>
      <c r="AM412" s="7">
        <v>15300135.119999999</v>
      </c>
      <c r="AN412" s="23">
        <v>2.64E-2</v>
      </c>
      <c r="AO412" s="7">
        <v>220.49</v>
      </c>
      <c r="AP412" s="7">
        <v>47222.64</v>
      </c>
      <c r="AQ412" s="5">
        <v>324</v>
      </c>
      <c r="AR412" s="23">
        <v>4.7000000000000002E-3</v>
      </c>
      <c r="AS412" s="5">
        <v>5</v>
      </c>
      <c r="AT412" s="5">
        <v>143</v>
      </c>
      <c r="AU412" s="7">
        <v>7663552.6399999997</v>
      </c>
      <c r="AV412" s="23">
        <v>1.26E-2</v>
      </c>
      <c r="AW412" s="7">
        <v>110.44</v>
      </c>
      <c r="AX412" s="7">
        <v>19549.88</v>
      </c>
      <c r="AY412" s="7">
        <v>7620582.3600000003</v>
      </c>
      <c r="AZ412" s="23">
        <v>1.32E-2</v>
      </c>
      <c r="BA412" s="7">
        <v>109.82</v>
      </c>
      <c r="BB412" s="7">
        <v>19440.259999999998</v>
      </c>
      <c r="BC412" s="5">
        <v>392</v>
      </c>
      <c r="BD412" s="23">
        <v>5.5999999999999999E-3</v>
      </c>
      <c r="BE412" s="5">
        <v>6</v>
      </c>
      <c r="BF412" s="5">
        <v>78</v>
      </c>
      <c r="BG412" s="7">
        <v>22537378.879999999</v>
      </c>
      <c r="BH412" s="23">
        <v>3.7199999999999997E-2</v>
      </c>
      <c r="BI412" s="7">
        <v>324.77999999999997</v>
      </c>
      <c r="BJ412" s="7">
        <v>14373.33</v>
      </c>
      <c r="BK412" s="7">
        <v>22905337.600000001</v>
      </c>
      <c r="BL412" s="23">
        <v>3.9600000000000003E-2</v>
      </c>
      <c r="BM412" s="7">
        <v>330.09</v>
      </c>
      <c r="BN412" s="7">
        <v>14608</v>
      </c>
      <c r="BO412" s="5">
        <v>1568</v>
      </c>
      <c r="BP412" s="23">
        <v>2.2599999999999999E-2</v>
      </c>
      <c r="BQ412" s="5">
        <v>31</v>
      </c>
      <c r="BR412" s="5">
        <v>771</v>
      </c>
      <c r="BS412" s="7">
        <v>15336730.49</v>
      </c>
      <c r="BT412" s="23">
        <v>2.53E-2</v>
      </c>
      <c r="BU412" s="7">
        <v>221.02</v>
      </c>
      <c r="BV412" s="7">
        <v>4613.9399999999996</v>
      </c>
      <c r="BW412" s="7">
        <v>15577507.9</v>
      </c>
      <c r="BX412" s="23">
        <v>2.69E-2</v>
      </c>
      <c r="BY412" s="7">
        <v>224.49</v>
      </c>
      <c r="BZ412" s="7">
        <v>4686.37</v>
      </c>
      <c r="CA412" s="5">
        <v>3324</v>
      </c>
      <c r="CB412" s="23">
        <v>4.7899999999999998E-2</v>
      </c>
      <c r="CC412" s="5">
        <v>79</v>
      </c>
      <c r="CD412" s="5">
        <v>1616</v>
      </c>
      <c r="CE412" s="7">
        <v>7656372.7999999998</v>
      </c>
      <c r="CF412" s="23">
        <v>1.26E-2</v>
      </c>
      <c r="CG412" s="7">
        <v>110.34</v>
      </c>
      <c r="CH412" s="7">
        <v>11461.64</v>
      </c>
      <c r="CI412" s="7">
        <v>7561009.6399999997</v>
      </c>
      <c r="CJ412" s="23">
        <v>1.3100000000000001E-2</v>
      </c>
      <c r="CK412" s="7">
        <v>108.96</v>
      </c>
      <c r="CL412" s="7">
        <v>11318.88</v>
      </c>
      <c r="CM412" s="5">
        <v>668</v>
      </c>
      <c r="CN412" s="23">
        <v>9.5999999999999992E-3</v>
      </c>
      <c r="CO412" s="5">
        <v>10</v>
      </c>
      <c r="CP412" s="5">
        <v>634</v>
      </c>
      <c r="CQ412" s="7">
        <v>98914724.280000001</v>
      </c>
      <c r="CR412" s="23">
        <v>0.16320000000000001</v>
      </c>
      <c r="CS412" s="7">
        <v>1425.45</v>
      </c>
      <c r="CT412" s="7">
        <v>2285.94</v>
      </c>
      <c r="CU412" s="7">
        <v>96606633.430000007</v>
      </c>
      <c r="CV412" s="23">
        <v>0.16700000000000001</v>
      </c>
      <c r="CW412" s="7">
        <v>1392.19</v>
      </c>
      <c r="CX412" s="7">
        <v>2232.6</v>
      </c>
      <c r="CY412" s="5">
        <v>43271</v>
      </c>
      <c r="CZ412" s="23">
        <v>0.62360000000000004</v>
      </c>
      <c r="DA412" s="5">
        <v>4447</v>
      </c>
      <c r="DB412" s="7">
        <v>6517133.1699999999</v>
      </c>
      <c r="DC412" s="23">
        <v>1.0800000000000001E-2</v>
      </c>
      <c r="DD412" s="7">
        <v>93.92</v>
      </c>
      <c r="DE412" s="7">
        <v>434.04</v>
      </c>
      <c r="DF412" s="7">
        <v>6678163.0700000003</v>
      </c>
      <c r="DG412" s="23">
        <v>1.15E-2</v>
      </c>
      <c r="DH412" s="7">
        <v>96.24</v>
      </c>
      <c r="DI412" s="7">
        <v>444.77</v>
      </c>
      <c r="DJ412" s="5">
        <v>15015</v>
      </c>
      <c r="DK412" s="23">
        <v>0.21640000000000001</v>
      </c>
      <c r="DL412" s="5">
        <v>972</v>
      </c>
      <c r="DM412" s="7">
        <v>39527425.960000001</v>
      </c>
      <c r="DN412" s="23">
        <v>6.5199999999999994E-2</v>
      </c>
      <c r="DO412" s="7">
        <v>569.63</v>
      </c>
      <c r="DP412" s="7">
        <v>25112.720000000001</v>
      </c>
      <c r="DQ412" s="7">
        <v>38851807.729999997</v>
      </c>
      <c r="DR412" s="23">
        <v>6.7100000000000007E-2</v>
      </c>
      <c r="DS412" s="7">
        <v>559.89</v>
      </c>
      <c r="DT412" s="7">
        <v>24683.49</v>
      </c>
      <c r="DU412" s="5">
        <v>1574</v>
      </c>
      <c r="DV412" s="23">
        <v>2.2700000000000001E-2</v>
      </c>
      <c r="DW412" s="5">
        <v>3228</v>
      </c>
      <c r="DX412" s="7">
        <v>4838814.01</v>
      </c>
      <c r="DY412" s="23">
        <v>8.0000000000000002E-3</v>
      </c>
      <c r="DZ412" s="7">
        <v>69.73</v>
      </c>
      <c r="EA412" s="7">
        <v>874.22</v>
      </c>
      <c r="EB412" s="7">
        <v>5149367.59</v>
      </c>
      <c r="EC412" s="23">
        <v>8.8999999999999999E-3</v>
      </c>
      <c r="ED412" s="7">
        <v>74.209999999999994</v>
      </c>
      <c r="EE412" s="7">
        <v>930.33</v>
      </c>
      <c r="EF412" s="5">
        <v>5535</v>
      </c>
      <c r="EG412" s="23">
        <v>7.9799999999999996E-2</v>
      </c>
      <c r="EH412" s="5">
        <v>138</v>
      </c>
      <c r="EI412" s="7">
        <v>51541600.93</v>
      </c>
      <c r="EJ412" s="23">
        <v>8.5000000000000006E-2</v>
      </c>
      <c r="EK412" s="7">
        <v>742.76</v>
      </c>
      <c r="EL412" s="7">
        <v>961.7</v>
      </c>
      <c r="EM412" s="7">
        <v>56631340.079999998</v>
      </c>
      <c r="EN412" s="23">
        <v>9.7900000000000001E-2</v>
      </c>
      <c r="EO412" s="7">
        <v>816.11</v>
      </c>
      <c r="EP412" s="7">
        <v>1056.67</v>
      </c>
      <c r="EQ412" s="5">
        <v>53594</v>
      </c>
      <c r="ER412" s="23">
        <v>0.77229999999999999</v>
      </c>
      <c r="ES412" s="5">
        <v>11170</v>
      </c>
      <c r="ET412" s="7">
        <v>32411411.989999998</v>
      </c>
      <c r="EU412" s="23">
        <v>5.3499999999999999E-2</v>
      </c>
      <c r="EV412" s="7">
        <v>467.08</v>
      </c>
      <c r="EW412" s="7">
        <v>1058.44</v>
      </c>
      <c r="EX412" s="7">
        <v>33819999.090000004</v>
      </c>
      <c r="EY412" s="23">
        <v>5.8400000000000001E-2</v>
      </c>
      <c r="EZ412" s="7">
        <v>487.38</v>
      </c>
      <c r="FA412" s="7">
        <v>1104.43</v>
      </c>
      <c r="FB412" s="5">
        <v>30622</v>
      </c>
      <c r="FC412" s="23">
        <v>0.44130000000000003</v>
      </c>
      <c r="FD412" s="5">
        <v>3282</v>
      </c>
      <c r="FE412" s="7">
        <v>9264370.8200000003</v>
      </c>
      <c r="FF412" s="23">
        <v>1.5299999999999999E-2</v>
      </c>
      <c r="FG412" s="7">
        <v>133.51</v>
      </c>
      <c r="FH412" s="7">
        <v>240.96</v>
      </c>
      <c r="FI412" s="7">
        <v>9640962.3900000006</v>
      </c>
      <c r="FJ412" s="23">
        <v>1.67E-2</v>
      </c>
      <c r="FK412" s="7">
        <v>138.93</v>
      </c>
      <c r="FL412" s="7">
        <v>250.76</v>
      </c>
      <c r="FM412" s="5">
        <v>38447</v>
      </c>
      <c r="FN412" s="23">
        <v>0.55410000000000004</v>
      </c>
      <c r="FO412" s="5">
        <v>3157</v>
      </c>
      <c r="FP412" s="7">
        <v>24277562.120000001</v>
      </c>
      <c r="FQ412" s="23">
        <v>4.0099999999999997E-2</v>
      </c>
      <c r="FR412" s="7">
        <v>349.86</v>
      </c>
      <c r="FS412" s="7">
        <v>1280.3900000000001</v>
      </c>
      <c r="FT412" s="7">
        <v>25644267.199999999</v>
      </c>
      <c r="FU412" s="23">
        <v>4.4299999999999999E-2</v>
      </c>
      <c r="FV412" s="7">
        <v>369.56</v>
      </c>
      <c r="FW412" s="7">
        <v>1352.47</v>
      </c>
      <c r="FX412" s="5">
        <v>18961</v>
      </c>
      <c r="FY412" s="23">
        <v>0.2732</v>
      </c>
      <c r="FZ412" s="5">
        <v>2346</v>
      </c>
      <c r="GA412" s="7">
        <v>12462933.609999999</v>
      </c>
      <c r="GB412" s="23">
        <v>2.06E-2</v>
      </c>
      <c r="GC412" s="7">
        <v>179.6</v>
      </c>
      <c r="GD412" s="7">
        <v>294.51</v>
      </c>
      <c r="GE412" s="7">
        <v>12958230.5</v>
      </c>
      <c r="GF412" s="23">
        <v>2.24E-2</v>
      </c>
      <c r="GG412" s="7">
        <v>186.74</v>
      </c>
      <c r="GH412" s="7">
        <v>306.22000000000003</v>
      </c>
      <c r="GI412" s="5">
        <v>42317</v>
      </c>
      <c r="GJ412" s="23">
        <v>0.60980000000000001</v>
      </c>
      <c r="GK412" s="5">
        <v>5647</v>
      </c>
      <c r="GL412" s="7">
        <v>8293856.5499999998</v>
      </c>
      <c r="GM412" s="23">
        <v>1.37E-2</v>
      </c>
      <c r="GN412" s="7">
        <v>119.52</v>
      </c>
      <c r="GO412" s="7">
        <v>1016.64</v>
      </c>
      <c r="GP412" s="7">
        <v>8411816.3800000008</v>
      </c>
      <c r="GQ412" s="23">
        <v>1.4500000000000001E-2</v>
      </c>
      <c r="GR412" s="7">
        <v>121.22</v>
      </c>
      <c r="GS412" s="7">
        <v>1031.0999999999999</v>
      </c>
      <c r="GT412" s="5">
        <v>8158</v>
      </c>
      <c r="GU412" s="23">
        <v>0.1176</v>
      </c>
      <c r="GV412" s="8">
        <v>337</v>
      </c>
      <c r="GW412" s="7">
        <v>23450954.899999999</v>
      </c>
      <c r="GX412" s="23">
        <v>3.8699999999999998E-2</v>
      </c>
      <c r="GY412" s="7">
        <v>337.95</v>
      </c>
      <c r="GZ412" s="7">
        <v>1084.3900000000001</v>
      </c>
      <c r="HA412" s="7">
        <v>23534274.579999998</v>
      </c>
      <c r="HB412" s="23">
        <v>4.07E-2</v>
      </c>
      <c r="HC412" s="7">
        <v>339.15</v>
      </c>
      <c r="HD412" s="7">
        <v>1088.24</v>
      </c>
      <c r="HE412" s="5">
        <v>21626</v>
      </c>
      <c r="HF412" s="23">
        <v>0.31159999999999999</v>
      </c>
      <c r="HG412" s="5">
        <v>76566</v>
      </c>
      <c r="HH412" s="5">
        <v>3440</v>
      </c>
      <c r="HI412" s="23">
        <v>0.19689999999999999</v>
      </c>
      <c r="HJ412" s="8">
        <v>1103</v>
      </c>
      <c r="HK412" s="5">
        <v>594</v>
      </c>
      <c r="HL412" s="5">
        <v>860</v>
      </c>
      <c r="HM412" s="5">
        <v>71</v>
      </c>
      <c r="HN412" s="5">
        <v>532</v>
      </c>
      <c r="HO412" s="5">
        <v>213</v>
      </c>
      <c r="HP412" s="5">
        <v>582</v>
      </c>
      <c r="HQ412" s="5">
        <v>236</v>
      </c>
      <c r="HR412" s="5">
        <v>201</v>
      </c>
      <c r="HS412" s="5">
        <v>107</v>
      </c>
    </row>
    <row r="413" spans="1:227" x14ac:dyDescent="0.25">
      <c r="A413">
        <v>2015</v>
      </c>
      <c r="B413" s="3" t="s">
        <v>836</v>
      </c>
      <c r="C413" s="4">
        <v>30</v>
      </c>
      <c r="D413" s="5">
        <v>27268</v>
      </c>
      <c r="E413" s="5">
        <v>22494</v>
      </c>
      <c r="F413" s="5">
        <v>4774</v>
      </c>
      <c r="G413" s="6" t="s">
        <v>1683</v>
      </c>
      <c r="H413" s="5">
        <v>51</v>
      </c>
      <c r="I413" s="6" t="s">
        <v>2411</v>
      </c>
      <c r="J413" s="6" t="s">
        <v>2412</v>
      </c>
      <c r="K413" s="6" t="s">
        <v>2761</v>
      </c>
      <c r="L413" s="6" t="s">
        <v>648</v>
      </c>
      <c r="M413" s="6" t="s">
        <v>1017</v>
      </c>
      <c r="N413" s="6" t="s">
        <v>775</v>
      </c>
      <c r="O413" s="6" t="s">
        <v>1458</v>
      </c>
      <c r="P413" s="6">
        <v>0.96</v>
      </c>
      <c r="Q413" s="7">
        <v>175319209.77000001</v>
      </c>
      <c r="R413" s="7">
        <v>168026846.77000001</v>
      </c>
      <c r="S413" s="7">
        <v>181057727.44999999</v>
      </c>
      <c r="T413" s="7">
        <v>7794.04</v>
      </c>
      <c r="U413" s="7">
        <v>7469.85</v>
      </c>
      <c r="V413" s="7">
        <v>8049.16</v>
      </c>
      <c r="W413" s="7">
        <v>60581497.359999999</v>
      </c>
      <c r="X413" s="23">
        <v>0.34549999999999997</v>
      </c>
      <c r="Y413" s="7">
        <v>2693.23</v>
      </c>
      <c r="Z413" s="7">
        <v>18802.45</v>
      </c>
      <c r="AA413" s="7">
        <v>53336729.420000002</v>
      </c>
      <c r="AB413" s="24">
        <v>0.31740000000000002</v>
      </c>
      <c r="AC413" s="7">
        <v>2371.15</v>
      </c>
      <c r="AD413" s="7">
        <v>16553.919999999998</v>
      </c>
      <c r="AE413" s="5">
        <v>3222</v>
      </c>
      <c r="AF413" s="23">
        <v>0.14319999999999999</v>
      </c>
      <c r="AG413" s="5">
        <v>239</v>
      </c>
      <c r="AH413" s="5">
        <v>1416</v>
      </c>
      <c r="AI413" s="7">
        <v>1915876.06</v>
      </c>
      <c r="AJ413" s="23">
        <v>1.09E-2</v>
      </c>
      <c r="AK413" s="7">
        <v>85.17</v>
      </c>
      <c r="AL413" s="7">
        <v>43542.64</v>
      </c>
      <c r="AM413" s="7">
        <v>2056958.05</v>
      </c>
      <c r="AN413" s="24">
        <v>1.2200000000000001E-2</v>
      </c>
      <c r="AO413" s="7">
        <v>91.44</v>
      </c>
      <c r="AP413" s="7">
        <v>46749.05</v>
      </c>
      <c r="AQ413" s="5">
        <v>44</v>
      </c>
      <c r="AR413" s="23">
        <v>2E-3</v>
      </c>
      <c r="AS413" s="5">
        <v>2</v>
      </c>
      <c r="AT413" s="5">
        <v>58</v>
      </c>
      <c r="AU413" s="7">
        <v>1123912.55</v>
      </c>
      <c r="AV413" s="23">
        <v>6.4000000000000003E-3</v>
      </c>
      <c r="AW413" s="7">
        <v>49.96</v>
      </c>
      <c r="AX413" s="7">
        <v>17561.13</v>
      </c>
      <c r="AY413" s="7">
        <v>1163382.08</v>
      </c>
      <c r="AZ413" s="24">
        <v>6.8999999999999999E-3</v>
      </c>
      <c r="BA413" s="7">
        <v>51.72</v>
      </c>
      <c r="BB413" s="7">
        <v>18177.849999999999</v>
      </c>
      <c r="BC413" s="5">
        <v>64</v>
      </c>
      <c r="BD413" s="23">
        <v>2.8E-3</v>
      </c>
      <c r="BE413" s="5">
        <v>3</v>
      </c>
      <c r="BF413" s="5">
        <v>35</v>
      </c>
      <c r="BG413" s="7">
        <v>6878336.8200000003</v>
      </c>
      <c r="BH413" s="23">
        <v>3.9199999999999999E-2</v>
      </c>
      <c r="BI413" s="7">
        <v>305.79000000000002</v>
      </c>
      <c r="BJ413" s="7">
        <v>13647.49</v>
      </c>
      <c r="BK413" s="7">
        <v>7498600.4000000004</v>
      </c>
      <c r="BL413" s="24">
        <v>4.4600000000000001E-2</v>
      </c>
      <c r="BM413" s="7">
        <v>333.36</v>
      </c>
      <c r="BN413" s="7">
        <v>14878.18</v>
      </c>
      <c r="BO413" s="5">
        <v>504</v>
      </c>
      <c r="BP413" s="23">
        <v>2.24E-2</v>
      </c>
      <c r="BQ413" s="5">
        <v>30</v>
      </c>
      <c r="BR413" s="5">
        <v>725</v>
      </c>
      <c r="BS413" s="7">
        <v>1743291.43</v>
      </c>
      <c r="BT413" s="23">
        <v>9.9000000000000008E-3</v>
      </c>
      <c r="BU413" s="7">
        <v>77.5</v>
      </c>
      <c r="BV413" s="7">
        <v>3709.13</v>
      </c>
      <c r="BW413" s="7">
        <v>1876770.24</v>
      </c>
      <c r="BX413" s="24">
        <v>1.12E-2</v>
      </c>
      <c r="BY413" s="7">
        <v>83.43</v>
      </c>
      <c r="BZ413" s="7">
        <v>3993.13</v>
      </c>
      <c r="CA413" s="5">
        <v>470</v>
      </c>
      <c r="CB413" s="23">
        <v>2.0899999999999998E-2</v>
      </c>
      <c r="CC413" s="5">
        <v>32</v>
      </c>
      <c r="CD413" s="5">
        <v>455</v>
      </c>
      <c r="CE413" s="7">
        <v>1482806.77</v>
      </c>
      <c r="CF413" s="23">
        <v>8.5000000000000006E-3</v>
      </c>
      <c r="CG413" s="7">
        <v>65.92</v>
      </c>
      <c r="CH413" s="7">
        <v>8473.18</v>
      </c>
      <c r="CI413" s="7">
        <v>1580529.94</v>
      </c>
      <c r="CJ413" s="24">
        <v>9.4000000000000004E-3</v>
      </c>
      <c r="CK413" s="7">
        <v>70.260000000000005</v>
      </c>
      <c r="CL413" s="7">
        <v>9031.6</v>
      </c>
      <c r="CM413" s="5">
        <v>175</v>
      </c>
      <c r="CN413" s="23">
        <v>7.7999999999999996E-3</v>
      </c>
      <c r="CO413" s="5">
        <v>8</v>
      </c>
      <c r="CP413" s="5">
        <v>420</v>
      </c>
      <c r="CQ413" s="7">
        <v>44002187.030000001</v>
      </c>
      <c r="CR413" s="23">
        <v>0.251</v>
      </c>
      <c r="CS413" s="7">
        <v>1956.17</v>
      </c>
      <c r="CT413" s="7">
        <v>2699.19</v>
      </c>
      <c r="CU413" s="7">
        <v>41508660.280000001</v>
      </c>
      <c r="CV413" s="24">
        <v>0.247</v>
      </c>
      <c r="CW413" s="7">
        <v>1845.32</v>
      </c>
      <c r="CX413" s="7">
        <v>2546.23</v>
      </c>
      <c r="CY413" s="5">
        <v>16302</v>
      </c>
      <c r="CZ413" s="23">
        <v>0.72470000000000001</v>
      </c>
      <c r="DA413" s="5">
        <v>6800</v>
      </c>
      <c r="DB413" s="7">
        <v>3955902.98</v>
      </c>
      <c r="DC413" s="23">
        <v>2.2599999999999999E-2</v>
      </c>
      <c r="DD413" s="7">
        <v>175.86</v>
      </c>
      <c r="DE413" s="7">
        <v>614.17999999999995</v>
      </c>
      <c r="DF413" s="7">
        <v>3923767.45</v>
      </c>
      <c r="DG413" s="24">
        <v>2.3400000000000001E-2</v>
      </c>
      <c r="DH413" s="7">
        <v>174.44</v>
      </c>
      <c r="DI413" s="7">
        <v>609.19000000000005</v>
      </c>
      <c r="DJ413" s="5">
        <v>6441</v>
      </c>
      <c r="DK413" s="23">
        <v>0.2863</v>
      </c>
      <c r="DL413" s="5">
        <v>1409</v>
      </c>
      <c r="DM413" s="7">
        <v>8626318.3200000003</v>
      </c>
      <c r="DN413" s="23">
        <v>4.9200000000000001E-2</v>
      </c>
      <c r="DO413" s="7">
        <v>383.49</v>
      </c>
      <c r="DP413" s="7">
        <v>23895.62</v>
      </c>
      <c r="DQ413" s="7">
        <v>9006832.4700000007</v>
      </c>
      <c r="DR413" s="24">
        <v>5.3600000000000002E-2</v>
      </c>
      <c r="DS413" s="7">
        <v>400.41</v>
      </c>
      <c r="DT413" s="7">
        <v>24949.67</v>
      </c>
      <c r="DU413" s="5">
        <v>361</v>
      </c>
      <c r="DV413" s="23">
        <v>1.6E-2</v>
      </c>
      <c r="DW413" s="5">
        <v>2319</v>
      </c>
      <c r="DX413" s="7">
        <v>948823.88</v>
      </c>
      <c r="DY413" s="23">
        <v>5.4000000000000003E-3</v>
      </c>
      <c r="DZ413" s="7">
        <v>42.18</v>
      </c>
      <c r="EA413" s="7">
        <v>1019.14</v>
      </c>
      <c r="EB413" s="7">
        <v>1015500.59</v>
      </c>
      <c r="EC413" s="24">
        <v>6.0000000000000001E-3</v>
      </c>
      <c r="ED413" s="7">
        <v>45.15</v>
      </c>
      <c r="EE413" s="7">
        <v>1090.76</v>
      </c>
      <c r="EF413" s="5">
        <v>931</v>
      </c>
      <c r="EG413" s="23">
        <v>4.1399999999999999E-2</v>
      </c>
      <c r="EH413" s="5">
        <v>71</v>
      </c>
      <c r="EI413" s="7">
        <v>14264205.640000001</v>
      </c>
      <c r="EJ413" s="23">
        <v>8.14E-2</v>
      </c>
      <c r="EK413" s="7">
        <v>634.13</v>
      </c>
      <c r="EL413" s="7">
        <v>826.14</v>
      </c>
      <c r="EM413" s="7">
        <v>15003527.51</v>
      </c>
      <c r="EN413" s="24">
        <v>8.9300000000000004E-2</v>
      </c>
      <c r="EO413" s="7">
        <v>667</v>
      </c>
      <c r="EP413" s="7">
        <v>868.96</v>
      </c>
      <c r="EQ413" s="5">
        <v>17266</v>
      </c>
      <c r="ER413" s="23">
        <v>0.76759999999999995</v>
      </c>
      <c r="ES413" s="5">
        <v>10030</v>
      </c>
      <c r="ET413" s="7">
        <v>8387849.2599999998</v>
      </c>
      <c r="EU413" s="23">
        <v>4.7800000000000002E-2</v>
      </c>
      <c r="EV413" s="7">
        <v>372.89</v>
      </c>
      <c r="EW413" s="7">
        <v>894.32</v>
      </c>
      <c r="EX413" s="7">
        <v>8382149.9100000001</v>
      </c>
      <c r="EY413" s="24">
        <v>4.99E-2</v>
      </c>
      <c r="EZ413" s="7">
        <v>372.64</v>
      </c>
      <c r="FA413" s="7">
        <v>893.71</v>
      </c>
      <c r="FB413" s="5">
        <v>9379</v>
      </c>
      <c r="FC413" s="23">
        <v>0.41699999999999998</v>
      </c>
      <c r="FD413" s="5">
        <v>2764</v>
      </c>
      <c r="FE413" s="7">
        <v>1907160.78</v>
      </c>
      <c r="FF413" s="23">
        <v>1.09E-2</v>
      </c>
      <c r="FG413" s="7">
        <v>84.79</v>
      </c>
      <c r="FH413" s="7">
        <v>158</v>
      </c>
      <c r="FI413" s="7">
        <v>1941058.03</v>
      </c>
      <c r="FJ413" s="24">
        <v>1.1599999999999999E-2</v>
      </c>
      <c r="FK413" s="7">
        <v>86.29</v>
      </c>
      <c r="FL413" s="7">
        <v>160.80000000000001</v>
      </c>
      <c r="FM413" s="5">
        <v>12071</v>
      </c>
      <c r="FN413" s="23">
        <v>0.53659999999999997</v>
      </c>
      <c r="FO413" s="5">
        <v>2505</v>
      </c>
      <c r="FP413" s="7">
        <v>6419123.9000000004</v>
      </c>
      <c r="FQ413" s="23">
        <v>3.6600000000000001E-2</v>
      </c>
      <c r="FR413" s="7">
        <v>285.37</v>
      </c>
      <c r="FS413" s="7">
        <v>1101.24</v>
      </c>
      <c r="FT413" s="7">
        <v>6746703.9199999999</v>
      </c>
      <c r="FU413" s="24">
        <v>4.02E-2</v>
      </c>
      <c r="FV413" s="7">
        <v>299.93</v>
      </c>
      <c r="FW413" s="7">
        <v>1157.44</v>
      </c>
      <c r="FX413" s="5">
        <v>5829</v>
      </c>
      <c r="FY413" s="23">
        <v>0.2591</v>
      </c>
      <c r="FZ413" s="5">
        <v>1941</v>
      </c>
      <c r="GA413" s="7">
        <v>2312358.52</v>
      </c>
      <c r="GB413" s="23">
        <v>1.32E-2</v>
      </c>
      <c r="GC413" s="7">
        <v>102.8</v>
      </c>
      <c r="GD413" s="7">
        <v>199.32</v>
      </c>
      <c r="GE413" s="7">
        <v>2318054.2799999998</v>
      </c>
      <c r="GF413" s="24">
        <v>1.38E-2</v>
      </c>
      <c r="GG413" s="7">
        <v>103.05</v>
      </c>
      <c r="GH413" s="7">
        <v>199.82</v>
      </c>
      <c r="GI413" s="5">
        <v>11601</v>
      </c>
      <c r="GJ413" s="23">
        <v>0.51570000000000005</v>
      </c>
      <c r="GK413" s="5">
        <v>2919</v>
      </c>
      <c r="GL413" s="7">
        <v>2488535.7000000002</v>
      </c>
      <c r="GM413" s="23">
        <v>1.4200000000000001E-2</v>
      </c>
      <c r="GN413" s="7">
        <v>110.63</v>
      </c>
      <c r="GO413" s="7">
        <v>1180.52</v>
      </c>
      <c r="GP413" s="7">
        <v>2343470.21</v>
      </c>
      <c r="GQ413" s="24">
        <v>1.3899999999999999E-2</v>
      </c>
      <c r="GR413" s="7">
        <v>104.18</v>
      </c>
      <c r="GS413" s="7">
        <v>1111.7</v>
      </c>
      <c r="GT413" s="5">
        <v>2108</v>
      </c>
      <c r="GU413" s="23">
        <v>9.3700000000000006E-2</v>
      </c>
      <c r="GV413" s="8">
        <v>203</v>
      </c>
      <c r="GW413" s="7">
        <v>6787130.8499999996</v>
      </c>
      <c r="GX413" s="23">
        <v>3.8699999999999998E-2</v>
      </c>
      <c r="GY413" s="7">
        <v>301.73</v>
      </c>
      <c r="GZ413" s="7">
        <v>1252.24</v>
      </c>
      <c r="HA413" s="7">
        <v>6817683.3799999999</v>
      </c>
      <c r="HB413" s="24">
        <v>4.0599999999999997E-2</v>
      </c>
      <c r="HC413" s="7">
        <v>303.08999999999997</v>
      </c>
      <c r="HD413" s="7">
        <v>1257.8800000000001</v>
      </c>
      <c r="HE413" s="5">
        <v>5420</v>
      </c>
      <c r="HF413" s="23">
        <v>0.24099999999999999</v>
      </c>
      <c r="HG413" s="5">
        <v>21460</v>
      </c>
      <c r="HH413" s="5">
        <v>898</v>
      </c>
      <c r="HI413" s="23">
        <v>0.18010000000000001</v>
      </c>
      <c r="HJ413" s="8">
        <v>954</v>
      </c>
      <c r="HK413" s="5">
        <v>409</v>
      </c>
      <c r="HL413" s="5">
        <v>854</v>
      </c>
      <c r="HM413" s="10" t="s">
        <v>275</v>
      </c>
      <c r="HN413" s="5">
        <v>462</v>
      </c>
      <c r="HO413" s="5">
        <v>249</v>
      </c>
      <c r="HP413" s="5">
        <v>573</v>
      </c>
      <c r="HQ413" s="5">
        <v>187</v>
      </c>
      <c r="HR413" s="10" t="s">
        <v>275</v>
      </c>
      <c r="HS413" s="5">
        <v>98</v>
      </c>
    </row>
    <row r="414" spans="1:227" x14ac:dyDescent="0.25">
      <c r="A414">
        <v>2012</v>
      </c>
      <c r="B414" s="3" t="s">
        <v>1132</v>
      </c>
      <c r="C414" s="4">
        <v>53</v>
      </c>
      <c r="D414" s="5">
        <v>157202</v>
      </c>
      <c r="E414" s="5">
        <v>118893</v>
      </c>
      <c r="F414" s="5">
        <v>38309</v>
      </c>
      <c r="G414" s="6" t="s">
        <v>2274</v>
      </c>
      <c r="H414" s="5">
        <v>50</v>
      </c>
      <c r="I414" s="6" t="s">
        <v>725</v>
      </c>
      <c r="J414" s="6" t="s">
        <v>714</v>
      </c>
      <c r="K414" s="6" t="s">
        <v>2483</v>
      </c>
      <c r="L414" s="6" t="s">
        <v>1843</v>
      </c>
      <c r="M414" s="6" t="s">
        <v>245</v>
      </c>
      <c r="N414" s="6" t="s">
        <v>496</v>
      </c>
      <c r="O414" s="6" t="s">
        <v>2484</v>
      </c>
      <c r="P414" s="6">
        <v>1</v>
      </c>
      <c r="Q414" s="7">
        <v>969030015.46000004</v>
      </c>
      <c r="R414" s="7">
        <v>874666865.62</v>
      </c>
      <c r="S414" s="7">
        <v>922607621.61000001</v>
      </c>
      <c r="T414" s="7">
        <v>8150.44</v>
      </c>
      <c r="U414" s="7">
        <v>7356.76</v>
      </c>
      <c r="V414" s="7">
        <v>7759.98</v>
      </c>
      <c r="W414" s="7">
        <v>388926630.50999999</v>
      </c>
      <c r="X414" s="23">
        <v>0.40139999999999998</v>
      </c>
      <c r="Y414" s="7">
        <v>3271.23</v>
      </c>
      <c r="Z414" s="7">
        <v>22142.14</v>
      </c>
      <c r="AA414" s="7">
        <v>306594065.07999998</v>
      </c>
      <c r="AB414" s="23">
        <v>0.35049999999999998</v>
      </c>
      <c r="AC414" s="7">
        <v>2578.7399999999998</v>
      </c>
      <c r="AD414" s="7">
        <v>17454.830000000002</v>
      </c>
      <c r="AE414" s="5">
        <v>17565</v>
      </c>
      <c r="AF414" s="23">
        <v>0.1477</v>
      </c>
      <c r="AG414" s="5">
        <v>259</v>
      </c>
      <c r="AH414" s="5">
        <v>1540</v>
      </c>
      <c r="AI414" s="7">
        <v>7953343.21</v>
      </c>
      <c r="AJ414" s="23">
        <v>8.2000000000000007E-3</v>
      </c>
      <c r="AK414" s="7">
        <v>66.89</v>
      </c>
      <c r="AL414" s="7">
        <v>51982.64</v>
      </c>
      <c r="AM414" s="7">
        <v>7429273.5999999996</v>
      </c>
      <c r="AN414" s="23">
        <v>8.5000000000000006E-3</v>
      </c>
      <c r="AO414" s="7">
        <v>62.49</v>
      </c>
      <c r="AP414" s="7">
        <v>48557.34</v>
      </c>
      <c r="AQ414" s="5">
        <v>153</v>
      </c>
      <c r="AR414" s="23">
        <v>1.2999999999999999E-3</v>
      </c>
      <c r="AS414" s="5">
        <v>1</v>
      </c>
      <c r="AT414" s="5">
        <v>42</v>
      </c>
      <c r="AU414" s="7">
        <v>8665259.0299999993</v>
      </c>
      <c r="AV414" s="23">
        <v>8.8999999999999999E-3</v>
      </c>
      <c r="AW414" s="7">
        <v>72.88</v>
      </c>
      <c r="AX414" s="7">
        <v>21290.560000000001</v>
      </c>
      <c r="AY414" s="7">
        <v>8060539.1100000003</v>
      </c>
      <c r="AZ414" s="23">
        <v>9.1999999999999998E-3</v>
      </c>
      <c r="BA414" s="7">
        <v>67.8</v>
      </c>
      <c r="BB414" s="7">
        <v>19804.759999999998</v>
      </c>
      <c r="BC414" s="5">
        <v>407</v>
      </c>
      <c r="BD414" s="23">
        <v>3.3999999999999998E-3</v>
      </c>
      <c r="BE414" s="5">
        <v>4</v>
      </c>
      <c r="BF414" s="5">
        <v>43</v>
      </c>
      <c r="BG414" s="7">
        <v>44666104.390000001</v>
      </c>
      <c r="BH414" s="23">
        <v>4.6100000000000002E-2</v>
      </c>
      <c r="BI414" s="7">
        <v>375.68</v>
      </c>
      <c r="BJ414" s="7">
        <v>16970.400000000001</v>
      </c>
      <c r="BK414" s="7">
        <v>42162902.270000003</v>
      </c>
      <c r="BL414" s="23">
        <v>4.82E-2</v>
      </c>
      <c r="BM414" s="7">
        <v>354.63</v>
      </c>
      <c r="BN414" s="7">
        <v>16019.34</v>
      </c>
      <c r="BO414" s="5">
        <v>2632</v>
      </c>
      <c r="BP414" s="23">
        <v>2.2100000000000002E-2</v>
      </c>
      <c r="BQ414" s="5">
        <v>31</v>
      </c>
      <c r="BR414" s="5">
        <v>849</v>
      </c>
      <c r="BS414" s="7">
        <v>16536299.689999999</v>
      </c>
      <c r="BT414" s="23">
        <v>1.7100000000000001E-2</v>
      </c>
      <c r="BU414" s="7">
        <v>139.09</v>
      </c>
      <c r="BV414" s="7">
        <v>4750.45</v>
      </c>
      <c r="BW414" s="7">
        <v>15731406.33</v>
      </c>
      <c r="BX414" s="23">
        <v>1.7999999999999999E-2</v>
      </c>
      <c r="BY414" s="7">
        <v>132.32</v>
      </c>
      <c r="BZ414" s="7">
        <v>4519.22</v>
      </c>
      <c r="CA414" s="5">
        <v>3481</v>
      </c>
      <c r="CB414" s="23">
        <v>2.93E-2</v>
      </c>
      <c r="CC414" s="5">
        <v>52</v>
      </c>
      <c r="CD414" s="5">
        <v>687</v>
      </c>
      <c r="CE414" s="7">
        <v>9063419.1500000004</v>
      </c>
      <c r="CF414" s="23">
        <v>9.4000000000000004E-3</v>
      </c>
      <c r="CG414" s="7">
        <v>76.23</v>
      </c>
      <c r="CH414" s="7">
        <v>10003.77</v>
      </c>
      <c r="CI414" s="7">
        <v>8527288.4000000004</v>
      </c>
      <c r="CJ414" s="23">
        <v>9.7000000000000003E-3</v>
      </c>
      <c r="CK414" s="7">
        <v>71.72</v>
      </c>
      <c r="CL414" s="7">
        <v>9412.02</v>
      </c>
      <c r="CM414" s="5">
        <v>906</v>
      </c>
      <c r="CN414" s="23">
        <v>7.6E-3</v>
      </c>
      <c r="CO414" s="5">
        <v>8</v>
      </c>
      <c r="CP414" s="5">
        <v>435</v>
      </c>
      <c r="CQ414" s="7">
        <v>154537609.63999999</v>
      </c>
      <c r="CR414" s="23">
        <v>0.1595</v>
      </c>
      <c r="CS414" s="7">
        <v>1299.8</v>
      </c>
      <c r="CT414" s="7">
        <v>2161.1799999999998</v>
      </c>
      <c r="CU414" s="7">
        <v>144054498.86000001</v>
      </c>
      <c r="CV414" s="23">
        <v>0.16470000000000001</v>
      </c>
      <c r="CW414" s="7">
        <v>1211.6300000000001</v>
      </c>
      <c r="CX414" s="7">
        <v>2014.58</v>
      </c>
      <c r="CY414" s="5">
        <v>71506</v>
      </c>
      <c r="CZ414" s="23">
        <v>0.60140000000000005</v>
      </c>
      <c r="DA414" s="5">
        <v>4368</v>
      </c>
      <c r="DB414" s="7">
        <v>13901470.9</v>
      </c>
      <c r="DC414" s="23">
        <v>1.43E-2</v>
      </c>
      <c r="DD414" s="7">
        <v>116.92</v>
      </c>
      <c r="DE414" s="7">
        <v>480.74</v>
      </c>
      <c r="DF414" s="7">
        <v>13981825.689999999</v>
      </c>
      <c r="DG414" s="23">
        <v>1.6E-2</v>
      </c>
      <c r="DH414" s="7">
        <v>117.6</v>
      </c>
      <c r="DI414" s="7">
        <v>483.52</v>
      </c>
      <c r="DJ414" s="5">
        <v>28917</v>
      </c>
      <c r="DK414" s="23">
        <v>0.2432</v>
      </c>
      <c r="DL414" s="5">
        <v>1170</v>
      </c>
      <c r="DM414" s="7">
        <v>70855556.909999996</v>
      </c>
      <c r="DN414" s="23">
        <v>7.3099999999999998E-2</v>
      </c>
      <c r="DO414" s="7">
        <v>595.96</v>
      </c>
      <c r="DP414" s="7">
        <v>25414.48</v>
      </c>
      <c r="DQ414" s="7">
        <v>67961235.579999998</v>
      </c>
      <c r="DR414" s="23">
        <v>7.7700000000000005E-2</v>
      </c>
      <c r="DS414" s="7">
        <v>571.62</v>
      </c>
      <c r="DT414" s="7">
        <v>24376.34</v>
      </c>
      <c r="DU414" s="5">
        <v>2788</v>
      </c>
      <c r="DV414" s="23">
        <v>2.3400000000000001E-2</v>
      </c>
      <c r="DW414" s="5">
        <v>3164</v>
      </c>
      <c r="DX414" s="7">
        <v>6270602.3399999999</v>
      </c>
      <c r="DY414" s="23">
        <v>6.4999999999999997E-3</v>
      </c>
      <c r="DZ414" s="7">
        <v>52.74</v>
      </c>
      <c r="EA414" s="7">
        <v>868.62</v>
      </c>
      <c r="EB414" s="7">
        <v>6227332.1200000001</v>
      </c>
      <c r="EC414" s="23">
        <v>7.1000000000000004E-3</v>
      </c>
      <c r="ED414" s="7">
        <v>52.38</v>
      </c>
      <c r="EE414" s="7">
        <v>862.63</v>
      </c>
      <c r="EF414" s="5">
        <v>7219</v>
      </c>
      <c r="EG414" s="23">
        <v>6.0699999999999997E-2</v>
      </c>
      <c r="EH414" s="5">
        <v>100</v>
      </c>
      <c r="EI414" s="7">
        <v>76073714.370000005</v>
      </c>
      <c r="EJ414" s="23">
        <v>7.85E-2</v>
      </c>
      <c r="EK414" s="7">
        <v>639.85</v>
      </c>
      <c r="EL414" s="7">
        <v>845.79</v>
      </c>
      <c r="EM414" s="7">
        <v>81520786.010000005</v>
      </c>
      <c r="EN414" s="23">
        <v>9.3200000000000005E-2</v>
      </c>
      <c r="EO414" s="7">
        <v>685.67</v>
      </c>
      <c r="EP414" s="7">
        <v>906.35</v>
      </c>
      <c r="EQ414" s="5">
        <v>89944</v>
      </c>
      <c r="ER414" s="23">
        <v>0.75649999999999995</v>
      </c>
      <c r="ES414" s="5">
        <v>9811</v>
      </c>
      <c r="ET414" s="7">
        <v>47933927.710000001</v>
      </c>
      <c r="EU414" s="23">
        <v>4.9500000000000002E-2</v>
      </c>
      <c r="EV414" s="7">
        <v>403.17</v>
      </c>
      <c r="EW414" s="7">
        <v>966.76</v>
      </c>
      <c r="EX414" s="7">
        <v>48698586.399999999</v>
      </c>
      <c r="EY414" s="23">
        <v>5.57E-2</v>
      </c>
      <c r="EZ414" s="7">
        <v>409.6</v>
      </c>
      <c r="FA414" s="7">
        <v>982.18</v>
      </c>
      <c r="FB414" s="5">
        <v>49582</v>
      </c>
      <c r="FC414" s="23">
        <v>0.41699999999999998</v>
      </c>
      <c r="FD414" s="5">
        <v>3001</v>
      </c>
      <c r="FE414" s="7">
        <v>17000656.870000001</v>
      </c>
      <c r="FF414" s="23">
        <v>1.7500000000000002E-2</v>
      </c>
      <c r="FG414" s="7">
        <v>142.99</v>
      </c>
      <c r="FH414" s="7">
        <v>272.67</v>
      </c>
      <c r="FI414" s="7">
        <v>16985563.129999999</v>
      </c>
      <c r="FJ414" s="23">
        <v>1.9400000000000001E-2</v>
      </c>
      <c r="FK414" s="7">
        <v>142.86000000000001</v>
      </c>
      <c r="FL414" s="7">
        <v>272.43</v>
      </c>
      <c r="FM414" s="5">
        <v>62348</v>
      </c>
      <c r="FN414" s="23">
        <v>0.52439999999999998</v>
      </c>
      <c r="FO414" s="5">
        <v>2875</v>
      </c>
      <c r="FP414" s="7">
        <v>30574527.829999998</v>
      </c>
      <c r="FQ414" s="23">
        <v>3.1600000000000003E-2</v>
      </c>
      <c r="FR414" s="7">
        <v>257.16000000000003</v>
      </c>
      <c r="FS414" s="7">
        <v>1041.4000000000001</v>
      </c>
      <c r="FT414" s="7">
        <v>30914701.120000001</v>
      </c>
      <c r="FU414" s="23">
        <v>3.5299999999999998E-2</v>
      </c>
      <c r="FV414" s="7">
        <v>260.02</v>
      </c>
      <c r="FW414" s="7">
        <v>1052.99</v>
      </c>
      <c r="FX414" s="5">
        <v>29359</v>
      </c>
      <c r="FY414" s="23">
        <v>0.24690000000000001</v>
      </c>
      <c r="FZ414" s="5">
        <v>1783</v>
      </c>
      <c r="GA414" s="7">
        <v>21683158.52</v>
      </c>
      <c r="GB414" s="23">
        <v>2.24E-2</v>
      </c>
      <c r="GC414" s="7">
        <v>182.38</v>
      </c>
      <c r="GD414" s="7">
        <v>301.35000000000002</v>
      </c>
      <c r="GE414" s="7">
        <v>22238416.780000001</v>
      </c>
      <c r="GF414" s="23">
        <v>2.5399999999999999E-2</v>
      </c>
      <c r="GG414" s="7">
        <v>187.05</v>
      </c>
      <c r="GH414" s="7">
        <v>309.07</v>
      </c>
      <c r="GI414" s="5">
        <v>71952</v>
      </c>
      <c r="GJ414" s="23">
        <v>0.60519999999999996</v>
      </c>
      <c r="GK414" s="5">
        <v>5722</v>
      </c>
      <c r="GL414" s="7">
        <v>15211089.279999999</v>
      </c>
      <c r="GM414" s="23">
        <v>1.5699999999999999E-2</v>
      </c>
      <c r="GN414" s="7">
        <v>127.94</v>
      </c>
      <c r="GO414" s="7">
        <v>999.52</v>
      </c>
      <c r="GP414" s="7">
        <v>14342284.84</v>
      </c>
      <c r="GQ414" s="23">
        <v>1.6400000000000001E-2</v>
      </c>
      <c r="GR414" s="7">
        <v>120.63</v>
      </c>
      <c r="GS414" s="7">
        <v>942.43</v>
      </c>
      <c r="GT414" s="5">
        <v>15218</v>
      </c>
      <c r="GU414" s="23">
        <v>0.128</v>
      </c>
      <c r="GV414" s="8">
        <v>341</v>
      </c>
      <c r="GW414" s="7">
        <v>32020922.190000001</v>
      </c>
      <c r="GX414" s="23">
        <v>3.3000000000000002E-2</v>
      </c>
      <c r="GY414" s="7">
        <v>269.33</v>
      </c>
      <c r="GZ414" s="7">
        <v>940.55</v>
      </c>
      <c r="HA414" s="7">
        <v>32105090.91</v>
      </c>
      <c r="HB414" s="23">
        <v>3.6700000000000003E-2</v>
      </c>
      <c r="HC414" s="7">
        <v>270.02999999999997</v>
      </c>
      <c r="HD414" s="7">
        <v>943.02</v>
      </c>
      <c r="HE414" s="5">
        <v>34045</v>
      </c>
      <c r="HF414" s="23">
        <v>0.2863</v>
      </c>
      <c r="HG414" s="5">
        <v>122029</v>
      </c>
      <c r="HH414" s="5">
        <v>6429</v>
      </c>
      <c r="HI414" s="23">
        <v>0.21440000000000001</v>
      </c>
      <c r="HJ414" s="8">
        <v>1026</v>
      </c>
      <c r="HK414" s="5">
        <v>604</v>
      </c>
      <c r="HL414" s="5">
        <v>843</v>
      </c>
      <c r="HM414" s="5">
        <v>97</v>
      </c>
      <c r="HN414" s="5">
        <v>584</v>
      </c>
      <c r="HO414" s="5">
        <v>219</v>
      </c>
      <c r="HP414" s="5">
        <v>505</v>
      </c>
      <c r="HQ414" s="5">
        <v>258</v>
      </c>
      <c r="HR414" s="5">
        <v>218</v>
      </c>
      <c r="HS414" s="5">
        <v>102</v>
      </c>
    </row>
    <row r="415" spans="1:227" x14ac:dyDescent="0.25">
      <c r="A415">
        <v>2013</v>
      </c>
      <c r="B415" s="3" t="s">
        <v>266</v>
      </c>
      <c r="C415" s="4">
        <v>2</v>
      </c>
      <c r="D415" s="5">
        <v>12049</v>
      </c>
      <c r="E415" s="5">
        <v>11919</v>
      </c>
      <c r="F415" s="5">
        <v>130</v>
      </c>
      <c r="G415" s="6" t="s">
        <v>541</v>
      </c>
      <c r="H415" s="5">
        <v>51</v>
      </c>
      <c r="I415" s="6" t="s">
        <v>2041</v>
      </c>
      <c r="J415" s="6" t="s">
        <v>2042</v>
      </c>
      <c r="K415" s="6" t="s">
        <v>2298</v>
      </c>
      <c r="L415" s="6" t="s">
        <v>1664</v>
      </c>
      <c r="M415" s="6" t="s">
        <v>817</v>
      </c>
      <c r="N415" s="6" t="s">
        <v>2243</v>
      </c>
      <c r="O415" s="6" t="s">
        <v>1614</v>
      </c>
      <c r="P415" s="6">
        <v>1</v>
      </c>
      <c r="Q415" s="7">
        <v>120048261.08</v>
      </c>
      <c r="R415" s="7">
        <v>87515372.090000004</v>
      </c>
      <c r="S415" s="7">
        <v>88998471.540000007</v>
      </c>
      <c r="T415" s="7">
        <v>10072.01</v>
      </c>
      <c r="U415" s="7">
        <v>7342.51</v>
      </c>
      <c r="V415" s="7">
        <v>7466.94</v>
      </c>
      <c r="W415" s="7">
        <v>49919595.159999996</v>
      </c>
      <c r="X415" s="23">
        <v>0.4158</v>
      </c>
      <c r="Y415" s="7">
        <v>4188.24</v>
      </c>
      <c r="Z415" s="7">
        <v>27428.35</v>
      </c>
      <c r="AA415" s="7">
        <v>31193819.390000001</v>
      </c>
      <c r="AB415" s="23">
        <v>0.35639999999999999</v>
      </c>
      <c r="AC415" s="7">
        <v>2617.15</v>
      </c>
      <c r="AD415" s="7">
        <v>17139.46</v>
      </c>
      <c r="AE415" s="5">
        <v>1820</v>
      </c>
      <c r="AF415" s="23">
        <v>0.1527</v>
      </c>
      <c r="AG415" s="5">
        <v>249</v>
      </c>
      <c r="AH415" s="5">
        <v>1537</v>
      </c>
      <c r="AI415" s="7">
        <v>4294158.47</v>
      </c>
      <c r="AJ415" s="23">
        <v>3.5799999999999998E-2</v>
      </c>
      <c r="AK415" s="7">
        <v>360.28</v>
      </c>
      <c r="AL415" s="7">
        <v>79521.45</v>
      </c>
      <c r="AM415" s="7">
        <v>3547890.71</v>
      </c>
      <c r="AN415" s="23">
        <v>4.0500000000000001E-2</v>
      </c>
      <c r="AO415" s="7">
        <v>297.67</v>
      </c>
      <c r="AP415" s="7">
        <v>65701.679999999993</v>
      </c>
      <c r="AQ415" s="5">
        <v>54</v>
      </c>
      <c r="AR415" s="23">
        <v>4.4999999999999997E-3</v>
      </c>
      <c r="AS415" s="5">
        <v>5</v>
      </c>
      <c r="AT415" s="5">
        <v>175</v>
      </c>
      <c r="AU415" s="7">
        <v>454337.21</v>
      </c>
      <c r="AV415" s="23">
        <v>3.8E-3</v>
      </c>
      <c r="AW415" s="7">
        <v>38.119999999999997</v>
      </c>
      <c r="AX415" s="7">
        <v>21635.11</v>
      </c>
      <c r="AY415" s="7">
        <v>420925.47</v>
      </c>
      <c r="AZ415" s="23">
        <v>4.7999999999999996E-3</v>
      </c>
      <c r="BA415" s="7">
        <v>35.32</v>
      </c>
      <c r="BB415" s="7">
        <v>20044.07</v>
      </c>
      <c r="BC415" s="5">
        <v>21</v>
      </c>
      <c r="BD415" s="23">
        <v>1.8E-3</v>
      </c>
      <c r="BE415" s="5">
        <v>2</v>
      </c>
      <c r="BF415" s="5">
        <v>23</v>
      </c>
      <c r="BG415" s="7">
        <v>1861548.03</v>
      </c>
      <c r="BH415" s="23">
        <v>1.55E-2</v>
      </c>
      <c r="BI415" s="7">
        <v>156.18</v>
      </c>
      <c r="BJ415" s="7">
        <v>19595.240000000002</v>
      </c>
      <c r="BK415" s="7">
        <v>1605386.64</v>
      </c>
      <c r="BL415" s="23">
        <v>1.83E-2</v>
      </c>
      <c r="BM415" s="7">
        <v>134.69</v>
      </c>
      <c r="BN415" s="7">
        <v>16898.810000000001</v>
      </c>
      <c r="BO415" s="5">
        <v>95</v>
      </c>
      <c r="BP415" s="23">
        <v>8.0000000000000002E-3</v>
      </c>
      <c r="BQ415" s="5">
        <v>10</v>
      </c>
      <c r="BR415" s="5">
        <v>244</v>
      </c>
      <c r="BS415" s="7">
        <v>1366367.32</v>
      </c>
      <c r="BT415" s="23">
        <v>1.14E-2</v>
      </c>
      <c r="BU415" s="7">
        <v>114.64</v>
      </c>
      <c r="BV415" s="7">
        <v>4968.6099999999997</v>
      </c>
      <c r="BW415" s="7">
        <v>1208511.8500000001</v>
      </c>
      <c r="BX415" s="23">
        <v>1.38E-2</v>
      </c>
      <c r="BY415" s="7">
        <v>101.39</v>
      </c>
      <c r="BZ415" s="7">
        <v>4394.59</v>
      </c>
      <c r="CA415" s="5">
        <v>275</v>
      </c>
      <c r="CB415" s="23">
        <v>2.3099999999999999E-2</v>
      </c>
      <c r="CC415" s="5">
        <v>38</v>
      </c>
      <c r="CD415" s="5">
        <v>542</v>
      </c>
      <c r="CE415" s="7">
        <v>482857.47</v>
      </c>
      <c r="CF415" s="23">
        <v>4.0000000000000001E-3</v>
      </c>
      <c r="CG415" s="7">
        <v>40.51</v>
      </c>
      <c r="CH415" s="7">
        <v>8325.1299999999992</v>
      </c>
      <c r="CI415" s="7">
        <v>432592.75</v>
      </c>
      <c r="CJ415" s="23">
        <v>4.8999999999999998E-3</v>
      </c>
      <c r="CK415" s="7">
        <v>36.29</v>
      </c>
      <c r="CL415" s="7">
        <v>7458.5</v>
      </c>
      <c r="CM415" s="5">
        <v>58</v>
      </c>
      <c r="CN415" s="23">
        <v>4.8999999999999998E-3</v>
      </c>
      <c r="CO415" s="5">
        <v>5</v>
      </c>
      <c r="CP415" s="5">
        <v>234</v>
      </c>
      <c r="CQ415" s="7">
        <v>23105124.460000001</v>
      </c>
      <c r="CR415" s="23">
        <v>0.1925</v>
      </c>
      <c r="CS415" s="7">
        <v>1938.51</v>
      </c>
      <c r="CT415" s="7">
        <v>3015.94</v>
      </c>
      <c r="CU415" s="7">
        <v>15379327.93</v>
      </c>
      <c r="CV415" s="23">
        <v>0.1757</v>
      </c>
      <c r="CW415" s="7">
        <v>1290.32</v>
      </c>
      <c r="CX415" s="7">
        <v>2007.48</v>
      </c>
      <c r="CY415" s="5">
        <v>7661</v>
      </c>
      <c r="CZ415" s="23">
        <v>0.64280000000000004</v>
      </c>
      <c r="DA415" s="5">
        <v>5273</v>
      </c>
      <c r="DB415" s="7">
        <v>733009.92000000004</v>
      </c>
      <c r="DC415" s="23">
        <v>6.1000000000000004E-3</v>
      </c>
      <c r="DD415" s="7">
        <v>61.5</v>
      </c>
      <c r="DE415" s="7">
        <v>394.09</v>
      </c>
      <c r="DF415" s="7">
        <v>728488.41</v>
      </c>
      <c r="DG415" s="23">
        <v>8.3000000000000001E-3</v>
      </c>
      <c r="DH415" s="7">
        <v>61.12</v>
      </c>
      <c r="DI415" s="7">
        <v>391.66</v>
      </c>
      <c r="DJ415" s="5">
        <v>1860</v>
      </c>
      <c r="DK415" s="23">
        <v>0.15609999999999999</v>
      </c>
      <c r="DL415" s="5">
        <v>679</v>
      </c>
      <c r="DM415" s="7">
        <v>6652068.2400000002</v>
      </c>
      <c r="DN415" s="23">
        <v>5.5399999999999998E-2</v>
      </c>
      <c r="DO415" s="7">
        <v>558.11</v>
      </c>
      <c r="DP415" s="7">
        <v>27374.77</v>
      </c>
      <c r="DQ415" s="7">
        <v>6028377.7000000002</v>
      </c>
      <c r="DR415" s="23">
        <v>6.8900000000000003E-2</v>
      </c>
      <c r="DS415" s="7">
        <v>505.78</v>
      </c>
      <c r="DT415" s="7">
        <v>24808.14</v>
      </c>
      <c r="DU415" s="5">
        <v>243</v>
      </c>
      <c r="DV415" s="23">
        <v>2.0400000000000001E-2</v>
      </c>
      <c r="DW415" s="5">
        <v>3088</v>
      </c>
      <c r="DX415" s="7">
        <v>1375976.84</v>
      </c>
      <c r="DY415" s="23">
        <v>1.15E-2</v>
      </c>
      <c r="DZ415" s="7">
        <v>115.44</v>
      </c>
      <c r="EA415" s="7">
        <v>1436.3</v>
      </c>
      <c r="EB415" s="7">
        <v>1213513.53</v>
      </c>
      <c r="EC415" s="23">
        <v>1.3899999999999999E-2</v>
      </c>
      <c r="ED415" s="7">
        <v>101.81</v>
      </c>
      <c r="EE415" s="7">
        <v>1266.72</v>
      </c>
      <c r="EF415" s="5">
        <v>958</v>
      </c>
      <c r="EG415" s="23">
        <v>8.0399999999999999E-2</v>
      </c>
      <c r="EH415" s="5">
        <v>142</v>
      </c>
      <c r="EI415" s="7">
        <v>9665240</v>
      </c>
      <c r="EJ415" s="23">
        <v>8.0500000000000002E-2</v>
      </c>
      <c r="EK415" s="7">
        <v>810.91</v>
      </c>
      <c r="EL415" s="7">
        <v>1032.94</v>
      </c>
      <c r="EM415" s="7">
        <v>8253012.0599999996</v>
      </c>
      <c r="EN415" s="23">
        <v>9.4299999999999995E-2</v>
      </c>
      <c r="EO415" s="7">
        <v>692.42</v>
      </c>
      <c r="EP415" s="7">
        <v>882.01</v>
      </c>
      <c r="EQ415" s="5">
        <v>9357</v>
      </c>
      <c r="ER415" s="23">
        <v>0.78500000000000003</v>
      </c>
      <c r="ES415" s="5">
        <v>10526</v>
      </c>
      <c r="ET415" s="7">
        <v>6435974.0899999999</v>
      </c>
      <c r="EU415" s="23">
        <v>5.3600000000000002E-2</v>
      </c>
      <c r="EV415" s="7">
        <v>539.98</v>
      </c>
      <c r="EW415" s="7">
        <v>1266.43</v>
      </c>
      <c r="EX415" s="7">
        <v>5412049.8700000001</v>
      </c>
      <c r="EY415" s="23">
        <v>6.1800000000000001E-2</v>
      </c>
      <c r="EZ415" s="7">
        <v>454.07</v>
      </c>
      <c r="FA415" s="7">
        <v>1064.94</v>
      </c>
      <c r="FB415" s="5">
        <v>5082</v>
      </c>
      <c r="FC415" s="23">
        <v>0.4264</v>
      </c>
      <c r="FD415" s="5">
        <v>3196</v>
      </c>
      <c r="FE415" s="7">
        <v>2099800.0299999998</v>
      </c>
      <c r="FF415" s="23">
        <v>1.7500000000000002E-2</v>
      </c>
      <c r="FG415" s="7">
        <v>176.17</v>
      </c>
      <c r="FH415" s="7">
        <v>329.9</v>
      </c>
      <c r="FI415" s="7">
        <v>1844829.41</v>
      </c>
      <c r="FJ415" s="23">
        <v>2.1100000000000001E-2</v>
      </c>
      <c r="FK415" s="7">
        <v>154.78</v>
      </c>
      <c r="FL415" s="7">
        <v>289.83999999999997</v>
      </c>
      <c r="FM415" s="5">
        <v>6365</v>
      </c>
      <c r="FN415" s="23">
        <v>0.53400000000000003</v>
      </c>
      <c r="FO415" s="5">
        <v>3022</v>
      </c>
      <c r="FP415" s="7">
        <v>2245855.81</v>
      </c>
      <c r="FQ415" s="23">
        <v>1.8700000000000001E-2</v>
      </c>
      <c r="FR415" s="7">
        <v>188.43</v>
      </c>
      <c r="FS415" s="7">
        <v>856.87</v>
      </c>
      <c r="FT415" s="7">
        <v>2325173.48</v>
      </c>
      <c r="FU415" s="23">
        <v>2.6599999999999999E-2</v>
      </c>
      <c r="FV415" s="7">
        <v>195.08</v>
      </c>
      <c r="FW415" s="7">
        <v>887.13</v>
      </c>
      <c r="FX415" s="5">
        <v>2621</v>
      </c>
      <c r="FY415" s="23">
        <v>0.21990000000000001</v>
      </c>
      <c r="FZ415" s="5">
        <v>1363</v>
      </c>
      <c r="GA415" s="7">
        <v>2433974.9900000002</v>
      </c>
      <c r="GB415" s="23">
        <v>2.0299999999999999E-2</v>
      </c>
      <c r="GC415" s="7">
        <v>204.21</v>
      </c>
      <c r="GD415" s="7">
        <v>362.41</v>
      </c>
      <c r="GE415" s="7">
        <v>2371337.87</v>
      </c>
      <c r="GF415" s="23">
        <v>2.7099999999999999E-2</v>
      </c>
      <c r="GG415" s="7">
        <v>198.95</v>
      </c>
      <c r="GH415" s="7">
        <v>353.09</v>
      </c>
      <c r="GI415" s="5">
        <v>6716</v>
      </c>
      <c r="GJ415" s="23">
        <v>0.5635</v>
      </c>
      <c r="GK415" s="5">
        <v>4927</v>
      </c>
      <c r="GL415" s="7">
        <v>2825016.95</v>
      </c>
      <c r="GM415" s="23">
        <v>2.35E-2</v>
      </c>
      <c r="GN415" s="7">
        <v>237.02</v>
      </c>
      <c r="GO415" s="7">
        <v>1792.52</v>
      </c>
      <c r="GP415" s="7">
        <v>1506756.25</v>
      </c>
      <c r="GQ415" s="23">
        <v>1.72E-2</v>
      </c>
      <c r="GR415" s="7">
        <v>126.42</v>
      </c>
      <c r="GS415" s="7">
        <v>956.06</v>
      </c>
      <c r="GT415" s="5">
        <v>1576</v>
      </c>
      <c r="GU415" s="23">
        <v>0.13220000000000001</v>
      </c>
      <c r="GV415" s="8">
        <v>339</v>
      </c>
      <c r="GW415" s="7">
        <v>3425615.67</v>
      </c>
      <c r="GX415" s="23">
        <v>2.8500000000000001E-2</v>
      </c>
      <c r="GY415" s="7">
        <v>287.41000000000003</v>
      </c>
      <c r="GZ415" s="7">
        <v>1259.8800000000001</v>
      </c>
      <c r="HA415" s="7">
        <v>3433983.32</v>
      </c>
      <c r="HB415" s="23">
        <v>3.9199999999999999E-2</v>
      </c>
      <c r="HC415" s="7">
        <v>288.11</v>
      </c>
      <c r="HD415" s="7">
        <v>1262.96</v>
      </c>
      <c r="HE415" s="5">
        <v>2719</v>
      </c>
      <c r="HF415" s="23">
        <v>0.2281</v>
      </c>
      <c r="HG415" s="5">
        <v>12553</v>
      </c>
      <c r="HH415" s="5">
        <v>458</v>
      </c>
      <c r="HI415" s="23">
        <v>0.16550000000000001</v>
      </c>
      <c r="HJ415" s="8">
        <v>1053</v>
      </c>
      <c r="HK415" s="5">
        <v>445</v>
      </c>
      <c r="HL415" s="5">
        <v>843</v>
      </c>
      <c r="HM415" s="10" t="s">
        <v>275</v>
      </c>
      <c r="HN415" s="5">
        <v>579</v>
      </c>
      <c r="HO415" s="5">
        <v>235</v>
      </c>
      <c r="HP415" s="5">
        <v>428</v>
      </c>
      <c r="HQ415" s="5">
        <v>218</v>
      </c>
      <c r="HR415" s="10" t="s">
        <v>275</v>
      </c>
      <c r="HS415" s="10" t="s">
        <v>275</v>
      </c>
    </row>
    <row r="416" spans="1:227" x14ac:dyDescent="0.25">
      <c r="A416">
        <v>2010</v>
      </c>
      <c r="B416" s="3" t="s">
        <v>991</v>
      </c>
      <c r="C416" s="4">
        <v>41</v>
      </c>
      <c r="D416" s="5">
        <v>86630</v>
      </c>
      <c r="E416" s="5">
        <v>57574</v>
      </c>
      <c r="F416" s="5">
        <v>29056</v>
      </c>
      <c r="G416" s="6" t="s">
        <v>2040</v>
      </c>
      <c r="H416" s="5">
        <v>52</v>
      </c>
      <c r="I416" s="6" t="s">
        <v>2079</v>
      </c>
      <c r="J416" s="6" t="s">
        <v>2080</v>
      </c>
      <c r="K416" s="6" t="s">
        <v>2081</v>
      </c>
      <c r="L416" s="6" t="s">
        <v>1224</v>
      </c>
      <c r="M416" s="6" t="s">
        <v>897</v>
      </c>
      <c r="N416" s="6" t="s">
        <v>1345</v>
      </c>
      <c r="O416" s="6" t="s">
        <v>2082</v>
      </c>
      <c r="P416" s="6">
        <v>0.95</v>
      </c>
      <c r="Q416" s="7">
        <v>424583280.11000001</v>
      </c>
      <c r="R416" s="7">
        <v>391278420.19</v>
      </c>
      <c r="S416" s="7">
        <v>428916529</v>
      </c>
      <c r="T416" s="7">
        <v>7374.57</v>
      </c>
      <c r="U416" s="7">
        <v>6796.1</v>
      </c>
      <c r="V416" s="7">
        <v>7449.83</v>
      </c>
      <c r="W416" s="7">
        <v>170805887.96000001</v>
      </c>
      <c r="X416" s="23">
        <v>0.40229999999999999</v>
      </c>
      <c r="Y416" s="7">
        <v>2966.72</v>
      </c>
      <c r="Z416" s="7">
        <v>20360.7</v>
      </c>
      <c r="AA416" s="7">
        <v>134973892.56</v>
      </c>
      <c r="AB416" s="23">
        <v>0.34499999999999997</v>
      </c>
      <c r="AC416" s="7">
        <v>2344.35</v>
      </c>
      <c r="AD416" s="7">
        <v>16089.39</v>
      </c>
      <c r="AE416" s="5">
        <v>8389</v>
      </c>
      <c r="AF416" s="23">
        <v>0.1457</v>
      </c>
      <c r="AG416" s="5">
        <v>248</v>
      </c>
      <c r="AH416" s="5">
        <v>1375</v>
      </c>
      <c r="AI416" s="7">
        <v>3772116.56</v>
      </c>
      <c r="AJ416" s="23">
        <v>8.8999999999999999E-3</v>
      </c>
      <c r="AK416" s="7">
        <v>65.52</v>
      </c>
      <c r="AL416" s="7">
        <v>65036.49</v>
      </c>
      <c r="AM416" s="7">
        <v>3397370.83</v>
      </c>
      <c r="AN416" s="23">
        <v>8.6999999999999994E-3</v>
      </c>
      <c r="AO416" s="7">
        <v>59.01</v>
      </c>
      <c r="AP416" s="7">
        <v>58575.360000000001</v>
      </c>
      <c r="AQ416" s="5">
        <v>58</v>
      </c>
      <c r="AR416" s="23">
        <v>1E-3</v>
      </c>
      <c r="AS416" s="5">
        <v>1</v>
      </c>
      <c r="AT416" s="5">
        <v>35</v>
      </c>
      <c r="AU416" s="7">
        <v>2250235.54</v>
      </c>
      <c r="AV416" s="23">
        <v>5.3E-3</v>
      </c>
      <c r="AW416" s="7">
        <v>39.08</v>
      </c>
      <c r="AX416" s="7">
        <v>22961.59</v>
      </c>
      <c r="AY416" s="7">
        <v>2064271.85</v>
      </c>
      <c r="AZ416" s="23">
        <v>5.3E-3</v>
      </c>
      <c r="BA416" s="7">
        <v>35.85</v>
      </c>
      <c r="BB416" s="7">
        <v>21064</v>
      </c>
      <c r="BC416" s="5">
        <v>98</v>
      </c>
      <c r="BD416" s="23">
        <v>1.6999999999999999E-3</v>
      </c>
      <c r="BE416" s="5">
        <v>2</v>
      </c>
      <c r="BF416" s="5">
        <v>22</v>
      </c>
      <c r="BG416" s="7">
        <v>13554945.949999999</v>
      </c>
      <c r="BH416" s="23">
        <v>3.1899999999999998E-2</v>
      </c>
      <c r="BI416" s="7">
        <v>235.44</v>
      </c>
      <c r="BJ416" s="7">
        <v>13160.14</v>
      </c>
      <c r="BK416" s="7">
        <v>12770437.960000001</v>
      </c>
      <c r="BL416" s="23">
        <v>3.2599999999999997E-2</v>
      </c>
      <c r="BM416" s="7">
        <v>221.81</v>
      </c>
      <c r="BN416" s="7">
        <v>12398.48</v>
      </c>
      <c r="BO416" s="5">
        <v>1030</v>
      </c>
      <c r="BP416" s="23">
        <v>1.7899999999999999E-2</v>
      </c>
      <c r="BQ416" s="5">
        <v>24</v>
      </c>
      <c r="BR416" s="5">
        <v>555</v>
      </c>
      <c r="BS416" s="7">
        <v>8225924.5099999998</v>
      </c>
      <c r="BT416" s="23">
        <v>1.9400000000000001E-2</v>
      </c>
      <c r="BU416" s="7">
        <v>142.88</v>
      </c>
      <c r="BV416" s="7">
        <v>4424.92</v>
      </c>
      <c r="BW416" s="7">
        <v>7657623.1600000001</v>
      </c>
      <c r="BX416" s="23">
        <v>1.9599999999999999E-2</v>
      </c>
      <c r="BY416" s="7">
        <v>133</v>
      </c>
      <c r="BZ416" s="7">
        <v>4119.22</v>
      </c>
      <c r="CA416" s="5">
        <v>1859</v>
      </c>
      <c r="CB416" s="23">
        <v>3.2300000000000002E-2</v>
      </c>
      <c r="CC416" s="5">
        <v>54</v>
      </c>
      <c r="CD416" s="5">
        <v>669</v>
      </c>
      <c r="CE416" s="7">
        <v>4028912.38</v>
      </c>
      <c r="CF416" s="23">
        <v>9.4999999999999998E-3</v>
      </c>
      <c r="CG416" s="7">
        <v>69.98</v>
      </c>
      <c r="CH416" s="7">
        <v>8205.52</v>
      </c>
      <c r="CI416" s="7">
        <v>3673177.15</v>
      </c>
      <c r="CJ416" s="23">
        <v>9.4000000000000004E-3</v>
      </c>
      <c r="CK416" s="7">
        <v>63.8</v>
      </c>
      <c r="CL416" s="7">
        <v>7481.01</v>
      </c>
      <c r="CM416" s="5">
        <v>491</v>
      </c>
      <c r="CN416" s="23">
        <v>8.5000000000000006E-3</v>
      </c>
      <c r="CO416" s="5">
        <v>9</v>
      </c>
      <c r="CP416" s="5">
        <v>423</v>
      </c>
      <c r="CQ416" s="7">
        <v>68377707.719999999</v>
      </c>
      <c r="CR416" s="23">
        <v>0.161</v>
      </c>
      <c r="CS416" s="7">
        <v>1187.6500000000001</v>
      </c>
      <c r="CT416" s="7">
        <v>1990.73</v>
      </c>
      <c r="CU416" s="7">
        <v>67520810.359999999</v>
      </c>
      <c r="CV416" s="23">
        <v>0.1726</v>
      </c>
      <c r="CW416" s="7">
        <v>1172.77</v>
      </c>
      <c r="CX416" s="7">
        <v>1965.79</v>
      </c>
      <c r="CY416" s="5">
        <v>34348</v>
      </c>
      <c r="CZ416" s="23">
        <v>0.59660000000000002</v>
      </c>
      <c r="DA416" s="5">
        <v>4323</v>
      </c>
      <c r="DB416" s="7">
        <v>5098114.34</v>
      </c>
      <c r="DC416" s="23">
        <v>1.2E-2</v>
      </c>
      <c r="DD416" s="7">
        <v>88.55</v>
      </c>
      <c r="DE416" s="7">
        <v>489.87</v>
      </c>
      <c r="DF416" s="7">
        <v>4929722.01</v>
      </c>
      <c r="DG416" s="23">
        <v>1.26E-2</v>
      </c>
      <c r="DH416" s="7">
        <v>85.62</v>
      </c>
      <c r="DI416" s="7">
        <v>473.69</v>
      </c>
      <c r="DJ416" s="5">
        <v>10407</v>
      </c>
      <c r="DK416" s="23">
        <v>0.18079999999999999</v>
      </c>
      <c r="DL416" s="5">
        <v>1002</v>
      </c>
      <c r="DM416" s="7">
        <v>28006197.800000001</v>
      </c>
      <c r="DN416" s="23">
        <v>6.6000000000000003E-2</v>
      </c>
      <c r="DO416" s="7">
        <v>486.44</v>
      </c>
      <c r="DP416" s="7">
        <v>22862.2</v>
      </c>
      <c r="DQ416" s="7">
        <v>26963123.809999999</v>
      </c>
      <c r="DR416" s="23">
        <v>6.8900000000000003E-2</v>
      </c>
      <c r="DS416" s="7">
        <v>468.32</v>
      </c>
      <c r="DT416" s="7">
        <v>22010.71</v>
      </c>
      <c r="DU416" s="5">
        <v>1225</v>
      </c>
      <c r="DV416" s="23">
        <v>2.1299999999999999E-2</v>
      </c>
      <c r="DW416" s="5">
        <v>3042</v>
      </c>
      <c r="DX416" s="7">
        <v>2828931.65</v>
      </c>
      <c r="DY416" s="23">
        <v>6.7000000000000002E-3</v>
      </c>
      <c r="DZ416" s="7">
        <v>49.14</v>
      </c>
      <c r="EA416" s="7">
        <v>766.44</v>
      </c>
      <c r="EB416" s="7">
        <v>2964215.74</v>
      </c>
      <c r="EC416" s="23">
        <v>7.6E-3</v>
      </c>
      <c r="ED416" s="7">
        <v>51.49</v>
      </c>
      <c r="EE416" s="7">
        <v>803.09</v>
      </c>
      <c r="EF416" s="5">
        <v>3691</v>
      </c>
      <c r="EG416" s="23">
        <v>6.4100000000000004E-2</v>
      </c>
      <c r="EH416" s="5">
        <v>106</v>
      </c>
      <c r="EI416" s="7">
        <v>30220879.32</v>
      </c>
      <c r="EJ416" s="23">
        <v>7.1199999999999999E-2</v>
      </c>
      <c r="EK416" s="7">
        <v>524.9</v>
      </c>
      <c r="EL416" s="7">
        <v>710.61</v>
      </c>
      <c r="EM416" s="7">
        <v>33681829.920000002</v>
      </c>
      <c r="EN416" s="23">
        <v>8.6099999999999996E-2</v>
      </c>
      <c r="EO416" s="7">
        <v>585.02</v>
      </c>
      <c r="EP416" s="7">
        <v>791.99</v>
      </c>
      <c r="EQ416" s="5">
        <v>42528</v>
      </c>
      <c r="ER416" s="23">
        <v>0.73870000000000002</v>
      </c>
      <c r="ES416" s="5">
        <v>8878</v>
      </c>
      <c r="ET416" s="7">
        <v>22136512.93</v>
      </c>
      <c r="EU416" s="23">
        <v>5.21E-2</v>
      </c>
      <c r="EV416" s="7">
        <v>384.49</v>
      </c>
      <c r="EW416" s="7">
        <v>924.63</v>
      </c>
      <c r="EX416" s="7">
        <v>24179540.84</v>
      </c>
      <c r="EY416" s="23">
        <v>6.1800000000000001E-2</v>
      </c>
      <c r="EZ416" s="7">
        <v>419.97</v>
      </c>
      <c r="FA416" s="7">
        <v>1009.96</v>
      </c>
      <c r="FB416" s="5">
        <v>23941</v>
      </c>
      <c r="FC416" s="23">
        <v>0.4158</v>
      </c>
      <c r="FD416" s="5">
        <v>2857</v>
      </c>
      <c r="FE416" s="7">
        <v>7441514.7300000004</v>
      </c>
      <c r="FF416" s="23">
        <v>1.7500000000000002E-2</v>
      </c>
      <c r="FG416" s="7">
        <v>129.25</v>
      </c>
      <c r="FH416" s="7">
        <v>250.56</v>
      </c>
      <c r="FI416" s="7">
        <v>7939079</v>
      </c>
      <c r="FJ416" s="23">
        <v>2.0299999999999999E-2</v>
      </c>
      <c r="FK416" s="7">
        <v>137.88999999999999</v>
      </c>
      <c r="FL416" s="7">
        <v>267.32</v>
      </c>
      <c r="FM416" s="5">
        <v>29699</v>
      </c>
      <c r="FN416" s="23">
        <v>0.51580000000000004</v>
      </c>
      <c r="FO416" s="5">
        <v>2730</v>
      </c>
      <c r="FP416" s="7">
        <v>17254093.780000001</v>
      </c>
      <c r="FQ416" s="23">
        <v>4.0599999999999997E-2</v>
      </c>
      <c r="FR416" s="7">
        <v>299.69</v>
      </c>
      <c r="FS416" s="7">
        <v>1181.54</v>
      </c>
      <c r="FT416" s="7">
        <v>17287809.940000001</v>
      </c>
      <c r="FU416" s="23">
        <v>4.4200000000000003E-2</v>
      </c>
      <c r="FV416" s="7">
        <v>300.27</v>
      </c>
      <c r="FW416" s="7">
        <v>1183.8499999999999</v>
      </c>
      <c r="FX416" s="5">
        <v>14603</v>
      </c>
      <c r="FY416" s="23">
        <v>0.25359999999999999</v>
      </c>
      <c r="FZ416" s="5">
        <v>1979</v>
      </c>
      <c r="GA416" s="7">
        <v>9817999.6999999993</v>
      </c>
      <c r="GB416" s="23">
        <v>2.3099999999999999E-2</v>
      </c>
      <c r="GC416" s="7">
        <v>170.53</v>
      </c>
      <c r="GD416" s="7">
        <v>290.52999999999997</v>
      </c>
      <c r="GE416" s="7">
        <v>10343879.949999999</v>
      </c>
      <c r="GF416" s="23">
        <v>2.64E-2</v>
      </c>
      <c r="GG416" s="7">
        <v>179.66</v>
      </c>
      <c r="GH416" s="7">
        <v>306.10000000000002</v>
      </c>
      <c r="GI416" s="5">
        <v>33793</v>
      </c>
      <c r="GJ416" s="23">
        <v>0.58689999999999998</v>
      </c>
      <c r="GK416" s="5">
        <v>5861</v>
      </c>
      <c r="GL416" s="7">
        <v>6209105.6200000001</v>
      </c>
      <c r="GM416" s="23">
        <v>1.46E-2</v>
      </c>
      <c r="GN416" s="7">
        <v>107.85</v>
      </c>
      <c r="GO416" s="7">
        <v>994.09</v>
      </c>
      <c r="GP416" s="7">
        <v>6206727.5300000003</v>
      </c>
      <c r="GQ416" s="23">
        <v>1.5900000000000001E-2</v>
      </c>
      <c r="GR416" s="7">
        <v>107.8</v>
      </c>
      <c r="GS416" s="7">
        <v>993.71</v>
      </c>
      <c r="GT416" s="5">
        <v>6246</v>
      </c>
      <c r="GU416" s="23">
        <v>0.1085</v>
      </c>
      <c r="GV416" s="8">
        <v>259</v>
      </c>
      <c r="GW416" s="7">
        <v>21868881.890000001</v>
      </c>
      <c r="GX416" s="23">
        <v>5.1499999999999997E-2</v>
      </c>
      <c r="GY416" s="7">
        <v>379.84</v>
      </c>
      <c r="GZ416" s="7">
        <v>1199.81</v>
      </c>
      <c r="HA416" s="7">
        <v>21868881.890000001</v>
      </c>
      <c r="HB416" s="23">
        <v>5.5899999999999998E-2</v>
      </c>
      <c r="HC416" s="7">
        <v>379.84</v>
      </c>
      <c r="HD416" s="7">
        <v>1199.81</v>
      </c>
      <c r="HE416" s="5">
        <v>18227</v>
      </c>
      <c r="HF416" s="23">
        <v>0.31659999999999999</v>
      </c>
      <c r="HG416" s="5">
        <v>51077</v>
      </c>
      <c r="HH416" s="5">
        <v>2582</v>
      </c>
      <c r="HI416" s="23">
        <v>0.19070000000000001</v>
      </c>
      <c r="HJ416" s="8">
        <v>887</v>
      </c>
      <c r="HK416" s="5">
        <v>564</v>
      </c>
      <c r="HL416" s="5">
        <v>841</v>
      </c>
      <c r="HM416" s="5">
        <v>69</v>
      </c>
      <c r="HN416" s="5">
        <v>552</v>
      </c>
      <c r="HO416" s="5">
        <v>219</v>
      </c>
      <c r="HP416" s="5">
        <v>554</v>
      </c>
      <c r="HQ416" s="5">
        <v>254</v>
      </c>
      <c r="HR416" s="10" t="s">
        <v>275</v>
      </c>
      <c r="HS416" s="5">
        <v>82</v>
      </c>
    </row>
    <row r="417" spans="1:227" x14ac:dyDescent="0.25">
      <c r="A417">
        <v>2015</v>
      </c>
      <c r="B417" s="3" t="s">
        <v>398</v>
      </c>
      <c r="C417" s="4">
        <v>6</v>
      </c>
      <c r="D417" s="5">
        <v>691865</v>
      </c>
      <c r="E417" s="5">
        <v>438795</v>
      </c>
      <c r="F417" s="5">
        <v>253070</v>
      </c>
      <c r="G417" s="6" t="s">
        <v>1717</v>
      </c>
      <c r="H417" s="5">
        <v>52</v>
      </c>
      <c r="I417" s="6" t="s">
        <v>2723</v>
      </c>
      <c r="J417" s="6" t="s">
        <v>1175</v>
      </c>
      <c r="K417" s="6" t="s">
        <v>1101</v>
      </c>
      <c r="L417" s="6" t="s">
        <v>2308</v>
      </c>
      <c r="M417" s="6" t="s">
        <v>2724</v>
      </c>
      <c r="N417" s="6" t="s">
        <v>1950</v>
      </c>
      <c r="O417" s="6" t="s">
        <v>1827</v>
      </c>
      <c r="P417" s="6">
        <v>1.2</v>
      </c>
      <c r="Q417" s="7">
        <v>5381704005.9899998</v>
      </c>
      <c r="R417" s="7">
        <v>4293557525.6500001</v>
      </c>
      <c r="S417" s="7">
        <v>3450221248.7399998</v>
      </c>
      <c r="T417" s="7">
        <v>12264.73</v>
      </c>
      <c r="U417" s="7">
        <v>9784.8799999999992</v>
      </c>
      <c r="V417" s="7">
        <v>7862.95</v>
      </c>
      <c r="W417" s="7">
        <v>2123873270.6099999</v>
      </c>
      <c r="X417" s="23">
        <v>0.39460000000000001</v>
      </c>
      <c r="Y417" s="7">
        <v>4840.24</v>
      </c>
      <c r="Z417" s="7">
        <v>31476.45</v>
      </c>
      <c r="AA417" s="7">
        <v>1371453539.8900001</v>
      </c>
      <c r="AB417" s="24">
        <v>0.31940000000000002</v>
      </c>
      <c r="AC417" s="7">
        <v>3125.5</v>
      </c>
      <c r="AD417" s="7">
        <v>20325.36</v>
      </c>
      <c r="AE417" s="5">
        <v>67475</v>
      </c>
      <c r="AF417" s="23">
        <v>0.15379999999999999</v>
      </c>
      <c r="AG417" s="5">
        <v>291</v>
      </c>
      <c r="AH417" s="5">
        <v>1799</v>
      </c>
      <c r="AI417" s="7">
        <v>105751199.3</v>
      </c>
      <c r="AJ417" s="23">
        <v>1.9699999999999999E-2</v>
      </c>
      <c r="AK417" s="7">
        <v>241</v>
      </c>
      <c r="AL417" s="7">
        <v>58652.91</v>
      </c>
      <c r="AM417" s="7">
        <v>87773855.859999999</v>
      </c>
      <c r="AN417" s="24">
        <v>2.0400000000000001E-2</v>
      </c>
      <c r="AO417" s="7">
        <v>200.03</v>
      </c>
      <c r="AP417" s="7">
        <v>48682.12</v>
      </c>
      <c r="AQ417" s="5">
        <v>1803</v>
      </c>
      <c r="AR417" s="23">
        <v>4.1000000000000003E-3</v>
      </c>
      <c r="AS417" s="5">
        <v>5</v>
      </c>
      <c r="AT417" s="5">
        <v>138</v>
      </c>
      <c r="AU417" s="7">
        <v>45852026.009999998</v>
      </c>
      <c r="AV417" s="23">
        <v>8.5000000000000006E-3</v>
      </c>
      <c r="AW417" s="7">
        <v>104.5</v>
      </c>
      <c r="AX417" s="7">
        <v>28044.05</v>
      </c>
      <c r="AY417" s="7">
        <v>36704742.350000001</v>
      </c>
      <c r="AZ417" s="24">
        <v>8.5000000000000006E-3</v>
      </c>
      <c r="BA417" s="7">
        <v>83.65</v>
      </c>
      <c r="BB417" s="7">
        <v>22449.38</v>
      </c>
      <c r="BC417" s="5">
        <v>1635</v>
      </c>
      <c r="BD417" s="23">
        <v>3.7000000000000002E-3</v>
      </c>
      <c r="BE417" s="5">
        <v>4</v>
      </c>
      <c r="BF417" s="5">
        <v>50</v>
      </c>
      <c r="BG417" s="7">
        <v>280308411.94</v>
      </c>
      <c r="BH417" s="23">
        <v>5.21E-2</v>
      </c>
      <c r="BI417" s="7">
        <v>638.80999999999995</v>
      </c>
      <c r="BJ417" s="7">
        <v>22989.29</v>
      </c>
      <c r="BK417" s="7">
        <v>223232219.97</v>
      </c>
      <c r="BL417" s="24">
        <v>5.1999999999999998E-2</v>
      </c>
      <c r="BM417" s="7">
        <v>508.74</v>
      </c>
      <c r="BN417" s="7">
        <v>18308.23</v>
      </c>
      <c r="BO417" s="5">
        <v>12193</v>
      </c>
      <c r="BP417" s="23">
        <v>2.7799999999999998E-2</v>
      </c>
      <c r="BQ417" s="5">
        <v>43</v>
      </c>
      <c r="BR417" s="5">
        <v>1175</v>
      </c>
      <c r="BS417" s="7">
        <v>169079347.06</v>
      </c>
      <c r="BT417" s="23">
        <v>3.1399999999999997E-2</v>
      </c>
      <c r="BU417" s="7">
        <v>385.33</v>
      </c>
      <c r="BV417" s="7">
        <v>5900.52</v>
      </c>
      <c r="BW417" s="7">
        <v>138958539.34</v>
      </c>
      <c r="BX417" s="24">
        <v>3.2399999999999998E-2</v>
      </c>
      <c r="BY417" s="7">
        <v>316.68</v>
      </c>
      <c r="BZ417" s="7">
        <v>4849.3599999999997</v>
      </c>
      <c r="CA417" s="5">
        <v>28655</v>
      </c>
      <c r="CB417" s="23">
        <v>6.5299999999999997E-2</v>
      </c>
      <c r="CC417" s="5">
        <v>125</v>
      </c>
      <c r="CD417" s="5">
        <v>1832</v>
      </c>
      <c r="CE417" s="7">
        <v>32373332.82</v>
      </c>
      <c r="CF417" s="23">
        <v>6.0000000000000001E-3</v>
      </c>
      <c r="CG417" s="7">
        <v>73.78</v>
      </c>
      <c r="CH417" s="7">
        <v>11109.59</v>
      </c>
      <c r="CI417" s="7">
        <v>26577047.670000002</v>
      </c>
      <c r="CJ417" s="24">
        <v>6.1999999999999998E-3</v>
      </c>
      <c r="CK417" s="7">
        <v>60.57</v>
      </c>
      <c r="CL417" s="7">
        <v>9120.4699999999993</v>
      </c>
      <c r="CM417" s="5">
        <v>2914</v>
      </c>
      <c r="CN417" s="23">
        <v>6.6E-3</v>
      </c>
      <c r="CO417" s="5">
        <v>7</v>
      </c>
      <c r="CP417" s="5">
        <v>359</v>
      </c>
      <c r="CQ417" s="7">
        <v>641258536.42999995</v>
      </c>
      <c r="CR417" s="23">
        <v>0.1192</v>
      </c>
      <c r="CS417" s="7">
        <v>1461.41</v>
      </c>
      <c r="CT417" s="7">
        <v>2726.05</v>
      </c>
      <c r="CU417" s="7">
        <v>541123006.97000003</v>
      </c>
      <c r="CV417" s="24">
        <v>0.126</v>
      </c>
      <c r="CW417" s="7">
        <v>1233.2</v>
      </c>
      <c r="CX417" s="7">
        <v>2300.36</v>
      </c>
      <c r="CY417" s="5">
        <v>235234</v>
      </c>
      <c r="CZ417" s="23">
        <v>0.53610000000000002</v>
      </c>
      <c r="DA417" s="5">
        <v>3869</v>
      </c>
      <c r="DB417" s="7">
        <v>62560147.229999997</v>
      </c>
      <c r="DC417" s="23">
        <v>1.1599999999999999E-2</v>
      </c>
      <c r="DD417" s="7">
        <v>142.57</v>
      </c>
      <c r="DE417" s="7">
        <v>644.70000000000005</v>
      </c>
      <c r="DF417" s="7">
        <v>54930933.090000004</v>
      </c>
      <c r="DG417" s="24">
        <v>1.2800000000000001E-2</v>
      </c>
      <c r="DH417" s="7">
        <v>125.19</v>
      </c>
      <c r="DI417" s="7">
        <v>566.08000000000004</v>
      </c>
      <c r="DJ417" s="5">
        <v>97037</v>
      </c>
      <c r="DK417" s="23">
        <v>0.22109999999999999</v>
      </c>
      <c r="DL417" s="5">
        <v>1323</v>
      </c>
      <c r="DM417" s="7">
        <v>535909693.19999999</v>
      </c>
      <c r="DN417" s="23">
        <v>9.9599999999999994E-2</v>
      </c>
      <c r="DO417" s="7">
        <v>1221.32</v>
      </c>
      <c r="DP417" s="7">
        <v>28852.68</v>
      </c>
      <c r="DQ417" s="7">
        <v>467478751.20999998</v>
      </c>
      <c r="DR417" s="24">
        <v>0.1089</v>
      </c>
      <c r="DS417" s="7">
        <v>1065.3699999999999</v>
      </c>
      <c r="DT417" s="7">
        <v>25168.45</v>
      </c>
      <c r="DU417" s="5">
        <v>18574</v>
      </c>
      <c r="DV417" s="23">
        <v>4.2299999999999997E-2</v>
      </c>
      <c r="DW417" s="5">
        <v>6226</v>
      </c>
      <c r="DX417" s="7">
        <v>41625196.229999997</v>
      </c>
      <c r="DY417" s="23">
        <v>7.7000000000000002E-3</v>
      </c>
      <c r="DZ417" s="7">
        <v>94.86</v>
      </c>
      <c r="EA417" s="7">
        <v>1407.73</v>
      </c>
      <c r="EB417" s="7">
        <v>36120199.719999999</v>
      </c>
      <c r="EC417" s="24">
        <v>8.3999999999999995E-3</v>
      </c>
      <c r="ED417" s="7">
        <v>82.32</v>
      </c>
      <c r="EE417" s="7">
        <v>1221.56</v>
      </c>
      <c r="EF417" s="5">
        <v>29569</v>
      </c>
      <c r="EG417" s="23">
        <v>6.7400000000000002E-2</v>
      </c>
      <c r="EH417" s="5">
        <v>126</v>
      </c>
      <c r="EI417" s="7">
        <v>444435475.29000002</v>
      </c>
      <c r="EJ417" s="23">
        <v>8.2600000000000007E-2</v>
      </c>
      <c r="EK417" s="7">
        <v>1012.85</v>
      </c>
      <c r="EL417" s="7">
        <v>1366.17</v>
      </c>
      <c r="EM417" s="7">
        <v>431274773.63</v>
      </c>
      <c r="EN417" s="24">
        <v>0.1004</v>
      </c>
      <c r="EO417" s="7">
        <v>982.86</v>
      </c>
      <c r="EP417" s="7">
        <v>1325.72</v>
      </c>
      <c r="EQ417" s="5">
        <v>325314</v>
      </c>
      <c r="ER417" s="23">
        <v>0.74139999999999995</v>
      </c>
      <c r="ES417" s="5">
        <v>13030</v>
      </c>
      <c r="ET417" s="7">
        <v>266144047.15000001</v>
      </c>
      <c r="EU417" s="23">
        <v>4.9500000000000002E-2</v>
      </c>
      <c r="EV417" s="7">
        <v>606.53</v>
      </c>
      <c r="EW417" s="7">
        <v>1372.78</v>
      </c>
      <c r="EX417" s="7">
        <v>250780363.34</v>
      </c>
      <c r="EY417" s="24">
        <v>5.8400000000000001E-2</v>
      </c>
      <c r="EZ417" s="7">
        <v>571.52</v>
      </c>
      <c r="FA417" s="7">
        <v>1293.54</v>
      </c>
      <c r="FB417" s="5">
        <v>193872</v>
      </c>
      <c r="FC417" s="23">
        <v>0.44180000000000003</v>
      </c>
      <c r="FD417" s="5">
        <v>3951</v>
      </c>
      <c r="FE417" s="7">
        <v>83404400.879999995</v>
      </c>
      <c r="FF417" s="23">
        <v>1.55E-2</v>
      </c>
      <c r="FG417" s="7">
        <v>190.08</v>
      </c>
      <c r="FH417" s="7">
        <v>356.81</v>
      </c>
      <c r="FI417" s="7">
        <v>78711985.109999999</v>
      </c>
      <c r="FJ417" s="24">
        <v>1.83E-2</v>
      </c>
      <c r="FK417" s="7">
        <v>179.38</v>
      </c>
      <c r="FL417" s="7">
        <v>336.74</v>
      </c>
      <c r="FM417" s="5">
        <v>233750</v>
      </c>
      <c r="FN417" s="23">
        <v>0.53269999999999995</v>
      </c>
      <c r="FO417" s="5">
        <v>3241</v>
      </c>
      <c r="FP417" s="7">
        <v>113775398.63</v>
      </c>
      <c r="FQ417" s="23">
        <v>2.1100000000000001E-2</v>
      </c>
      <c r="FR417" s="7">
        <v>259.29000000000002</v>
      </c>
      <c r="FS417" s="7">
        <v>1209.24</v>
      </c>
      <c r="FT417" s="7">
        <v>121902968.89</v>
      </c>
      <c r="FU417" s="24">
        <v>2.8400000000000002E-2</v>
      </c>
      <c r="FV417" s="7">
        <v>277.81</v>
      </c>
      <c r="FW417" s="7">
        <v>1295.6300000000001</v>
      </c>
      <c r="FX417" s="5">
        <v>94088</v>
      </c>
      <c r="FY417" s="23">
        <v>0.21440000000000001</v>
      </c>
      <c r="FZ417" s="5">
        <v>1346</v>
      </c>
      <c r="GA417" s="7">
        <v>116533240.94</v>
      </c>
      <c r="GB417" s="23">
        <v>2.1700000000000001E-2</v>
      </c>
      <c r="GC417" s="7">
        <v>265.58</v>
      </c>
      <c r="GD417" s="7">
        <v>429.63</v>
      </c>
      <c r="GE417" s="7">
        <v>113696322.72</v>
      </c>
      <c r="GF417" s="24">
        <v>2.6499999999999999E-2</v>
      </c>
      <c r="GG417" s="7">
        <v>259.11</v>
      </c>
      <c r="GH417" s="7">
        <v>419.17</v>
      </c>
      <c r="GI417" s="5">
        <v>271244</v>
      </c>
      <c r="GJ417" s="23">
        <v>0.61819999999999997</v>
      </c>
      <c r="GK417" s="5">
        <v>7250</v>
      </c>
      <c r="GL417" s="7">
        <v>84214431.469999999</v>
      </c>
      <c r="GM417" s="23">
        <v>1.5599999999999999E-2</v>
      </c>
      <c r="GN417" s="7">
        <v>191.92</v>
      </c>
      <c r="GO417" s="7">
        <v>1500.87</v>
      </c>
      <c r="GP417" s="7">
        <v>81547391.099999994</v>
      </c>
      <c r="GQ417" s="24">
        <v>1.9E-2</v>
      </c>
      <c r="GR417" s="7">
        <v>185.84</v>
      </c>
      <c r="GS417" s="7">
        <v>1453.34</v>
      </c>
      <c r="GT417" s="5">
        <v>56110</v>
      </c>
      <c r="GU417" s="23">
        <v>0.12790000000000001</v>
      </c>
      <c r="GV417" s="8">
        <v>546</v>
      </c>
      <c r="GW417" s="7">
        <v>192586212.66999999</v>
      </c>
      <c r="GX417" s="23">
        <v>3.5799999999999998E-2</v>
      </c>
      <c r="GY417" s="7">
        <v>438.9</v>
      </c>
      <c r="GZ417" s="7">
        <v>1447.79</v>
      </c>
      <c r="HA417" s="7">
        <v>192909861.40000001</v>
      </c>
      <c r="HB417" s="24">
        <v>4.4900000000000002E-2</v>
      </c>
      <c r="HC417" s="7">
        <v>439.64</v>
      </c>
      <c r="HD417" s="7">
        <v>1450.22</v>
      </c>
      <c r="HE417" s="5">
        <v>133021</v>
      </c>
      <c r="HF417" s="23">
        <v>0.30320000000000003</v>
      </c>
      <c r="HG417" s="5">
        <v>433148</v>
      </c>
      <c r="HH417" s="5">
        <v>27870</v>
      </c>
      <c r="HI417" s="23">
        <v>0.23810000000000001</v>
      </c>
      <c r="HJ417" s="8">
        <v>987</v>
      </c>
      <c r="HK417" s="5">
        <v>701</v>
      </c>
      <c r="HL417" s="5">
        <v>840</v>
      </c>
      <c r="HM417" s="5">
        <v>79</v>
      </c>
      <c r="HN417" s="5">
        <v>980</v>
      </c>
      <c r="HO417" s="5">
        <v>239</v>
      </c>
      <c r="HP417" s="5">
        <v>418</v>
      </c>
      <c r="HQ417" s="5">
        <v>288</v>
      </c>
      <c r="HR417" s="5">
        <v>125</v>
      </c>
      <c r="HS417" s="5">
        <v>141</v>
      </c>
    </row>
    <row r="418" spans="1:227" x14ac:dyDescent="0.25">
      <c r="A418">
        <v>2013</v>
      </c>
      <c r="B418" s="3" t="s">
        <v>836</v>
      </c>
      <c r="C418" s="4">
        <v>30</v>
      </c>
      <c r="D418" s="5">
        <v>26970</v>
      </c>
      <c r="E418" s="5">
        <v>22765</v>
      </c>
      <c r="F418" s="5">
        <v>4205</v>
      </c>
      <c r="G418" s="6" t="s">
        <v>925</v>
      </c>
      <c r="H418" s="5">
        <v>51</v>
      </c>
      <c r="I418" s="6" t="s">
        <v>2553</v>
      </c>
      <c r="J418" s="6" t="s">
        <v>1508</v>
      </c>
      <c r="K418" s="6" t="s">
        <v>2554</v>
      </c>
      <c r="L418" s="6" t="s">
        <v>649</v>
      </c>
      <c r="M418" s="6" t="s">
        <v>242</v>
      </c>
      <c r="N418" s="6" t="s">
        <v>1511</v>
      </c>
      <c r="O418" s="6" t="s">
        <v>288</v>
      </c>
      <c r="P418" s="6">
        <v>0.94</v>
      </c>
      <c r="Q418" s="7">
        <v>161516532.33000001</v>
      </c>
      <c r="R418" s="7">
        <v>156119476.97</v>
      </c>
      <c r="S418" s="7">
        <v>173422396.46000001</v>
      </c>
      <c r="T418" s="7">
        <v>7094.95</v>
      </c>
      <c r="U418" s="7">
        <v>6857.87</v>
      </c>
      <c r="V418" s="7">
        <v>7617.94</v>
      </c>
      <c r="W418" s="7">
        <v>56945761.810000002</v>
      </c>
      <c r="X418" s="23">
        <v>0.35260000000000002</v>
      </c>
      <c r="Y418" s="7">
        <v>2501.46</v>
      </c>
      <c r="Z418" s="7">
        <v>17059.84</v>
      </c>
      <c r="AA418" s="7">
        <v>51919986.07</v>
      </c>
      <c r="AB418" s="23">
        <v>0.33260000000000001</v>
      </c>
      <c r="AC418" s="7">
        <v>2280.69</v>
      </c>
      <c r="AD418" s="7">
        <v>15554.22</v>
      </c>
      <c r="AE418" s="5">
        <v>3338</v>
      </c>
      <c r="AF418" s="23">
        <v>0.14660000000000001</v>
      </c>
      <c r="AG418" s="5">
        <v>242</v>
      </c>
      <c r="AH418" s="5">
        <v>1395</v>
      </c>
      <c r="AI418" s="7">
        <v>1872376.86</v>
      </c>
      <c r="AJ418" s="23">
        <v>1.1599999999999999E-2</v>
      </c>
      <c r="AK418" s="7">
        <v>82.25</v>
      </c>
      <c r="AL418" s="7">
        <v>42554.02</v>
      </c>
      <c r="AM418" s="7">
        <v>1794572.2</v>
      </c>
      <c r="AN418" s="23">
        <v>1.15E-2</v>
      </c>
      <c r="AO418" s="7">
        <v>78.83</v>
      </c>
      <c r="AP418" s="7">
        <v>40785.730000000003</v>
      </c>
      <c r="AQ418" s="5">
        <v>44</v>
      </c>
      <c r="AR418" s="23">
        <v>1.9E-3</v>
      </c>
      <c r="AS418" s="5">
        <v>2</v>
      </c>
      <c r="AT418" s="5">
        <v>57</v>
      </c>
      <c r="AU418" s="7">
        <v>1179895.46</v>
      </c>
      <c r="AV418" s="23">
        <v>7.3000000000000001E-3</v>
      </c>
      <c r="AW418" s="7">
        <v>51.83</v>
      </c>
      <c r="AX418" s="7">
        <v>17099.93</v>
      </c>
      <c r="AY418" s="7">
        <v>1258635.3799999999</v>
      </c>
      <c r="AZ418" s="23">
        <v>8.0999999999999996E-3</v>
      </c>
      <c r="BA418" s="7">
        <v>55.29</v>
      </c>
      <c r="BB418" s="7">
        <v>18241.09</v>
      </c>
      <c r="BC418" s="5">
        <v>69</v>
      </c>
      <c r="BD418" s="23">
        <v>3.0000000000000001E-3</v>
      </c>
      <c r="BE418" s="5">
        <v>3</v>
      </c>
      <c r="BF418" s="5">
        <v>35</v>
      </c>
      <c r="BG418" s="7">
        <v>6573037.9199999999</v>
      </c>
      <c r="BH418" s="23">
        <v>4.07E-2</v>
      </c>
      <c r="BI418" s="7">
        <v>288.73</v>
      </c>
      <c r="BJ418" s="7">
        <v>12788.01</v>
      </c>
      <c r="BK418" s="7">
        <v>7415300.9199999999</v>
      </c>
      <c r="BL418" s="23">
        <v>4.7500000000000001E-2</v>
      </c>
      <c r="BM418" s="7">
        <v>325.73</v>
      </c>
      <c r="BN418" s="7">
        <v>14426.66</v>
      </c>
      <c r="BO418" s="5">
        <v>514</v>
      </c>
      <c r="BP418" s="23">
        <v>2.2599999999999999E-2</v>
      </c>
      <c r="BQ418" s="5">
        <v>30</v>
      </c>
      <c r="BR418" s="5">
        <v>710</v>
      </c>
      <c r="BS418" s="7">
        <v>1762092.44</v>
      </c>
      <c r="BT418" s="23">
        <v>1.09E-2</v>
      </c>
      <c r="BU418" s="7">
        <v>77.400000000000006</v>
      </c>
      <c r="BV418" s="7">
        <v>3455.08</v>
      </c>
      <c r="BW418" s="7">
        <v>1999846.8</v>
      </c>
      <c r="BX418" s="23">
        <v>1.2800000000000001E-2</v>
      </c>
      <c r="BY418" s="7">
        <v>87.85</v>
      </c>
      <c r="BZ418" s="7">
        <v>3921.27</v>
      </c>
      <c r="CA418" s="5">
        <v>510</v>
      </c>
      <c r="CB418" s="23">
        <v>2.24E-2</v>
      </c>
      <c r="CC418" s="5">
        <v>34</v>
      </c>
      <c r="CD418" s="5">
        <v>493</v>
      </c>
      <c r="CE418" s="7">
        <v>1401909.35</v>
      </c>
      <c r="CF418" s="23">
        <v>8.6999999999999994E-3</v>
      </c>
      <c r="CG418" s="7">
        <v>61.58</v>
      </c>
      <c r="CH418" s="7">
        <v>9103.31</v>
      </c>
      <c r="CI418" s="7">
        <v>1519846.54</v>
      </c>
      <c r="CJ418" s="23">
        <v>9.7000000000000003E-3</v>
      </c>
      <c r="CK418" s="7">
        <v>66.760000000000005</v>
      </c>
      <c r="CL418" s="7">
        <v>9869.1299999999992</v>
      </c>
      <c r="CM418" s="5">
        <v>154</v>
      </c>
      <c r="CN418" s="23">
        <v>6.7999999999999996E-3</v>
      </c>
      <c r="CO418" s="5">
        <v>7</v>
      </c>
      <c r="CP418" s="5">
        <v>408</v>
      </c>
      <c r="CQ418" s="7">
        <v>38916787.340000004</v>
      </c>
      <c r="CR418" s="23">
        <v>0.2409</v>
      </c>
      <c r="CS418" s="7">
        <v>1709.5</v>
      </c>
      <c r="CT418" s="7">
        <v>2386.2199999999998</v>
      </c>
      <c r="CU418" s="7">
        <v>34887283.329999998</v>
      </c>
      <c r="CV418" s="23">
        <v>0.2235</v>
      </c>
      <c r="CW418" s="7">
        <v>1532.5</v>
      </c>
      <c r="CX418" s="7">
        <v>2139.14</v>
      </c>
      <c r="CY418" s="5">
        <v>16309</v>
      </c>
      <c r="CZ418" s="23">
        <v>0.71640000000000004</v>
      </c>
      <c r="DA418" s="5">
        <v>6612</v>
      </c>
      <c r="DB418" s="7">
        <v>3123876.26</v>
      </c>
      <c r="DC418" s="23">
        <v>1.9300000000000001E-2</v>
      </c>
      <c r="DD418" s="7">
        <v>137.22</v>
      </c>
      <c r="DE418" s="7">
        <v>489.41</v>
      </c>
      <c r="DF418" s="7">
        <v>3144056.05</v>
      </c>
      <c r="DG418" s="23">
        <v>2.01E-2</v>
      </c>
      <c r="DH418" s="7">
        <v>138.11000000000001</v>
      </c>
      <c r="DI418" s="7">
        <v>492.57</v>
      </c>
      <c r="DJ418" s="5">
        <v>6383</v>
      </c>
      <c r="DK418" s="23">
        <v>0.28039999999999998</v>
      </c>
      <c r="DL418" s="5">
        <v>1324</v>
      </c>
      <c r="DM418" s="7">
        <v>9186068.2899999991</v>
      </c>
      <c r="DN418" s="23">
        <v>5.6899999999999999E-2</v>
      </c>
      <c r="DO418" s="7">
        <v>403.52</v>
      </c>
      <c r="DP418" s="7">
        <v>24237.65</v>
      </c>
      <c r="DQ418" s="7">
        <v>9618287.1400000006</v>
      </c>
      <c r="DR418" s="23">
        <v>6.1600000000000002E-2</v>
      </c>
      <c r="DS418" s="7">
        <v>422.5</v>
      </c>
      <c r="DT418" s="7">
        <v>25378.07</v>
      </c>
      <c r="DU418" s="5">
        <v>379</v>
      </c>
      <c r="DV418" s="23">
        <v>1.66E-2</v>
      </c>
      <c r="DW418" s="5">
        <v>2396</v>
      </c>
      <c r="DX418" s="7">
        <v>1046574.23</v>
      </c>
      <c r="DY418" s="23">
        <v>6.4999999999999997E-3</v>
      </c>
      <c r="DZ418" s="7">
        <v>45.97</v>
      </c>
      <c r="EA418" s="7">
        <v>940.32</v>
      </c>
      <c r="EB418" s="7">
        <v>1166413.3700000001</v>
      </c>
      <c r="EC418" s="23">
        <v>7.4999999999999997E-3</v>
      </c>
      <c r="ED418" s="7">
        <v>51.24</v>
      </c>
      <c r="EE418" s="7">
        <v>1047.99</v>
      </c>
      <c r="EF418" s="5">
        <v>1113</v>
      </c>
      <c r="EG418" s="23">
        <v>4.8899999999999999E-2</v>
      </c>
      <c r="EH418" s="5">
        <v>80</v>
      </c>
      <c r="EI418" s="7">
        <v>12902984.380000001</v>
      </c>
      <c r="EJ418" s="23">
        <v>7.9899999999999999E-2</v>
      </c>
      <c r="EK418" s="7">
        <v>566.79</v>
      </c>
      <c r="EL418" s="7">
        <v>745.02</v>
      </c>
      <c r="EM418" s="7">
        <v>14439678.73</v>
      </c>
      <c r="EN418" s="23">
        <v>9.2499999999999999E-2</v>
      </c>
      <c r="EO418" s="7">
        <v>634.29</v>
      </c>
      <c r="EP418" s="7">
        <v>833.75</v>
      </c>
      <c r="EQ418" s="5">
        <v>17319</v>
      </c>
      <c r="ER418" s="23">
        <v>0.76080000000000003</v>
      </c>
      <c r="ES418" s="5">
        <v>9916</v>
      </c>
      <c r="ET418" s="7">
        <v>8371434.3200000003</v>
      </c>
      <c r="EU418" s="23">
        <v>5.1799999999999999E-2</v>
      </c>
      <c r="EV418" s="7">
        <v>367.73</v>
      </c>
      <c r="EW418" s="7">
        <v>885.68</v>
      </c>
      <c r="EX418" s="7">
        <v>8608573.8599999994</v>
      </c>
      <c r="EY418" s="23">
        <v>5.5100000000000003E-2</v>
      </c>
      <c r="EZ418" s="7">
        <v>378.15</v>
      </c>
      <c r="FA418" s="7">
        <v>910.77</v>
      </c>
      <c r="FB418" s="5">
        <v>9452</v>
      </c>
      <c r="FC418" s="23">
        <v>0.41520000000000001</v>
      </c>
      <c r="FD418" s="5">
        <v>2712</v>
      </c>
      <c r="FE418" s="7">
        <v>1964962.63</v>
      </c>
      <c r="FF418" s="23">
        <v>1.2200000000000001E-2</v>
      </c>
      <c r="FG418" s="7">
        <v>86.32</v>
      </c>
      <c r="FH418" s="7">
        <v>161.38999999999999</v>
      </c>
      <c r="FI418" s="7">
        <v>2024786.02</v>
      </c>
      <c r="FJ418" s="23">
        <v>1.2999999999999999E-2</v>
      </c>
      <c r="FK418" s="7">
        <v>88.94</v>
      </c>
      <c r="FL418" s="7">
        <v>166.31</v>
      </c>
      <c r="FM418" s="5">
        <v>12175</v>
      </c>
      <c r="FN418" s="23">
        <v>0.53480000000000005</v>
      </c>
      <c r="FO418" s="5">
        <v>2476</v>
      </c>
      <c r="FP418" s="7">
        <v>6622013.8799999999</v>
      </c>
      <c r="FQ418" s="23">
        <v>4.1000000000000002E-2</v>
      </c>
      <c r="FR418" s="7">
        <v>290.89</v>
      </c>
      <c r="FS418" s="7">
        <v>1083.27</v>
      </c>
      <c r="FT418" s="7">
        <v>6987740.1100000003</v>
      </c>
      <c r="FU418" s="23">
        <v>4.48E-2</v>
      </c>
      <c r="FV418" s="7">
        <v>306.95</v>
      </c>
      <c r="FW418" s="7">
        <v>1143.0999999999999</v>
      </c>
      <c r="FX418" s="5">
        <v>6113</v>
      </c>
      <c r="FY418" s="23">
        <v>0.26850000000000002</v>
      </c>
      <c r="FZ418" s="5">
        <v>2076</v>
      </c>
      <c r="GA418" s="7">
        <v>2275200.6800000002</v>
      </c>
      <c r="GB418" s="23">
        <v>1.41E-2</v>
      </c>
      <c r="GC418" s="7">
        <v>99.94</v>
      </c>
      <c r="GD418" s="7">
        <v>195.38</v>
      </c>
      <c r="GE418" s="7">
        <v>2349199.52</v>
      </c>
      <c r="GF418" s="23">
        <v>1.4999999999999999E-2</v>
      </c>
      <c r="GG418" s="7">
        <v>103.19</v>
      </c>
      <c r="GH418" s="7">
        <v>201.73</v>
      </c>
      <c r="GI418" s="5">
        <v>11645</v>
      </c>
      <c r="GJ418" s="23">
        <v>0.51149999999999995</v>
      </c>
      <c r="GK418" s="5">
        <v>3175</v>
      </c>
      <c r="GL418" s="7">
        <v>2120477.7599999998</v>
      </c>
      <c r="GM418" s="23">
        <v>1.3100000000000001E-2</v>
      </c>
      <c r="GN418" s="7">
        <v>93.15</v>
      </c>
      <c r="GO418" s="7">
        <v>1003.22</v>
      </c>
      <c r="GP418" s="7">
        <v>1674209.03</v>
      </c>
      <c r="GQ418" s="23">
        <v>1.0699999999999999E-2</v>
      </c>
      <c r="GR418" s="7">
        <v>73.540000000000006</v>
      </c>
      <c r="GS418" s="7">
        <v>792.09</v>
      </c>
      <c r="GT418" s="5">
        <v>2114</v>
      </c>
      <c r="GU418" s="23">
        <v>9.2799999999999994E-2</v>
      </c>
      <c r="GV418" s="8">
        <v>195</v>
      </c>
      <c r="GW418" s="7">
        <v>4113989.1</v>
      </c>
      <c r="GX418" s="23">
        <v>2.5499999999999998E-2</v>
      </c>
      <c r="GY418" s="7">
        <v>180.72</v>
      </c>
      <c r="GZ418" s="7">
        <v>733.59</v>
      </c>
      <c r="HA418" s="7">
        <v>4139859.14</v>
      </c>
      <c r="HB418" s="23">
        <v>2.6499999999999999E-2</v>
      </c>
      <c r="HC418" s="7">
        <v>181.85</v>
      </c>
      <c r="HD418" s="7">
        <v>738.21</v>
      </c>
      <c r="HE418" s="5">
        <v>5608</v>
      </c>
      <c r="HF418" s="23">
        <v>0.24629999999999999</v>
      </c>
      <c r="HG418" s="5">
        <v>20772</v>
      </c>
      <c r="HH418" s="5">
        <v>939</v>
      </c>
      <c r="HI418" s="23">
        <v>0.18190000000000001</v>
      </c>
      <c r="HJ418" s="8">
        <v>912</v>
      </c>
      <c r="HK418" s="5">
        <v>382</v>
      </c>
      <c r="HL418" s="5">
        <v>840</v>
      </c>
      <c r="HM418" s="10" t="s">
        <v>275</v>
      </c>
      <c r="HN418" s="5">
        <v>351</v>
      </c>
      <c r="HO418" s="5">
        <v>281</v>
      </c>
      <c r="HP418" s="5">
        <v>676</v>
      </c>
      <c r="HQ418" s="5">
        <v>277</v>
      </c>
      <c r="HR418" s="10" t="s">
        <v>275</v>
      </c>
      <c r="HS418" s="5">
        <v>92</v>
      </c>
    </row>
    <row r="419" spans="1:227" x14ac:dyDescent="0.25">
      <c r="A419">
        <v>2009</v>
      </c>
      <c r="B419" s="3" t="s">
        <v>991</v>
      </c>
      <c r="C419" s="4">
        <v>41</v>
      </c>
      <c r="D419" s="5">
        <v>81384</v>
      </c>
      <c r="E419" s="5">
        <v>53842</v>
      </c>
      <c r="F419" s="5">
        <v>27542</v>
      </c>
      <c r="G419" s="6" t="s">
        <v>1833</v>
      </c>
      <c r="H419" s="5">
        <v>52</v>
      </c>
      <c r="I419" s="6" t="s">
        <v>1616</v>
      </c>
      <c r="J419" s="6" t="s">
        <v>1834</v>
      </c>
      <c r="K419" s="6" t="s">
        <v>1835</v>
      </c>
      <c r="L419" s="6" t="s">
        <v>953</v>
      </c>
      <c r="M419" s="6" t="s">
        <v>1590</v>
      </c>
      <c r="N419" s="6" t="s">
        <v>873</v>
      </c>
      <c r="O419" s="6" t="s">
        <v>1836</v>
      </c>
      <c r="P419" s="6">
        <v>0.94</v>
      </c>
      <c r="Q419" s="7">
        <v>373415792.02999997</v>
      </c>
      <c r="R419" s="7">
        <v>345241980.50999999</v>
      </c>
      <c r="S419" s="7">
        <v>381359891.45999998</v>
      </c>
      <c r="T419" s="7">
        <v>6935.4</v>
      </c>
      <c r="U419" s="7">
        <v>6412.13</v>
      </c>
      <c r="V419" s="7">
        <v>7082.94</v>
      </c>
      <c r="W419" s="7">
        <v>149134666.34</v>
      </c>
      <c r="X419" s="23">
        <v>0.39939999999999998</v>
      </c>
      <c r="Y419" s="7">
        <v>2769.86</v>
      </c>
      <c r="Z419" s="7">
        <v>19512.580000000002</v>
      </c>
      <c r="AA419" s="7">
        <v>118943859.01000001</v>
      </c>
      <c r="AB419" s="23">
        <v>0.34449999999999997</v>
      </c>
      <c r="AC419" s="7">
        <v>2209.13</v>
      </c>
      <c r="AD419" s="7">
        <v>15562.46</v>
      </c>
      <c r="AE419" s="5">
        <v>7643</v>
      </c>
      <c r="AF419" s="23">
        <v>0.14199999999999999</v>
      </c>
      <c r="AG419" s="5">
        <v>242</v>
      </c>
      <c r="AH419" s="5">
        <v>1330</v>
      </c>
      <c r="AI419" s="7">
        <v>2057513.69</v>
      </c>
      <c r="AJ419" s="23">
        <v>5.4999999999999997E-3</v>
      </c>
      <c r="AK419" s="7">
        <v>38.21</v>
      </c>
      <c r="AL419" s="7">
        <v>58786.11</v>
      </c>
      <c r="AM419" s="7">
        <v>1949259.4</v>
      </c>
      <c r="AN419" s="23">
        <v>5.5999999999999999E-3</v>
      </c>
      <c r="AO419" s="7">
        <v>36.200000000000003</v>
      </c>
      <c r="AP419" s="7">
        <v>55693.13</v>
      </c>
      <c r="AQ419" s="5">
        <v>35</v>
      </c>
      <c r="AR419" s="23">
        <v>6.9999999999999999E-4</v>
      </c>
      <c r="AS419" s="5">
        <v>1</v>
      </c>
      <c r="AT419" s="5">
        <v>20</v>
      </c>
      <c r="AU419" s="7">
        <v>2310711.4500000002</v>
      </c>
      <c r="AV419" s="23">
        <v>6.1999999999999998E-3</v>
      </c>
      <c r="AW419" s="7">
        <v>42.92</v>
      </c>
      <c r="AX419" s="7">
        <v>21006.47</v>
      </c>
      <c r="AY419" s="7">
        <v>2174389.0299999998</v>
      </c>
      <c r="AZ419" s="23">
        <v>6.3E-3</v>
      </c>
      <c r="BA419" s="7">
        <v>40.380000000000003</v>
      </c>
      <c r="BB419" s="7">
        <v>19767.169999999998</v>
      </c>
      <c r="BC419" s="5">
        <v>110</v>
      </c>
      <c r="BD419" s="23">
        <v>2E-3</v>
      </c>
      <c r="BE419" s="5">
        <v>2</v>
      </c>
      <c r="BF419" s="5">
        <v>28</v>
      </c>
      <c r="BG419" s="7">
        <v>12612164.07</v>
      </c>
      <c r="BH419" s="23">
        <v>3.3799999999999997E-2</v>
      </c>
      <c r="BI419" s="7">
        <v>234.24</v>
      </c>
      <c r="BJ419" s="7">
        <v>12922.3</v>
      </c>
      <c r="BK419" s="7">
        <v>11889812.18</v>
      </c>
      <c r="BL419" s="23">
        <v>3.44E-2</v>
      </c>
      <c r="BM419" s="7">
        <v>220.83</v>
      </c>
      <c r="BN419" s="7">
        <v>12182.18</v>
      </c>
      <c r="BO419" s="5">
        <v>976</v>
      </c>
      <c r="BP419" s="23">
        <v>1.8100000000000002E-2</v>
      </c>
      <c r="BQ419" s="5">
        <v>24</v>
      </c>
      <c r="BR419" s="5">
        <v>581</v>
      </c>
      <c r="BS419" s="7">
        <v>7921958.6600000001</v>
      </c>
      <c r="BT419" s="23">
        <v>2.12E-2</v>
      </c>
      <c r="BU419" s="7">
        <v>147.13</v>
      </c>
      <c r="BV419" s="7">
        <v>4410.8900000000003</v>
      </c>
      <c r="BW419" s="7">
        <v>7467763.7699999996</v>
      </c>
      <c r="BX419" s="23">
        <v>2.1600000000000001E-2</v>
      </c>
      <c r="BY419" s="7">
        <v>138.69999999999999</v>
      </c>
      <c r="BZ419" s="7">
        <v>4158</v>
      </c>
      <c r="CA419" s="5">
        <v>1796</v>
      </c>
      <c r="CB419" s="23">
        <v>3.3399999999999999E-2</v>
      </c>
      <c r="CC419" s="5">
        <v>57</v>
      </c>
      <c r="CD419" s="5">
        <v>714</v>
      </c>
      <c r="CE419" s="7">
        <v>4110696.36</v>
      </c>
      <c r="CF419" s="23">
        <v>1.0999999999999999E-2</v>
      </c>
      <c r="CG419" s="7">
        <v>76.349999999999994</v>
      </c>
      <c r="CH419" s="7">
        <v>9810.73</v>
      </c>
      <c r="CI419" s="7">
        <v>3754093.5</v>
      </c>
      <c r="CJ419" s="23">
        <v>1.09E-2</v>
      </c>
      <c r="CK419" s="7">
        <v>69.72</v>
      </c>
      <c r="CL419" s="7">
        <v>8959.65</v>
      </c>
      <c r="CM419" s="5">
        <v>419</v>
      </c>
      <c r="CN419" s="23">
        <v>7.7999999999999996E-3</v>
      </c>
      <c r="CO419" s="5">
        <v>8</v>
      </c>
      <c r="CP419" s="5">
        <v>466</v>
      </c>
      <c r="CQ419" s="7">
        <v>58260041.189999998</v>
      </c>
      <c r="CR419" s="23">
        <v>0.156</v>
      </c>
      <c r="CS419" s="7">
        <v>1082.06</v>
      </c>
      <c r="CT419" s="7">
        <v>1824.16</v>
      </c>
      <c r="CU419" s="7">
        <v>57227788.159999996</v>
      </c>
      <c r="CV419" s="23">
        <v>0.1658</v>
      </c>
      <c r="CW419" s="7">
        <v>1062.8800000000001</v>
      </c>
      <c r="CX419" s="7">
        <v>1791.84</v>
      </c>
      <c r="CY419" s="5">
        <v>31938</v>
      </c>
      <c r="CZ419" s="23">
        <v>0.59319999999999995</v>
      </c>
      <c r="DA419" s="5">
        <v>4204</v>
      </c>
      <c r="DB419" s="7">
        <v>4114716.7</v>
      </c>
      <c r="DC419" s="23">
        <v>1.0999999999999999E-2</v>
      </c>
      <c r="DD419" s="7">
        <v>76.42</v>
      </c>
      <c r="DE419" s="7">
        <v>451.08</v>
      </c>
      <c r="DF419" s="7">
        <v>3978764.47</v>
      </c>
      <c r="DG419" s="23">
        <v>1.15E-2</v>
      </c>
      <c r="DH419" s="7">
        <v>73.900000000000006</v>
      </c>
      <c r="DI419" s="7">
        <v>436.17</v>
      </c>
      <c r="DJ419" s="5">
        <v>9122</v>
      </c>
      <c r="DK419" s="23">
        <v>0.1694</v>
      </c>
      <c r="DL419" s="5">
        <v>898</v>
      </c>
      <c r="DM419" s="7">
        <v>25949154.77</v>
      </c>
      <c r="DN419" s="23">
        <v>6.9500000000000006E-2</v>
      </c>
      <c r="DO419" s="7">
        <v>481.95</v>
      </c>
      <c r="DP419" s="7">
        <v>22842.57</v>
      </c>
      <c r="DQ419" s="7">
        <v>25022210.109999999</v>
      </c>
      <c r="DR419" s="23">
        <v>7.2499999999999995E-2</v>
      </c>
      <c r="DS419" s="7">
        <v>464.73</v>
      </c>
      <c r="DT419" s="7">
        <v>22026.59</v>
      </c>
      <c r="DU419" s="5">
        <v>1136</v>
      </c>
      <c r="DV419" s="23">
        <v>2.1100000000000001E-2</v>
      </c>
      <c r="DW419" s="5">
        <v>3034</v>
      </c>
      <c r="DX419" s="7">
        <v>2516242.02</v>
      </c>
      <c r="DY419" s="23">
        <v>6.7000000000000002E-3</v>
      </c>
      <c r="DZ419" s="7">
        <v>46.73</v>
      </c>
      <c r="EA419" s="7">
        <v>754.27</v>
      </c>
      <c r="EB419" s="7">
        <v>2624693.64</v>
      </c>
      <c r="EC419" s="23">
        <v>7.6E-3</v>
      </c>
      <c r="ED419" s="7">
        <v>48.75</v>
      </c>
      <c r="EE419" s="7">
        <v>786.78</v>
      </c>
      <c r="EF419" s="5">
        <v>3336</v>
      </c>
      <c r="EG419" s="23">
        <v>6.2E-2</v>
      </c>
      <c r="EH419" s="5">
        <v>106</v>
      </c>
      <c r="EI419" s="7">
        <v>26758252.829999998</v>
      </c>
      <c r="EJ419" s="23">
        <v>7.17E-2</v>
      </c>
      <c r="EK419" s="7">
        <v>496.98</v>
      </c>
      <c r="EL419" s="7">
        <v>669.81</v>
      </c>
      <c r="EM419" s="7">
        <v>29833307.25</v>
      </c>
      <c r="EN419" s="23">
        <v>8.6400000000000005E-2</v>
      </c>
      <c r="EO419" s="7">
        <v>554.09</v>
      </c>
      <c r="EP419" s="7">
        <v>746.78</v>
      </c>
      <c r="EQ419" s="5">
        <v>39949</v>
      </c>
      <c r="ER419" s="23">
        <v>0.74199999999999999</v>
      </c>
      <c r="ES419" s="5">
        <v>8772</v>
      </c>
      <c r="ET419" s="7">
        <v>19643762.789999999</v>
      </c>
      <c r="EU419" s="23">
        <v>5.2600000000000001E-2</v>
      </c>
      <c r="EV419" s="7">
        <v>364.84</v>
      </c>
      <c r="EW419" s="7">
        <v>885.13</v>
      </c>
      <c r="EX419" s="7">
        <v>21263704.120000001</v>
      </c>
      <c r="EY419" s="23">
        <v>6.1600000000000002E-2</v>
      </c>
      <c r="EZ419" s="7">
        <v>394.93</v>
      </c>
      <c r="FA419" s="7">
        <v>958.13</v>
      </c>
      <c r="FB419" s="5">
        <v>22193</v>
      </c>
      <c r="FC419" s="23">
        <v>0.41220000000000001</v>
      </c>
      <c r="FD419" s="5">
        <v>2774</v>
      </c>
      <c r="FE419" s="7">
        <v>7248948.1900000004</v>
      </c>
      <c r="FF419" s="23">
        <v>1.9400000000000001E-2</v>
      </c>
      <c r="FG419" s="7">
        <v>134.63</v>
      </c>
      <c r="FH419" s="7">
        <v>262.27</v>
      </c>
      <c r="FI419" s="7">
        <v>8000619.3600000003</v>
      </c>
      <c r="FJ419" s="23">
        <v>2.3199999999999998E-2</v>
      </c>
      <c r="FK419" s="7">
        <v>148.59</v>
      </c>
      <c r="FL419" s="7">
        <v>289.47000000000003</v>
      </c>
      <c r="FM419" s="5">
        <v>27639</v>
      </c>
      <c r="FN419" s="23">
        <v>0.51329999999999998</v>
      </c>
      <c r="FO419" s="5">
        <v>2723</v>
      </c>
      <c r="FP419" s="7">
        <v>15873147.75</v>
      </c>
      <c r="FQ419" s="23">
        <v>4.2500000000000003E-2</v>
      </c>
      <c r="FR419" s="7">
        <v>294.81</v>
      </c>
      <c r="FS419" s="7">
        <v>1157.69</v>
      </c>
      <c r="FT419" s="7">
        <v>15921001.439999999</v>
      </c>
      <c r="FU419" s="23">
        <v>4.6100000000000002E-2</v>
      </c>
      <c r="FV419" s="7">
        <v>295.7</v>
      </c>
      <c r="FW419" s="7">
        <v>1161.18</v>
      </c>
      <c r="FX419" s="5">
        <v>13711</v>
      </c>
      <c r="FY419" s="23">
        <v>0.25469999999999998</v>
      </c>
      <c r="FZ419" s="5">
        <v>1954</v>
      </c>
      <c r="GA419" s="7">
        <v>8625394.5099999998</v>
      </c>
      <c r="GB419" s="23">
        <v>2.3099999999999999E-2</v>
      </c>
      <c r="GC419" s="7">
        <v>160.19999999999999</v>
      </c>
      <c r="GD419" s="7">
        <v>275.27999999999997</v>
      </c>
      <c r="GE419" s="7">
        <v>9131091.4600000009</v>
      </c>
      <c r="GF419" s="23">
        <v>2.64E-2</v>
      </c>
      <c r="GG419" s="7">
        <v>169.59</v>
      </c>
      <c r="GH419" s="7">
        <v>291.42</v>
      </c>
      <c r="GI419" s="5">
        <v>31333</v>
      </c>
      <c r="GJ419" s="23">
        <v>0.58189999999999997</v>
      </c>
      <c r="GK419" s="5">
        <v>5599</v>
      </c>
      <c r="GL419" s="7">
        <v>5972205.3399999999</v>
      </c>
      <c r="GM419" s="23">
        <v>1.6E-2</v>
      </c>
      <c r="GN419" s="7">
        <v>110.92</v>
      </c>
      <c r="GO419" s="7">
        <v>1033.19</v>
      </c>
      <c r="GP419" s="7">
        <v>5653558.5</v>
      </c>
      <c r="GQ419" s="23">
        <v>1.6400000000000001E-2</v>
      </c>
      <c r="GR419" s="7">
        <v>105</v>
      </c>
      <c r="GS419" s="7">
        <v>978.07</v>
      </c>
      <c r="GT419" s="5">
        <v>5780</v>
      </c>
      <c r="GU419" s="23">
        <v>0.1074</v>
      </c>
      <c r="GV419" s="8">
        <v>253</v>
      </c>
      <c r="GW419" s="7">
        <v>17643737.329999998</v>
      </c>
      <c r="GX419" s="23">
        <v>4.7199999999999999E-2</v>
      </c>
      <c r="GY419" s="7">
        <v>327.69</v>
      </c>
      <c r="GZ419" s="7">
        <v>1063.1300000000001</v>
      </c>
      <c r="HA419" s="7">
        <v>17643737.329999998</v>
      </c>
      <c r="HB419" s="23">
        <v>5.11E-2</v>
      </c>
      <c r="HC419" s="7">
        <v>327.69</v>
      </c>
      <c r="HD419" s="7">
        <v>1063.1300000000001</v>
      </c>
      <c r="HE419" s="5">
        <v>16596</v>
      </c>
      <c r="HF419" s="23">
        <v>0.30819999999999997</v>
      </c>
      <c r="HG419" s="5">
        <v>47167</v>
      </c>
      <c r="HH419" s="5">
        <v>2348</v>
      </c>
      <c r="HI419" s="23">
        <v>0.18920000000000001</v>
      </c>
      <c r="HJ419" s="8">
        <v>876</v>
      </c>
      <c r="HK419" s="5">
        <v>459</v>
      </c>
      <c r="HL419" s="5">
        <v>832</v>
      </c>
      <c r="HM419" s="5">
        <v>50</v>
      </c>
      <c r="HN419" s="5">
        <v>459</v>
      </c>
      <c r="HO419" s="5">
        <v>219</v>
      </c>
      <c r="HP419" s="5">
        <v>676</v>
      </c>
      <c r="HQ419" s="5">
        <v>277</v>
      </c>
      <c r="HR419" s="5">
        <v>248</v>
      </c>
      <c r="HS419" s="5">
        <v>61</v>
      </c>
    </row>
    <row r="420" spans="1:227" x14ac:dyDescent="0.25">
      <c r="A420">
        <v>2012</v>
      </c>
      <c r="B420" s="3" t="s">
        <v>836</v>
      </c>
      <c r="C420" s="4">
        <v>30</v>
      </c>
      <c r="D420" s="5">
        <v>26197</v>
      </c>
      <c r="E420" s="5">
        <v>22305</v>
      </c>
      <c r="F420" s="5">
        <v>3892</v>
      </c>
      <c r="G420" s="6" t="s">
        <v>1414</v>
      </c>
      <c r="H420" s="5">
        <v>51</v>
      </c>
      <c r="I420" s="6" t="s">
        <v>2430</v>
      </c>
      <c r="J420" s="6" t="s">
        <v>2431</v>
      </c>
      <c r="K420" s="6" t="s">
        <v>2182</v>
      </c>
      <c r="L420" s="6" t="s">
        <v>829</v>
      </c>
      <c r="M420" s="6" t="s">
        <v>482</v>
      </c>
      <c r="N420" s="6" t="s">
        <v>1284</v>
      </c>
      <c r="O420" s="6" t="s">
        <v>2432</v>
      </c>
      <c r="P420" s="6">
        <v>0.92</v>
      </c>
      <c r="Q420" s="7">
        <v>152159071.27000001</v>
      </c>
      <c r="R420" s="7">
        <v>145085373.16999999</v>
      </c>
      <c r="S420" s="7">
        <v>169873418.94999999</v>
      </c>
      <c r="T420" s="7">
        <v>6821.75</v>
      </c>
      <c r="U420" s="7">
        <v>6504.61</v>
      </c>
      <c r="V420" s="7">
        <v>7615.93</v>
      </c>
      <c r="W420" s="7">
        <v>52214757.890000001</v>
      </c>
      <c r="X420" s="23">
        <v>0.34320000000000001</v>
      </c>
      <c r="Y420" s="7">
        <v>2340.94</v>
      </c>
      <c r="Z420" s="7">
        <v>16881.59</v>
      </c>
      <c r="AA420" s="7">
        <v>46653183.43</v>
      </c>
      <c r="AB420" s="23">
        <v>0.3216</v>
      </c>
      <c r="AC420" s="7">
        <v>2091.6</v>
      </c>
      <c r="AD420" s="7">
        <v>15083.47</v>
      </c>
      <c r="AE420" s="5">
        <v>3093</v>
      </c>
      <c r="AF420" s="23">
        <v>0.13869999999999999</v>
      </c>
      <c r="AG420" s="5">
        <v>229</v>
      </c>
      <c r="AH420" s="5">
        <v>1307</v>
      </c>
      <c r="AI420" s="7">
        <v>2374097</v>
      </c>
      <c r="AJ420" s="23">
        <v>1.5599999999999999E-2</v>
      </c>
      <c r="AK420" s="7">
        <v>106.44</v>
      </c>
      <c r="AL420" s="7">
        <v>42394.59</v>
      </c>
      <c r="AM420" s="7">
        <v>2560755.87</v>
      </c>
      <c r="AN420" s="23">
        <v>1.7600000000000001E-2</v>
      </c>
      <c r="AO420" s="7">
        <v>114.81</v>
      </c>
      <c r="AP420" s="7">
        <v>45727.78</v>
      </c>
      <c r="AQ420" s="5">
        <v>56</v>
      </c>
      <c r="AR420" s="23">
        <v>2.5000000000000001E-3</v>
      </c>
      <c r="AS420" s="5">
        <v>3</v>
      </c>
      <c r="AT420" s="5">
        <v>86</v>
      </c>
      <c r="AU420" s="7">
        <v>1049253.8700000001</v>
      </c>
      <c r="AV420" s="23">
        <v>6.8999999999999999E-3</v>
      </c>
      <c r="AW420" s="7">
        <v>47.04</v>
      </c>
      <c r="AX420" s="7">
        <v>18407.96</v>
      </c>
      <c r="AY420" s="7">
        <v>1065514.08</v>
      </c>
      <c r="AZ420" s="23">
        <v>7.3000000000000001E-3</v>
      </c>
      <c r="BA420" s="7">
        <v>47.77</v>
      </c>
      <c r="BB420" s="7">
        <v>18693.23</v>
      </c>
      <c r="BC420" s="5">
        <v>57</v>
      </c>
      <c r="BD420" s="23">
        <v>2.5999999999999999E-3</v>
      </c>
      <c r="BE420" s="5">
        <v>3</v>
      </c>
      <c r="BF420" s="5">
        <v>32</v>
      </c>
      <c r="BG420" s="7">
        <v>5209007.7699999996</v>
      </c>
      <c r="BH420" s="23">
        <v>3.4200000000000001E-2</v>
      </c>
      <c r="BI420" s="7">
        <v>233.54</v>
      </c>
      <c r="BJ420" s="7">
        <v>11398.27</v>
      </c>
      <c r="BK420" s="7">
        <v>5807718.2699999996</v>
      </c>
      <c r="BL420" s="23">
        <v>0.04</v>
      </c>
      <c r="BM420" s="7">
        <v>260.38</v>
      </c>
      <c r="BN420" s="7">
        <v>12708.36</v>
      </c>
      <c r="BO420" s="5">
        <v>457</v>
      </c>
      <c r="BP420" s="23">
        <v>2.0500000000000001E-2</v>
      </c>
      <c r="BQ420" s="5">
        <v>27</v>
      </c>
      <c r="BR420" s="5">
        <v>673</v>
      </c>
      <c r="BS420" s="7">
        <v>1860170.53</v>
      </c>
      <c r="BT420" s="23">
        <v>1.2200000000000001E-2</v>
      </c>
      <c r="BU420" s="7">
        <v>83.4</v>
      </c>
      <c r="BV420" s="7">
        <v>3698.15</v>
      </c>
      <c r="BW420" s="7">
        <v>2059211.16</v>
      </c>
      <c r="BX420" s="23">
        <v>1.4200000000000001E-2</v>
      </c>
      <c r="BY420" s="7">
        <v>92.32</v>
      </c>
      <c r="BZ420" s="7">
        <v>4093.86</v>
      </c>
      <c r="CA420" s="5">
        <v>503</v>
      </c>
      <c r="CB420" s="23">
        <v>2.2599999999999999E-2</v>
      </c>
      <c r="CC420" s="5">
        <v>35</v>
      </c>
      <c r="CD420" s="5">
        <v>544</v>
      </c>
      <c r="CE420" s="7">
        <v>1439514.42</v>
      </c>
      <c r="CF420" s="23">
        <v>9.4999999999999998E-3</v>
      </c>
      <c r="CG420" s="7">
        <v>64.540000000000006</v>
      </c>
      <c r="CH420" s="7">
        <v>8619.85</v>
      </c>
      <c r="CI420" s="7">
        <v>1564590.98</v>
      </c>
      <c r="CJ420" s="23">
        <v>1.0800000000000001E-2</v>
      </c>
      <c r="CK420" s="7">
        <v>70.150000000000006</v>
      </c>
      <c r="CL420" s="7">
        <v>9368.81</v>
      </c>
      <c r="CM420" s="5">
        <v>167</v>
      </c>
      <c r="CN420" s="23">
        <v>7.4999999999999997E-3</v>
      </c>
      <c r="CO420" s="5">
        <v>8</v>
      </c>
      <c r="CP420" s="5">
        <v>435</v>
      </c>
      <c r="CQ420" s="7">
        <v>37093190.43</v>
      </c>
      <c r="CR420" s="23">
        <v>0.24379999999999999</v>
      </c>
      <c r="CS420" s="7">
        <v>1663</v>
      </c>
      <c r="CT420" s="7">
        <v>2334.52</v>
      </c>
      <c r="CU420" s="7">
        <v>32483789.539999999</v>
      </c>
      <c r="CV420" s="23">
        <v>0.22389999999999999</v>
      </c>
      <c r="CW420" s="7">
        <v>1456.35</v>
      </c>
      <c r="CX420" s="7">
        <v>2044.42</v>
      </c>
      <c r="CY420" s="5">
        <v>15889</v>
      </c>
      <c r="CZ420" s="23">
        <v>0.71240000000000003</v>
      </c>
      <c r="DA420" s="5">
        <v>6562</v>
      </c>
      <c r="DB420" s="7">
        <v>2974624.75</v>
      </c>
      <c r="DC420" s="23">
        <v>1.95E-2</v>
      </c>
      <c r="DD420" s="7">
        <v>133.36000000000001</v>
      </c>
      <c r="DE420" s="7">
        <v>491.92</v>
      </c>
      <c r="DF420" s="7">
        <v>3000705.74</v>
      </c>
      <c r="DG420" s="23">
        <v>2.07E-2</v>
      </c>
      <c r="DH420" s="7">
        <v>134.53</v>
      </c>
      <c r="DI420" s="7">
        <v>496.23</v>
      </c>
      <c r="DJ420" s="5">
        <v>6047</v>
      </c>
      <c r="DK420" s="23">
        <v>0.27110000000000001</v>
      </c>
      <c r="DL420" s="5">
        <v>1341</v>
      </c>
      <c r="DM420" s="7">
        <v>8369013.1399999997</v>
      </c>
      <c r="DN420" s="23">
        <v>5.5E-2</v>
      </c>
      <c r="DO420" s="7">
        <v>375.21</v>
      </c>
      <c r="DP420" s="7">
        <v>23641.279999999999</v>
      </c>
      <c r="DQ420" s="7">
        <v>8849823.9100000001</v>
      </c>
      <c r="DR420" s="23">
        <v>6.0999999999999999E-2</v>
      </c>
      <c r="DS420" s="7">
        <v>396.76</v>
      </c>
      <c r="DT420" s="7">
        <v>24999.5</v>
      </c>
      <c r="DU420" s="5">
        <v>354</v>
      </c>
      <c r="DV420" s="23">
        <v>1.5900000000000001E-2</v>
      </c>
      <c r="DW420" s="5">
        <v>2209</v>
      </c>
      <c r="DX420" s="7">
        <v>965175.94</v>
      </c>
      <c r="DY420" s="23">
        <v>6.3E-3</v>
      </c>
      <c r="DZ420" s="7">
        <v>43.27</v>
      </c>
      <c r="EA420" s="7">
        <v>907.97</v>
      </c>
      <c r="EB420" s="7">
        <v>1064905.02</v>
      </c>
      <c r="EC420" s="23">
        <v>7.3000000000000001E-3</v>
      </c>
      <c r="ED420" s="7">
        <v>47.74</v>
      </c>
      <c r="EE420" s="7">
        <v>1001.79</v>
      </c>
      <c r="EF420" s="5">
        <v>1063</v>
      </c>
      <c r="EG420" s="23">
        <v>4.7699999999999999E-2</v>
      </c>
      <c r="EH420" s="5">
        <v>76</v>
      </c>
      <c r="EI420" s="7">
        <v>11943557.17</v>
      </c>
      <c r="EJ420" s="23">
        <v>7.85E-2</v>
      </c>
      <c r="EK420" s="7">
        <v>535.47</v>
      </c>
      <c r="EL420" s="7">
        <v>703.51</v>
      </c>
      <c r="EM420" s="7">
        <v>13277671.890000001</v>
      </c>
      <c r="EN420" s="23">
        <v>9.1499999999999998E-2</v>
      </c>
      <c r="EO420" s="7">
        <v>595.28</v>
      </c>
      <c r="EP420" s="7">
        <v>782.1</v>
      </c>
      <c r="EQ420" s="5">
        <v>16977</v>
      </c>
      <c r="ER420" s="23">
        <v>0.7611</v>
      </c>
      <c r="ES420" s="5">
        <v>9799</v>
      </c>
      <c r="ET420" s="7">
        <v>8233770.5</v>
      </c>
      <c r="EU420" s="23">
        <v>5.4100000000000002E-2</v>
      </c>
      <c r="EV420" s="7">
        <v>369.14</v>
      </c>
      <c r="EW420" s="7">
        <v>888.6</v>
      </c>
      <c r="EX420" s="7">
        <v>8364707.9100000001</v>
      </c>
      <c r="EY420" s="23">
        <v>5.7700000000000001E-2</v>
      </c>
      <c r="EZ420" s="7">
        <v>375.01</v>
      </c>
      <c r="FA420" s="7">
        <v>902.73</v>
      </c>
      <c r="FB420" s="5">
        <v>9266</v>
      </c>
      <c r="FC420" s="23">
        <v>0.41539999999999999</v>
      </c>
      <c r="FD420" s="5">
        <v>2674</v>
      </c>
      <c r="FE420" s="7">
        <v>2137043.2999999998</v>
      </c>
      <c r="FF420" s="23">
        <v>1.4E-2</v>
      </c>
      <c r="FG420" s="7">
        <v>95.81</v>
      </c>
      <c r="FH420" s="7">
        <v>178.38</v>
      </c>
      <c r="FI420" s="7">
        <v>2163283.2799999998</v>
      </c>
      <c r="FJ420" s="23">
        <v>1.49E-2</v>
      </c>
      <c r="FK420" s="7">
        <v>96.99</v>
      </c>
      <c r="FL420" s="7">
        <v>180.57</v>
      </c>
      <c r="FM420" s="5">
        <v>11980</v>
      </c>
      <c r="FN420" s="23">
        <v>0.53710000000000002</v>
      </c>
      <c r="FO420" s="5">
        <v>2532</v>
      </c>
      <c r="FP420" s="7">
        <v>6642043.6799999997</v>
      </c>
      <c r="FQ420" s="23">
        <v>4.3700000000000003E-2</v>
      </c>
      <c r="FR420" s="7">
        <v>297.77999999999997</v>
      </c>
      <c r="FS420" s="7">
        <v>1099.1300000000001</v>
      </c>
      <c r="FT420" s="7">
        <v>6841347.6799999997</v>
      </c>
      <c r="FU420" s="23">
        <v>4.7199999999999999E-2</v>
      </c>
      <c r="FV420" s="7">
        <v>306.72000000000003</v>
      </c>
      <c r="FW420" s="7">
        <v>1132.1099999999999</v>
      </c>
      <c r="FX420" s="5">
        <v>6043</v>
      </c>
      <c r="FY420" s="23">
        <v>0.27089999999999997</v>
      </c>
      <c r="FZ420" s="5">
        <v>2197</v>
      </c>
      <c r="GA420" s="7">
        <v>2307934.34</v>
      </c>
      <c r="GB420" s="23">
        <v>1.52E-2</v>
      </c>
      <c r="GC420" s="7">
        <v>103.47</v>
      </c>
      <c r="GD420" s="7">
        <v>202.97</v>
      </c>
      <c r="GE420" s="7">
        <v>2402261.11</v>
      </c>
      <c r="GF420" s="23">
        <v>1.66E-2</v>
      </c>
      <c r="GG420" s="7">
        <v>107.7</v>
      </c>
      <c r="GH420" s="7">
        <v>211.26</v>
      </c>
      <c r="GI420" s="5">
        <v>11371</v>
      </c>
      <c r="GJ420" s="23">
        <v>0.50980000000000003</v>
      </c>
      <c r="GK420" s="5">
        <v>3274</v>
      </c>
      <c r="GL420" s="7">
        <v>2103937.86</v>
      </c>
      <c r="GM420" s="23">
        <v>1.38E-2</v>
      </c>
      <c r="GN420" s="7">
        <v>94.33</v>
      </c>
      <c r="GO420" s="7">
        <v>1020.42</v>
      </c>
      <c r="GP420" s="7">
        <v>1646923.89</v>
      </c>
      <c r="GQ420" s="23">
        <v>1.14E-2</v>
      </c>
      <c r="GR420" s="7">
        <v>73.84</v>
      </c>
      <c r="GS420" s="7">
        <v>798.77</v>
      </c>
      <c r="GT420" s="5">
        <v>2062</v>
      </c>
      <c r="GU420" s="23">
        <v>9.2399999999999996E-2</v>
      </c>
      <c r="GV420" s="8">
        <v>197</v>
      </c>
      <c r="GW420" s="7">
        <v>4083416.75</v>
      </c>
      <c r="GX420" s="23">
        <v>2.6800000000000001E-2</v>
      </c>
      <c r="GY420" s="7">
        <v>183.07</v>
      </c>
      <c r="GZ420" s="7">
        <v>747.88</v>
      </c>
      <c r="HA420" s="7">
        <v>4104914.17</v>
      </c>
      <c r="HB420" s="23">
        <v>2.8299999999999999E-2</v>
      </c>
      <c r="HC420" s="7">
        <v>184.04</v>
      </c>
      <c r="HD420" s="7">
        <v>751.82</v>
      </c>
      <c r="HE420" s="5">
        <v>5460</v>
      </c>
      <c r="HF420" s="23">
        <v>0.24479999999999999</v>
      </c>
      <c r="HG420" s="5">
        <v>20306</v>
      </c>
      <c r="HH420" s="5">
        <v>870</v>
      </c>
      <c r="HI420" s="23">
        <v>0.1739</v>
      </c>
      <c r="HJ420" s="8">
        <v>910</v>
      </c>
      <c r="HK420" s="5">
        <v>336</v>
      </c>
      <c r="HL420" s="5">
        <v>816</v>
      </c>
      <c r="HM420" s="10" t="s">
        <v>275</v>
      </c>
      <c r="HN420" s="5">
        <v>318</v>
      </c>
      <c r="HO420" s="5">
        <v>247</v>
      </c>
      <c r="HP420" s="5">
        <v>865</v>
      </c>
      <c r="HQ420" s="5">
        <v>224</v>
      </c>
      <c r="HR420" s="10" t="s">
        <v>275</v>
      </c>
      <c r="HS420" s="5">
        <v>58</v>
      </c>
    </row>
    <row r="421" spans="1:227" x14ac:dyDescent="0.25">
      <c r="A421">
        <v>2013</v>
      </c>
      <c r="B421" s="3" t="s">
        <v>918</v>
      </c>
      <c r="C421" s="4">
        <v>35</v>
      </c>
      <c r="D421" s="5">
        <v>59549</v>
      </c>
      <c r="E421" s="5">
        <v>45064</v>
      </c>
      <c r="F421" s="5">
        <v>14485</v>
      </c>
      <c r="G421" s="6" t="s">
        <v>2230</v>
      </c>
      <c r="H421" s="5">
        <v>51</v>
      </c>
      <c r="I421" s="6" t="s">
        <v>1745</v>
      </c>
      <c r="J421" s="6" t="s">
        <v>2567</v>
      </c>
      <c r="K421" s="6" t="s">
        <v>1176</v>
      </c>
      <c r="L421" s="6" t="s">
        <v>294</v>
      </c>
      <c r="M421" s="6" t="s">
        <v>2568</v>
      </c>
      <c r="N421" s="6" t="s">
        <v>1673</v>
      </c>
      <c r="O421" s="6" t="s">
        <v>1277</v>
      </c>
      <c r="P421" s="6">
        <v>1.05</v>
      </c>
      <c r="Q421" s="7">
        <v>358488937.81999999</v>
      </c>
      <c r="R421" s="7">
        <v>335063994.81</v>
      </c>
      <c r="S421" s="7">
        <v>323549043.56999999</v>
      </c>
      <c r="T421" s="7">
        <v>7955.11</v>
      </c>
      <c r="U421" s="7">
        <v>7435.29</v>
      </c>
      <c r="V421" s="7">
        <v>7179.77</v>
      </c>
      <c r="W421" s="7">
        <v>131304009.31</v>
      </c>
      <c r="X421" s="23">
        <v>0.36630000000000001</v>
      </c>
      <c r="Y421" s="7">
        <v>2913.72</v>
      </c>
      <c r="Z421" s="7">
        <v>20841.91</v>
      </c>
      <c r="AA421" s="7">
        <v>104155570.34999999</v>
      </c>
      <c r="AB421" s="23">
        <v>0.31090000000000001</v>
      </c>
      <c r="AC421" s="7">
        <v>2311.2800000000002</v>
      </c>
      <c r="AD421" s="7">
        <v>16532.63</v>
      </c>
      <c r="AE421" s="5">
        <v>6300</v>
      </c>
      <c r="AF421" s="23">
        <v>0.13980000000000001</v>
      </c>
      <c r="AG421" s="5">
        <v>238</v>
      </c>
      <c r="AH421" s="5">
        <v>1358</v>
      </c>
      <c r="AI421" s="7">
        <v>9013297.0500000007</v>
      </c>
      <c r="AJ421" s="23">
        <v>2.5100000000000001E-2</v>
      </c>
      <c r="AK421" s="7">
        <v>200.01</v>
      </c>
      <c r="AL421" s="7">
        <v>44182.83</v>
      </c>
      <c r="AM421" s="7">
        <v>9613417.1400000006</v>
      </c>
      <c r="AN421" s="23">
        <v>2.87E-2</v>
      </c>
      <c r="AO421" s="7">
        <v>213.33</v>
      </c>
      <c r="AP421" s="7">
        <v>47124.59</v>
      </c>
      <c r="AQ421" s="5">
        <v>204</v>
      </c>
      <c r="AR421" s="23">
        <v>4.4999999999999997E-3</v>
      </c>
      <c r="AS421" s="5">
        <v>5</v>
      </c>
      <c r="AT421" s="5">
        <v>142</v>
      </c>
      <c r="AU421" s="7">
        <v>6193853.46</v>
      </c>
      <c r="AV421" s="23">
        <v>1.7299999999999999E-2</v>
      </c>
      <c r="AW421" s="7">
        <v>137.44999999999999</v>
      </c>
      <c r="AX421" s="7">
        <v>20175.419999999998</v>
      </c>
      <c r="AY421" s="7">
        <v>6288155.2699999996</v>
      </c>
      <c r="AZ421" s="23">
        <v>1.8800000000000001E-2</v>
      </c>
      <c r="BA421" s="7">
        <v>139.54</v>
      </c>
      <c r="BB421" s="7">
        <v>20482.59</v>
      </c>
      <c r="BC421" s="5">
        <v>307</v>
      </c>
      <c r="BD421" s="23">
        <v>6.7999999999999996E-3</v>
      </c>
      <c r="BE421" s="5">
        <v>8</v>
      </c>
      <c r="BF421" s="5">
        <v>97</v>
      </c>
      <c r="BG421" s="7">
        <v>9835673.6099999994</v>
      </c>
      <c r="BH421" s="23">
        <v>2.7400000000000001E-2</v>
      </c>
      <c r="BI421" s="7">
        <v>218.26</v>
      </c>
      <c r="BJ421" s="7">
        <v>13309.44</v>
      </c>
      <c r="BK421" s="7">
        <v>10434898.41</v>
      </c>
      <c r="BL421" s="23">
        <v>3.1099999999999999E-2</v>
      </c>
      <c r="BM421" s="7">
        <v>231.56</v>
      </c>
      <c r="BN421" s="7">
        <v>14120.3</v>
      </c>
      <c r="BO421" s="5">
        <v>739</v>
      </c>
      <c r="BP421" s="23">
        <v>1.6400000000000001E-2</v>
      </c>
      <c r="BQ421" s="5">
        <v>23</v>
      </c>
      <c r="BR421" s="5">
        <v>570</v>
      </c>
      <c r="BS421" s="7">
        <v>9275042.2899999991</v>
      </c>
      <c r="BT421" s="23">
        <v>2.5899999999999999E-2</v>
      </c>
      <c r="BU421" s="7">
        <v>205.82</v>
      </c>
      <c r="BV421" s="7">
        <v>5035.3100000000004</v>
      </c>
      <c r="BW421" s="7">
        <v>9922956.3399999999</v>
      </c>
      <c r="BX421" s="23">
        <v>2.9600000000000001E-2</v>
      </c>
      <c r="BY421" s="7">
        <v>220.2</v>
      </c>
      <c r="BZ421" s="7">
        <v>5387.06</v>
      </c>
      <c r="CA421" s="5">
        <v>1842</v>
      </c>
      <c r="CB421" s="23">
        <v>4.0899999999999999E-2</v>
      </c>
      <c r="CC421" s="5">
        <v>83</v>
      </c>
      <c r="CD421" s="5">
        <v>1331</v>
      </c>
      <c r="CE421" s="7">
        <v>4361875.8899999997</v>
      </c>
      <c r="CF421" s="23">
        <v>1.2200000000000001E-2</v>
      </c>
      <c r="CG421" s="7">
        <v>96.79</v>
      </c>
      <c r="CH421" s="7">
        <v>11300.2</v>
      </c>
      <c r="CI421" s="7">
        <v>4475433.8899999997</v>
      </c>
      <c r="CJ421" s="23">
        <v>1.34E-2</v>
      </c>
      <c r="CK421" s="7">
        <v>99.31</v>
      </c>
      <c r="CL421" s="7">
        <v>11594.39</v>
      </c>
      <c r="CM421" s="5">
        <v>386</v>
      </c>
      <c r="CN421" s="23">
        <v>8.6E-3</v>
      </c>
      <c r="CO421" s="5">
        <v>9</v>
      </c>
      <c r="CP421" s="5">
        <v>596</v>
      </c>
      <c r="CQ421" s="7">
        <v>52866229.539999999</v>
      </c>
      <c r="CR421" s="23">
        <v>0.14749999999999999</v>
      </c>
      <c r="CS421" s="7">
        <v>1173.1400000000001</v>
      </c>
      <c r="CT421" s="7">
        <v>1839.79</v>
      </c>
      <c r="CU421" s="7">
        <v>49870222.630000003</v>
      </c>
      <c r="CV421" s="23">
        <v>0.14879999999999999</v>
      </c>
      <c r="CW421" s="7">
        <v>1106.6500000000001</v>
      </c>
      <c r="CX421" s="7">
        <v>1735.52</v>
      </c>
      <c r="CY421" s="5">
        <v>28735</v>
      </c>
      <c r="CZ421" s="23">
        <v>0.63759999999999994</v>
      </c>
      <c r="DA421" s="5">
        <v>4859</v>
      </c>
      <c r="DB421" s="7">
        <v>3912991.56</v>
      </c>
      <c r="DC421" s="23">
        <v>1.09E-2</v>
      </c>
      <c r="DD421" s="7">
        <v>86.83</v>
      </c>
      <c r="DE421" s="7">
        <v>452.58</v>
      </c>
      <c r="DF421" s="7">
        <v>4174896.61</v>
      </c>
      <c r="DG421" s="23">
        <v>1.2500000000000001E-2</v>
      </c>
      <c r="DH421" s="7">
        <v>92.64</v>
      </c>
      <c r="DI421" s="7">
        <v>482.87</v>
      </c>
      <c r="DJ421" s="5">
        <v>8646</v>
      </c>
      <c r="DK421" s="23">
        <v>0.19189999999999999</v>
      </c>
      <c r="DL421" s="5">
        <v>959</v>
      </c>
      <c r="DM421" s="7">
        <v>36161249.020000003</v>
      </c>
      <c r="DN421" s="23">
        <v>0.1009</v>
      </c>
      <c r="DO421" s="7">
        <v>802.44</v>
      </c>
      <c r="DP421" s="7">
        <v>24616.23</v>
      </c>
      <c r="DQ421" s="7">
        <v>36963661</v>
      </c>
      <c r="DR421" s="23">
        <v>0.1103</v>
      </c>
      <c r="DS421" s="7">
        <v>820.25</v>
      </c>
      <c r="DT421" s="7">
        <v>25162.46</v>
      </c>
      <c r="DU421" s="5">
        <v>1469</v>
      </c>
      <c r="DV421" s="23">
        <v>3.2599999999999997E-2</v>
      </c>
      <c r="DW421" s="5">
        <v>4729</v>
      </c>
      <c r="DX421" s="7">
        <v>1758392.22</v>
      </c>
      <c r="DY421" s="23">
        <v>4.8999999999999998E-3</v>
      </c>
      <c r="DZ421" s="7">
        <v>39.020000000000003</v>
      </c>
      <c r="EA421" s="7">
        <v>781.51</v>
      </c>
      <c r="EB421" s="7">
        <v>1898493.78</v>
      </c>
      <c r="EC421" s="23">
        <v>5.7000000000000002E-3</v>
      </c>
      <c r="ED421" s="7">
        <v>42.13</v>
      </c>
      <c r="EE421" s="7">
        <v>843.78</v>
      </c>
      <c r="EF421" s="5">
        <v>2250</v>
      </c>
      <c r="EG421" s="23">
        <v>4.99E-2</v>
      </c>
      <c r="EH421" s="5">
        <v>75</v>
      </c>
      <c r="EI421" s="7">
        <v>28155523.329999998</v>
      </c>
      <c r="EJ421" s="23">
        <v>7.85E-2</v>
      </c>
      <c r="EK421" s="7">
        <v>624.79</v>
      </c>
      <c r="EL421" s="7">
        <v>806.29</v>
      </c>
      <c r="EM421" s="7">
        <v>32059639.52</v>
      </c>
      <c r="EN421" s="23">
        <v>9.5699999999999993E-2</v>
      </c>
      <c r="EO421" s="7">
        <v>711.42</v>
      </c>
      <c r="EP421" s="7">
        <v>918.09</v>
      </c>
      <c r="EQ421" s="5">
        <v>34920</v>
      </c>
      <c r="ER421" s="23">
        <v>0.77490000000000003</v>
      </c>
      <c r="ES421" s="5">
        <v>10183</v>
      </c>
      <c r="ET421" s="7">
        <v>17986686.32</v>
      </c>
      <c r="EU421" s="23">
        <v>5.0200000000000002E-2</v>
      </c>
      <c r="EV421" s="7">
        <v>399.14</v>
      </c>
      <c r="EW421" s="7">
        <v>960.62</v>
      </c>
      <c r="EX421" s="7">
        <v>19402293.719999999</v>
      </c>
      <c r="EY421" s="23">
        <v>5.79E-2</v>
      </c>
      <c r="EZ421" s="7">
        <v>430.55</v>
      </c>
      <c r="FA421" s="7">
        <v>1036.23</v>
      </c>
      <c r="FB421" s="5">
        <v>18724</v>
      </c>
      <c r="FC421" s="23">
        <v>0.41549999999999998</v>
      </c>
      <c r="FD421" s="5">
        <v>2697</v>
      </c>
      <c r="FE421" s="7">
        <v>5692928.7300000004</v>
      </c>
      <c r="FF421" s="23">
        <v>1.5900000000000001E-2</v>
      </c>
      <c r="FG421" s="7">
        <v>126.33</v>
      </c>
      <c r="FH421" s="7">
        <v>233.89</v>
      </c>
      <c r="FI421" s="7">
        <v>6215954.6299999999</v>
      </c>
      <c r="FJ421" s="23">
        <v>1.8599999999999998E-2</v>
      </c>
      <c r="FK421" s="7">
        <v>137.94</v>
      </c>
      <c r="FL421" s="7">
        <v>255.38</v>
      </c>
      <c r="FM421" s="5">
        <v>24340</v>
      </c>
      <c r="FN421" s="23">
        <v>0.54010000000000002</v>
      </c>
      <c r="FO421" s="5">
        <v>2926</v>
      </c>
      <c r="FP421" s="7">
        <v>11903807.199999999</v>
      </c>
      <c r="FQ421" s="23">
        <v>3.32E-2</v>
      </c>
      <c r="FR421" s="7">
        <v>264.14999999999998</v>
      </c>
      <c r="FS421" s="7">
        <v>1029.3800000000001</v>
      </c>
      <c r="FT421" s="7">
        <v>12516489.24</v>
      </c>
      <c r="FU421" s="23">
        <v>3.7400000000000003E-2</v>
      </c>
      <c r="FV421" s="7">
        <v>277.75</v>
      </c>
      <c r="FW421" s="7">
        <v>1082.3699999999999</v>
      </c>
      <c r="FX421" s="5">
        <v>11564</v>
      </c>
      <c r="FY421" s="23">
        <v>0.25659999999999999</v>
      </c>
      <c r="FZ421" s="5">
        <v>1870</v>
      </c>
      <c r="GA421" s="7">
        <v>7762882.3600000003</v>
      </c>
      <c r="GB421" s="23">
        <v>2.1700000000000001E-2</v>
      </c>
      <c r="GC421" s="7">
        <v>172.26</v>
      </c>
      <c r="GD421" s="7">
        <v>304.18</v>
      </c>
      <c r="GE421" s="7">
        <v>8179185.5099999998</v>
      </c>
      <c r="GF421" s="23">
        <v>2.4400000000000002E-2</v>
      </c>
      <c r="GG421" s="7">
        <v>181.5</v>
      </c>
      <c r="GH421" s="7">
        <v>320.49</v>
      </c>
      <c r="GI421" s="5">
        <v>25521</v>
      </c>
      <c r="GJ421" s="23">
        <v>0.56630000000000003</v>
      </c>
      <c r="GK421" s="5">
        <v>4854</v>
      </c>
      <c r="GL421" s="7">
        <v>8118886.5300000003</v>
      </c>
      <c r="GM421" s="23">
        <v>2.2599999999999999E-2</v>
      </c>
      <c r="GN421" s="7">
        <v>180.16</v>
      </c>
      <c r="GO421" s="7">
        <v>1530.81</v>
      </c>
      <c r="GP421" s="7">
        <v>4590053.51</v>
      </c>
      <c r="GQ421" s="23">
        <v>1.37E-2</v>
      </c>
      <c r="GR421" s="7">
        <v>101.86</v>
      </c>
      <c r="GS421" s="7">
        <v>865.45</v>
      </c>
      <c r="GT421" s="5">
        <v>5304</v>
      </c>
      <c r="GU421" s="23">
        <v>0.1177</v>
      </c>
      <c r="GV421" s="8">
        <v>282</v>
      </c>
      <c r="GW421" s="7">
        <v>11995325.09</v>
      </c>
      <c r="GX421" s="23">
        <v>3.3500000000000002E-2</v>
      </c>
      <c r="GY421" s="7">
        <v>266.18</v>
      </c>
      <c r="GZ421" s="7">
        <v>980.89</v>
      </c>
      <c r="HA421" s="7">
        <v>12036573.27</v>
      </c>
      <c r="HB421" s="23">
        <v>3.5900000000000001E-2</v>
      </c>
      <c r="HC421" s="7">
        <v>267.10000000000002</v>
      </c>
      <c r="HD421" s="7">
        <v>984.26</v>
      </c>
      <c r="HE421" s="5">
        <v>12229</v>
      </c>
      <c r="HF421" s="23">
        <v>0.27139999999999997</v>
      </c>
      <c r="HG421" s="5">
        <v>39277</v>
      </c>
      <c r="HH421" s="5">
        <v>1969</v>
      </c>
      <c r="HI421" s="23">
        <v>0.1951</v>
      </c>
      <c r="HJ421" s="8">
        <v>872</v>
      </c>
      <c r="HK421" s="5">
        <v>697</v>
      </c>
      <c r="HL421" s="5">
        <v>815</v>
      </c>
      <c r="HM421" s="5">
        <v>58</v>
      </c>
      <c r="HN421" s="5">
        <v>437</v>
      </c>
      <c r="HO421" s="5">
        <v>182</v>
      </c>
      <c r="HP421" s="5">
        <v>455</v>
      </c>
      <c r="HQ421" s="5">
        <v>291</v>
      </c>
      <c r="HR421" s="5">
        <v>271</v>
      </c>
      <c r="HS421" s="5">
        <v>131</v>
      </c>
    </row>
    <row r="422" spans="1:227" x14ac:dyDescent="0.25">
      <c r="A422">
        <v>2014</v>
      </c>
      <c r="B422" s="3" t="s">
        <v>429</v>
      </c>
      <c r="C422" s="4">
        <v>8</v>
      </c>
      <c r="D422" s="5">
        <v>99836</v>
      </c>
      <c r="E422" s="5">
        <v>69830</v>
      </c>
      <c r="F422" s="5">
        <v>30006</v>
      </c>
      <c r="G422" s="6" t="s">
        <v>2585</v>
      </c>
      <c r="H422" s="5">
        <v>51</v>
      </c>
      <c r="I422" s="6" t="s">
        <v>2622</v>
      </c>
      <c r="J422" s="6" t="s">
        <v>2623</v>
      </c>
      <c r="K422" s="6" t="s">
        <v>2624</v>
      </c>
      <c r="L422" s="6" t="s">
        <v>2156</v>
      </c>
      <c r="M422" s="6" t="s">
        <v>1031</v>
      </c>
      <c r="N422" s="6" t="s">
        <v>846</v>
      </c>
      <c r="O422" s="6" t="s">
        <v>2541</v>
      </c>
      <c r="P422" s="6">
        <v>1.06</v>
      </c>
      <c r="Q422" s="7">
        <v>634418191.55999994</v>
      </c>
      <c r="R422" s="7">
        <v>596460452.57000005</v>
      </c>
      <c r="S422" s="7">
        <v>600192373.25999999</v>
      </c>
      <c r="T422" s="7">
        <v>9085.18</v>
      </c>
      <c r="U422" s="7">
        <v>8541.61</v>
      </c>
      <c r="V422" s="7">
        <v>8595.0499999999993</v>
      </c>
      <c r="W422" s="7">
        <v>231231521.80000001</v>
      </c>
      <c r="X422" s="23">
        <v>0.36449999999999999</v>
      </c>
      <c r="Y422" s="7">
        <v>3311.35</v>
      </c>
      <c r="Z422" s="7">
        <v>21243.13</v>
      </c>
      <c r="AA422" s="7">
        <v>190912350.94</v>
      </c>
      <c r="AB422" s="23">
        <v>0.3201</v>
      </c>
      <c r="AC422" s="7">
        <v>2733.96</v>
      </c>
      <c r="AD422" s="7">
        <v>17539.03</v>
      </c>
      <c r="AE422" s="5">
        <v>10885</v>
      </c>
      <c r="AF422" s="23">
        <v>0.15590000000000001</v>
      </c>
      <c r="AG422" s="5">
        <v>270</v>
      </c>
      <c r="AH422" s="5">
        <v>1597</v>
      </c>
      <c r="AI422" s="7">
        <v>14838094.630000001</v>
      </c>
      <c r="AJ422" s="23">
        <v>2.3400000000000001E-2</v>
      </c>
      <c r="AK422" s="7">
        <v>212.49</v>
      </c>
      <c r="AL422" s="7">
        <v>46956</v>
      </c>
      <c r="AM422" s="7">
        <v>14680601.92</v>
      </c>
      <c r="AN422" s="23">
        <v>2.46E-2</v>
      </c>
      <c r="AO422" s="7">
        <v>210.23</v>
      </c>
      <c r="AP422" s="7">
        <v>46457.599999999999</v>
      </c>
      <c r="AQ422" s="5">
        <v>316</v>
      </c>
      <c r="AR422" s="23">
        <v>4.4999999999999997E-3</v>
      </c>
      <c r="AS422" s="5">
        <v>5</v>
      </c>
      <c r="AT422" s="5">
        <v>142</v>
      </c>
      <c r="AU422" s="7">
        <v>8781195.3300000001</v>
      </c>
      <c r="AV422" s="23">
        <v>1.38E-2</v>
      </c>
      <c r="AW422" s="7">
        <v>125.75</v>
      </c>
      <c r="AX422" s="7">
        <v>20516.810000000001</v>
      </c>
      <c r="AY422" s="7">
        <v>8800355.5</v>
      </c>
      <c r="AZ422" s="23">
        <v>1.4800000000000001E-2</v>
      </c>
      <c r="BA422" s="7">
        <v>126.03</v>
      </c>
      <c r="BB422" s="7">
        <v>20561.580000000002</v>
      </c>
      <c r="BC422" s="5">
        <v>428</v>
      </c>
      <c r="BD422" s="23">
        <v>6.1000000000000004E-3</v>
      </c>
      <c r="BE422" s="5">
        <v>7</v>
      </c>
      <c r="BF422" s="5">
        <v>86</v>
      </c>
      <c r="BG422" s="7">
        <v>23051646.789999999</v>
      </c>
      <c r="BH422" s="23">
        <v>3.6299999999999999E-2</v>
      </c>
      <c r="BI422" s="7">
        <v>330.11</v>
      </c>
      <c r="BJ422" s="7">
        <v>14004.65</v>
      </c>
      <c r="BK422" s="7">
        <v>23642986.899999999</v>
      </c>
      <c r="BL422" s="23">
        <v>3.9600000000000003E-2</v>
      </c>
      <c r="BM422" s="7">
        <v>338.58</v>
      </c>
      <c r="BN422" s="7">
        <v>14363.9</v>
      </c>
      <c r="BO422" s="5">
        <v>1646</v>
      </c>
      <c r="BP422" s="23">
        <v>2.3599999999999999E-2</v>
      </c>
      <c r="BQ422" s="5">
        <v>32</v>
      </c>
      <c r="BR422" s="5">
        <v>798</v>
      </c>
      <c r="BS422" s="7">
        <v>15761926.210000001</v>
      </c>
      <c r="BT422" s="23">
        <v>2.4799999999999999E-2</v>
      </c>
      <c r="BU422" s="7">
        <v>225.72</v>
      </c>
      <c r="BV422" s="7">
        <v>4751.8599999999997</v>
      </c>
      <c r="BW422" s="7">
        <v>16206285.609999999</v>
      </c>
      <c r="BX422" s="23">
        <v>2.7199999999999998E-2</v>
      </c>
      <c r="BY422" s="7">
        <v>232.08</v>
      </c>
      <c r="BZ422" s="7">
        <v>4885.83</v>
      </c>
      <c r="CA422" s="5">
        <v>3317</v>
      </c>
      <c r="CB422" s="23">
        <v>4.7500000000000001E-2</v>
      </c>
      <c r="CC422" s="5">
        <v>80</v>
      </c>
      <c r="CD422" s="5">
        <v>1609</v>
      </c>
      <c r="CE422" s="7">
        <v>7442763.6399999997</v>
      </c>
      <c r="CF422" s="23">
        <v>1.17E-2</v>
      </c>
      <c r="CG422" s="7">
        <v>106.58</v>
      </c>
      <c r="CH422" s="7">
        <v>11503.5</v>
      </c>
      <c r="CI422" s="7">
        <v>7457121.9500000002</v>
      </c>
      <c r="CJ422" s="23">
        <v>1.2500000000000001E-2</v>
      </c>
      <c r="CK422" s="7">
        <v>106.79</v>
      </c>
      <c r="CL422" s="7">
        <v>11525.69</v>
      </c>
      <c r="CM422" s="5">
        <v>647</v>
      </c>
      <c r="CN422" s="23">
        <v>9.2999999999999992E-3</v>
      </c>
      <c r="CO422" s="5">
        <v>10</v>
      </c>
      <c r="CP422" s="5">
        <v>626</v>
      </c>
      <c r="CQ422" s="7">
        <v>104944549.62</v>
      </c>
      <c r="CR422" s="23">
        <v>0.16539999999999999</v>
      </c>
      <c r="CS422" s="7">
        <v>1502.86</v>
      </c>
      <c r="CT422" s="7">
        <v>2416.0700000000002</v>
      </c>
      <c r="CU422" s="7">
        <v>103252567.23999999</v>
      </c>
      <c r="CV422" s="23">
        <v>0.1731</v>
      </c>
      <c r="CW422" s="7">
        <v>1478.63</v>
      </c>
      <c r="CX422" s="7">
        <v>2377.12</v>
      </c>
      <c r="CY422" s="5">
        <v>43436</v>
      </c>
      <c r="CZ422" s="23">
        <v>0.622</v>
      </c>
      <c r="DA422" s="5">
        <v>4265</v>
      </c>
      <c r="DB422" s="7">
        <v>6936005.1299999999</v>
      </c>
      <c r="DC422" s="23">
        <v>1.09E-2</v>
      </c>
      <c r="DD422" s="7">
        <v>99.33</v>
      </c>
      <c r="DE422" s="7">
        <v>448.76</v>
      </c>
      <c r="DF422" s="7">
        <v>7182750.1200000001</v>
      </c>
      <c r="DG422" s="23">
        <v>1.2E-2</v>
      </c>
      <c r="DH422" s="7">
        <v>102.86</v>
      </c>
      <c r="DI422" s="7">
        <v>464.72</v>
      </c>
      <c r="DJ422" s="5">
        <v>15456</v>
      </c>
      <c r="DK422" s="23">
        <v>0.2213</v>
      </c>
      <c r="DL422" s="5">
        <v>999</v>
      </c>
      <c r="DM422" s="7">
        <v>40358970.579999998</v>
      </c>
      <c r="DN422" s="23">
        <v>6.3600000000000004E-2</v>
      </c>
      <c r="DO422" s="7">
        <v>577.96</v>
      </c>
      <c r="DP422" s="7">
        <v>24729.759999999998</v>
      </c>
      <c r="DQ422" s="7">
        <v>40255200.649999999</v>
      </c>
      <c r="DR422" s="23">
        <v>6.7500000000000004E-2</v>
      </c>
      <c r="DS422" s="7">
        <v>576.47</v>
      </c>
      <c r="DT422" s="7">
        <v>24666.18</v>
      </c>
      <c r="DU422" s="5">
        <v>1632</v>
      </c>
      <c r="DV422" s="23">
        <v>2.3400000000000001E-2</v>
      </c>
      <c r="DW422" s="5">
        <v>3353</v>
      </c>
      <c r="DX422" s="7">
        <v>5427692.2300000004</v>
      </c>
      <c r="DY422" s="23">
        <v>8.6E-3</v>
      </c>
      <c r="DZ422" s="7">
        <v>77.73</v>
      </c>
      <c r="EA422" s="7">
        <v>952.56</v>
      </c>
      <c r="EB422" s="7">
        <v>5690519.9800000004</v>
      </c>
      <c r="EC422" s="23">
        <v>9.4999999999999998E-3</v>
      </c>
      <c r="ED422" s="7">
        <v>81.489999999999995</v>
      </c>
      <c r="EE422" s="7">
        <v>998.69</v>
      </c>
      <c r="EF422" s="5">
        <v>5698</v>
      </c>
      <c r="EG422" s="23">
        <v>8.1600000000000006E-2</v>
      </c>
      <c r="EH422" s="5">
        <v>143</v>
      </c>
      <c r="EI422" s="7">
        <v>55158332.25</v>
      </c>
      <c r="EJ422" s="23">
        <v>8.6900000000000005E-2</v>
      </c>
      <c r="EK422" s="7">
        <v>789.89</v>
      </c>
      <c r="EL422" s="7">
        <v>1013.31</v>
      </c>
      <c r="EM422" s="7">
        <v>57309622.399999999</v>
      </c>
      <c r="EN422" s="23">
        <v>9.6100000000000005E-2</v>
      </c>
      <c r="EO422" s="7">
        <v>820.7</v>
      </c>
      <c r="EP422" s="7">
        <v>1052.83</v>
      </c>
      <c r="EQ422" s="5">
        <v>54434</v>
      </c>
      <c r="ER422" s="23">
        <v>0.77949999999999997</v>
      </c>
      <c r="ES422" s="5">
        <v>11163</v>
      </c>
      <c r="ET422" s="7">
        <v>33139811.690000001</v>
      </c>
      <c r="EU422" s="23">
        <v>5.2200000000000003E-2</v>
      </c>
      <c r="EV422" s="7">
        <v>474.58</v>
      </c>
      <c r="EW422" s="7">
        <v>1059.1500000000001</v>
      </c>
      <c r="EX422" s="7">
        <v>32327199.010000002</v>
      </c>
      <c r="EY422" s="23">
        <v>5.4199999999999998E-2</v>
      </c>
      <c r="EZ422" s="7">
        <v>462.94</v>
      </c>
      <c r="FA422" s="7">
        <v>1033.18</v>
      </c>
      <c r="FB422" s="5">
        <v>31289</v>
      </c>
      <c r="FC422" s="23">
        <v>0.4481</v>
      </c>
      <c r="FD422" s="5">
        <v>3342</v>
      </c>
      <c r="FE422" s="7">
        <v>9341159.6999999993</v>
      </c>
      <c r="FF422" s="23">
        <v>1.47E-2</v>
      </c>
      <c r="FG422" s="7">
        <v>133.77000000000001</v>
      </c>
      <c r="FH422" s="7">
        <v>239.52</v>
      </c>
      <c r="FI422" s="7">
        <v>9523769.5299999993</v>
      </c>
      <c r="FJ422" s="23">
        <v>1.6E-2</v>
      </c>
      <c r="FK422" s="7">
        <v>136.38999999999999</v>
      </c>
      <c r="FL422" s="7">
        <v>244.2</v>
      </c>
      <c r="FM422" s="5">
        <v>39000</v>
      </c>
      <c r="FN422" s="23">
        <v>0.5585</v>
      </c>
      <c r="FO422" s="5">
        <v>3193</v>
      </c>
      <c r="FP422" s="7">
        <v>22457531.579999998</v>
      </c>
      <c r="FQ422" s="23">
        <v>3.5400000000000001E-2</v>
      </c>
      <c r="FR422" s="7">
        <v>321.60000000000002</v>
      </c>
      <c r="FS422" s="7">
        <v>1227.1199999999999</v>
      </c>
      <c r="FT422" s="7">
        <v>24012513.129999999</v>
      </c>
      <c r="FU422" s="23">
        <v>4.0300000000000002E-2</v>
      </c>
      <c r="FV422" s="7">
        <v>343.87</v>
      </c>
      <c r="FW422" s="7">
        <v>1312.09</v>
      </c>
      <c r="FX422" s="5">
        <v>18301</v>
      </c>
      <c r="FY422" s="23">
        <v>0.2621</v>
      </c>
      <c r="FZ422" s="5">
        <v>2084</v>
      </c>
      <c r="GA422" s="7">
        <v>13183453.699999999</v>
      </c>
      <c r="GB422" s="23">
        <v>2.0799999999999999E-2</v>
      </c>
      <c r="GC422" s="7">
        <v>188.79</v>
      </c>
      <c r="GD422" s="7">
        <v>307.45999999999998</v>
      </c>
      <c r="GE422" s="7">
        <v>12497878.5</v>
      </c>
      <c r="GF422" s="23">
        <v>2.1000000000000001E-2</v>
      </c>
      <c r="GG422" s="7">
        <v>178.98</v>
      </c>
      <c r="GH422" s="7">
        <v>291.47000000000003</v>
      </c>
      <c r="GI422" s="5">
        <v>42879</v>
      </c>
      <c r="GJ422" s="23">
        <v>0.61399999999999999</v>
      </c>
      <c r="GK422" s="5">
        <v>5631</v>
      </c>
      <c r="GL422" s="7">
        <v>9016132.5099999998</v>
      </c>
      <c r="GM422" s="23">
        <v>1.4200000000000001E-2</v>
      </c>
      <c r="GN422" s="7">
        <v>129.12</v>
      </c>
      <c r="GO422" s="7">
        <v>1086.24</v>
      </c>
      <c r="GP422" s="7">
        <v>9278233.0500000007</v>
      </c>
      <c r="GQ422" s="23">
        <v>1.5599999999999999E-2</v>
      </c>
      <c r="GR422" s="7">
        <v>132.87</v>
      </c>
      <c r="GS422" s="7">
        <v>1117.81</v>
      </c>
      <c r="GT422" s="5">
        <v>8300</v>
      </c>
      <c r="GU422" s="23">
        <v>0.11890000000000001</v>
      </c>
      <c r="GV422" s="8">
        <v>358</v>
      </c>
      <c r="GW422" s="7">
        <v>25958847.780000001</v>
      </c>
      <c r="GX422" s="23">
        <v>4.0899999999999999E-2</v>
      </c>
      <c r="GY422" s="7">
        <v>371.74</v>
      </c>
      <c r="GZ422" s="7">
        <v>1175.67</v>
      </c>
      <c r="HA422" s="7">
        <v>26029604.23</v>
      </c>
      <c r="HB422" s="23">
        <v>4.36E-2</v>
      </c>
      <c r="HC422" s="7">
        <v>372.76</v>
      </c>
      <c r="HD422" s="7">
        <v>1178.8800000000001</v>
      </c>
      <c r="HE422" s="5">
        <v>22080</v>
      </c>
      <c r="HF422" s="23">
        <v>0.31619999999999998</v>
      </c>
      <c r="HG422" s="5">
        <v>79057</v>
      </c>
      <c r="HH422" s="5">
        <v>3483</v>
      </c>
      <c r="HI422" s="23">
        <v>0.20219999999999999</v>
      </c>
      <c r="HJ422" s="8">
        <v>1132</v>
      </c>
      <c r="HK422" s="5">
        <v>490</v>
      </c>
      <c r="HL422" s="5">
        <v>807</v>
      </c>
      <c r="HM422" s="5">
        <v>62</v>
      </c>
      <c r="HN422" s="5">
        <v>485</v>
      </c>
      <c r="HO422" s="5">
        <v>242</v>
      </c>
      <c r="HP422" s="5">
        <v>567</v>
      </c>
      <c r="HQ422" s="5">
        <v>246</v>
      </c>
      <c r="HR422" s="5">
        <v>271</v>
      </c>
      <c r="HS422" s="5">
        <v>84</v>
      </c>
    </row>
    <row r="423" spans="1:227" x14ac:dyDescent="0.25">
      <c r="A423">
        <v>2014</v>
      </c>
      <c r="B423" s="3" t="s">
        <v>991</v>
      </c>
      <c r="C423" s="4">
        <v>41</v>
      </c>
      <c r="D423" s="5">
        <v>102026</v>
      </c>
      <c r="E423" s="5">
        <v>66928</v>
      </c>
      <c r="F423" s="5">
        <v>35098</v>
      </c>
      <c r="G423" s="6" t="s">
        <v>1591</v>
      </c>
      <c r="H423" s="5">
        <v>52</v>
      </c>
      <c r="I423" s="6" t="s">
        <v>2686</v>
      </c>
      <c r="J423" s="6" t="s">
        <v>2687</v>
      </c>
      <c r="K423" s="6" t="s">
        <v>1652</v>
      </c>
      <c r="L423" s="6" t="s">
        <v>516</v>
      </c>
      <c r="M423" s="6" t="s">
        <v>583</v>
      </c>
      <c r="N423" s="6" t="s">
        <v>1185</v>
      </c>
      <c r="O423" s="6" t="s">
        <v>2535</v>
      </c>
      <c r="P423" s="6">
        <v>1</v>
      </c>
      <c r="Q423" s="7">
        <v>539975211.69000006</v>
      </c>
      <c r="R423" s="7">
        <v>483827272.08999997</v>
      </c>
      <c r="S423" s="7">
        <v>493116963.75999999</v>
      </c>
      <c r="T423" s="7">
        <v>8068</v>
      </c>
      <c r="U423" s="7">
        <v>7229.07</v>
      </c>
      <c r="V423" s="7">
        <v>7367.87</v>
      </c>
      <c r="W423" s="7">
        <v>208805211.78</v>
      </c>
      <c r="X423" s="23">
        <v>0.38669999999999999</v>
      </c>
      <c r="Y423" s="7">
        <v>3119.85</v>
      </c>
      <c r="Z423" s="7">
        <v>22837.71</v>
      </c>
      <c r="AA423" s="7">
        <v>161017122.38</v>
      </c>
      <c r="AB423" s="23">
        <v>0.33279999999999998</v>
      </c>
      <c r="AC423" s="7">
        <v>2405.83</v>
      </c>
      <c r="AD423" s="7">
        <v>17610.97</v>
      </c>
      <c r="AE423" s="5">
        <v>9143</v>
      </c>
      <c r="AF423" s="23">
        <v>0.1366</v>
      </c>
      <c r="AG423" s="5">
        <v>229</v>
      </c>
      <c r="AH423" s="5">
        <v>1296</v>
      </c>
      <c r="AI423" s="7">
        <v>5002459.4000000004</v>
      </c>
      <c r="AJ423" s="23">
        <v>9.2999999999999992E-3</v>
      </c>
      <c r="AK423" s="7">
        <v>74.739999999999995</v>
      </c>
      <c r="AL423" s="7">
        <v>52108.95</v>
      </c>
      <c r="AM423" s="7">
        <v>4719130.0599999996</v>
      </c>
      <c r="AN423" s="23">
        <v>9.7999999999999997E-3</v>
      </c>
      <c r="AO423" s="7">
        <v>70.510000000000005</v>
      </c>
      <c r="AP423" s="7">
        <v>49157.599999999999</v>
      </c>
      <c r="AQ423" s="5">
        <v>96</v>
      </c>
      <c r="AR423" s="23">
        <v>1.4E-3</v>
      </c>
      <c r="AS423" s="5">
        <v>2</v>
      </c>
      <c r="AT423" s="5">
        <v>46</v>
      </c>
      <c r="AU423" s="7">
        <v>2486489.94</v>
      </c>
      <c r="AV423" s="23">
        <v>4.5999999999999999E-3</v>
      </c>
      <c r="AW423" s="7">
        <v>37.15</v>
      </c>
      <c r="AX423" s="7">
        <v>24618.71</v>
      </c>
      <c r="AY423" s="7">
        <v>2303417.98</v>
      </c>
      <c r="AZ423" s="23">
        <v>4.7999999999999996E-3</v>
      </c>
      <c r="BA423" s="7">
        <v>34.42</v>
      </c>
      <c r="BB423" s="7">
        <v>22806.12</v>
      </c>
      <c r="BC423" s="5">
        <v>101</v>
      </c>
      <c r="BD423" s="23">
        <v>1.5E-3</v>
      </c>
      <c r="BE423" s="5">
        <v>2</v>
      </c>
      <c r="BF423" s="5">
        <v>20</v>
      </c>
      <c r="BG423" s="7">
        <v>18672119.57</v>
      </c>
      <c r="BH423" s="23">
        <v>3.4599999999999999E-2</v>
      </c>
      <c r="BI423" s="7">
        <v>278.99</v>
      </c>
      <c r="BJ423" s="7">
        <v>14830.91</v>
      </c>
      <c r="BK423" s="7">
        <v>17530237.079999998</v>
      </c>
      <c r="BL423" s="23">
        <v>3.6200000000000003E-2</v>
      </c>
      <c r="BM423" s="7">
        <v>261.93</v>
      </c>
      <c r="BN423" s="7">
        <v>13923.94</v>
      </c>
      <c r="BO423" s="5">
        <v>1259</v>
      </c>
      <c r="BP423" s="23">
        <v>1.8800000000000001E-2</v>
      </c>
      <c r="BQ423" s="5">
        <v>25</v>
      </c>
      <c r="BR423" s="5">
        <v>613</v>
      </c>
      <c r="BS423" s="7">
        <v>10423855.91</v>
      </c>
      <c r="BT423" s="23">
        <v>1.9300000000000001E-2</v>
      </c>
      <c r="BU423" s="7">
        <v>155.75</v>
      </c>
      <c r="BV423" s="7">
        <v>4828.09</v>
      </c>
      <c r="BW423" s="7">
        <v>9909886.5199999996</v>
      </c>
      <c r="BX423" s="23">
        <v>2.0500000000000001E-2</v>
      </c>
      <c r="BY423" s="7">
        <v>148.07</v>
      </c>
      <c r="BZ423" s="7">
        <v>4590.04</v>
      </c>
      <c r="CA423" s="5">
        <v>2159</v>
      </c>
      <c r="CB423" s="23">
        <v>3.2300000000000002E-2</v>
      </c>
      <c r="CC423" s="5">
        <v>58</v>
      </c>
      <c r="CD423" s="5">
        <v>782</v>
      </c>
      <c r="CE423" s="7">
        <v>4964379.78</v>
      </c>
      <c r="CF423" s="23">
        <v>9.1999999999999998E-3</v>
      </c>
      <c r="CG423" s="7">
        <v>74.17</v>
      </c>
      <c r="CH423" s="7">
        <v>8471.64</v>
      </c>
      <c r="CI423" s="7">
        <v>4681517.84</v>
      </c>
      <c r="CJ423" s="23">
        <v>9.7000000000000003E-3</v>
      </c>
      <c r="CK423" s="7">
        <v>69.95</v>
      </c>
      <c r="CL423" s="7">
        <v>7988.94</v>
      </c>
      <c r="CM423" s="5">
        <v>586</v>
      </c>
      <c r="CN423" s="23">
        <v>8.8000000000000005E-3</v>
      </c>
      <c r="CO423" s="5">
        <v>9</v>
      </c>
      <c r="CP423" s="5">
        <v>427</v>
      </c>
      <c r="CQ423" s="7">
        <v>99151350.920000002</v>
      </c>
      <c r="CR423" s="23">
        <v>0.18360000000000001</v>
      </c>
      <c r="CS423" s="7">
        <v>1481.46</v>
      </c>
      <c r="CT423" s="7">
        <v>2409.98</v>
      </c>
      <c r="CU423" s="7">
        <v>91488647.019999996</v>
      </c>
      <c r="CV423" s="23">
        <v>0.18909999999999999</v>
      </c>
      <c r="CW423" s="7">
        <v>1366.97</v>
      </c>
      <c r="CX423" s="7">
        <v>2223.73</v>
      </c>
      <c r="CY423" s="5">
        <v>41142</v>
      </c>
      <c r="CZ423" s="23">
        <v>0.61470000000000002</v>
      </c>
      <c r="DA423" s="5">
        <v>4509</v>
      </c>
      <c r="DB423" s="7">
        <v>7570977.3700000001</v>
      </c>
      <c r="DC423" s="23">
        <v>1.4E-2</v>
      </c>
      <c r="DD423" s="7">
        <v>113.12</v>
      </c>
      <c r="DE423" s="7">
        <v>500.06</v>
      </c>
      <c r="DF423" s="7">
        <v>7976421.2599999998</v>
      </c>
      <c r="DG423" s="23">
        <v>1.6500000000000001E-2</v>
      </c>
      <c r="DH423" s="7">
        <v>119.18</v>
      </c>
      <c r="DI423" s="7">
        <v>526.84</v>
      </c>
      <c r="DJ423" s="5">
        <v>15140</v>
      </c>
      <c r="DK423" s="23">
        <v>0.22620000000000001</v>
      </c>
      <c r="DL423" s="5">
        <v>1122</v>
      </c>
      <c r="DM423" s="7">
        <v>37881349</v>
      </c>
      <c r="DN423" s="23">
        <v>7.0199999999999999E-2</v>
      </c>
      <c r="DO423" s="7">
        <v>566</v>
      </c>
      <c r="DP423" s="7">
        <v>26564.76</v>
      </c>
      <c r="DQ423" s="7">
        <v>36048691.409999996</v>
      </c>
      <c r="DR423" s="23">
        <v>7.4499999999999997E-2</v>
      </c>
      <c r="DS423" s="7">
        <v>538.62</v>
      </c>
      <c r="DT423" s="7">
        <v>25279.59</v>
      </c>
      <c r="DU423" s="5">
        <v>1426</v>
      </c>
      <c r="DV423" s="23">
        <v>2.1299999999999999E-2</v>
      </c>
      <c r="DW423" s="5">
        <v>3137</v>
      </c>
      <c r="DX423" s="7">
        <v>4178301.8</v>
      </c>
      <c r="DY423" s="23">
        <v>7.7000000000000002E-3</v>
      </c>
      <c r="DZ423" s="7">
        <v>62.43</v>
      </c>
      <c r="EA423" s="7">
        <v>967.87</v>
      </c>
      <c r="EB423" s="7">
        <v>4055456.52</v>
      </c>
      <c r="EC423" s="23">
        <v>8.3999999999999995E-3</v>
      </c>
      <c r="ED423" s="7">
        <v>60.59</v>
      </c>
      <c r="EE423" s="7">
        <v>939.42</v>
      </c>
      <c r="EF423" s="5">
        <v>4317</v>
      </c>
      <c r="EG423" s="23">
        <v>6.4500000000000002E-2</v>
      </c>
      <c r="EH423" s="5">
        <v>101</v>
      </c>
      <c r="EI423" s="7">
        <v>39698230.960000001</v>
      </c>
      <c r="EJ423" s="23">
        <v>7.3499999999999996E-2</v>
      </c>
      <c r="EK423" s="7">
        <v>593.15</v>
      </c>
      <c r="EL423" s="7">
        <v>800.87</v>
      </c>
      <c r="EM423" s="7">
        <v>42272199.119999997</v>
      </c>
      <c r="EN423" s="23">
        <v>8.7400000000000005E-2</v>
      </c>
      <c r="EO423" s="7">
        <v>631.61</v>
      </c>
      <c r="EP423" s="7">
        <v>852.8</v>
      </c>
      <c r="EQ423" s="5">
        <v>49569</v>
      </c>
      <c r="ER423" s="23">
        <v>0.74060000000000004</v>
      </c>
      <c r="ES423" s="5">
        <v>8921</v>
      </c>
      <c r="ET423" s="7">
        <v>26762097.09</v>
      </c>
      <c r="EU423" s="23">
        <v>4.9599999999999998E-2</v>
      </c>
      <c r="EV423" s="7">
        <v>399.86</v>
      </c>
      <c r="EW423" s="7">
        <v>966.52</v>
      </c>
      <c r="EX423" s="7">
        <v>26975515.32</v>
      </c>
      <c r="EY423" s="23">
        <v>5.5800000000000002E-2</v>
      </c>
      <c r="EZ423" s="7">
        <v>403.05</v>
      </c>
      <c r="FA423" s="7">
        <v>974.23</v>
      </c>
      <c r="FB423" s="5">
        <v>27689</v>
      </c>
      <c r="FC423" s="23">
        <v>0.41370000000000001</v>
      </c>
      <c r="FD423" s="5">
        <v>2880</v>
      </c>
      <c r="FE423" s="7">
        <v>7567141.0099999998</v>
      </c>
      <c r="FF423" s="23">
        <v>1.4E-2</v>
      </c>
      <c r="FG423" s="7">
        <v>113.06</v>
      </c>
      <c r="FH423" s="7">
        <v>214.49</v>
      </c>
      <c r="FI423" s="7">
        <v>7860224.6299999999</v>
      </c>
      <c r="FJ423" s="23">
        <v>1.6199999999999999E-2</v>
      </c>
      <c r="FK423" s="7">
        <v>117.44</v>
      </c>
      <c r="FL423" s="7">
        <v>222.8</v>
      </c>
      <c r="FM423" s="5">
        <v>35279</v>
      </c>
      <c r="FN423" s="23">
        <v>0.52710000000000001</v>
      </c>
      <c r="FO423" s="5">
        <v>2733</v>
      </c>
      <c r="FP423" s="7">
        <v>16544893.07</v>
      </c>
      <c r="FQ423" s="23">
        <v>3.0599999999999999E-2</v>
      </c>
      <c r="FR423" s="7">
        <v>247.2</v>
      </c>
      <c r="FS423" s="7">
        <v>1026.29</v>
      </c>
      <c r="FT423" s="7">
        <v>17740873.57</v>
      </c>
      <c r="FU423" s="23">
        <v>3.6700000000000003E-2</v>
      </c>
      <c r="FV423" s="7">
        <v>265.07</v>
      </c>
      <c r="FW423" s="7">
        <v>1100.48</v>
      </c>
      <c r="FX423" s="5">
        <v>16121</v>
      </c>
      <c r="FY423" s="23">
        <v>0.2409</v>
      </c>
      <c r="FZ423" s="5">
        <v>1639</v>
      </c>
      <c r="GA423" s="7">
        <v>12263849.119999999</v>
      </c>
      <c r="GB423" s="23">
        <v>2.2700000000000001E-2</v>
      </c>
      <c r="GC423" s="7">
        <v>183.24</v>
      </c>
      <c r="GD423" s="7">
        <v>310.35000000000002</v>
      </c>
      <c r="GE423" s="7">
        <v>11270172.210000001</v>
      </c>
      <c r="GF423" s="23">
        <v>2.3300000000000001E-2</v>
      </c>
      <c r="GG423" s="7">
        <v>168.39</v>
      </c>
      <c r="GH423" s="7">
        <v>285.20999999999998</v>
      </c>
      <c r="GI423" s="5">
        <v>39516</v>
      </c>
      <c r="GJ423" s="23">
        <v>0.59040000000000004</v>
      </c>
      <c r="GK423" s="5">
        <v>5209</v>
      </c>
      <c r="GL423" s="7">
        <v>8253829.9199999999</v>
      </c>
      <c r="GM423" s="23">
        <v>1.5299999999999999E-2</v>
      </c>
      <c r="GN423" s="7">
        <v>123.32</v>
      </c>
      <c r="GO423" s="7">
        <v>1089.72</v>
      </c>
      <c r="GP423" s="7">
        <v>8143184.1500000004</v>
      </c>
      <c r="GQ423" s="23">
        <v>1.6799999999999999E-2</v>
      </c>
      <c r="GR423" s="7">
        <v>121.67</v>
      </c>
      <c r="GS423" s="7">
        <v>1075.1099999999999</v>
      </c>
      <c r="GT423" s="5">
        <v>7574</v>
      </c>
      <c r="GU423" s="23">
        <v>0.1132</v>
      </c>
      <c r="GV423" s="8">
        <v>265</v>
      </c>
      <c r="GW423" s="7">
        <v>25321490.649999999</v>
      </c>
      <c r="GX423" s="23">
        <v>4.6899999999999997E-2</v>
      </c>
      <c r="GY423" s="7">
        <v>378.34</v>
      </c>
      <c r="GZ423" s="7">
        <v>1277.96</v>
      </c>
      <c r="HA423" s="7">
        <v>25381488.309999999</v>
      </c>
      <c r="HB423" s="23">
        <v>5.2499999999999998E-2</v>
      </c>
      <c r="HC423" s="7">
        <v>379.24</v>
      </c>
      <c r="HD423" s="7">
        <v>1280.99</v>
      </c>
      <c r="HE423" s="5">
        <v>19814</v>
      </c>
      <c r="HF423" s="23">
        <v>0.29599999999999999</v>
      </c>
      <c r="HG423" s="5">
        <v>63169</v>
      </c>
      <c r="HH423" s="5">
        <v>2654</v>
      </c>
      <c r="HI423" s="23">
        <v>0.1855</v>
      </c>
      <c r="HJ423" s="8">
        <v>944</v>
      </c>
      <c r="HK423" s="5">
        <v>469</v>
      </c>
      <c r="HL423" s="5">
        <v>802</v>
      </c>
      <c r="HM423" s="5">
        <v>55</v>
      </c>
      <c r="HN423" s="5">
        <v>586</v>
      </c>
      <c r="HO423" s="5">
        <v>184</v>
      </c>
      <c r="HP423" s="5">
        <v>414</v>
      </c>
      <c r="HQ423" s="5">
        <v>181</v>
      </c>
      <c r="HR423" s="5">
        <v>178</v>
      </c>
      <c r="HS423" s="5">
        <v>99</v>
      </c>
    </row>
    <row r="424" spans="1:227" x14ac:dyDescent="0.25">
      <c r="A424">
        <v>2007</v>
      </c>
      <c r="B424" s="3" t="s">
        <v>991</v>
      </c>
      <c r="C424" s="4">
        <v>41</v>
      </c>
      <c r="D424" s="5">
        <v>74842</v>
      </c>
      <c r="E424" s="5">
        <v>50756</v>
      </c>
      <c r="F424" s="5">
        <v>24086</v>
      </c>
      <c r="G424" s="6" t="s">
        <v>992</v>
      </c>
      <c r="H424" s="5">
        <v>52</v>
      </c>
      <c r="I424" s="6" t="s">
        <v>993</v>
      </c>
      <c r="J424" s="6" t="s">
        <v>994</v>
      </c>
      <c r="K424" s="6" t="s">
        <v>995</v>
      </c>
      <c r="L424" s="6" t="s">
        <v>642</v>
      </c>
      <c r="M424" s="6" t="s">
        <v>996</v>
      </c>
      <c r="N424" s="6" t="s">
        <v>675</v>
      </c>
      <c r="O424" s="6" t="s">
        <v>997</v>
      </c>
      <c r="P424" s="6">
        <v>0.94</v>
      </c>
      <c r="Q424" s="7">
        <v>315639464.12</v>
      </c>
      <c r="R424" s="7">
        <v>297740880.82999998</v>
      </c>
      <c r="S424" s="7">
        <v>331089312.49000001</v>
      </c>
      <c r="T424" s="7">
        <v>6218.76</v>
      </c>
      <c r="U424" s="7">
        <v>5866.12</v>
      </c>
      <c r="V424" s="7">
        <v>6523.16</v>
      </c>
      <c r="W424" s="7">
        <v>130276464.17</v>
      </c>
      <c r="X424" s="23">
        <v>0.41270000000000001</v>
      </c>
      <c r="Y424" s="7">
        <v>2566.7199999999998</v>
      </c>
      <c r="Z424" s="7">
        <v>17395.71</v>
      </c>
      <c r="AA424" s="7">
        <v>108598438.11</v>
      </c>
      <c r="AB424" s="23">
        <v>0.36470000000000002</v>
      </c>
      <c r="AC424" s="7">
        <v>2139.62</v>
      </c>
      <c r="AD424" s="7">
        <v>14501.06</v>
      </c>
      <c r="AE424" s="5">
        <v>7489</v>
      </c>
      <c r="AF424" s="23">
        <v>0.14749999999999999</v>
      </c>
      <c r="AG424" s="5">
        <v>248</v>
      </c>
      <c r="AH424" s="5">
        <v>1442</v>
      </c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7">
        <v>2159160.38</v>
      </c>
      <c r="AV424" s="23">
        <v>6.7999999999999996E-3</v>
      </c>
      <c r="AW424" s="7">
        <v>42.54</v>
      </c>
      <c r="AX424" s="7">
        <v>20179.07</v>
      </c>
      <c r="AY424" s="7">
        <v>1891025.94</v>
      </c>
      <c r="AZ424" s="23">
        <v>6.4000000000000003E-3</v>
      </c>
      <c r="BA424" s="7">
        <v>37.26</v>
      </c>
      <c r="BB424" s="7">
        <v>17673.14</v>
      </c>
      <c r="BC424" s="5">
        <v>107</v>
      </c>
      <c r="BD424" s="23">
        <v>2.0999999999999999E-3</v>
      </c>
      <c r="BE424" s="5">
        <v>2</v>
      </c>
      <c r="BF424" s="5">
        <v>28</v>
      </c>
      <c r="BG424" s="7">
        <v>9553674.6600000001</v>
      </c>
      <c r="BH424" s="23">
        <v>3.0300000000000001E-2</v>
      </c>
      <c r="BI424" s="7">
        <v>188.23</v>
      </c>
      <c r="BJ424" s="7">
        <v>11552.21</v>
      </c>
      <c r="BK424" s="7">
        <v>9021848.1300000008</v>
      </c>
      <c r="BL424" s="23">
        <v>3.0300000000000001E-2</v>
      </c>
      <c r="BM424" s="7">
        <v>177.75</v>
      </c>
      <c r="BN424" s="7">
        <v>10909.13</v>
      </c>
      <c r="BO424" s="5">
        <v>827</v>
      </c>
      <c r="BP424" s="23">
        <v>1.6299999999999999E-2</v>
      </c>
      <c r="BQ424" s="5">
        <v>21</v>
      </c>
      <c r="BR424" s="5">
        <v>527</v>
      </c>
      <c r="BS424" s="7">
        <v>6332658.5999999996</v>
      </c>
      <c r="BT424" s="23">
        <v>2.01E-2</v>
      </c>
      <c r="BU424" s="7">
        <v>124.77</v>
      </c>
      <c r="BV424" s="7">
        <v>3828.69</v>
      </c>
      <c r="BW424" s="7">
        <v>6102521.7599999998</v>
      </c>
      <c r="BX424" s="23">
        <v>2.0500000000000001E-2</v>
      </c>
      <c r="BY424" s="7">
        <v>120.23</v>
      </c>
      <c r="BZ424" s="7">
        <v>3689.55</v>
      </c>
      <c r="CA424" s="5">
        <v>1654</v>
      </c>
      <c r="CB424" s="23">
        <v>3.2599999999999997E-2</v>
      </c>
      <c r="CC424" s="5">
        <v>55</v>
      </c>
      <c r="CD424" s="5">
        <v>681</v>
      </c>
      <c r="CE424" s="7">
        <v>3553551.18</v>
      </c>
      <c r="CF424" s="23">
        <v>1.1299999999999999E-2</v>
      </c>
      <c r="CG424" s="7">
        <v>70.010000000000005</v>
      </c>
      <c r="CH424" s="7">
        <v>8521.7099999999991</v>
      </c>
      <c r="CI424" s="7">
        <v>3291774.61</v>
      </c>
      <c r="CJ424" s="23">
        <v>1.11E-2</v>
      </c>
      <c r="CK424" s="7">
        <v>64.849999999999994</v>
      </c>
      <c r="CL424" s="7">
        <v>7893.94</v>
      </c>
      <c r="CM424" s="5">
        <v>417</v>
      </c>
      <c r="CN424" s="23">
        <v>8.2000000000000007E-3</v>
      </c>
      <c r="CO424" s="5">
        <v>9</v>
      </c>
      <c r="CP424" s="5">
        <v>462</v>
      </c>
      <c r="CQ424" s="7">
        <v>44717653.990000002</v>
      </c>
      <c r="CR424" s="23">
        <v>0.14169999999999999</v>
      </c>
      <c r="CS424" s="7">
        <v>881.03</v>
      </c>
      <c r="CT424" s="7">
        <v>1483.07</v>
      </c>
      <c r="CU424" s="7">
        <v>44851454.439999998</v>
      </c>
      <c r="CV424" s="23">
        <v>0.15060000000000001</v>
      </c>
      <c r="CW424" s="7">
        <v>883.67</v>
      </c>
      <c r="CX424" s="7">
        <v>1487.51</v>
      </c>
      <c r="CY424" s="5">
        <v>30152</v>
      </c>
      <c r="CZ424" s="23">
        <v>0.59409999999999996</v>
      </c>
      <c r="DA424" s="5">
        <v>4047</v>
      </c>
      <c r="DB424" s="7">
        <v>3339235.24</v>
      </c>
      <c r="DC424" s="23">
        <v>1.06E-2</v>
      </c>
      <c r="DD424" s="7">
        <v>65.790000000000006</v>
      </c>
      <c r="DE424" s="7">
        <v>429.21</v>
      </c>
      <c r="DF424" s="7">
        <v>3266444.22</v>
      </c>
      <c r="DG424" s="23">
        <v>1.0999999999999999E-2</v>
      </c>
      <c r="DH424" s="7">
        <v>64.36</v>
      </c>
      <c r="DI424" s="7">
        <v>419.85</v>
      </c>
      <c r="DJ424" s="5">
        <v>7780</v>
      </c>
      <c r="DK424" s="23">
        <v>0.15329999999999999</v>
      </c>
      <c r="DL424" s="5">
        <v>795</v>
      </c>
      <c r="DM424" s="7">
        <v>21659150.969999999</v>
      </c>
      <c r="DN424" s="23">
        <v>6.8599999999999994E-2</v>
      </c>
      <c r="DO424" s="7">
        <v>426.73</v>
      </c>
      <c r="DP424" s="7">
        <v>20806.099999999999</v>
      </c>
      <c r="DQ424" s="7">
        <v>21155004.870000001</v>
      </c>
      <c r="DR424" s="23">
        <v>7.1099999999999997E-2</v>
      </c>
      <c r="DS424" s="7">
        <v>416.8</v>
      </c>
      <c r="DT424" s="7">
        <v>20321.810000000001</v>
      </c>
      <c r="DU424" s="5">
        <v>1041</v>
      </c>
      <c r="DV424" s="23">
        <v>2.0500000000000001E-2</v>
      </c>
      <c r="DW424" s="5">
        <v>2435</v>
      </c>
      <c r="DX424" s="7">
        <v>1848427.45</v>
      </c>
      <c r="DY424" s="23">
        <v>5.8999999999999999E-3</v>
      </c>
      <c r="DZ424" s="7">
        <v>36.42</v>
      </c>
      <c r="EA424" s="7">
        <v>630</v>
      </c>
      <c r="EB424" s="7">
        <v>2059426.69</v>
      </c>
      <c r="EC424" s="23">
        <v>6.8999999999999999E-3</v>
      </c>
      <c r="ED424" s="7">
        <v>40.58</v>
      </c>
      <c r="EE424" s="7">
        <v>701.92</v>
      </c>
      <c r="EF424" s="5">
        <v>2934</v>
      </c>
      <c r="EG424" s="23">
        <v>5.7799999999999997E-2</v>
      </c>
      <c r="EH424" s="5">
        <v>94</v>
      </c>
      <c r="EI424" s="7">
        <v>23810849.48</v>
      </c>
      <c r="EJ424" s="23">
        <v>7.5399999999999995E-2</v>
      </c>
      <c r="EK424" s="7">
        <v>469.12</v>
      </c>
      <c r="EL424" s="7">
        <v>625.02</v>
      </c>
      <c r="EM424" s="7">
        <v>26598867.030000001</v>
      </c>
      <c r="EN424" s="23">
        <v>8.9300000000000004E-2</v>
      </c>
      <c r="EO424" s="7">
        <v>524.04999999999995</v>
      </c>
      <c r="EP424" s="7">
        <v>698.21</v>
      </c>
      <c r="EQ424" s="5">
        <v>38096</v>
      </c>
      <c r="ER424" s="23">
        <v>0.75060000000000004</v>
      </c>
      <c r="ES424" s="5">
        <v>8702</v>
      </c>
      <c r="ET424" s="7">
        <v>17363959.120000001</v>
      </c>
      <c r="EU424" s="23">
        <v>5.5E-2</v>
      </c>
      <c r="EV424" s="7">
        <v>342.11</v>
      </c>
      <c r="EW424" s="7">
        <v>844.02</v>
      </c>
      <c r="EX424" s="7">
        <v>18732479.100000001</v>
      </c>
      <c r="EY424" s="23">
        <v>6.2899999999999998E-2</v>
      </c>
      <c r="EZ424" s="7">
        <v>369.07</v>
      </c>
      <c r="FA424" s="7">
        <v>910.54</v>
      </c>
      <c r="FB424" s="5">
        <v>20573</v>
      </c>
      <c r="FC424" s="23">
        <v>0.40529999999999999</v>
      </c>
      <c r="FD424" s="5">
        <v>2608</v>
      </c>
      <c r="FE424" s="7">
        <v>6648467.9000000004</v>
      </c>
      <c r="FF424" s="23">
        <v>2.1100000000000001E-2</v>
      </c>
      <c r="FG424" s="7">
        <v>130.99</v>
      </c>
      <c r="FH424" s="7">
        <v>256.94</v>
      </c>
      <c r="FI424" s="7">
        <v>7547951.0099999998</v>
      </c>
      <c r="FJ424" s="23">
        <v>2.5399999999999999E-2</v>
      </c>
      <c r="FK424" s="7">
        <v>148.71</v>
      </c>
      <c r="FL424" s="7">
        <v>291.7</v>
      </c>
      <c r="FM424" s="5">
        <v>25876</v>
      </c>
      <c r="FN424" s="23">
        <v>0.50980000000000003</v>
      </c>
      <c r="FO424" s="5">
        <v>2569</v>
      </c>
      <c r="FP424" s="7">
        <v>14876603.32</v>
      </c>
      <c r="FQ424" s="23">
        <v>4.7100000000000003E-2</v>
      </c>
      <c r="FR424" s="7">
        <v>293.10000000000002</v>
      </c>
      <c r="FS424" s="7">
        <v>1165.7</v>
      </c>
      <c r="FT424" s="7">
        <v>14884400.24</v>
      </c>
      <c r="FU424" s="23">
        <v>0.05</v>
      </c>
      <c r="FV424" s="7">
        <v>293.25</v>
      </c>
      <c r="FW424" s="7">
        <v>1166.31</v>
      </c>
      <c r="FX424" s="5">
        <v>12762</v>
      </c>
      <c r="FY424" s="23">
        <v>0.25140000000000001</v>
      </c>
      <c r="FZ424" s="5">
        <v>1945</v>
      </c>
      <c r="GA424" s="7">
        <v>6470101.5599999996</v>
      </c>
      <c r="GB424" s="23">
        <v>2.0500000000000001E-2</v>
      </c>
      <c r="GC424" s="7">
        <v>127.47</v>
      </c>
      <c r="GD424" s="7">
        <v>226.99</v>
      </c>
      <c r="GE424" s="7">
        <v>6889208.5700000003</v>
      </c>
      <c r="GF424" s="23">
        <v>2.3099999999999999E-2</v>
      </c>
      <c r="GG424" s="7">
        <v>135.72999999999999</v>
      </c>
      <c r="GH424" s="7">
        <v>241.69</v>
      </c>
      <c r="GI424" s="5">
        <v>28504</v>
      </c>
      <c r="GJ424" s="23">
        <v>0.56159999999999999</v>
      </c>
      <c r="GK424" s="5">
        <v>5123</v>
      </c>
      <c r="GL424" s="7">
        <v>4513740.21</v>
      </c>
      <c r="GM424" s="23">
        <v>1.43E-2</v>
      </c>
      <c r="GN424" s="7">
        <v>88.93</v>
      </c>
      <c r="GO424" s="7">
        <v>841.59</v>
      </c>
      <c r="GP424" s="7">
        <v>4217850.79</v>
      </c>
      <c r="GQ424" s="23">
        <v>1.4200000000000001E-2</v>
      </c>
      <c r="GR424" s="7">
        <v>83.1</v>
      </c>
      <c r="GS424" s="7">
        <v>786.42</v>
      </c>
      <c r="GT424" s="5">
        <v>5363</v>
      </c>
      <c r="GU424" s="23">
        <v>0.1057</v>
      </c>
      <c r="GV424" s="8">
        <v>226</v>
      </c>
      <c r="GW424" s="7">
        <v>15871824.59</v>
      </c>
      <c r="GX424" s="23">
        <v>5.0299999999999997E-2</v>
      </c>
      <c r="GY424" s="7">
        <v>312.70999999999998</v>
      </c>
      <c r="GZ424" s="7">
        <v>999.49</v>
      </c>
      <c r="HA424" s="7">
        <v>15871824.59</v>
      </c>
      <c r="HB424" s="23">
        <v>5.33E-2</v>
      </c>
      <c r="HC424" s="7">
        <v>312.70999999999998</v>
      </c>
      <c r="HD424" s="7">
        <v>999.49</v>
      </c>
      <c r="HE424" s="5">
        <v>15880</v>
      </c>
      <c r="HF424" s="23">
        <v>0.31290000000000001</v>
      </c>
      <c r="HG424" s="5">
        <v>42290</v>
      </c>
      <c r="HH424" s="5">
        <v>2257</v>
      </c>
      <c r="HI424" s="23">
        <v>0.18890000000000001</v>
      </c>
      <c r="HJ424" s="8">
        <v>833</v>
      </c>
      <c r="HK424" s="5">
        <v>579</v>
      </c>
      <c r="HL424" s="5">
        <v>795</v>
      </c>
      <c r="HM424" s="5">
        <v>59</v>
      </c>
      <c r="HN424" s="5">
        <v>623</v>
      </c>
      <c r="HO424" s="5">
        <v>319</v>
      </c>
      <c r="HP424" s="5">
        <v>668</v>
      </c>
      <c r="HQ424" s="5">
        <v>266</v>
      </c>
      <c r="HR424" s="5">
        <v>262</v>
      </c>
      <c r="HS424" s="5">
        <v>118</v>
      </c>
    </row>
    <row r="425" spans="1:227" x14ac:dyDescent="0.25">
      <c r="A425">
        <v>2012</v>
      </c>
      <c r="B425" s="3" t="s">
        <v>565</v>
      </c>
      <c r="C425" s="4">
        <v>15</v>
      </c>
      <c r="D425" s="5">
        <v>22099</v>
      </c>
      <c r="E425" s="5">
        <v>13081</v>
      </c>
      <c r="F425" s="5">
        <v>9018</v>
      </c>
      <c r="G425" s="6" t="s">
        <v>2377</v>
      </c>
      <c r="H425" s="5">
        <v>51</v>
      </c>
      <c r="I425" s="6" t="s">
        <v>2377</v>
      </c>
      <c r="J425" s="6" t="s">
        <v>425</v>
      </c>
      <c r="K425" s="6" t="s">
        <v>2378</v>
      </c>
      <c r="L425" s="6" t="s">
        <v>642</v>
      </c>
      <c r="M425" s="6" t="s">
        <v>761</v>
      </c>
      <c r="N425" s="6" t="s">
        <v>2379</v>
      </c>
      <c r="O425" s="6" t="s">
        <v>2221</v>
      </c>
      <c r="P425" s="6">
        <v>1.42</v>
      </c>
      <c r="Q425" s="7">
        <v>121992139.39</v>
      </c>
      <c r="R425" s="7">
        <v>103697594.2</v>
      </c>
      <c r="S425" s="7">
        <v>73524992.909999996</v>
      </c>
      <c r="T425" s="7">
        <v>9325.9</v>
      </c>
      <c r="U425" s="7">
        <v>7927.34</v>
      </c>
      <c r="V425" s="7">
        <v>5620.75</v>
      </c>
      <c r="W425" s="7">
        <v>47971382.210000001</v>
      </c>
      <c r="X425" s="23">
        <v>0.39319999999999999</v>
      </c>
      <c r="Y425" s="7">
        <v>3667.26</v>
      </c>
      <c r="Z425" s="7">
        <v>27240.99</v>
      </c>
      <c r="AA425" s="7">
        <v>32542405.640000001</v>
      </c>
      <c r="AB425" s="23">
        <v>0.31380000000000002</v>
      </c>
      <c r="AC425" s="7">
        <v>2487.7600000000002</v>
      </c>
      <c r="AD425" s="7">
        <v>18479.5</v>
      </c>
      <c r="AE425" s="5">
        <v>1761</v>
      </c>
      <c r="AF425" s="23">
        <v>0.1346</v>
      </c>
      <c r="AG425" s="5">
        <v>241</v>
      </c>
      <c r="AH425" s="5">
        <v>1651</v>
      </c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7">
        <v>1108494</v>
      </c>
      <c r="AV425" s="23">
        <v>9.1000000000000004E-3</v>
      </c>
      <c r="AW425" s="7">
        <v>84.74</v>
      </c>
      <c r="AX425" s="7">
        <v>23584.98</v>
      </c>
      <c r="AY425" s="7">
        <v>1002407.25</v>
      </c>
      <c r="AZ425" s="23">
        <v>9.7000000000000003E-3</v>
      </c>
      <c r="BA425" s="7">
        <v>76.63</v>
      </c>
      <c r="BB425" s="7">
        <v>21327.81</v>
      </c>
      <c r="BC425" s="5">
        <v>47</v>
      </c>
      <c r="BD425" s="23">
        <v>3.5999999999999999E-3</v>
      </c>
      <c r="BE425" s="5">
        <v>4</v>
      </c>
      <c r="BF425" s="5">
        <v>55</v>
      </c>
      <c r="BG425" s="7">
        <v>2408679.0299999998</v>
      </c>
      <c r="BH425" s="23">
        <v>1.9699999999999999E-2</v>
      </c>
      <c r="BI425" s="7">
        <v>184.14</v>
      </c>
      <c r="BJ425" s="7">
        <v>15244.8</v>
      </c>
      <c r="BK425" s="7">
        <v>2175429.19</v>
      </c>
      <c r="BL425" s="23">
        <v>2.1000000000000001E-2</v>
      </c>
      <c r="BM425" s="7">
        <v>166.3</v>
      </c>
      <c r="BN425" s="7">
        <v>13768.54</v>
      </c>
      <c r="BO425" s="5">
        <v>158</v>
      </c>
      <c r="BP425" s="23">
        <v>1.21E-2</v>
      </c>
      <c r="BQ425" s="5">
        <v>14</v>
      </c>
      <c r="BR425" s="5">
        <v>407</v>
      </c>
      <c r="BS425" s="7">
        <v>895014.8</v>
      </c>
      <c r="BT425" s="23">
        <v>7.3000000000000001E-3</v>
      </c>
      <c r="BU425" s="7">
        <v>68.42</v>
      </c>
      <c r="BV425" s="7">
        <v>4241.78</v>
      </c>
      <c r="BW425" s="7">
        <v>814946.44</v>
      </c>
      <c r="BX425" s="23">
        <v>7.9000000000000008E-3</v>
      </c>
      <c r="BY425" s="7">
        <v>62.3</v>
      </c>
      <c r="BZ425" s="7">
        <v>3862.31</v>
      </c>
      <c r="CA425" s="5">
        <v>211</v>
      </c>
      <c r="CB425" s="23">
        <v>1.61E-2</v>
      </c>
      <c r="CC425" s="5">
        <v>25</v>
      </c>
      <c r="CD425" s="5">
        <v>346</v>
      </c>
      <c r="CE425" s="7">
        <v>959478.1</v>
      </c>
      <c r="CF425" s="23">
        <v>7.9000000000000008E-3</v>
      </c>
      <c r="CG425" s="7">
        <v>73.349999999999994</v>
      </c>
      <c r="CH425" s="7">
        <v>10429.11</v>
      </c>
      <c r="CI425" s="7">
        <v>853447.64</v>
      </c>
      <c r="CJ425" s="23">
        <v>8.2000000000000007E-3</v>
      </c>
      <c r="CK425" s="7">
        <v>65.239999999999995</v>
      </c>
      <c r="CL425" s="7">
        <v>9276.6</v>
      </c>
      <c r="CM425" s="5">
        <v>92</v>
      </c>
      <c r="CN425" s="23">
        <v>7.0000000000000001E-3</v>
      </c>
      <c r="CO425" s="5">
        <v>7</v>
      </c>
      <c r="CP425" s="5">
        <v>408</v>
      </c>
      <c r="CQ425" s="7">
        <v>13198355.41</v>
      </c>
      <c r="CR425" s="23">
        <v>0.1082</v>
      </c>
      <c r="CS425" s="7">
        <v>1008.97</v>
      </c>
      <c r="CT425" s="7">
        <v>2238.5300000000002</v>
      </c>
      <c r="CU425" s="7">
        <v>12260347.289999999</v>
      </c>
      <c r="CV425" s="23">
        <v>0.1182</v>
      </c>
      <c r="CW425" s="7">
        <v>937.26</v>
      </c>
      <c r="CX425" s="7">
        <v>2079.4299999999998</v>
      </c>
      <c r="CY425" s="5">
        <v>5896</v>
      </c>
      <c r="CZ425" s="23">
        <v>0.45069999999999999</v>
      </c>
      <c r="DA425" s="5">
        <v>2517</v>
      </c>
      <c r="DB425" s="7">
        <v>932052.43</v>
      </c>
      <c r="DC425" s="23">
        <v>7.6E-3</v>
      </c>
      <c r="DD425" s="7">
        <v>71.25</v>
      </c>
      <c r="DE425" s="7">
        <v>484.43</v>
      </c>
      <c r="DF425" s="7">
        <v>964450.32</v>
      </c>
      <c r="DG425" s="23">
        <v>9.2999999999999992E-3</v>
      </c>
      <c r="DH425" s="7">
        <v>73.73</v>
      </c>
      <c r="DI425" s="7">
        <v>501.27</v>
      </c>
      <c r="DJ425" s="5">
        <v>1924</v>
      </c>
      <c r="DK425" s="23">
        <v>0.14710000000000001</v>
      </c>
      <c r="DL425" s="5">
        <v>824</v>
      </c>
      <c r="DM425" s="7">
        <v>27119488.850000001</v>
      </c>
      <c r="DN425" s="23">
        <v>0.2223</v>
      </c>
      <c r="DO425" s="7">
        <v>2073.1999999999998</v>
      </c>
      <c r="DP425" s="7">
        <v>28161.46</v>
      </c>
      <c r="DQ425" s="7">
        <v>25441645.620000001</v>
      </c>
      <c r="DR425" s="23">
        <v>0.24529999999999999</v>
      </c>
      <c r="DS425" s="7">
        <v>1944.93</v>
      </c>
      <c r="DT425" s="7">
        <v>26419.15</v>
      </c>
      <c r="DU425" s="5">
        <v>963</v>
      </c>
      <c r="DV425" s="23">
        <v>7.3599999999999999E-2</v>
      </c>
      <c r="DW425" s="5">
        <v>10719</v>
      </c>
      <c r="DX425" s="7">
        <v>372867.7</v>
      </c>
      <c r="DY425" s="23">
        <v>3.0999999999999999E-3</v>
      </c>
      <c r="DZ425" s="7">
        <v>28.5</v>
      </c>
      <c r="EA425" s="7">
        <v>853.24</v>
      </c>
      <c r="EB425" s="7">
        <v>353770.97</v>
      </c>
      <c r="EC425" s="23">
        <v>3.3999999999999998E-3</v>
      </c>
      <c r="ED425" s="7">
        <v>27.04</v>
      </c>
      <c r="EE425" s="7">
        <v>809.54</v>
      </c>
      <c r="EF425" s="5">
        <v>437</v>
      </c>
      <c r="EG425" s="23">
        <v>3.3399999999999999E-2</v>
      </c>
      <c r="EH425" s="5">
        <v>50</v>
      </c>
      <c r="EI425" s="7">
        <v>8973926.2200000007</v>
      </c>
      <c r="EJ425" s="23">
        <v>7.3599999999999999E-2</v>
      </c>
      <c r="EK425" s="7">
        <v>686.03</v>
      </c>
      <c r="EL425" s="7">
        <v>970.47</v>
      </c>
      <c r="EM425" s="7">
        <v>9557088.0700000003</v>
      </c>
      <c r="EN425" s="23">
        <v>9.2200000000000004E-2</v>
      </c>
      <c r="EO425" s="7">
        <v>730.61</v>
      </c>
      <c r="EP425" s="7">
        <v>1033.53</v>
      </c>
      <c r="EQ425" s="5">
        <v>9247</v>
      </c>
      <c r="ER425" s="23">
        <v>0.70689999999999997</v>
      </c>
      <c r="ES425" s="5">
        <v>10535</v>
      </c>
      <c r="ET425" s="7">
        <v>6154441.9800000004</v>
      </c>
      <c r="EU425" s="23">
        <v>5.04E-2</v>
      </c>
      <c r="EV425" s="7">
        <v>470.49</v>
      </c>
      <c r="EW425" s="7">
        <v>1238.82</v>
      </c>
      <c r="EX425" s="7">
        <v>6358405.3600000003</v>
      </c>
      <c r="EY425" s="23">
        <v>6.13E-2</v>
      </c>
      <c r="EZ425" s="7">
        <v>486.08</v>
      </c>
      <c r="FA425" s="7">
        <v>1279.8699999999999</v>
      </c>
      <c r="FB425" s="5">
        <v>4968</v>
      </c>
      <c r="FC425" s="23">
        <v>0.37980000000000003</v>
      </c>
      <c r="FD425" s="5">
        <v>3257</v>
      </c>
      <c r="FE425" s="7">
        <v>1479196.45</v>
      </c>
      <c r="FF425" s="23">
        <v>1.21E-2</v>
      </c>
      <c r="FG425" s="7">
        <v>113.08</v>
      </c>
      <c r="FH425" s="7">
        <v>244.05</v>
      </c>
      <c r="FI425" s="7">
        <v>1473357.24</v>
      </c>
      <c r="FJ425" s="23">
        <v>1.4200000000000001E-2</v>
      </c>
      <c r="FK425" s="7">
        <v>112.63</v>
      </c>
      <c r="FL425" s="7">
        <v>243.09</v>
      </c>
      <c r="FM425" s="5">
        <v>6061</v>
      </c>
      <c r="FN425" s="23">
        <v>0.46329999999999999</v>
      </c>
      <c r="FO425" s="5">
        <v>2377</v>
      </c>
      <c r="FP425" s="7">
        <v>2239954.9700000002</v>
      </c>
      <c r="FQ425" s="23">
        <v>1.84E-2</v>
      </c>
      <c r="FR425" s="7">
        <v>171.24</v>
      </c>
      <c r="FS425" s="7">
        <v>1038.46</v>
      </c>
      <c r="FT425" s="7">
        <v>2175686.15</v>
      </c>
      <c r="FU425" s="23">
        <v>2.1000000000000001E-2</v>
      </c>
      <c r="FV425" s="7">
        <v>166.32</v>
      </c>
      <c r="FW425" s="7">
        <v>1008.66</v>
      </c>
      <c r="FX425" s="5">
        <v>2157</v>
      </c>
      <c r="FY425" s="23">
        <v>0.16489999999999999</v>
      </c>
      <c r="FZ425" s="5">
        <v>1093</v>
      </c>
      <c r="GA425" s="7">
        <v>2534783.56</v>
      </c>
      <c r="GB425" s="23">
        <v>2.0799999999999999E-2</v>
      </c>
      <c r="GC425" s="7">
        <v>193.78</v>
      </c>
      <c r="GD425" s="7">
        <v>333.26</v>
      </c>
      <c r="GE425" s="7">
        <v>2565392.39</v>
      </c>
      <c r="GF425" s="23">
        <v>2.47E-2</v>
      </c>
      <c r="GG425" s="7">
        <v>196.12</v>
      </c>
      <c r="GH425" s="7">
        <v>337.29</v>
      </c>
      <c r="GI425" s="5">
        <v>7606</v>
      </c>
      <c r="GJ425" s="23">
        <v>0.58150000000000002</v>
      </c>
      <c r="GK425" s="5">
        <v>7344</v>
      </c>
      <c r="GL425" s="7">
        <v>1827168.24</v>
      </c>
      <c r="GM425" s="23">
        <v>1.4999999999999999E-2</v>
      </c>
      <c r="GN425" s="7">
        <v>139.68</v>
      </c>
      <c r="GO425" s="7">
        <v>1218.1099999999999</v>
      </c>
      <c r="GP425" s="7">
        <v>1371074.63</v>
      </c>
      <c r="GQ425" s="23">
        <v>1.32E-2</v>
      </c>
      <c r="GR425" s="7">
        <v>104.81</v>
      </c>
      <c r="GS425" s="7">
        <v>914.05</v>
      </c>
      <c r="GT425" s="5">
        <v>1500</v>
      </c>
      <c r="GU425" s="23">
        <v>0.1147</v>
      </c>
      <c r="GV425" s="8">
        <v>280</v>
      </c>
      <c r="GW425" s="7">
        <v>3237237.05</v>
      </c>
      <c r="GX425" s="23">
        <v>2.6499999999999999E-2</v>
      </c>
      <c r="GY425" s="7">
        <v>247.48</v>
      </c>
      <c r="GZ425" s="7">
        <v>1004.11</v>
      </c>
      <c r="HA425" s="7">
        <v>3239364.72</v>
      </c>
      <c r="HB425" s="23">
        <v>3.1199999999999999E-2</v>
      </c>
      <c r="HC425" s="7">
        <v>247.64</v>
      </c>
      <c r="HD425" s="7">
        <v>1004.77</v>
      </c>
      <c r="HE425" s="5">
        <v>3224</v>
      </c>
      <c r="HF425" s="23">
        <v>0.2465</v>
      </c>
      <c r="HG425" s="5">
        <v>11438</v>
      </c>
      <c r="HH425" s="5">
        <v>702</v>
      </c>
      <c r="HI425" s="23">
        <v>0.22120000000000001</v>
      </c>
      <c r="HJ425" s="8">
        <v>874</v>
      </c>
      <c r="HK425" s="5">
        <v>627</v>
      </c>
      <c r="HL425" s="5">
        <v>793</v>
      </c>
      <c r="HM425" s="10" t="s">
        <v>275</v>
      </c>
      <c r="HN425" s="5">
        <v>1124</v>
      </c>
      <c r="HO425" s="5">
        <v>130</v>
      </c>
      <c r="HP425" s="5">
        <v>390</v>
      </c>
      <c r="HQ425" s="5">
        <v>138</v>
      </c>
      <c r="HR425" s="10" t="s">
        <v>275</v>
      </c>
      <c r="HS425" s="5">
        <v>222</v>
      </c>
    </row>
    <row r="426" spans="1:227" x14ac:dyDescent="0.25">
      <c r="A426">
        <v>2013</v>
      </c>
      <c r="B426" s="3" t="s">
        <v>1132</v>
      </c>
      <c r="C426" s="4">
        <v>53</v>
      </c>
      <c r="D426" s="5">
        <v>162693</v>
      </c>
      <c r="E426" s="5">
        <v>120922</v>
      </c>
      <c r="F426" s="5">
        <v>41771</v>
      </c>
      <c r="G426" s="6" t="s">
        <v>2599</v>
      </c>
      <c r="H426" s="5">
        <v>51</v>
      </c>
      <c r="I426" s="6" t="s">
        <v>2600</v>
      </c>
      <c r="J426" s="6" t="s">
        <v>2569</v>
      </c>
      <c r="K426" s="6" t="s">
        <v>2601</v>
      </c>
      <c r="L426" s="6" t="s">
        <v>495</v>
      </c>
      <c r="M426" s="6" t="s">
        <v>1180</v>
      </c>
      <c r="N426" s="6" t="s">
        <v>1848</v>
      </c>
      <c r="O426" s="6" t="s">
        <v>2602</v>
      </c>
      <c r="P426" s="6">
        <v>1</v>
      </c>
      <c r="Q426" s="7">
        <v>979954135.45000005</v>
      </c>
      <c r="R426" s="7">
        <v>887585861.13999999</v>
      </c>
      <c r="S426" s="7">
        <v>899581121.84000003</v>
      </c>
      <c r="T426" s="7">
        <v>8104.02</v>
      </c>
      <c r="U426" s="7">
        <v>7340.15</v>
      </c>
      <c r="V426" s="7">
        <v>7439.35</v>
      </c>
      <c r="W426" s="7">
        <v>390734203.74000001</v>
      </c>
      <c r="X426" s="23">
        <v>0.3987</v>
      </c>
      <c r="Y426" s="7">
        <v>3231.29</v>
      </c>
      <c r="Z426" s="7">
        <v>22915.62</v>
      </c>
      <c r="AA426" s="7">
        <v>306665995.10000002</v>
      </c>
      <c r="AB426" s="23">
        <v>0.34549999999999997</v>
      </c>
      <c r="AC426" s="7">
        <v>2536.06</v>
      </c>
      <c r="AD426" s="7">
        <v>17985.22</v>
      </c>
      <c r="AE426" s="5">
        <v>17051</v>
      </c>
      <c r="AF426" s="23">
        <v>0.14099999999999999</v>
      </c>
      <c r="AG426" s="5">
        <v>245</v>
      </c>
      <c r="AH426" s="5">
        <v>1491</v>
      </c>
      <c r="AI426" s="7">
        <v>8715166.8399999999</v>
      </c>
      <c r="AJ426" s="23">
        <v>8.8999999999999999E-3</v>
      </c>
      <c r="AK426" s="7">
        <v>72.069999999999993</v>
      </c>
      <c r="AL426" s="7">
        <v>57716.34</v>
      </c>
      <c r="AM426" s="7">
        <v>8243188.4500000002</v>
      </c>
      <c r="AN426" s="23">
        <v>9.2999999999999992E-3</v>
      </c>
      <c r="AO426" s="7">
        <v>68.17</v>
      </c>
      <c r="AP426" s="7">
        <v>54590.65</v>
      </c>
      <c r="AQ426" s="5">
        <v>151</v>
      </c>
      <c r="AR426" s="23">
        <v>1.1999999999999999E-3</v>
      </c>
      <c r="AS426" s="5">
        <v>1</v>
      </c>
      <c r="AT426" s="5">
        <v>43</v>
      </c>
      <c r="AU426" s="7">
        <v>9252807.75</v>
      </c>
      <c r="AV426" s="23">
        <v>9.4000000000000004E-3</v>
      </c>
      <c r="AW426" s="7">
        <v>76.52</v>
      </c>
      <c r="AX426" s="7">
        <v>22790.17</v>
      </c>
      <c r="AY426" s="7">
        <v>8408180.0600000005</v>
      </c>
      <c r="AZ426" s="23">
        <v>9.4999999999999998E-3</v>
      </c>
      <c r="BA426" s="7">
        <v>69.53</v>
      </c>
      <c r="BB426" s="7">
        <v>20709.8</v>
      </c>
      <c r="BC426" s="5">
        <v>406</v>
      </c>
      <c r="BD426" s="23">
        <v>3.3999999999999998E-3</v>
      </c>
      <c r="BE426" s="5">
        <v>4</v>
      </c>
      <c r="BF426" s="5">
        <v>46</v>
      </c>
      <c r="BG426" s="7">
        <v>42178104.909999996</v>
      </c>
      <c r="BH426" s="23">
        <v>4.2999999999999997E-2</v>
      </c>
      <c r="BI426" s="7">
        <v>348.8</v>
      </c>
      <c r="BJ426" s="7">
        <v>16316.48</v>
      </c>
      <c r="BK426" s="7">
        <v>39586319.229999997</v>
      </c>
      <c r="BL426" s="23">
        <v>4.4600000000000001E-2</v>
      </c>
      <c r="BM426" s="7">
        <v>327.37</v>
      </c>
      <c r="BN426" s="7">
        <v>15313.86</v>
      </c>
      <c r="BO426" s="5">
        <v>2585</v>
      </c>
      <c r="BP426" s="23">
        <v>2.1399999999999999E-2</v>
      </c>
      <c r="BQ426" s="5">
        <v>29</v>
      </c>
      <c r="BR426" s="5">
        <v>784</v>
      </c>
      <c r="BS426" s="7">
        <v>16740185.109999999</v>
      </c>
      <c r="BT426" s="23">
        <v>1.7100000000000001E-2</v>
      </c>
      <c r="BU426" s="7">
        <v>138.44</v>
      </c>
      <c r="BV426" s="7">
        <v>4753.03</v>
      </c>
      <c r="BW426" s="7">
        <v>15778242.42</v>
      </c>
      <c r="BX426" s="23">
        <v>1.78E-2</v>
      </c>
      <c r="BY426" s="7">
        <v>130.47999999999999</v>
      </c>
      <c r="BZ426" s="7">
        <v>4479.91</v>
      </c>
      <c r="CA426" s="5">
        <v>3522</v>
      </c>
      <c r="CB426" s="23">
        <v>2.9100000000000001E-2</v>
      </c>
      <c r="CC426" s="5">
        <v>52</v>
      </c>
      <c r="CD426" s="5">
        <v>669</v>
      </c>
      <c r="CE426" s="7">
        <v>8629218.7699999996</v>
      </c>
      <c r="CF426" s="23">
        <v>8.8000000000000005E-3</v>
      </c>
      <c r="CG426" s="7">
        <v>71.36</v>
      </c>
      <c r="CH426" s="7">
        <v>10396.65</v>
      </c>
      <c r="CI426" s="7">
        <v>8099307.1799999997</v>
      </c>
      <c r="CJ426" s="23">
        <v>9.1000000000000004E-3</v>
      </c>
      <c r="CK426" s="7">
        <v>66.98</v>
      </c>
      <c r="CL426" s="7">
        <v>9758.2000000000007</v>
      </c>
      <c r="CM426" s="5">
        <v>830</v>
      </c>
      <c r="CN426" s="23">
        <v>6.8999999999999999E-3</v>
      </c>
      <c r="CO426" s="5">
        <v>7</v>
      </c>
      <c r="CP426" s="5">
        <v>401</v>
      </c>
      <c r="CQ426" s="7">
        <v>164376745.75999999</v>
      </c>
      <c r="CR426" s="23">
        <v>0.16769999999999999</v>
      </c>
      <c r="CS426" s="7">
        <v>1359.36</v>
      </c>
      <c r="CT426" s="7">
        <v>2267.1999999999998</v>
      </c>
      <c r="CU426" s="7">
        <v>154431586.97999999</v>
      </c>
      <c r="CV426" s="23">
        <v>0.17399999999999999</v>
      </c>
      <c r="CW426" s="7">
        <v>1277.1199999999999</v>
      </c>
      <c r="CX426" s="7">
        <v>2130.0300000000002</v>
      </c>
      <c r="CY426" s="5">
        <v>72502</v>
      </c>
      <c r="CZ426" s="23">
        <v>0.59960000000000002</v>
      </c>
      <c r="DA426" s="5">
        <v>4384</v>
      </c>
      <c r="DB426" s="7">
        <v>14263440.76</v>
      </c>
      <c r="DC426" s="23">
        <v>1.46E-2</v>
      </c>
      <c r="DD426" s="7">
        <v>117.96</v>
      </c>
      <c r="DE426" s="7">
        <v>475.05</v>
      </c>
      <c r="DF426" s="7">
        <v>14397157.949999999</v>
      </c>
      <c r="DG426" s="23">
        <v>1.6199999999999999E-2</v>
      </c>
      <c r="DH426" s="7">
        <v>119.06</v>
      </c>
      <c r="DI426" s="7">
        <v>479.51</v>
      </c>
      <c r="DJ426" s="5">
        <v>30025</v>
      </c>
      <c r="DK426" s="23">
        <v>0.24829999999999999</v>
      </c>
      <c r="DL426" s="5">
        <v>1170</v>
      </c>
      <c r="DM426" s="7">
        <v>73672126.959999993</v>
      </c>
      <c r="DN426" s="23">
        <v>7.5200000000000003E-2</v>
      </c>
      <c r="DO426" s="7">
        <v>609.25</v>
      </c>
      <c r="DP426" s="7">
        <v>25831.74</v>
      </c>
      <c r="DQ426" s="7">
        <v>69628826.980000004</v>
      </c>
      <c r="DR426" s="23">
        <v>7.8399999999999997E-2</v>
      </c>
      <c r="DS426" s="7">
        <v>575.82000000000005</v>
      </c>
      <c r="DT426" s="7">
        <v>24414.03</v>
      </c>
      <c r="DU426" s="5">
        <v>2852</v>
      </c>
      <c r="DV426" s="23">
        <v>2.3599999999999999E-2</v>
      </c>
      <c r="DW426" s="5">
        <v>3197</v>
      </c>
      <c r="DX426" s="7">
        <v>6198647.8600000003</v>
      </c>
      <c r="DY426" s="23">
        <v>6.3E-3</v>
      </c>
      <c r="DZ426" s="7">
        <v>51.26</v>
      </c>
      <c r="EA426" s="7">
        <v>838.68</v>
      </c>
      <c r="EB426" s="7">
        <v>6281358.7999999998</v>
      </c>
      <c r="EC426" s="23">
        <v>7.1000000000000004E-3</v>
      </c>
      <c r="ED426" s="7">
        <v>51.95</v>
      </c>
      <c r="EE426" s="7">
        <v>849.87</v>
      </c>
      <c r="EF426" s="5">
        <v>7391</v>
      </c>
      <c r="EG426" s="23">
        <v>6.1100000000000002E-2</v>
      </c>
      <c r="EH426" s="5">
        <v>99</v>
      </c>
      <c r="EI426" s="7">
        <v>77502098.840000004</v>
      </c>
      <c r="EJ426" s="23">
        <v>7.9100000000000004E-2</v>
      </c>
      <c r="EK426" s="7">
        <v>640.92999999999995</v>
      </c>
      <c r="EL426" s="7">
        <v>852.81</v>
      </c>
      <c r="EM426" s="7">
        <v>84553532.739999995</v>
      </c>
      <c r="EN426" s="23">
        <v>9.5299999999999996E-2</v>
      </c>
      <c r="EO426" s="7">
        <v>699.24</v>
      </c>
      <c r="EP426" s="7">
        <v>930.41</v>
      </c>
      <c r="EQ426" s="5">
        <v>90878</v>
      </c>
      <c r="ER426" s="23">
        <v>0.75149999999999995</v>
      </c>
      <c r="ES426" s="5">
        <v>9764</v>
      </c>
      <c r="ET426" s="7">
        <v>47519133.799999997</v>
      </c>
      <c r="EU426" s="23">
        <v>4.8500000000000001E-2</v>
      </c>
      <c r="EV426" s="7">
        <v>392.97</v>
      </c>
      <c r="EW426" s="7">
        <v>945.6</v>
      </c>
      <c r="EX426" s="7">
        <v>49055248.32</v>
      </c>
      <c r="EY426" s="23">
        <v>5.5300000000000002E-2</v>
      </c>
      <c r="EZ426" s="7">
        <v>405.68</v>
      </c>
      <c r="FA426" s="7">
        <v>976.17</v>
      </c>
      <c r="FB426" s="5">
        <v>50253</v>
      </c>
      <c r="FC426" s="23">
        <v>0.41560000000000002</v>
      </c>
      <c r="FD426" s="5">
        <v>2978</v>
      </c>
      <c r="FE426" s="7">
        <v>15924156.4</v>
      </c>
      <c r="FF426" s="23">
        <v>1.6199999999999999E-2</v>
      </c>
      <c r="FG426" s="7">
        <v>131.69</v>
      </c>
      <c r="FH426" s="7">
        <v>253.74</v>
      </c>
      <c r="FI426" s="7">
        <v>16243448.68</v>
      </c>
      <c r="FJ426" s="23">
        <v>1.83E-2</v>
      </c>
      <c r="FK426" s="7">
        <v>134.33000000000001</v>
      </c>
      <c r="FL426" s="7">
        <v>258.83</v>
      </c>
      <c r="FM426" s="5">
        <v>62757</v>
      </c>
      <c r="FN426" s="23">
        <v>0.51900000000000002</v>
      </c>
      <c r="FO426" s="5">
        <v>2793</v>
      </c>
      <c r="FP426" s="7">
        <v>29682360.489999998</v>
      </c>
      <c r="FQ426" s="23">
        <v>3.0300000000000001E-2</v>
      </c>
      <c r="FR426" s="7">
        <v>245.47</v>
      </c>
      <c r="FS426" s="7">
        <v>1018.19</v>
      </c>
      <c r="FT426" s="7">
        <v>31303967.460000001</v>
      </c>
      <c r="FU426" s="23">
        <v>3.5299999999999998E-2</v>
      </c>
      <c r="FV426" s="7">
        <v>258.88</v>
      </c>
      <c r="FW426" s="7">
        <v>1073.82</v>
      </c>
      <c r="FX426" s="5">
        <v>29152</v>
      </c>
      <c r="FY426" s="23">
        <v>0.24110000000000001</v>
      </c>
      <c r="FZ426" s="5">
        <v>1663</v>
      </c>
      <c r="GA426" s="7">
        <v>21719813.75</v>
      </c>
      <c r="GB426" s="23">
        <v>2.2200000000000001E-2</v>
      </c>
      <c r="GC426" s="7">
        <v>179.62</v>
      </c>
      <c r="GD426" s="7">
        <v>296.11</v>
      </c>
      <c r="GE426" s="7">
        <v>22434700.66</v>
      </c>
      <c r="GF426" s="23">
        <v>2.53E-2</v>
      </c>
      <c r="GG426" s="7">
        <v>185.53</v>
      </c>
      <c r="GH426" s="7">
        <v>305.86</v>
      </c>
      <c r="GI426" s="5">
        <v>73349</v>
      </c>
      <c r="GJ426" s="23">
        <v>0.60660000000000003</v>
      </c>
      <c r="GK426" s="5">
        <v>5744</v>
      </c>
      <c r="GL426" s="7">
        <v>15215569.18</v>
      </c>
      <c r="GM426" s="23">
        <v>1.55E-2</v>
      </c>
      <c r="GN426" s="7">
        <v>125.83</v>
      </c>
      <c r="GO426" s="7">
        <v>990.15</v>
      </c>
      <c r="GP426" s="7">
        <v>14728822.18</v>
      </c>
      <c r="GQ426" s="23">
        <v>1.66E-2</v>
      </c>
      <c r="GR426" s="7">
        <v>121.8</v>
      </c>
      <c r="GS426" s="7">
        <v>958.48</v>
      </c>
      <c r="GT426" s="5">
        <v>15367</v>
      </c>
      <c r="GU426" s="23">
        <v>0.12709999999999999</v>
      </c>
      <c r="GV426" s="8">
        <v>345</v>
      </c>
      <c r="GW426" s="7">
        <v>30868780.079999998</v>
      </c>
      <c r="GX426" s="23">
        <v>3.15E-2</v>
      </c>
      <c r="GY426" s="7">
        <v>255.28</v>
      </c>
      <c r="GZ426" s="7">
        <v>861.9</v>
      </c>
      <c r="HA426" s="7">
        <v>30993887.039999999</v>
      </c>
      <c r="HB426" s="23">
        <v>3.49E-2</v>
      </c>
      <c r="HC426" s="7">
        <v>256.31</v>
      </c>
      <c r="HD426" s="7">
        <v>865.39</v>
      </c>
      <c r="HE426" s="5">
        <v>35815</v>
      </c>
      <c r="HF426" s="23">
        <v>0.29620000000000002</v>
      </c>
      <c r="HG426" s="5">
        <v>119659</v>
      </c>
      <c r="HH426" s="5">
        <v>6026</v>
      </c>
      <c r="HI426" s="23">
        <v>0.2099</v>
      </c>
      <c r="HJ426" s="8">
        <v>990</v>
      </c>
      <c r="HK426" s="5">
        <v>555</v>
      </c>
      <c r="HL426" s="5">
        <v>787</v>
      </c>
      <c r="HM426" s="5">
        <v>64</v>
      </c>
      <c r="HN426" s="5">
        <v>590</v>
      </c>
      <c r="HO426" s="5">
        <v>226</v>
      </c>
      <c r="HP426" s="5">
        <v>444</v>
      </c>
      <c r="HQ426" s="5">
        <v>194</v>
      </c>
      <c r="HR426" s="5">
        <v>168</v>
      </c>
      <c r="HS426" s="5">
        <v>135</v>
      </c>
    </row>
    <row r="427" spans="1:227" x14ac:dyDescent="0.25">
      <c r="A427">
        <v>2007</v>
      </c>
      <c r="B427" s="3" t="s">
        <v>862</v>
      </c>
      <c r="C427" s="4">
        <v>38</v>
      </c>
      <c r="D427" s="5">
        <v>11509</v>
      </c>
      <c r="E427" s="5">
        <v>10908</v>
      </c>
      <c r="F427" s="5">
        <v>601</v>
      </c>
      <c r="G427" s="6" t="s">
        <v>863</v>
      </c>
      <c r="H427" s="5">
        <v>50</v>
      </c>
      <c r="I427" s="6" t="s">
        <v>864</v>
      </c>
      <c r="J427" s="6" t="s">
        <v>865</v>
      </c>
      <c r="K427" s="6" t="s">
        <v>866</v>
      </c>
      <c r="L427" s="6" t="s">
        <v>409</v>
      </c>
      <c r="M427" s="6" t="s">
        <v>532</v>
      </c>
      <c r="N427" s="6" t="s">
        <v>867</v>
      </c>
      <c r="O427" s="6" t="s">
        <v>868</v>
      </c>
      <c r="P427" s="6">
        <v>0.94</v>
      </c>
      <c r="Q427" s="7">
        <v>65050583.490000002</v>
      </c>
      <c r="R427" s="7">
        <v>70568578.780000001</v>
      </c>
      <c r="S427" s="7">
        <v>77012162.950000003</v>
      </c>
      <c r="T427" s="7">
        <v>5963.57</v>
      </c>
      <c r="U427" s="7">
        <v>6469.43</v>
      </c>
      <c r="V427" s="7">
        <v>7060.15</v>
      </c>
      <c r="W427" s="7">
        <v>24424314.760000002</v>
      </c>
      <c r="X427" s="23">
        <v>0.3755</v>
      </c>
      <c r="Y427" s="7">
        <v>2239.12</v>
      </c>
      <c r="Z427" s="7">
        <v>13245.29</v>
      </c>
      <c r="AA427" s="7">
        <v>24964172.920000002</v>
      </c>
      <c r="AB427" s="23">
        <v>0.3538</v>
      </c>
      <c r="AC427" s="7">
        <v>2288.61</v>
      </c>
      <c r="AD427" s="7">
        <v>13538.05</v>
      </c>
      <c r="AE427" s="5">
        <v>1844</v>
      </c>
      <c r="AF427" s="23">
        <v>0.1691</v>
      </c>
      <c r="AG427" s="5">
        <v>290</v>
      </c>
      <c r="AH427" s="5">
        <v>1890</v>
      </c>
      <c r="AI427" s="7">
        <v>1232427.43</v>
      </c>
      <c r="AJ427" s="23">
        <v>1.89E-2</v>
      </c>
      <c r="AK427" s="7">
        <v>112.98</v>
      </c>
      <c r="AL427" s="7">
        <v>31600.7</v>
      </c>
      <c r="AM427" s="7">
        <v>1450504.4</v>
      </c>
      <c r="AN427" s="23">
        <v>2.06E-2</v>
      </c>
      <c r="AO427" s="7">
        <v>132.97999999999999</v>
      </c>
      <c r="AP427" s="7">
        <v>37192.42</v>
      </c>
      <c r="AQ427" s="5">
        <v>39</v>
      </c>
      <c r="AR427" s="23">
        <v>3.5999999999999999E-3</v>
      </c>
      <c r="AS427" s="5">
        <v>4</v>
      </c>
      <c r="AT427" s="5">
        <v>106</v>
      </c>
      <c r="AU427" s="7">
        <v>644597.23</v>
      </c>
      <c r="AV427" s="23">
        <v>9.9000000000000008E-3</v>
      </c>
      <c r="AW427" s="7">
        <v>59.09</v>
      </c>
      <c r="AX427" s="7">
        <v>13714.83</v>
      </c>
      <c r="AY427" s="7">
        <v>671976.07</v>
      </c>
      <c r="AZ427" s="23">
        <v>9.4999999999999998E-3</v>
      </c>
      <c r="BA427" s="7">
        <v>61.6</v>
      </c>
      <c r="BB427" s="7">
        <v>14297.36</v>
      </c>
      <c r="BC427" s="5">
        <v>47</v>
      </c>
      <c r="BD427" s="23">
        <v>4.3E-3</v>
      </c>
      <c r="BE427" s="5">
        <v>5</v>
      </c>
      <c r="BF427" s="5">
        <v>50</v>
      </c>
      <c r="BG427" s="7">
        <v>2248877.25</v>
      </c>
      <c r="BH427" s="23">
        <v>3.4599999999999999E-2</v>
      </c>
      <c r="BI427" s="7">
        <v>206.17</v>
      </c>
      <c r="BJ427" s="7">
        <v>7349.27</v>
      </c>
      <c r="BK427" s="7">
        <v>2813260.79</v>
      </c>
      <c r="BL427" s="23">
        <v>3.9899999999999998E-2</v>
      </c>
      <c r="BM427" s="7">
        <v>257.91000000000003</v>
      </c>
      <c r="BN427" s="7">
        <v>9193.66</v>
      </c>
      <c r="BO427" s="5">
        <v>306</v>
      </c>
      <c r="BP427" s="23">
        <v>2.81E-2</v>
      </c>
      <c r="BQ427" s="5">
        <v>36</v>
      </c>
      <c r="BR427" s="5">
        <v>703</v>
      </c>
      <c r="BS427" s="7">
        <v>796888.36</v>
      </c>
      <c r="BT427" s="23">
        <v>1.23E-2</v>
      </c>
      <c r="BU427" s="7">
        <v>73.06</v>
      </c>
      <c r="BV427" s="7">
        <v>3029.99</v>
      </c>
      <c r="BW427" s="7">
        <v>982228.22</v>
      </c>
      <c r="BX427" s="23">
        <v>1.3899999999999999E-2</v>
      </c>
      <c r="BY427" s="7">
        <v>90.05</v>
      </c>
      <c r="BZ427" s="7">
        <v>3734.71</v>
      </c>
      <c r="CA427" s="5">
        <v>263</v>
      </c>
      <c r="CB427" s="23">
        <v>2.41E-2</v>
      </c>
      <c r="CC427" s="5">
        <v>38</v>
      </c>
      <c r="CD427" s="5">
        <v>636</v>
      </c>
      <c r="CE427" s="7">
        <v>607798.29</v>
      </c>
      <c r="CF427" s="23">
        <v>9.2999999999999992E-3</v>
      </c>
      <c r="CG427" s="7">
        <v>55.72</v>
      </c>
      <c r="CH427" s="7">
        <v>9209.07</v>
      </c>
      <c r="CI427" s="7">
        <v>670966.1</v>
      </c>
      <c r="CJ427" s="23">
        <v>9.4999999999999998E-3</v>
      </c>
      <c r="CK427" s="7">
        <v>61.51</v>
      </c>
      <c r="CL427" s="7">
        <v>10166.15</v>
      </c>
      <c r="CM427" s="5">
        <v>66</v>
      </c>
      <c r="CN427" s="23">
        <v>6.1000000000000004E-3</v>
      </c>
      <c r="CO427" s="5">
        <v>6</v>
      </c>
      <c r="CP427" s="5">
        <v>439</v>
      </c>
      <c r="CQ427" s="7">
        <v>11249502.09</v>
      </c>
      <c r="CR427" s="23">
        <v>0.1729</v>
      </c>
      <c r="CS427" s="7">
        <v>1031.31</v>
      </c>
      <c r="CT427" s="7">
        <v>1529.5</v>
      </c>
      <c r="CU427" s="7">
        <v>12744498.199999999</v>
      </c>
      <c r="CV427" s="23">
        <v>0.18060000000000001</v>
      </c>
      <c r="CW427" s="7">
        <v>1168.3599999999999</v>
      </c>
      <c r="CX427" s="7">
        <v>1732.77</v>
      </c>
      <c r="CY427" s="5">
        <v>7355</v>
      </c>
      <c r="CZ427" s="23">
        <v>0.67430000000000001</v>
      </c>
      <c r="DA427" s="5">
        <v>6136</v>
      </c>
      <c r="DB427" s="7">
        <v>581912.93999999994</v>
      </c>
      <c r="DC427" s="23">
        <v>8.8999999999999999E-3</v>
      </c>
      <c r="DD427" s="7">
        <v>53.35</v>
      </c>
      <c r="DE427" s="7">
        <v>336.76</v>
      </c>
      <c r="DF427" s="7">
        <v>598153.56000000006</v>
      </c>
      <c r="DG427" s="23">
        <v>8.5000000000000006E-3</v>
      </c>
      <c r="DH427" s="7">
        <v>54.84</v>
      </c>
      <c r="DI427" s="7">
        <v>346.15</v>
      </c>
      <c r="DJ427" s="5">
        <v>1728</v>
      </c>
      <c r="DK427" s="23">
        <v>0.15840000000000001</v>
      </c>
      <c r="DL427" s="5">
        <v>760</v>
      </c>
      <c r="DM427" s="7">
        <v>3340165.85</v>
      </c>
      <c r="DN427" s="23">
        <v>5.1299999999999998E-2</v>
      </c>
      <c r="DO427" s="7">
        <v>306.20999999999998</v>
      </c>
      <c r="DP427" s="7">
        <v>17396.7</v>
      </c>
      <c r="DQ427" s="7">
        <v>3718299.85</v>
      </c>
      <c r="DR427" s="23">
        <v>5.2699999999999997E-2</v>
      </c>
      <c r="DS427" s="7">
        <v>340.88</v>
      </c>
      <c r="DT427" s="7">
        <v>19366.150000000001</v>
      </c>
      <c r="DU427" s="5">
        <v>192</v>
      </c>
      <c r="DV427" s="23">
        <v>1.7600000000000001E-2</v>
      </c>
      <c r="DW427" s="5">
        <v>1730</v>
      </c>
      <c r="DX427" s="7">
        <v>291541.43</v>
      </c>
      <c r="DY427" s="23">
        <v>4.4999999999999997E-3</v>
      </c>
      <c r="DZ427" s="7">
        <v>26.73</v>
      </c>
      <c r="EA427" s="7">
        <v>580.76</v>
      </c>
      <c r="EB427" s="7">
        <v>338362.46</v>
      </c>
      <c r="EC427" s="23">
        <v>4.7999999999999996E-3</v>
      </c>
      <c r="ED427" s="7">
        <v>31.02</v>
      </c>
      <c r="EE427" s="7">
        <v>674.03</v>
      </c>
      <c r="EF427" s="5">
        <v>502</v>
      </c>
      <c r="EG427" s="23">
        <v>4.5999999999999999E-2</v>
      </c>
      <c r="EH427" s="5">
        <v>72</v>
      </c>
      <c r="EI427" s="7">
        <v>5388050.1200000001</v>
      </c>
      <c r="EJ427" s="23">
        <v>8.2799999999999999E-2</v>
      </c>
      <c r="EK427" s="7">
        <v>493.95</v>
      </c>
      <c r="EL427" s="7">
        <v>598.21</v>
      </c>
      <c r="EM427" s="7">
        <v>6550505.5700000003</v>
      </c>
      <c r="EN427" s="23">
        <v>9.2799999999999994E-2</v>
      </c>
      <c r="EO427" s="7">
        <v>600.52</v>
      </c>
      <c r="EP427" s="7">
        <v>727.27</v>
      </c>
      <c r="EQ427" s="5">
        <v>9007</v>
      </c>
      <c r="ER427" s="23">
        <v>0.82569999999999999</v>
      </c>
      <c r="ES427" s="5">
        <v>10923</v>
      </c>
      <c r="ET427" s="7">
        <v>3220680.41</v>
      </c>
      <c r="EU427" s="23">
        <v>4.9500000000000002E-2</v>
      </c>
      <c r="EV427" s="7">
        <v>295.26</v>
      </c>
      <c r="EW427" s="7">
        <v>664.88</v>
      </c>
      <c r="EX427" s="7">
        <v>3665155.32</v>
      </c>
      <c r="EY427" s="23">
        <v>5.1900000000000002E-2</v>
      </c>
      <c r="EZ427" s="7">
        <v>336.01</v>
      </c>
      <c r="FA427" s="7">
        <v>756.64</v>
      </c>
      <c r="FB427" s="5">
        <v>4844</v>
      </c>
      <c r="FC427" s="23">
        <v>0.44409999999999999</v>
      </c>
      <c r="FD427" s="5">
        <v>2518</v>
      </c>
      <c r="FE427" s="7">
        <v>1071178.26</v>
      </c>
      <c r="FF427" s="23">
        <v>1.6500000000000001E-2</v>
      </c>
      <c r="FG427" s="7">
        <v>98.2</v>
      </c>
      <c r="FH427" s="7">
        <v>174.03</v>
      </c>
      <c r="FI427" s="7">
        <v>1220603.78</v>
      </c>
      <c r="FJ427" s="23">
        <v>1.7299999999999999E-2</v>
      </c>
      <c r="FK427" s="7">
        <v>111.9</v>
      </c>
      <c r="FL427" s="7">
        <v>198.31</v>
      </c>
      <c r="FM427" s="5">
        <v>6155</v>
      </c>
      <c r="FN427" s="23">
        <v>0.56430000000000002</v>
      </c>
      <c r="FO427" s="5">
        <v>2993</v>
      </c>
      <c r="FP427" s="7">
        <v>2946195.1</v>
      </c>
      <c r="FQ427" s="23">
        <v>4.53E-2</v>
      </c>
      <c r="FR427" s="7">
        <v>270.08999999999997</v>
      </c>
      <c r="FS427" s="7">
        <v>922.99</v>
      </c>
      <c r="FT427" s="7">
        <v>2982009.62</v>
      </c>
      <c r="FU427" s="23">
        <v>4.2299999999999997E-2</v>
      </c>
      <c r="FV427" s="7">
        <v>273.38</v>
      </c>
      <c r="FW427" s="7">
        <v>934.21</v>
      </c>
      <c r="FX427" s="5">
        <v>3192</v>
      </c>
      <c r="FY427" s="23">
        <v>0.29260000000000003</v>
      </c>
      <c r="FZ427" s="5">
        <v>2218</v>
      </c>
      <c r="GA427" s="7">
        <v>1225241</v>
      </c>
      <c r="GB427" s="23">
        <v>1.8800000000000001E-2</v>
      </c>
      <c r="GC427" s="7">
        <v>112.32</v>
      </c>
      <c r="GD427" s="7">
        <v>187.35</v>
      </c>
      <c r="GE427" s="7">
        <v>1346529.55</v>
      </c>
      <c r="GF427" s="23">
        <v>1.9099999999999999E-2</v>
      </c>
      <c r="GG427" s="7">
        <v>123.44</v>
      </c>
      <c r="GH427" s="7">
        <v>205.89</v>
      </c>
      <c r="GI427" s="5">
        <v>6540</v>
      </c>
      <c r="GJ427" s="23">
        <v>0.59960000000000002</v>
      </c>
      <c r="GK427" s="5">
        <v>5917</v>
      </c>
      <c r="GL427" s="7">
        <v>733915.02</v>
      </c>
      <c r="GM427" s="23">
        <v>1.1299999999999999E-2</v>
      </c>
      <c r="GN427" s="7">
        <v>67.28</v>
      </c>
      <c r="GO427" s="7">
        <v>902.26</v>
      </c>
      <c r="GP427" s="7">
        <v>748139.56</v>
      </c>
      <c r="GQ427" s="23">
        <v>1.06E-2</v>
      </c>
      <c r="GR427" s="7">
        <v>68.59</v>
      </c>
      <c r="GS427" s="7">
        <v>919.75</v>
      </c>
      <c r="GT427" s="5">
        <v>813</v>
      </c>
      <c r="GU427" s="23">
        <v>7.46E-2</v>
      </c>
      <c r="GV427" s="8">
        <v>166</v>
      </c>
      <c r="GW427" s="7">
        <v>4482678.93</v>
      </c>
      <c r="GX427" s="23">
        <v>6.8900000000000003E-2</v>
      </c>
      <c r="GY427" s="7">
        <v>410.95</v>
      </c>
      <c r="GZ427" s="7">
        <v>1299.7</v>
      </c>
      <c r="HA427" s="7">
        <v>4482678.93</v>
      </c>
      <c r="HB427" s="23">
        <v>6.3500000000000001E-2</v>
      </c>
      <c r="HC427" s="7">
        <v>410.95</v>
      </c>
      <c r="HD427" s="7">
        <v>1299.7</v>
      </c>
      <c r="HE427" s="5">
        <v>3449</v>
      </c>
      <c r="HF427" s="23">
        <v>0.31619999999999998</v>
      </c>
      <c r="HG427" s="5">
        <v>8973</v>
      </c>
      <c r="HH427" s="5">
        <v>493</v>
      </c>
      <c r="HI427" s="23">
        <v>0.18540000000000001</v>
      </c>
      <c r="HJ427" s="8">
        <v>823</v>
      </c>
      <c r="HK427" s="5">
        <v>550</v>
      </c>
      <c r="HL427" s="5">
        <v>780</v>
      </c>
      <c r="HM427" s="10" t="s">
        <v>275</v>
      </c>
      <c r="HN427" s="5">
        <v>605</v>
      </c>
      <c r="HO427" s="5">
        <v>394</v>
      </c>
      <c r="HP427" s="5">
        <v>1219</v>
      </c>
      <c r="HQ427" s="5">
        <v>422</v>
      </c>
      <c r="HR427" s="10" t="s">
        <v>275</v>
      </c>
      <c r="HS427" s="10" t="s">
        <v>275</v>
      </c>
    </row>
    <row r="428" spans="1:227" x14ac:dyDescent="0.25">
      <c r="A428">
        <v>2011</v>
      </c>
      <c r="B428" s="3" t="s">
        <v>991</v>
      </c>
      <c r="C428" s="4">
        <v>41</v>
      </c>
      <c r="D428" s="5">
        <v>91794</v>
      </c>
      <c r="E428" s="5">
        <v>62238</v>
      </c>
      <c r="F428" s="5">
        <v>29556</v>
      </c>
      <c r="G428" s="6" t="s">
        <v>2281</v>
      </c>
      <c r="H428" s="5">
        <v>52</v>
      </c>
      <c r="I428" s="6" t="s">
        <v>2282</v>
      </c>
      <c r="J428" s="6" t="s">
        <v>2283</v>
      </c>
      <c r="K428" s="6" t="s">
        <v>2284</v>
      </c>
      <c r="L428" s="6" t="s">
        <v>394</v>
      </c>
      <c r="M428" s="6" t="s">
        <v>581</v>
      </c>
      <c r="N428" s="6" t="s">
        <v>605</v>
      </c>
      <c r="O428" s="6" t="s">
        <v>1730</v>
      </c>
      <c r="P428" s="6">
        <v>0.94</v>
      </c>
      <c r="Q428" s="7">
        <v>465090120.29000002</v>
      </c>
      <c r="R428" s="7">
        <v>422985493.89999998</v>
      </c>
      <c r="S428" s="7">
        <v>469289362.10000002</v>
      </c>
      <c r="T428" s="7">
        <v>7472.77</v>
      </c>
      <c r="U428" s="7">
        <v>6796.26</v>
      </c>
      <c r="V428" s="7">
        <v>7540.24</v>
      </c>
      <c r="W428" s="7">
        <v>184498395.18000001</v>
      </c>
      <c r="X428" s="23">
        <v>0.3967</v>
      </c>
      <c r="Y428" s="7">
        <v>2964.4</v>
      </c>
      <c r="Z428" s="7">
        <v>20449.830000000002</v>
      </c>
      <c r="AA428" s="7">
        <v>146589169.19999999</v>
      </c>
      <c r="AB428" s="23">
        <v>0.34660000000000002</v>
      </c>
      <c r="AC428" s="7">
        <v>2355.3000000000002</v>
      </c>
      <c r="AD428" s="7">
        <v>16247.97</v>
      </c>
      <c r="AE428" s="5">
        <v>9022</v>
      </c>
      <c r="AF428" s="23">
        <v>0.14499999999999999</v>
      </c>
      <c r="AG428" s="5">
        <v>247</v>
      </c>
      <c r="AH428" s="5">
        <v>1354</v>
      </c>
      <c r="AI428" s="7">
        <v>4681441.55</v>
      </c>
      <c r="AJ428" s="23">
        <v>1.01E-2</v>
      </c>
      <c r="AK428" s="7">
        <v>75.22</v>
      </c>
      <c r="AL428" s="7">
        <v>52600.47</v>
      </c>
      <c r="AM428" s="7">
        <v>4282613.3600000003</v>
      </c>
      <c r="AN428" s="23">
        <v>1.01E-2</v>
      </c>
      <c r="AO428" s="7">
        <v>68.81</v>
      </c>
      <c r="AP428" s="7">
        <v>48119.25</v>
      </c>
      <c r="AQ428" s="5">
        <v>89</v>
      </c>
      <c r="AR428" s="23">
        <v>1.4E-3</v>
      </c>
      <c r="AS428" s="5">
        <v>2</v>
      </c>
      <c r="AT428" s="5">
        <v>47</v>
      </c>
      <c r="AU428" s="7">
        <v>2655559.4</v>
      </c>
      <c r="AV428" s="23">
        <v>5.7000000000000002E-3</v>
      </c>
      <c r="AW428" s="7">
        <v>42.67</v>
      </c>
      <c r="AX428" s="7">
        <v>21946.77</v>
      </c>
      <c r="AY428" s="7">
        <v>2432362.4500000002</v>
      </c>
      <c r="AZ428" s="23">
        <v>5.7999999999999996E-3</v>
      </c>
      <c r="BA428" s="7">
        <v>39.08</v>
      </c>
      <c r="BB428" s="7">
        <v>20102.169999999998</v>
      </c>
      <c r="BC428" s="5">
        <v>121</v>
      </c>
      <c r="BD428" s="23">
        <v>1.9E-3</v>
      </c>
      <c r="BE428" s="5">
        <v>2</v>
      </c>
      <c r="BF428" s="5">
        <v>27</v>
      </c>
      <c r="BG428" s="7">
        <v>15826736.699999999</v>
      </c>
      <c r="BH428" s="23">
        <v>3.4000000000000002E-2</v>
      </c>
      <c r="BI428" s="7">
        <v>254.29</v>
      </c>
      <c r="BJ428" s="7">
        <v>14763.75</v>
      </c>
      <c r="BK428" s="7">
        <v>14961383.41</v>
      </c>
      <c r="BL428" s="23">
        <v>3.5400000000000001E-2</v>
      </c>
      <c r="BM428" s="7">
        <v>240.39</v>
      </c>
      <c r="BN428" s="7">
        <v>13956.51</v>
      </c>
      <c r="BO428" s="5">
        <v>1072</v>
      </c>
      <c r="BP428" s="23">
        <v>1.72E-2</v>
      </c>
      <c r="BQ428" s="5">
        <v>23</v>
      </c>
      <c r="BR428" s="5">
        <v>553</v>
      </c>
      <c r="BS428" s="7">
        <v>8745555.2100000009</v>
      </c>
      <c r="BT428" s="23">
        <v>1.8800000000000001E-2</v>
      </c>
      <c r="BU428" s="7">
        <v>140.52000000000001</v>
      </c>
      <c r="BV428" s="7">
        <v>4255.74</v>
      </c>
      <c r="BW428" s="7">
        <v>8309619.2699999996</v>
      </c>
      <c r="BX428" s="23">
        <v>1.9599999999999999E-2</v>
      </c>
      <c r="BY428" s="7">
        <v>133.51</v>
      </c>
      <c r="BZ428" s="7">
        <v>4043.61</v>
      </c>
      <c r="CA428" s="5">
        <v>2055</v>
      </c>
      <c r="CB428" s="23">
        <v>3.3000000000000002E-2</v>
      </c>
      <c r="CC428" s="5">
        <v>56</v>
      </c>
      <c r="CD428" s="5">
        <v>701</v>
      </c>
      <c r="CE428" s="7">
        <v>4608245.55</v>
      </c>
      <c r="CF428" s="23">
        <v>9.9000000000000008E-3</v>
      </c>
      <c r="CG428" s="7">
        <v>74.040000000000006</v>
      </c>
      <c r="CH428" s="7">
        <v>9053.5300000000007</v>
      </c>
      <c r="CI428" s="7">
        <v>4218920.07</v>
      </c>
      <c r="CJ428" s="23">
        <v>0.01</v>
      </c>
      <c r="CK428" s="7">
        <v>67.790000000000006</v>
      </c>
      <c r="CL428" s="7">
        <v>8288.64</v>
      </c>
      <c r="CM428" s="5">
        <v>509</v>
      </c>
      <c r="CN428" s="23">
        <v>8.2000000000000007E-3</v>
      </c>
      <c r="CO428" s="5">
        <v>9</v>
      </c>
      <c r="CP428" s="5">
        <v>438</v>
      </c>
      <c r="CQ428" s="7">
        <v>75401223.560000002</v>
      </c>
      <c r="CR428" s="23">
        <v>0.16209999999999999</v>
      </c>
      <c r="CS428" s="7">
        <v>1211.5</v>
      </c>
      <c r="CT428" s="7">
        <v>2018.29</v>
      </c>
      <c r="CU428" s="7">
        <v>69050151.099999994</v>
      </c>
      <c r="CV428" s="23">
        <v>0.16320000000000001</v>
      </c>
      <c r="CW428" s="7">
        <v>1109.45</v>
      </c>
      <c r="CX428" s="7">
        <v>1848.29</v>
      </c>
      <c r="CY428" s="5">
        <v>37359</v>
      </c>
      <c r="CZ428" s="23">
        <v>0.60029999999999994</v>
      </c>
      <c r="DA428" s="5">
        <v>4457</v>
      </c>
      <c r="DB428" s="7">
        <v>5732912.6200000001</v>
      </c>
      <c r="DC428" s="23">
        <v>1.23E-2</v>
      </c>
      <c r="DD428" s="7">
        <v>92.11</v>
      </c>
      <c r="DE428" s="7">
        <v>480.14</v>
      </c>
      <c r="DF428" s="7">
        <v>6148747.7599999998</v>
      </c>
      <c r="DG428" s="23">
        <v>1.4500000000000001E-2</v>
      </c>
      <c r="DH428" s="7">
        <v>98.79</v>
      </c>
      <c r="DI428" s="7">
        <v>514.97</v>
      </c>
      <c r="DJ428" s="5">
        <v>11940</v>
      </c>
      <c r="DK428" s="23">
        <v>0.1918</v>
      </c>
      <c r="DL428" s="5">
        <v>1042</v>
      </c>
      <c r="DM428" s="7">
        <v>32364854.079999998</v>
      </c>
      <c r="DN428" s="23">
        <v>6.9599999999999995E-2</v>
      </c>
      <c r="DO428" s="7">
        <v>520.02</v>
      </c>
      <c r="DP428" s="7">
        <v>25933.38</v>
      </c>
      <c r="DQ428" s="7">
        <v>30842814.449999999</v>
      </c>
      <c r="DR428" s="23">
        <v>7.2900000000000006E-2</v>
      </c>
      <c r="DS428" s="7">
        <v>495.56</v>
      </c>
      <c r="DT428" s="7">
        <v>24713.79</v>
      </c>
      <c r="DU428" s="5">
        <v>1248</v>
      </c>
      <c r="DV428" s="23">
        <v>2.01E-2</v>
      </c>
      <c r="DW428" s="5">
        <v>2929</v>
      </c>
      <c r="DX428" s="7">
        <v>3267461.52</v>
      </c>
      <c r="DY428" s="23">
        <v>7.0000000000000001E-3</v>
      </c>
      <c r="DZ428" s="7">
        <v>52.5</v>
      </c>
      <c r="EA428" s="7">
        <v>836.31</v>
      </c>
      <c r="EB428" s="7">
        <v>3213714.21</v>
      </c>
      <c r="EC428" s="23">
        <v>7.6E-3</v>
      </c>
      <c r="ED428" s="7">
        <v>51.64</v>
      </c>
      <c r="EE428" s="7">
        <v>822.55</v>
      </c>
      <c r="EF428" s="5">
        <v>3907</v>
      </c>
      <c r="EG428" s="23">
        <v>6.2799999999999995E-2</v>
      </c>
      <c r="EH428" s="5">
        <v>99</v>
      </c>
      <c r="EI428" s="7">
        <v>33108721.050000001</v>
      </c>
      <c r="EJ428" s="23">
        <v>7.1199999999999999E-2</v>
      </c>
      <c r="EK428" s="7">
        <v>531.97</v>
      </c>
      <c r="EL428" s="7">
        <v>718.75</v>
      </c>
      <c r="EM428" s="7">
        <v>37006931.469999999</v>
      </c>
      <c r="EN428" s="23">
        <v>8.7499999999999994E-2</v>
      </c>
      <c r="EO428" s="7">
        <v>594.6</v>
      </c>
      <c r="EP428" s="7">
        <v>803.38</v>
      </c>
      <c r="EQ428" s="5">
        <v>46064</v>
      </c>
      <c r="ER428" s="23">
        <v>0.74009999999999998</v>
      </c>
      <c r="ES428" s="5">
        <v>8803</v>
      </c>
      <c r="ET428" s="7">
        <v>24506741.030000001</v>
      </c>
      <c r="EU428" s="23">
        <v>5.2699999999999997E-2</v>
      </c>
      <c r="EV428" s="7">
        <v>393.76</v>
      </c>
      <c r="EW428" s="7">
        <v>945.18</v>
      </c>
      <c r="EX428" s="7">
        <v>26026134.98</v>
      </c>
      <c r="EY428" s="23">
        <v>6.1499999999999999E-2</v>
      </c>
      <c r="EZ428" s="7">
        <v>418.17</v>
      </c>
      <c r="FA428" s="7">
        <v>1003.78</v>
      </c>
      <c r="FB428" s="5">
        <v>25928</v>
      </c>
      <c r="FC428" s="23">
        <v>0.41660000000000003</v>
      </c>
      <c r="FD428" s="5">
        <v>2867</v>
      </c>
      <c r="FE428" s="7">
        <v>7772831.46</v>
      </c>
      <c r="FF428" s="23">
        <v>1.67E-2</v>
      </c>
      <c r="FG428" s="7">
        <v>124.89</v>
      </c>
      <c r="FH428" s="7">
        <v>240.43</v>
      </c>
      <c r="FI428" s="7">
        <v>8099295.9000000004</v>
      </c>
      <c r="FJ428" s="23">
        <v>1.9099999999999999E-2</v>
      </c>
      <c r="FK428" s="7">
        <v>130.13</v>
      </c>
      <c r="FL428" s="7">
        <v>250.53</v>
      </c>
      <c r="FM428" s="5">
        <v>32329</v>
      </c>
      <c r="FN428" s="23">
        <v>0.51939999999999997</v>
      </c>
      <c r="FO428" s="5">
        <v>2722</v>
      </c>
      <c r="FP428" s="7">
        <v>18788597.350000001</v>
      </c>
      <c r="FQ428" s="23">
        <v>4.0399999999999998E-2</v>
      </c>
      <c r="FR428" s="7">
        <v>301.88</v>
      </c>
      <c r="FS428" s="7">
        <v>1180.56</v>
      </c>
      <c r="FT428" s="7">
        <v>18873750.34</v>
      </c>
      <c r="FU428" s="23">
        <v>4.4600000000000001E-2</v>
      </c>
      <c r="FV428" s="7">
        <v>303.25</v>
      </c>
      <c r="FW428" s="7">
        <v>1185.9100000000001</v>
      </c>
      <c r="FX428" s="5">
        <v>15915</v>
      </c>
      <c r="FY428" s="23">
        <v>0.25569999999999998</v>
      </c>
      <c r="FZ428" s="5">
        <v>1999</v>
      </c>
      <c r="GA428" s="7">
        <v>9542716.4499999993</v>
      </c>
      <c r="GB428" s="23">
        <v>2.0500000000000001E-2</v>
      </c>
      <c r="GC428" s="7">
        <v>153.33000000000001</v>
      </c>
      <c r="GD428" s="7">
        <v>256.89999999999998</v>
      </c>
      <c r="GE428" s="7">
        <v>9978145.1099999994</v>
      </c>
      <c r="GF428" s="23">
        <v>2.3599999999999999E-2</v>
      </c>
      <c r="GG428" s="7">
        <v>160.32</v>
      </c>
      <c r="GH428" s="7">
        <v>268.63</v>
      </c>
      <c r="GI428" s="5">
        <v>37145</v>
      </c>
      <c r="GJ428" s="23">
        <v>0.5968</v>
      </c>
      <c r="GK428" s="5">
        <v>5421</v>
      </c>
      <c r="GL428" s="7">
        <v>6742416.0599999996</v>
      </c>
      <c r="GM428" s="23">
        <v>1.4500000000000001E-2</v>
      </c>
      <c r="GN428" s="7">
        <v>108.33</v>
      </c>
      <c r="GO428" s="7">
        <v>1009.6</v>
      </c>
      <c r="GP428" s="7">
        <v>5977539.3700000001</v>
      </c>
      <c r="GQ428" s="23">
        <v>1.41E-2</v>
      </c>
      <c r="GR428" s="7">
        <v>96.04</v>
      </c>
      <c r="GS428" s="7">
        <v>895.06</v>
      </c>
      <c r="GT428" s="5">
        <v>6678</v>
      </c>
      <c r="GU428" s="23">
        <v>0.10730000000000001</v>
      </c>
      <c r="GV428" s="8">
        <v>250</v>
      </c>
      <c r="GW428" s="7">
        <v>23913374.329999998</v>
      </c>
      <c r="GX428" s="23">
        <v>5.1400000000000001E-2</v>
      </c>
      <c r="GY428" s="7">
        <v>384.22</v>
      </c>
      <c r="GZ428" s="7">
        <v>1240.51</v>
      </c>
      <c r="HA428" s="7">
        <v>23979773.93</v>
      </c>
      <c r="HB428" s="23">
        <v>5.67E-2</v>
      </c>
      <c r="HC428" s="7">
        <v>385.29</v>
      </c>
      <c r="HD428" s="7">
        <v>1243.96</v>
      </c>
      <c r="HE428" s="5">
        <v>19277</v>
      </c>
      <c r="HF428" s="23">
        <v>0.30969999999999998</v>
      </c>
      <c r="HG428" s="5">
        <v>56576</v>
      </c>
      <c r="HH428" s="5">
        <v>2749</v>
      </c>
      <c r="HI428" s="23">
        <v>0.19159999999999999</v>
      </c>
      <c r="HJ428" s="8">
        <v>909</v>
      </c>
      <c r="HK428" s="5">
        <v>492</v>
      </c>
      <c r="HL428" s="5">
        <v>774</v>
      </c>
      <c r="HM428" s="5">
        <v>56</v>
      </c>
      <c r="HN428" s="5">
        <v>569</v>
      </c>
      <c r="HO428" s="5">
        <v>244</v>
      </c>
      <c r="HP428" s="5">
        <v>521</v>
      </c>
      <c r="HQ428" s="5">
        <v>219</v>
      </c>
      <c r="HR428" s="10" t="s">
        <v>275</v>
      </c>
      <c r="HS428" s="5">
        <v>77</v>
      </c>
    </row>
    <row r="429" spans="1:227" x14ac:dyDescent="0.25">
      <c r="A429">
        <v>2013</v>
      </c>
      <c r="B429" s="3" t="s">
        <v>565</v>
      </c>
      <c r="C429" s="4">
        <v>15</v>
      </c>
      <c r="D429" s="5">
        <v>22585</v>
      </c>
      <c r="E429" s="5">
        <v>12322</v>
      </c>
      <c r="F429" s="5">
        <v>10263</v>
      </c>
      <c r="G429" s="6" t="s">
        <v>2519</v>
      </c>
      <c r="H429" s="5">
        <v>51</v>
      </c>
      <c r="I429" s="6" t="s">
        <v>2089</v>
      </c>
      <c r="J429" s="6" t="s">
        <v>2520</v>
      </c>
      <c r="K429" s="6" t="s">
        <v>869</v>
      </c>
      <c r="L429" s="6" t="s">
        <v>916</v>
      </c>
      <c r="M429" s="6" t="s">
        <v>1750</v>
      </c>
      <c r="N429" s="6" t="s">
        <v>1522</v>
      </c>
      <c r="O429" s="6" t="s">
        <v>2521</v>
      </c>
      <c r="P429" s="6">
        <v>1.41</v>
      </c>
      <c r="Q429" s="7">
        <v>120157630.78</v>
      </c>
      <c r="R429" s="7">
        <v>103542217.51000001</v>
      </c>
      <c r="S429" s="7">
        <v>68884287.519999996</v>
      </c>
      <c r="T429" s="7">
        <v>9751.4699999999993</v>
      </c>
      <c r="U429" s="7">
        <v>8403.0400000000009</v>
      </c>
      <c r="V429" s="7">
        <v>5590.35</v>
      </c>
      <c r="W429" s="7">
        <v>47148996.619999997</v>
      </c>
      <c r="X429" s="23">
        <v>0.39240000000000003</v>
      </c>
      <c r="Y429" s="7">
        <v>3826.41</v>
      </c>
      <c r="Z429" s="7">
        <v>29140.29</v>
      </c>
      <c r="AA429" s="7">
        <v>33509968.489999998</v>
      </c>
      <c r="AB429" s="23">
        <v>0.3236</v>
      </c>
      <c r="AC429" s="7">
        <v>2719.52</v>
      </c>
      <c r="AD429" s="7">
        <v>20710.73</v>
      </c>
      <c r="AE429" s="5">
        <v>1618</v>
      </c>
      <c r="AF429" s="23">
        <v>0.1313</v>
      </c>
      <c r="AG429" s="5">
        <v>238</v>
      </c>
      <c r="AH429" s="5">
        <v>1691</v>
      </c>
      <c r="AI429" s="7">
        <v>0</v>
      </c>
      <c r="AJ429" s="23">
        <v>0</v>
      </c>
      <c r="AK429" s="7">
        <v>0</v>
      </c>
      <c r="AL429" s="7">
        <v>0</v>
      </c>
      <c r="AM429" s="7">
        <v>0</v>
      </c>
      <c r="AN429" s="23">
        <v>0</v>
      </c>
      <c r="AO429" s="7">
        <v>0</v>
      </c>
      <c r="AP429" s="7">
        <v>0</v>
      </c>
      <c r="AQ429" s="5">
        <v>0</v>
      </c>
      <c r="AR429" s="23">
        <v>0</v>
      </c>
      <c r="AS429" s="5">
        <v>0</v>
      </c>
      <c r="AT429" s="5">
        <v>0</v>
      </c>
      <c r="AU429" s="7">
        <v>1269729.71</v>
      </c>
      <c r="AV429" s="23">
        <v>1.06E-2</v>
      </c>
      <c r="AW429" s="7">
        <v>103.05</v>
      </c>
      <c r="AX429" s="7">
        <v>24417.88</v>
      </c>
      <c r="AY429" s="7">
        <v>1153345.04</v>
      </c>
      <c r="AZ429" s="23">
        <v>1.11E-2</v>
      </c>
      <c r="BA429" s="7">
        <v>93.6</v>
      </c>
      <c r="BB429" s="7">
        <v>22179.71</v>
      </c>
      <c r="BC429" s="5">
        <v>52</v>
      </c>
      <c r="BD429" s="23">
        <v>4.1999999999999997E-3</v>
      </c>
      <c r="BE429" s="5">
        <v>5</v>
      </c>
      <c r="BF429" s="5">
        <v>57</v>
      </c>
      <c r="BG429" s="7">
        <v>2698822.43</v>
      </c>
      <c r="BH429" s="23">
        <v>2.2499999999999999E-2</v>
      </c>
      <c r="BI429" s="7">
        <v>219.02</v>
      </c>
      <c r="BJ429" s="7">
        <v>17873</v>
      </c>
      <c r="BK429" s="7">
        <v>2433455.7000000002</v>
      </c>
      <c r="BL429" s="23">
        <v>2.35E-2</v>
      </c>
      <c r="BM429" s="7">
        <v>197.49</v>
      </c>
      <c r="BN429" s="7">
        <v>16115.6</v>
      </c>
      <c r="BO429" s="5">
        <v>151</v>
      </c>
      <c r="BP429" s="23">
        <v>1.23E-2</v>
      </c>
      <c r="BQ429" s="5">
        <v>15</v>
      </c>
      <c r="BR429" s="5">
        <v>416</v>
      </c>
      <c r="BS429" s="7">
        <v>791180.73</v>
      </c>
      <c r="BT429" s="23">
        <v>6.6E-3</v>
      </c>
      <c r="BU429" s="7">
        <v>64.209999999999994</v>
      </c>
      <c r="BV429" s="7">
        <v>4469.95</v>
      </c>
      <c r="BW429" s="7">
        <v>711326.22</v>
      </c>
      <c r="BX429" s="23">
        <v>6.8999999999999999E-3</v>
      </c>
      <c r="BY429" s="7">
        <v>57.73</v>
      </c>
      <c r="BZ429" s="7">
        <v>4018.79</v>
      </c>
      <c r="CA429" s="5">
        <v>177</v>
      </c>
      <c r="CB429" s="23">
        <v>1.44E-2</v>
      </c>
      <c r="CC429" s="5">
        <v>23</v>
      </c>
      <c r="CD429" s="5">
        <v>309</v>
      </c>
      <c r="CE429" s="7">
        <v>905790.52</v>
      </c>
      <c r="CF429" s="23">
        <v>7.4999999999999997E-3</v>
      </c>
      <c r="CG429" s="7">
        <v>73.510000000000005</v>
      </c>
      <c r="CH429" s="7">
        <v>9739.68</v>
      </c>
      <c r="CI429" s="7">
        <v>811180.14</v>
      </c>
      <c r="CJ429" s="23">
        <v>7.7999999999999996E-3</v>
      </c>
      <c r="CK429" s="7">
        <v>65.83</v>
      </c>
      <c r="CL429" s="7">
        <v>8722.3700000000008</v>
      </c>
      <c r="CM429" s="5">
        <v>93</v>
      </c>
      <c r="CN429" s="23">
        <v>7.4999999999999997E-3</v>
      </c>
      <c r="CO429" s="5">
        <v>8</v>
      </c>
      <c r="CP429" s="5">
        <v>408</v>
      </c>
      <c r="CQ429" s="7">
        <v>12582318</v>
      </c>
      <c r="CR429" s="23">
        <v>0.1047</v>
      </c>
      <c r="CS429" s="7">
        <v>1021.13</v>
      </c>
      <c r="CT429" s="7">
        <v>2265.04</v>
      </c>
      <c r="CU429" s="7">
        <v>11788719.789999999</v>
      </c>
      <c r="CV429" s="23">
        <v>0.1139</v>
      </c>
      <c r="CW429" s="7">
        <v>956.72</v>
      </c>
      <c r="CX429" s="7">
        <v>2122.1799999999998</v>
      </c>
      <c r="CY429" s="5">
        <v>5555</v>
      </c>
      <c r="CZ429" s="23">
        <v>0.45079999999999998</v>
      </c>
      <c r="DA429" s="5">
        <v>2481</v>
      </c>
      <c r="DB429" s="7">
        <v>908710.96</v>
      </c>
      <c r="DC429" s="23">
        <v>7.6E-3</v>
      </c>
      <c r="DD429" s="7">
        <v>73.75</v>
      </c>
      <c r="DE429" s="7">
        <v>477.26</v>
      </c>
      <c r="DF429" s="7">
        <v>916600.86</v>
      </c>
      <c r="DG429" s="23">
        <v>8.8999999999999999E-3</v>
      </c>
      <c r="DH429" s="7">
        <v>74.39</v>
      </c>
      <c r="DI429" s="7">
        <v>481.41</v>
      </c>
      <c r="DJ429" s="5">
        <v>1904</v>
      </c>
      <c r="DK429" s="23">
        <v>0.1545</v>
      </c>
      <c r="DL429" s="5">
        <v>838</v>
      </c>
      <c r="DM429" s="7">
        <v>28348627.899999999</v>
      </c>
      <c r="DN429" s="23">
        <v>0.2359</v>
      </c>
      <c r="DO429" s="7">
        <v>2300.65</v>
      </c>
      <c r="DP429" s="7">
        <v>28897.68</v>
      </c>
      <c r="DQ429" s="7">
        <v>26047507.719999999</v>
      </c>
      <c r="DR429" s="23">
        <v>0.25159999999999999</v>
      </c>
      <c r="DS429" s="7">
        <v>2113.9</v>
      </c>
      <c r="DT429" s="7">
        <v>26552</v>
      </c>
      <c r="DU429" s="5">
        <v>981</v>
      </c>
      <c r="DV429" s="23">
        <v>7.9600000000000004E-2</v>
      </c>
      <c r="DW429" s="5">
        <v>11691</v>
      </c>
      <c r="DX429" s="7">
        <v>419660.24</v>
      </c>
      <c r="DY429" s="23">
        <v>3.5000000000000001E-3</v>
      </c>
      <c r="DZ429" s="7">
        <v>34.06</v>
      </c>
      <c r="EA429" s="7">
        <v>951.61</v>
      </c>
      <c r="EB429" s="7">
        <v>404217.89</v>
      </c>
      <c r="EC429" s="23">
        <v>3.8999999999999998E-3</v>
      </c>
      <c r="ED429" s="7">
        <v>32.799999999999997</v>
      </c>
      <c r="EE429" s="7">
        <v>916.59</v>
      </c>
      <c r="EF429" s="5">
        <v>441</v>
      </c>
      <c r="EG429" s="23">
        <v>3.5799999999999998E-2</v>
      </c>
      <c r="EH429" s="5">
        <v>54</v>
      </c>
      <c r="EI429" s="7">
        <v>8797023.2899999991</v>
      </c>
      <c r="EJ429" s="23">
        <v>7.3200000000000001E-2</v>
      </c>
      <c r="EK429" s="7">
        <v>713.93</v>
      </c>
      <c r="EL429" s="7">
        <v>1023.39</v>
      </c>
      <c r="EM429" s="7">
        <v>9487849.2599999998</v>
      </c>
      <c r="EN429" s="23">
        <v>9.1600000000000001E-2</v>
      </c>
      <c r="EO429" s="7">
        <v>769.99</v>
      </c>
      <c r="EP429" s="7">
        <v>1103.75</v>
      </c>
      <c r="EQ429" s="5">
        <v>8596</v>
      </c>
      <c r="ER429" s="23">
        <v>0.6976</v>
      </c>
      <c r="ES429" s="5">
        <v>10858</v>
      </c>
      <c r="ET429" s="7">
        <v>5930282.3799999999</v>
      </c>
      <c r="EU429" s="23">
        <v>4.9399999999999999E-2</v>
      </c>
      <c r="EV429" s="7">
        <v>481.28</v>
      </c>
      <c r="EW429" s="7">
        <v>1239.8699999999999</v>
      </c>
      <c r="EX429" s="7">
        <v>6281482.1200000001</v>
      </c>
      <c r="EY429" s="23">
        <v>6.0699999999999997E-2</v>
      </c>
      <c r="EZ429" s="7">
        <v>509.78</v>
      </c>
      <c r="FA429" s="7">
        <v>1313.29</v>
      </c>
      <c r="FB429" s="5">
        <v>4783</v>
      </c>
      <c r="FC429" s="23">
        <v>0.38819999999999999</v>
      </c>
      <c r="FD429" s="5">
        <v>3442</v>
      </c>
      <c r="FE429" s="7">
        <v>1344721.18</v>
      </c>
      <c r="FF429" s="23">
        <v>1.12E-2</v>
      </c>
      <c r="FG429" s="7">
        <v>109.13</v>
      </c>
      <c r="FH429" s="7">
        <v>237.67</v>
      </c>
      <c r="FI429" s="7">
        <v>1358183.5</v>
      </c>
      <c r="FJ429" s="23">
        <v>1.3100000000000001E-2</v>
      </c>
      <c r="FK429" s="7">
        <v>110.22</v>
      </c>
      <c r="FL429" s="7">
        <v>240.05</v>
      </c>
      <c r="FM429" s="5">
        <v>5658</v>
      </c>
      <c r="FN429" s="23">
        <v>0.4592</v>
      </c>
      <c r="FO429" s="5">
        <v>2457</v>
      </c>
      <c r="FP429" s="7">
        <v>1622334.23</v>
      </c>
      <c r="FQ429" s="23">
        <v>1.35E-2</v>
      </c>
      <c r="FR429" s="7">
        <v>131.66</v>
      </c>
      <c r="FS429" s="7">
        <v>907.85</v>
      </c>
      <c r="FT429" s="7">
        <v>1640021.02</v>
      </c>
      <c r="FU429" s="23">
        <v>1.5800000000000002E-2</v>
      </c>
      <c r="FV429" s="7">
        <v>133.1</v>
      </c>
      <c r="FW429" s="7">
        <v>917.75</v>
      </c>
      <c r="FX429" s="5">
        <v>1787</v>
      </c>
      <c r="FY429" s="23">
        <v>0.14499999999999999</v>
      </c>
      <c r="FZ429" s="5">
        <v>912</v>
      </c>
      <c r="GA429" s="7">
        <v>2302658.1800000002</v>
      </c>
      <c r="GB429" s="23">
        <v>1.9199999999999998E-2</v>
      </c>
      <c r="GC429" s="7">
        <v>186.87</v>
      </c>
      <c r="GD429" s="7">
        <v>325.92</v>
      </c>
      <c r="GE429" s="7">
        <v>2349346.73</v>
      </c>
      <c r="GF429" s="23">
        <v>2.2700000000000001E-2</v>
      </c>
      <c r="GG429" s="7">
        <v>190.66</v>
      </c>
      <c r="GH429" s="7">
        <v>332.53</v>
      </c>
      <c r="GI429" s="5">
        <v>7065</v>
      </c>
      <c r="GJ429" s="23">
        <v>0.57340000000000002</v>
      </c>
      <c r="GK429" s="5">
        <v>7224</v>
      </c>
      <c r="GL429" s="7">
        <v>1539682.98</v>
      </c>
      <c r="GM429" s="23">
        <v>1.2800000000000001E-2</v>
      </c>
      <c r="GN429" s="7">
        <v>124.95</v>
      </c>
      <c r="GO429" s="7">
        <v>1294.76</v>
      </c>
      <c r="GP429" s="7">
        <v>1109506.7</v>
      </c>
      <c r="GQ429" s="23">
        <v>1.0699999999999999E-2</v>
      </c>
      <c r="GR429" s="7">
        <v>90.04</v>
      </c>
      <c r="GS429" s="7">
        <v>933.01</v>
      </c>
      <c r="GT429" s="5">
        <v>1189</v>
      </c>
      <c r="GU429" s="23">
        <v>9.6500000000000002E-2</v>
      </c>
      <c r="GV429" s="8">
        <v>239</v>
      </c>
      <c r="GW429" s="7">
        <v>3242594.9</v>
      </c>
      <c r="GX429" s="23">
        <v>2.7E-2</v>
      </c>
      <c r="GY429" s="7">
        <v>263.14999999999998</v>
      </c>
      <c r="GZ429" s="7">
        <v>1114.68</v>
      </c>
      <c r="HA429" s="7">
        <v>3246552.8</v>
      </c>
      <c r="HB429" s="23">
        <v>3.1399999999999997E-2</v>
      </c>
      <c r="HC429" s="7">
        <v>263.48</v>
      </c>
      <c r="HD429" s="7">
        <v>1116.04</v>
      </c>
      <c r="HE429" s="5">
        <v>2909</v>
      </c>
      <c r="HF429" s="23">
        <v>0.2361</v>
      </c>
      <c r="HG429" s="5">
        <v>10854</v>
      </c>
      <c r="HH429" s="5">
        <v>668</v>
      </c>
      <c r="HI429" s="23">
        <v>0.22989999999999999</v>
      </c>
      <c r="HJ429" s="8">
        <v>881</v>
      </c>
      <c r="HK429" s="5">
        <v>722</v>
      </c>
      <c r="HL429" s="5">
        <v>771</v>
      </c>
      <c r="HM429" s="10" t="s">
        <v>275</v>
      </c>
      <c r="HN429" s="5">
        <v>998</v>
      </c>
      <c r="HO429" s="5">
        <v>146</v>
      </c>
      <c r="HP429" s="5">
        <v>390</v>
      </c>
      <c r="HQ429" s="5">
        <v>138</v>
      </c>
      <c r="HR429" s="10" t="s">
        <v>275</v>
      </c>
      <c r="HS429" s="5">
        <v>122</v>
      </c>
    </row>
    <row r="430" spans="1:227" x14ac:dyDescent="0.25">
      <c r="A430">
        <v>2014</v>
      </c>
      <c r="B430" s="3" t="s">
        <v>1132</v>
      </c>
      <c r="C430" s="4">
        <v>53</v>
      </c>
      <c r="D430" s="5">
        <v>166708</v>
      </c>
      <c r="E430" s="5">
        <v>121996</v>
      </c>
      <c r="F430" s="5">
        <v>44712</v>
      </c>
      <c r="G430" s="6" t="s">
        <v>2706</v>
      </c>
      <c r="H430" s="5">
        <v>51</v>
      </c>
      <c r="I430" s="6" t="s">
        <v>2707</v>
      </c>
      <c r="J430" s="6" t="s">
        <v>1615</v>
      </c>
      <c r="K430" s="6" t="s">
        <v>2708</v>
      </c>
      <c r="L430" s="6" t="s">
        <v>751</v>
      </c>
      <c r="M430" s="6" t="s">
        <v>1993</v>
      </c>
      <c r="N430" s="6" t="s">
        <v>1328</v>
      </c>
      <c r="O430" s="6" t="s">
        <v>643</v>
      </c>
      <c r="P430" s="6">
        <v>1</v>
      </c>
      <c r="Q430" s="7">
        <v>1018314023.85</v>
      </c>
      <c r="R430" s="7">
        <v>920011291.99000001</v>
      </c>
      <c r="S430" s="7">
        <v>946465219.91999996</v>
      </c>
      <c r="T430" s="7">
        <v>8347.11</v>
      </c>
      <c r="U430" s="7">
        <v>7541.32</v>
      </c>
      <c r="V430" s="7">
        <v>7758.17</v>
      </c>
      <c r="W430" s="7">
        <v>398108572.69999999</v>
      </c>
      <c r="X430" s="23">
        <v>0.39090000000000003</v>
      </c>
      <c r="Y430" s="7">
        <v>3263.29</v>
      </c>
      <c r="Z430" s="7">
        <v>23328.95</v>
      </c>
      <c r="AA430" s="7">
        <v>318022928.38999999</v>
      </c>
      <c r="AB430" s="23">
        <v>0.34570000000000001</v>
      </c>
      <c r="AC430" s="7">
        <v>2606.83</v>
      </c>
      <c r="AD430" s="7">
        <v>18635.98</v>
      </c>
      <c r="AE430" s="5">
        <v>17065</v>
      </c>
      <c r="AF430" s="23">
        <v>0.1399</v>
      </c>
      <c r="AG430" s="5">
        <v>241</v>
      </c>
      <c r="AH430" s="5">
        <v>1510</v>
      </c>
      <c r="AI430" s="7">
        <v>9988535.1899999995</v>
      </c>
      <c r="AJ430" s="23">
        <v>9.7999999999999997E-3</v>
      </c>
      <c r="AK430" s="7">
        <v>81.88</v>
      </c>
      <c r="AL430" s="7">
        <v>52571.24</v>
      </c>
      <c r="AM430" s="7">
        <v>9156329.5500000007</v>
      </c>
      <c r="AN430" s="23">
        <v>0.01</v>
      </c>
      <c r="AO430" s="7">
        <v>75.05</v>
      </c>
      <c r="AP430" s="7">
        <v>48191.21</v>
      </c>
      <c r="AQ430" s="5">
        <v>190</v>
      </c>
      <c r="AR430" s="23">
        <v>1.6000000000000001E-3</v>
      </c>
      <c r="AS430" s="5">
        <v>2</v>
      </c>
      <c r="AT430" s="5">
        <v>51</v>
      </c>
      <c r="AU430" s="7">
        <v>8679018.7799999993</v>
      </c>
      <c r="AV430" s="23">
        <v>8.5000000000000006E-3</v>
      </c>
      <c r="AW430" s="7">
        <v>71.14</v>
      </c>
      <c r="AX430" s="7">
        <v>23520.38</v>
      </c>
      <c r="AY430" s="7">
        <v>8249859.5199999996</v>
      </c>
      <c r="AZ430" s="23">
        <v>8.9999999999999993E-3</v>
      </c>
      <c r="BA430" s="7">
        <v>67.62</v>
      </c>
      <c r="BB430" s="7">
        <v>22357.34</v>
      </c>
      <c r="BC430" s="5">
        <v>369</v>
      </c>
      <c r="BD430" s="23">
        <v>3.0000000000000001E-3</v>
      </c>
      <c r="BE430" s="5">
        <v>3</v>
      </c>
      <c r="BF430" s="5">
        <v>42</v>
      </c>
      <c r="BG430" s="7">
        <v>48049461.640000001</v>
      </c>
      <c r="BH430" s="23">
        <v>4.7199999999999999E-2</v>
      </c>
      <c r="BI430" s="7">
        <v>393.86</v>
      </c>
      <c r="BJ430" s="7">
        <v>18276.71</v>
      </c>
      <c r="BK430" s="7">
        <v>44628198.770000003</v>
      </c>
      <c r="BL430" s="23">
        <v>4.8500000000000001E-2</v>
      </c>
      <c r="BM430" s="7">
        <v>365.82</v>
      </c>
      <c r="BN430" s="7">
        <v>16975.349999999999</v>
      </c>
      <c r="BO430" s="5">
        <v>2629</v>
      </c>
      <c r="BP430" s="23">
        <v>2.1499999999999998E-2</v>
      </c>
      <c r="BQ430" s="5">
        <v>30</v>
      </c>
      <c r="BR430" s="5">
        <v>827</v>
      </c>
      <c r="BS430" s="7">
        <v>17547775.170000002</v>
      </c>
      <c r="BT430" s="23">
        <v>1.72E-2</v>
      </c>
      <c r="BU430" s="7">
        <v>143.84</v>
      </c>
      <c r="BV430" s="7">
        <v>4905.72</v>
      </c>
      <c r="BW430" s="7">
        <v>16406395.130000001</v>
      </c>
      <c r="BX430" s="23">
        <v>1.78E-2</v>
      </c>
      <c r="BY430" s="7">
        <v>134.47999999999999</v>
      </c>
      <c r="BZ430" s="7">
        <v>4586.6400000000003</v>
      </c>
      <c r="CA430" s="5">
        <v>3577</v>
      </c>
      <c r="CB430" s="23">
        <v>2.93E-2</v>
      </c>
      <c r="CC430" s="5">
        <v>52</v>
      </c>
      <c r="CD430" s="5">
        <v>700</v>
      </c>
      <c r="CE430" s="7">
        <v>9125707.9100000001</v>
      </c>
      <c r="CF430" s="23">
        <v>8.9999999999999993E-3</v>
      </c>
      <c r="CG430" s="7">
        <v>74.8</v>
      </c>
      <c r="CH430" s="7">
        <v>10358.35</v>
      </c>
      <c r="CI430" s="7">
        <v>8517712.1500000004</v>
      </c>
      <c r="CJ430" s="23">
        <v>9.2999999999999992E-3</v>
      </c>
      <c r="CK430" s="7">
        <v>69.819999999999993</v>
      </c>
      <c r="CL430" s="7">
        <v>9668.23</v>
      </c>
      <c r="CM430" s="5">
        <v>881</v>
      </c>
      <c r="CN430" s="23">
        <v>7.1999999999999998E-3</v>
      </c>
      <c r="CO430" s="5">
        <v>8</v>
      </c>
      <c r="CP430" s="5">
        <v>410</v>
      </c>
      <c r="CQ430" s="7">
        <v>181592270.99000001</v>
      </c>
      <c r="CR430" s="23">
        <v>0.17829999999999999</v>
      </c>
      <c r="CS430" s="7">
        <v>1488.51</v>
      </c>
      <c r="CT430" s="7">
        <v>2528.54</v>
      </c>
      <c r="CU430" s="7">
        <v>168939051.63999999</v>
      </c>
      <c r="CV430" s="23">
        <v>0.18360000000000001</v>
      </c>
      <c r="CW430" s="7">
        <v>1384.79</v>
      </c>
      <c r="CX430" s="7">
        <v>2352.35</v>
      </c>
      <c r="CY430" s="5">
        <v>71817</v>
      </c>
      <c r="CZ430" s="23">
        <v>0.5887</v>
      </c>
      <c r="DA430" s="5">
        <v>4152</v>
      </c>
      <c r="DB430" s="7">
        <v>15642955.99</v>
      </c>
      <c r="DC430" s="23">
        <v>1.54E-2</v>
      </c>
      <c r="DD430" s="7">
        <v>128.22999999999999</v>
      </c>
      <c r="DE430" s="7">
        <v>499.85</v>
      </c>
      <c r="DF430" s="7">
        <v>15434124.050000001</v>
      </c>
      <c r="DG430" s="23">
        <v>1.6799999999999999E-2</v>
      </c>
      <c r="DH430" s="7">
        <v>126.51</v>
      </c>
      <c r="DI430" s="7">
        <v>493.18</v>
      </c>
      <c r="DJ430" s="5">
        <v>31295</v>
      </c>
      <c r="DK430" s="23">
        <v>0.25650000000000001</v>
      </c>
      <c r="DL430" s="5">
        <v>1209</v>
      </c>
      <c r="DM430" s="7">
        <v>72807707.120000005</v>
      </c>
      <c r="DN430" s="23">
        <v>7.1499999999999994E-2</v>
      </c>
      <c r="DO430" s="7">
        <v>596.79999999999995</v>
      </c>
      <c r="DP430" s="7">
        <v>25306.82</v>
      </c>
      <c r="DQ430" s="7">
        <v>69280475.049999997</v>
      </c>
      <c r="DR430" s="23">
        <v>7.5300000000000006E-2</v>
      </c>
      <c r="DS430" s="7">
        <v>567.89</v>
      </c>
      <c r="DT430" s="7">
        <v>24080.799999999999</v>
      </c>
      <c r="DU430" s="5">
        <v>2877</v>
      </c>
      <c r="DV430" s="23">
        <v>2.3599999999999999E-2</v>
      </c>
      <c r="DW430" s="5">
        <v>3207</v>
      </c>
      <c r="DX430" s="7">
        <v>6351521.1200000001</v>
      </c>
      <c r="DY430" s="23">
        <v>6.1999999999999998E-3</v>
      </c>
      <c r="DZ430" s="7">
        <v>52.06</v>
      </c>
      <c r="EA430" s="7">
        <v>891.57</v>
      </c>
      <c r="EB430" s="7">
        <v>6323282.8899999997</v>
      </c>
      <c r="EC430" s="23">
        <v>6.8999999999999999E-3</v>
      </c>
      <c r="ED430" s="7">
        <v>51.83</v>
      </c>
      <c r="EE430" s="7">
        <v>887.6</v>
      </c>
      <c r="EF430" s="5">
        <v>7124</v>
      </c>
      <c r="EG430" s="23">
        <v>5.8400000000000001E-2</v>
      </c>
      <c r="EH430" s="5">
        <v>92</v>
      </c>
      <c r="EI430" s="7">
        <v>81329754.599999994</v>
      </c>
      <c r="EJ430" s="23">
        <v>7.9899999999999999E-2</v>
      </c>
      <c r="EK430" s="7">
        <v>666.66</v>
      </c>
      <c r="EL430" s="7">
        <v>883.3</v>
      </c>
      <c r="EM430" s="7">
        <v>85837356.310000002</v>
      </c>
      <c r="EN430" s="23">
        <v>9.3299999999999994E-2</v>
      </c>
      <c r="EO430" s="7">
        <v>703.61</v>
      </c>
      <c r="EP430" s="7">
        <v>932.25</v>
      </c>
      <c r="EQ430" s="5">
        <v>92075</v>
      </c>
      <c r="ER430" s="23">
        <v>0.75470000000000004</v>
      </c>
      <c r="ES430" s="5">
        <v>9745</v>
      </c>
      <c r="ET430" s="7">
        <v>47325635.68</v>
      </c>
      <c r="EU430" s="23">
        <v>4.65E-2</v>
      </c>
      <c r="EV430" s="7">
        <v>387.93</v>
      </c>
      <c r="EW430" s="7">
        <v>934.7</v>
      </c>
      <c r="EX430" s="7">
        <v>46805363.060000002</v>
      </c>
      <c r="EY430" s="23">
        <v>5.0900000000000001E-2</v>
      </c>
      <c r="EZ430" s="7">
        <v>383.66</v>
      </c>
      <c r="FA430" s="7">
        <v>924.42</v>
      </c>
      <c r="FB430" s="5">
        <v>50632</v>
      </c>
      <c r="FC430" s="23">
        <v>0.41499999999999998</v>
      </c>
      <c r="FD430" s="5">
        <v>2952</v>
      </c>
      <c r="FE430" s="7">
        <v>15055123.91</v>
      </c>
      <c r="FF430" s="23">
        <v>1.4800000000000001E-2</v>
      </c>
      <c r="FG430" s="7">
        <v>123.41</v>
      </c>
      <c r="FH430" s="7">
        <v>234.67</v>
      </c>
      <c r="FI430" s="7">
        <v>15287005.26</v>
      </c>
      <c r="FJ430" s="23">
        <v>1.66E-2</v>
      </c>
      <c r="FK430" s="7">
        <v>125.31</v>
      </c>
      <c r="FL430" s="7">
        <v>238.29</v>
      </c>
      <c r="FM430" s="5">
        <v>64154</v>
      </c>
      <c r="FN430" s="23">
        <v>0.52590000000000003</v>
      </c>
      <c r="FO430" s="5">
        <v>2794</v>
      </c>
      <c r="FP430" s="7">
        <v>26304080.550000001</v>
      </c>
      <c r="FQ430" s="23">
        <v>2.58E-2</v>
      </c>
      <c r="FR430" s="7">
        <v>215.61</v>
      </c>
      <c r="FS430" s="7">
        <v>919.31</v>
      </c>
      <c r="FT430" s="7">
        <v>28369603.989999998</v>
      </c>
      <c r="FU430" s="23">
        <v>3.0800000000000001E-2</v>
      </c>
      <c r="FV430" s="7">
        <v>232.55</v>
      </c>
      <c r="FW430" s="7">
        <v>991.49</v>
      </c>
      <c r="FX430" s="5">
        <v>28613</v>
      </c>
      <c r="FY430" s="23">
        <v>0.23449999999999999</v>
      </c>
      <c r="FZ430" s="5">
        <v>1532</v>
      </c>
      <c r="GA430" s="7">
        <v>23378937.949999999</v>
      </c>
      <c r="GB430" s="23">
        <v>2.3E-2</v>
      </c>
      <c r="GC430" s="7">
        <v>191.64</v>
      </c>
      <c r="GD430" s="7">
        <v>315.75</v>
      </c>
      <c r="GE430" s="7">
        <v>21719406.449999999</v>
      </c>
      <c r="GF430" s="23">
        <v>2.3599999999999999E-2</v>
      </c>
      <c r="GG430" s="7">
        <v>178.03</v>
      </c>
      <c r="GH430" s="7">
        <v>293.33999999999997</v>
      </c>
      <c r="GI430" s="5">
        <v>74042</v>
      </c>
      <c r="GJ430" s="23">
        <v>0.6069</v>
      </c>
      <c r="GK430" s="5">
        <v>5711</v>
      </c>
      <c r="GL430" s="7">
        <v>16248857.08</v>
      </c>
      <c r="GM430" s="23">
        <v>1.6E-2</v>
      </c>
      <c r="GN430" s="7">
        <v>133.19</v>
      </c>
      <c r="GO430" s="7">
        <v>1021.41</v>
      </c>
      <c r="GP430" s="7">
        <v>16186998.27</v>
      </c>
      <c r="GQ430" s="23">
        <v>1.7600000000000001E-2</v>
      </c>
      <c r="GR430" s="7">
        <v>132.68</v>
      </c>
      <c r="GS430" s="7">
        <v>1017.52</v>
      </c>
      <c r="GT430" s="5">
        <v>15908</v>
      </c>
      <c r="GU430" s="23">
        <v>0.13039999999999999</v>
      </c>
      <c r="GV430" s="8">
        <v>349</v>
      </c>
      <c r="GW430" s="7">
        <v>31566128.09</v>
      </c>
      <c r="GX430" s="23">
        <v>3.1E-2</v>
      </c>
      <c r="GY430" s="7">
        <v>258.75</v>
      </c>
      <c r="GZ430" s="7">
        <v>881.12</v>
      </c>
      <c r="HA430" s="7">
        <v>31665194.219999999</v>
      </c>
      <c r="HB430" s="23">
        <v>3.44E-2</v>
      </c>
      <c r="HC430" s="7">
        <v>259.56</v>
      </c>
      <c r="HD430" s="7">
        <v>883.89</v>
      </c>
      <c r="HE430" s="5">
        <v>35825</v>
      </c>
      <c r="HF430" s="23">
        <v>0.29370000000000002</v>
      </c>
      <c r="HG430" s="5">
        <v>125886</v>
      </c>
      <c r="HH430" s="5">
        <v>5676</v>
      </c>
      <c r="HI430" s="23">
        <v>0.2024</v>
      </c>
      <c r="HJ430" s="8">
        <v>1032</v>
      </c>
      <c r="HK430" s="5">
        <v>560</v>
      </c>
      <c r="HL430" s="5">
        <v>768</v>
      </c>
      <c r="HM430" s="5">
        <v>61</v>
      </c>
      <c r="HN430" s="5">
        <v>690</v>
      </c>
      <c r="HO430" s="5">
        <v>224</v>
      </c>
      <c r="HP430" s="5">
        <v>406</v>
      </c>
      <c r="HQ430" s="5">
        <v>178</v>
      </c>
      <c r="HR430" s="5">
        <v>148</v>
      </c>
      <c r="HS430" s="5">
        <v>109</v>
      </c>
    </row>
    <row r="431" spans="1:227" x14ac:dyDescent="0.25">
      <c r="A431">
        <v>2015</v>
      </c>
      <c r="B431" s="3" t="s">
        <v>363</v>
      </c>
      <c r="C431" s="4">
        <v>4</v>
      </c>
      <c r="D431" s="5">
        <v>147482</v>
      </c>
      <c r="E431" s="5">
        <v>66853</v>
      </c>
      <c r="F431" s="5">
        <v>80629</v>
      </c>
      <c r="G431" s="6" t="s">
        <v>1010</v>
      </c>
      <c r="H431" s="5">
        <v>52</v>
      </c>
      <c r="I431" s="6" t="s">
        <v>2430</v>
      </c>
      <c r="J431" s="6" t="s">
        <v>2431</v>
      </c>
      <c r="K431" s="6" t="s">
        <v>1410</v>
      </c>
      <c r="L431" s="6" t="s">
        <v>1213</v>
      </c>
      <c r="M431" s="6" t="s">
        <v>2659</v>
      </c>
      <c r="N431" s="6" t="s">
        <v>2355</v>
      </c>
      <c r="O431" s="6" t="s">
        <v>2568</v>
      </c>
      <c r="P431" s="6">
        <v>1.22</v>
      </c>
      <c r="Q431" s="7">
        <v>691783832.94000006</v>
      </c>
      <c r="R431" s="7">
        <v>652321999.80999994</v>
      </c>
      <c r="S431" s="7">
        <v>570691811.30999994</v>
      </c>
      <c r="T431" s="7">
        <v>10347.84</v>
      </c>
      <c r="U431" s="7">
        <v>9757.56</v>
      </c>
      <c r="V431" s="7">
        <v>8536.52</v>
      </c>
      <c r="W431" s="7">
        <v>258517140.66999999</v>
      </c>
      <c r="X431" s="23">
        <v>0.37369999999999998</v>
      </c>
      <c r="Y431" s="7">
        <v>3866.95</v>
      </c>
      <c r="Z431" s="7">
        <v>24101.919999999998</v>
      </c>
      <c r="AA431" s="7">
        <v>211175637.74000001</v>
      </c>
      <c r="AB431" s="24">
        <v>0.32369999999999999</v>
      </c>
      <c r="AC431" s="7">
        <v>3158.81</v>
      </c>
      <c r="AD431" s="7">
        <v>19688.2</v>
      </c>
      <c r="AE431" s="5">
        <v>10726</v>
      </c>
      <c r="AF431" s="23">
        <v>0.16039999999999999</v>
      </c>
      <c r="AG431" s="5">
        <v>298</v>
      </c>
      <c r="AH431" s="5">
        <v>1798</v>
      </c>
      <c r="AI431" s="7">
        <v>16127430.779999999</v>
      </c>
      <c r="AJ431" s="23">
        <v>2.3300000000000001E-2</v>
      </c>
      <c r="AK431" s="7">
        <v>241.24</v>
      </c>
      <c r="AL431" s="7">
        <v>53225.84</v>
      </c>
      <c r="AM431" s="7">
        <v>16413461.550000001</v>
      </c>
      <c r="AN431" s="24">
        <v>2.52E-2</v>
      </c>
      <c r="AO431" s="7">
        <v>245.52</v>
      </c>
      <c r="AP431" s="7">
        <v>54169.84</v>
      </c>
      <c r="AQ431" s="5">
        <v>303</v>
      </c>
      <c r="AR431" s="23">
        <v>4.4999999999999997E-3</v>
      </c>
      <c r="AS431" s="5">
        <v>5</v>
      </c>
      <c r="AT431" s="5">
        <v>151</v>
      </c>
      <c r="AU431" s="7">
        <v>10645745.52</v>
      </c>
      <c r="AV431" s="23">
        <v>1.54E-2</v>
      </c>
      <c r="AW431" s="7">
        <v>159.24</v>
      </c>
      <c r="AX431" s="7">
        <v>21463.200000000001</v>
      </c>
      <c r="AY431" s="7">
        <v>10849846.33</v>
      </c>
      <c r="AZ431" s="24">
        <v>1.66E-2</v>
      </c>
      <c r="BA431" s="7">
        <v>162.29</v>
      </c>
      <c r="BB431" s="7">
        <v>21874.69</v>
      </c>
      <c r="BC431" s="5">
        <v>496</v>
      </c>
      <c r="BD431" s="23">
        <v>7.4000000000000003E-3</v>
      </c>
      <c r="BE431" s="5">
        <v>8</v>
      </c>
      <c r="BF431" s="5">
        <v>107</v>
      </c>
      <c r="BG431" s="7">
        <v>19891464.289999999</v>
      </c>
      <c r="BH431" s="23">
        <v>2.8799999999999999E-2</v>
      </c>
      <c r="BI431" s="7">
        <v>297.54000000000002</v>
      </c>
      <c r="BJ431" s="7">
        <v>13614.97</v>
      </c>
      <c r="BK431" s="7">
        <v>20245301.460000001</v>
      </c>
      <c r="BL431" s="24">
        <v>3.1E-2</v>
      </c>
      <c r="BM431" s="7">
        <v>302.83</v>
      </c>
      <c r="BN431" s="7">
        <v>13857.15</v>
      </c>
      <c r="BO431" s="5">
        <v>1461</v>
      </c>
      <c r="BP431" s="23">
        <v>2.1899999999999999E-2</v>
      </c>
      <c r="BQ431" s="5">
        <v>30</v>
      </c>
      <c r="BR431" s="5">
        <v>666</v>
      </c>
      <c r="BS431" s="7">
        <v>13019627.710000001</v>
      </c>
      <c r="BT431" s="23">
        <v>1.8800000000000001E-2</v>
      </c>
      <c r="BU431" s="7">
        <v>194.75</v>
      </c>
      <c r="BV431" s="7">
        <v>4590.84</v>
      </c>
      <c r="BW431" s="7">
        <v>13155052.77</v>
      </c>
      <c r="BX431" s="24">
        <v>2.0199999999999999E-2</v>
      </c>
      <c r="BY431" s="7">
        <v>196.78</v>
      </c>
      <c r="BZ431" s="7">
        <v>4638.59</v>
      </c>
      <c r="CA431" s="5">
        <v>2836</v>
      </c>
      <c r="CB431" s="23">
        <v>4.24E-2</v>
      </c>
      <c r="CC431" s="5">
        <v>77</v>
      </c>
      <c r="CD431" s="5">
        <v>1124</v>
      </c>
      <c r="CE431" s="7">
        <v>6774559.6299999999</v>
      </c>
      <c r="CF431" s="23">
        <v>9.7999999999999997E-3</v>
      </c>
      <c r="CG431" s="7">
        <v>101.34</v>
      </c>
      <c r="CH431" s="7">
        <v>10552.27</v>
      </c>
      <c r="CI431" s="7">
        <v>6782081.2300000004</v>
      </c>
      <c r="CJ431" s="24">
        <v>1.04E-2</v>
      </c>
      <c r="CK431" s="7">
        <v>101.45</v>
      </c>
      <c r="CL431" s="7">
        <v>10563.99</v>
      </c>
      <c r="CM431" s="5">
        <v>642</v>
      </c>
      <c r="CN431" s="23">
        <v>9.5999999999999992E-3</v>
      </c>
      <c r="CO431" s="5">
        <v>10</v>
      </c>
      <c r="CP431" s="5">
        <v>576</v>
      </c>
      <c r="CQ431" s="7">
        <v>88848053.849999994</v>
      </c>
      <c r="CR431" s="23">
        <v>0.12839999999999999</v>
      </c>
      <c r="CS431" s="7">
        <v>1329.01</v>
      </c>
      <c r="CT431" s="7">
        <v>2630.12</v>
      </c>
      <c r="CU431" s="7">
        <v>87551219.030000001</v>
      </c>
      <c r="CV431" s="24">
        <v>0.13420000000000001</v>
      </c>
      <c r="CW431" s="7">
        <v>1309.6099999999999</v>
      </c>
      <c r="CX431" s="7">
        <v>2591.73</v>
      </c>
      <c r="CY431" s="5">
        <v>33781</v>
      </c>
      <c r="CZ431" s="23">
        <v>0.50529999999999997</v>
      </c>
      <c r="DA431" s="5">
        <v>3355</v>
      </c>
      <c r="DB431" s="7">
        <v>2421769.21</v>
      </c>
      <c r="DC431" s="23">
        <v>3.5000000000000001E-3</v>
      </c>
      <c r="DD431" s="7">
        <v>36.229999999999997</v>
      </c>
      <c r="DE431" s="7">
        <v>435.57</v>
      </c>
      <c r="DF431" s="7">
        <v>2470531.29</v>
      </c>
      <c r="DG431" s="24">
        <v>3.8E-3</v>
      </c>
      <c r="DH431" s="7">
        <v>36.950000000000003</v>
      </c>
      <c r="DI431" s="7">
        <v>444.34</v>
      </c>
      <c r="DJ431" s="5">
        <v>5560</v>
      </c>
      <c r="DK431" s="23">
        <v>8.3199999999999996E-2</v>
      </c>
      <c r="DL431" s="5">
        <v>306</v>
      </c>
      <c r="DM431" s="7">
        <v>69589691.579999998</v>
      </c>
      <c r="DN431" s="23">
        <v>0.10059999999999999</v>
      </c>
      <c r="DO431" s="7">
        <v>1040.94</v>
      </c>
      <c r="DP431" s="7">
        <v>23905.77</v>
      </c>
      <c r="DQ431" s="7">
        <v>69903538.010000005</v>
      </c>
      <c r="DR431" s="24">
        <v>0.1072</v>
      </c>
      <c r="DS431" s="7">
        <v>1045.6300000000001</v>
      </c>
      <c r="DT431" s="7">
        <v>24013.58</v>
      </c>
      <c r="DU431" s="5">
        <v>2911</v>
      </c>
      <c r="DV431" s="23">
        <v>4.3499999999999997E-2</v>
      </c>
      <c r="DW431" s="5">
        <v>5981</v>
      </c>
      <c r="DX431" s="7">
        <v>5503287.21</v>
      </c>
      <c r="DY431" s="23">
        <v>8.0000000000000002E-3</v>
      </c>
      <c r="DZ431" s="7">
        <v>82.32</v>
      </c>
      <c r="EA431" s="7">
        <v>1126.3399999999999</v>
      </c>
      <c r="EB431" s="7">
        <v>5705867.3700000001</v>
      </c>
      <c r="EC431" s="24">
        <v>8.6999999999999994E-3</v>
      </c>
      <c r="ED431" s="7">
        <v>85.35</v>
      </c>
      <c r="EE431" s="7">
        <v>1167.8</v>
      </c>
      <c r="EF431" s="5">
        <v>4886</v>
      </c>
      <c r="EG431" s="23">
        <v>7.3099999999999998E-2</v>
      </c>
      <c r="EH431" s="5">
        <v>137</v>
      </c>
      <c r="EI431" s="7">
        <v>66021867.469999999</v>
      </c>
      <c r="EJ431" s="23">
        <v>9.5399999999999999E-2</v>
      </c>
      <c r="EK431" s="7">
        <v>987.57</v>
      </c>
      <c r="EL431" s="7">
        <v>1290.83</v>
      </c>
      <c r="EM431" s="7">
        <v>70502846.359999999</v>
      </c>
      <c r="EN431" s="24">
        <v>0.1081</v>
      </c>
      <c r="EO431" s="7">
        <v>1054.5999999999999</v>
      </c>
      <c r="EP431" s="7">
        <v>1378.44</v>
      </c>
      <c r="EQ431" s="5">
        <v>51147</v>
      </c>
      <c r="ER431" s="23">
        <v>0.7651</v>
      </c>
      <c r="ES431" s="5">
        <v>13552</v>
      </c>
      <c r="ET431" s="7">
        <v>42585380.530000001</v>
      </c>
      <c r="EU431" s="23">
        <v>6.1600000000000002E-2</v>
      </c>
      <c r="EV431" s="7">
        <v>637</v>
      </c>
      <c r="EW431" s="7">
        <v>1360.03</v>
      </c>
      <c r="EX431" s="7">
        <v>44132538.100000001</v>
      </c>
      <c r="EY431" s="24">
        <v>6.7699999999999996E-2</v>
      </c>
      <c r="EZ431" s="7">
        <v>660.14</v>
      </c>
      <c r="FA431" s="7">
        <v>1409.44</v>
      </c>
      <c r="FB431" s="5">
        <v>31312</v>
      </c>
      <c r="FC431" s="23">
        <v>0.46839999999999998</v>
      </c>
      <c r="FD431" s="5">
        <v>4198</v>
      </c>
      <c r="FE431" s="7">
        <v>13176665.380000001</v>
      </c>
      <c r="FF431" s="23">
        <v>1.9E-2</v>
      </c>
      <c r="FG431" s="7">
        <v>197.1</v>
      </c>
      <c r="FH431" s="7">
        <v>360.65</v>
      </c>
      <c r="FI431" s="7">
        <v>13758801.17</v>
      </c>
      <c r="FJ431" s="24">
        <v>2.1100000000000001E-2</v>
      </c>
      <c r="FK431" s="7">
        <v>205.81</v>
      </c>
      <c r="FL431" s="7">
        <v>376.58</v>
      </c>
      <c r="FM431" s="5">
        <v>36536</v>
      </c>
      <c r="FN431" s="23">
        <v>0.54649999999999999</v>
      </c>
      <c r="FO431" s="5">
        <v>3512</v>
      </c>
      <c r="FP431" s="7">
        <v>14885611.58</v>
      </c>
      <c r="FQ431" s="23">
        <v>2.1499999999999998E-2</v>
      </c>
      <c r="FR431" s="7">
        <v>222.66</v>
      </c>
      <c r="FS431" s="7">
        <v>1076.02</v>
      </c>
      <c r="FT431" s="7">
        <v>16010370.35</v>
      </c>
      <c r="FU431" s="24">
        <v>2.4500000000000001E-2</v>
      </c>
      <c r="FV431" s="7">
        <v>239.49</v>
      </c>
      <c r="FW431" s="7">
        <v>1157.32</v>
      </c>
      <c r="FX431" s="5">
        <v>13834</v>
      </c>
      <c r="FY431" s="23">
        <v>0.2069</v>
      </c>
      <c r="FZ431" s="5">
        <v>1193</v>
      </c>
      <c r="GA431" s="7">
        <v>24767424.890000001</v>
      </c>
      <c r="GB431" s="23">
        <v>3.5799999999999998E-2</v>
      </c>
      <c r="GC431" s="7">
        <v>370.48</v>
      </c>
      <c r="GD431" s="7">
        <v>590.61</v>
      </c>
      <c r="GE431" s="7">
        <v>25044183.43</v>
      </c>
      <c r="GF431" s="24">
        <v>3.8399999999999997E-2</v>
      </c>
      <c r="GG431" s="7">
        <v>374.62</v>
      </c>
      <c r="GH431" s="7">
        <v>597.21</v>
      </c>
      <c r="GI431" s="5">
        <v>41935</v>
      </c>
      <c r="GJ431" s="23">
        <v>0.62729999999999997</v>
      </c>
      <c r="GK431" s="5">
        <v>8103</v>
      </c>
      <c r="GL431" s="7">
        <v>12010062.609999999</v>
      </c>
      <c r="GM431" s="23">
        <v>1.7399999999999999E-2</v>
      </c>
      <c r="GN431" s="7">
        <v>179.65</v>
      </c>
      <c r="GO431" s="7">
        <v>1510.57</v>
      </c>
      <c r="GP431" s="7">
        <v>11502765.859999999</v>
      </c>
      <c r="GQ431" s="24">
        <v>1.7600000000000001E-2</v>
      </c>
      <c r="GR431" s="7">
        <v>172.06</v>
      </c>
      <c r="GS431" s="7">
        <v>1446.77</v>
      </c>
      <c r="GT431" s="5">
        <v>7951</v>
      </c>
      <c r="GU431" s="23">
        <v>0.11890000000000001</v>
      </c>
      <c r="GV431" s="8">
        <v>308</v>
      </c>
      <c r="GW431" s="7">
        <v>23570217.68</v>
      </c>
      <c r="GX431" s="23">
        <v>3.4099999999999998E-2</v>
      </c>
      <c r="GY431" s="7">
        <v>352.57</v>
      </c>
      <c r="GZ431" s="7">
        <v>1106.48</v>
      </c>
      <c r="HA431" s="7">
        <v>23649380.25</v>
      </c>
      <c r="HB431" s="24">
        <v>3.6299999999999999E-2</v>
      </c>
      <c r="HC431" s="7">
        <v>353.75</v>
      </c>
      <c r="HD431" s="7">
        <v>1110.2</v>
      </c>
      <c r="HE431" s="5">
        <v>21302</v>
      </c>
      <c r="HF431" s="23">
        <v>0.31859999999999999</v>
      </c>
      <c r="HG431" s="5">
        <v>65345</v>
      </c>
      <c r="HH431" s="5">
        <v>4060</v>
      </c>
      <c r="HI431" s="23">
        <v>0.21940000000000001</v>
      </c>
      <c r="HJ431" s="8">
        <v>977</v>
      </c>
      <c r="HK431" s="5">
        <v>814</v>
      </c>
      <c r="HL431" s="5">
        <v>758</v>
      </c>
      <c r="HM431" s="5">
        <v>94</v>
      </c>
      <c r="HN431" s="5">
        <v>610</v>
      </c>
      <c r="HO431" s="5">
        <v>292</v>
      </c>
      <c r="HP431" s="5">
        <v>420</v>
      </c>
      <c r="HQ431" s="5">
        <v>257</v>
      </c>
      <c r="HR431" s="5">
        <v>201</v>
      </c>
      <c r="HS431" s="5">
        <v>157</v>
      </c>
    </row>
    <row r="432" spans="1:227" x14ac:dyDescent="0.25">
      <c r="A432">
        <v>2013</v>
      </c>
      <c r="B432" s="3" t="s">
        <v>991</v>
      </c>
      <c r="C432" s="4">
        <v>41</v>
      </c>
      <c r="D432" s="5">
        <v>98884</v>
      </c>
      <c r="E432" s="5">
        <v>65481</v>
      </c>
      <c r="F432" s="5">
        <v>33403</v>
      </c>
      <c r="G432" s="6" t="s">
        <v>1324</v>
      </c>
      <c r="H432" s="5">
        <v>52</v>
      </c>
      <c r="I432" s="6" t="s">
        <v>1179</v>
      </c>
      <c r="J432" s="6" t="s">
        <v>2581</v>
      </c>
      <c r="K432" s="6" t="s">
        <v>2182</v>
      </c>
      <c r="L432" s="6" t="s">
        <v>1014</v>
      </c>
      <c r="M432" s="6" t="s">
        <v>987</v>
      </c>
      <c r="N432" s="6" t="s">
        <v>633</v>
      </c>
      <c r="O432" s="6" t="s">
        <v>2582</v>
      </c>
      <c r="P432" s="6">
        <v>0.98</v>
      </c>
      <c r="Q432" s="7">
        <v>514326754.56</v>
      </c>
      <c r="R432" s="7">
        <v>465942157.48000002</v>
      </c>
      <c r="S432" s="7">
        <v>486490156.85000002</v>
      </c>
      <c r="T432" s="7">
        <v>7854.6</v>
      </c>
      <c r="U432" s="7">
        <v>7115.68</v>
      </c>
      <c r="V432" s="7">
        <v>7429.49</v>
      </c>
      <c r="W432" s="7">
        <v>205064900.80000001</v>
      </c>
      <c r="X432" s="23">
        <v>0.3987</v>
      </c>
      <c r="Y432" s="7">
        <v>3131.67</v>
      </c>
      <c r="Z432" s="7">
        <v>22551.95</v>
      </c>
      <c r="AA432" s="7">
        <v>160667550.09999999</v>
      </c>
      <c r="AB432" s="23">
        <v>0.3448</v>
      </c>
      <c r="AC432" s="7">
        <v>2453.65</v>
      </c>
      <c r="AD432" s="7">
        <v>17669.37</v>
      </c>
      <c r="AE432" s="5">
        <v>9093</v>
      </c>
      <c r="AF432" s="23">
        <v>0.1389</v>
      </c>
      <c r="AG432" s="5">
        <v>235</v>
      </c>
      <c r="AH432" s="5">
        <v>1340</v>
      </c>
      <c r="AI432" s="7">
        <v>4237081.4400000004</v>
      </c>
      <c r="AJ432" s="23">
        <v>8.2000000000000007E-3</v>
      </c>
      <c r="AK432" s="7">
        <v>64.709999999999994</v>
      </c>
      <c r="AL432" s="7">
        <v>57257.86</v>
      </c>
      <c r="AM432" s="7">
        <v>3977083.69</v>
      </c>
      <c r="AN432" s="23">
        <v>8.5000000000000006E-3</v>
      </c>
      <c r="AO432" s="7">
        <v>60.74</v>
      </c>
      <c r="AP432" s="7">
        <v>53744.37</v>
      </c>
      <c r="AQ432" s="5">
        <v>74</v>
      </c>
      <c r="AR432" s="23">
        <v>1.1000000000000001E-3</v>
      </c>
      <c r="AS432" s="5">
        <v>1</v>
      </c>
      <c r="AT432" s="5">
        <v>38</v>
      </c>
      <c r="AU432" s="7">
        <v>2728833.02</v>
      </c>
      <c r="AV432" s="23">
        <v>5.3E-3</v>
      </c>
      <c r="AW432" s="7">
        <v>41.67</v>
      </c>
      <c r="AX432" s="7">
        <v>21657.4</v>
      </c>
      <c r="AY432" s="7">
        <v>2468628.88</v>
      </c>
      <c r="AZ432" s="23">
        <v>5.3E-3</v>
      </c>
      <c r="BA432" s="7">
        <v>37.700000000000003</v>
      </c>
      <c r="BB432" s="7">
        <v>19592.29</v>
      </c>
      <c r="BC432" s="5">
        <v>126</v>
      </c>
      <c r="BD432" s="23">
        <v>1.9E-3</v>
      </c>
      <c r="BE432" s="5">
        <v>2</v>
      </c>
      <c r="BF432" s="5">
        <v>25</v>
      </c>
      <c r="BG432" s="7">
        <v>18214736.91</v>
      </c>
      <c r="BH432" s="23">
        <v>3.5400000000000001E-2</v>
      </c>
      <c r="BI432" s="7">
        <v>278.17</v>
      </c>
      <c r="BJ432" s="7">
        <v>14571.79</v>
      </c>
      <c r="BK432" s="7">
        <v>17290954.27</v>
      </c>
      <c r="BL432" s="23">
        <v>3.7100000000000001E-2</v>
      </c>
      <c r="BM432" s="7">
        <v>264.06</v>
      </c>
      <c r="BN432" s="7">
        <v>13832.76</v>
      </c>
      <c r="BO432" s="5">
        <v>1250</v>
      </c>
      <c r="BP432" s="23">
        <v>1.9099999999999999E-2</v>
      </c>
      <c r="BQ432" s="5">
        <v>26</v>
      </c>
      <c r="BR432" s="5">
        <v>619</v>
      </c>
      <c r="BS432" s="7">
        <v>9361468.9700000007</v>
      </c>
      <c r="BT432" s="23">
        <v>1.8200000000000001E-2</v>
      </c>
      <c r="BU432" s="7">
        <v>142.96</v>
      </c>
      <c r="BV432" s="7">
        <v>4432.51</v>
      </c>
      <c r="BW432" s="7">
        <v>8952166.9100000001</v>
      </c>
      <c r="BX432" s="23">
        <v>1.9199999999999998E-2</v>
      </c>
      <c r="BY432" s="7">
        <v>136.71</v>
      </c>
      <c r="BZ432" s="7">
        <v>4238.72</v>
      </c>
      <c r="CA432" s="5">
        <v>2112</v>
      </c>
      <c r="CB432" s="23">
        <v>3.2300000000000002E-2</v>
      </c>
      <c r="CC432" s="5">
        <v>55</v>
      </c>
      <c r="CD432" s="5">
        <v>719</v>
      </c>
      <c r="CE432" s="7">
        <v>5221680.04</v>
      </c>
      <c r="CF432" s="23">
        <v>1.0200000000000001E-2</v>
      </c>
      <c r="CG432" s="7">
        <v>79.739999999999995</v>
      </c>
      <c r="CH432" s="7">
        <v>9493.9599999999991</v>
      </c>
      <c r="CI432" s="7">
        <v>4852375.67</v>
      </c>
      <c r="CJ432" s="23">
        <v>1.04E-2</v>
      </c>
      <c r="CK432" s="7">
        <v>74.099999999999994</v>
      </c>
      <c r="CL432" s="7">
        <v>8822.5</v>
      </c>
      <c r="CM432" s="5">
        <v>550</v>
      </c>
      <c r="CN432" s="23">
        <v>8.3999999999999995E-3</v>
      </c>
      <c r="CO432" s="5">
        <v>9</v>
      </c>
      <c r="CP432" s="5">
        <v>466</v>
      </c>
      <c r="CQ432" s="7">
        <v>88931469.989999995</v>
      </c>
      <c r="CR432" s="23">
        <v>0.1729</v>
      </c>
      <c r="CS432" s="7">
        <v>1358.13</v>
      </c>
      <c r="CT432" s="7">
        <v>2176.39</v>
      </c>
      <c r="CU432" s="7">
        <v>82097873.909999996</v>
      </c>
      <c r="CV432" s="23">
        <v>0.1762</v>
      </c>
      <c r="CW432" s="7">
        <v>1253.77</v>
      </c>
      <c r="CX432" s="7">
        <v>2009.15</v>
      </c>
      <c r="CY432" s="5">
        <v>40862</v>
      </c>
      <c r="CZ432" s="23">
        <v>0.624</v>
      </c>
      <c r="DA432" s="5">
        <v>4740</v>
      </c>
      <c r="DB432" s="7">
        <v>6750945.7000000002</v>
      </c>
      <c r="DC432" s="23">
        <v>1.3100000000000001E-2</v>
      </c>
      <c r="DD432" s="7">
        <v>103.1</v>
      </c>
      <c r="DE432" s="7">
        <v>480.94</v>
      </c>
      <c r="DF432" s="7">
        <v>7331242.3200000003</v>
      </c>
      <c r="DG432" s="23">
        <v>1.5699999999999999E-2</v>
      </c>
      <c r="DH432" s="7">
        <v>111.96</v>
      </c>
      <c r="DI432" s="7">
        <v>522.28</v>
      </c>
      <c r="DJ432" s="5">
        <v>14037</v>
      </c>
      <c r="DK432" s="23">
        <v>0.21440000000000001</v>
      </c>
      <c r="DL432" s="5">
        <v>1090</v>
      </c>
      <c r="DM432" s="7">
        <v>36770866.509999998</v>
      </c>
      <c r="DN432" s="23">
        <v>7.1499999999999994E-2</v>
      </c>
      <c r="DO432" s="7">
        <v>561.54999999999995</v>
      </c>
      <c r="DP432" s="7">
        <v>26664.880000000001</v>
      </c>
      <c r="DQ432" s="7">
        <v>34899866.75</v>
      </c>
      <c r="DR432" s="23">
        <v>7.4899999999999994E-2</v>
      </c>
      <c r="DS432" s="7">
        <v>532.98</v>
      </c>
      <c r="DT432" s="7">
        <v>25308.1</v>
      </c>
      <c r="DU432" s="5">
        <v>1379</v>
      </c>
      <c r="DV432" s="23">
        <v>2.1100000000000001E-2</v>
      </c>
      <c r="DW432" s="5">
        <v>3115</v>
      </c>
      <c r="DX432" s="7">
        <v>4067750.4</v>
      </c>
      <c r="DY432" s="23">
        <v>7.9000000000000008E-3</v>
      </c>
      <c r="DZ432" s="7">
        <v>62.12</v>
      </c>
      <c r="EA432" s="7">
        <v>963.92</v>
      </c>
      <c r="EB432" s="7">
        <v>4006410</v>
      </c>
      <c r="EC432" s="23">
        <v>8.6E-3</v>
      </c>
      <c r="ED432" s="7">
        <v>61.18</v>
      </c>
      <c r="EE432" s="7">
        <v>949.39</v>
      </c>
      <c r="EF432" s="5">
        <v>4220</v>
      </c>
      <c r="EG432" s="23">
        <v>6.4399999999999999E-2</v>
      </c>
      <c r="EH432" s="5">
        <v>101</v>
      </c>
      <c r="EI432" s="7">
        <v>36783912.75</v>
      </c>
      <c r="EJ432" s="23">
        <v>7.1499999999999994E-2</v>
      </c>
      <c r="EK432" s="7">
        <v>561.75</v>
      </c>
      <c r="EL432" s="7">
        <v>757.54</v>
      </c>
      <c r="EM432" s="7">
        <v>41029196.539999999</v>
      </c>
      <c r="EN432" s="23">
        <v>8.8099999999999998E-2</v>
      </c>
      <c r="EO432" s="7">
        <v>626.58000000000004</v>
      </c>
      <c r="EP432" s="7">
        <v>844.97</v>
      </c>
      <c r="EQ432" s="5">
        <v>48557</v>
      </c>
      <c r="ER432" s="23">
        <v>0.74150000000000005</v>
      </c>
      <c r="ES432" s="5">
        <v>8844</v>
      </c>
      <c r="ET432" s="7">
        <v>26046067.600000001</v>
      </c>
      <c r="EU432" s="23">
        <v>5.0599999999999999E-2</v>
      </c>
      <c r="EV432" s="7">
        <v>397.77</v>
      </c>
      <c r="EW432" s="7">
        <v>968.76</v>
      </c>
      <c r="EX432" s="7">
        <v>27790551.440000001</v>
      </c>
      <c r="EY432" s="23">
        <v>5.96E-2</v>
      </c>
      <c r="EZ432" s="7">
        <v>424.41</v>
      </c>
      <c r="FA432" s="7">
        <v>1033.6400000000001</v>
      </c>
      <c r="FB432" s="5">
        <v>26886</v>
      </c>
      <c r="FC432" s="23">
        <v>0.41060000000000002</v>
      </c>
      <c r="FD432" s="5">
        <v>2817</v>
      </c>
      <c r="FE432" s="7">
        <v>7522451.29</v>
      </c>
      <c r="FF432" s="23">
        <v>1.46E-2</v>
      </c>
      <c r="FG432" s="7">
        <v>114.88</v>
      </c>
      <c r="FH432" s="7">
        <v>219.53</v>
      </c>
      <c r="FI432" s="7">
        <v>7923485.9400000004</v>
      </c>
      <c r="FJ432" s="23">
        <v>1.7000000000000001E-2</v>
      </c>
      <c r="FK432" s="7">
        <v>121</v>
      </c>
      <c r="FL432" s="7">
        <v>231.23</v>
      </c>
      <c r="FM432" s="5">
        <v>34266</v>
      </c>
      <c r="FN432" s="23">
        <v>0.52329999999999999</v>
      </c>
      <c r="FO432" s="5">
        <v>2701</v>
      </c>
      <c r="FP432" s="7">
        <v>18100313.210000001</v>
      </c>
      <c r="FQ432" s="23">
        <v>3.5200000000000002E-2</v>
      </c>
      <c r="FR432" s="7">
        <v>276.42</v>
      </c>
      <c r="FS432" s="7">
        <v>1102.94</v>
      </c>
      <c r="FT432" s="7">
        <v>18852316.489999998</v>
      </c>
      <c r="FU432" s="23">
        <v>4.0500000000000001E-2</v>
      </c>
      <c r="FV432" s="7">
        <v>287.91000000000003</v>
      </c>
      <c r="FW432" s="7">
        <v>1148.76</v>
      </c>
      <c r="FX432" s="5">
        <v>16411</v>
      </c>
      <c r="FY432" s="23">
        <v>0.25059999999999999</v>
      </c>
      <c r="FZ432" s="5">
        <v>1802</v>
      </c>
      <c r="GA432" s="7">
        <v>11179258.130000001</v>
      </c>
      <c r="GB432" s="23">
        <v>2.1700000000000001E-2</v>
      </c>
      <c r="GC432" s="7">
        <v>170.73</v>
      </c>
      <c r="GD432" s="7">
        <v>286.05</v>
      </c>
      <c r="GE432" s="7">
        <v>11645742.33</v>
      </c>
      <c r="GF432" s="23">
        <v>2.5000000000000001E-2</v>
      </c>
      <c r="GG432" s="7">
        <v>177.85</v>
      </c>
      <c r="GH432" s="7">
        <v>297.98</v>
      </c>
      <c r="GI432" s="5">
        <v>39082</v>
      </c>
      <c r="GJ432" s="23">
        <v>0.5968</v>
      </c>
      <c r="GK432" s="5">
        <v>5330</v>
      </c>
      <c r="GL432" s="7">
        <v>8016073.2300000004</v>
      </c>
      <c r="GM432" s="23">
        <v>1.5599999999999999E-2</v>
      </c>
      <c r="GN432" s="7">
        <v>122.42</v>
      </c>
      <c r="GO432" s="7">
        <v>1094.97</v>
      </c>
      <c r="GP432" s="7">
        <v>6698865.7000000002</v>
      </c>
      <c r="GQ432" s="23">
        <v>1.44E-2</v>
      </c>
      <c r="GR432" s="7">
        <v>102.3</v>
      </c>
      <c r="GS432" s="7">
        <v>915.04</v>
      </c>
      <c r="GT432" s="5">
        <v>7321</v>
      </c>
      <c r="GU432" s="23">
        <v>0.1118</v>
      </c>
      <c r="GV432" s="8">
        <v>263</v>
      </c>
      <c r="GW432" s="7">
        <v>22207129.010000002</v>
      </c>
      <c r="GX432" s="23">
        <v>4.3200000000000002E-2</v>
      </c>
      <c r="GY432" s="7">
        <v>339.14</v>
      </c>
      <c r="GZ432" s="7">
        <v>1133.6500000000001</v>
      </c>
      <c r="HA432" s="7">
        <v>22281452.859999999</v>
      </c>
      <c r="HB432" s="23">
        <v>4.7800000000000002E-2</v>
      </c>
      <c r="HC432" s="7">
        <v>340.27</v>
      </c>
      <c r="HD432" s="7">
        <v>1137.45</v>
      </c>
      <c r="HE432" s="5">
        <v>19589</v>
      </c>
      <c r="HF432" s="23">
        <v>0.29920000000000002</v>
      </c>
      <c r="HG432" s="5">
        <v>59146</v>
      </c>
      <c r="HH432" s="5">
        <v>2676</v>
      </c>
      <c r="HI432" s="23">
        <v>0.18640000000000001</v>
      </c>
      <c r="HJ432" s="8">
        <v>903</v>
      </c>
      <c r="HK432" s="5">
        <v>513</v>
      </c>
      <c r="HL432" s="5">
        <v>751</v>
      </c>
      <c r="HM432" s="5">
        <v>58</v>
      </c>
      <c r="HN432" s="5">
        <v>609</v>
      </c>
      <c r="HO432" s="5">
        <v>182</v>
      </c>
      <c r="HP432" s="5">
        <v>417</v>
      </c>
      <c r="HQ432" s="5">
        <v>177</v>
      </c>
      <c r="HR432" s="5">
        <v>168</v>
      </c>
      <c r="HS432" s="5">
        <v>92</v>
      </c>
    </row>
    <row r="433" spans="1:227" x14ac:dyDescent="0.25">
      <c r="A433">
        <v>2015</v>
      </c>
      <c r="B433" s="3" t="s">
        <v>991</v>
      </c>
      <c r="C433" s="4">
        <v>41</v>
      </c>
      <c r="D433" s="5">
        <v>103553</v>
      </c>
      <c r="E433" s="5">
        <v>67025</v>
      </c>
      <c r="F433" s="5">
        <v>36528</v>
      </c>
      <c r="G433" s="6" t="s">
        <v>2605</v>
      </c>
      <c r="H433" s="5">
        <v>52</v>
      </c>
      <c r="I433" s="6" t="s">
        <v>1070</v>
      </c>
      <c r="J433" s="6" t="s">
        <v>1644</v>
      </c>
      <c r="K433" s="6" t="s">
        <v>2779</v>
      </c>
      <c r="L433" s="6" t="s">
        <v>563</v>
      </c>
      <c r="M433" s="6" t="s">
        <v>832</v>
      </c>
      <c r="N433" s="6" t="s">
        <v>620</v>
      </c>
      <c r="O433" s="6" t="s">
        <v>2574</v>
      </c>
      <c r="P433" s="6">
        <v>1.02</v>
      </c>
      <c r="Q433" s="7">
        <v>565490718.59000003</v>
      </c>
      <c r="R433" s="7">
        <v>507226747.04000002</v>
      </c>
      <c r="S433" s="7">
        <v>510078216.04000002</v>
      </c>
      <c r="T433" s="7">
        <v>8437.01</v>
      </c>
      <c r="U433" s="7">
        <v>7567.72</v>
      </c>
      <c r="V433" s="7">
        <v>7610.27</v>
      </c>
      <c r="W433" s="7">
        <v>217215562.62</v>
      </c>
      <c r="X433" s="23">
        <v>0.3841</v>
      </c>
      <c r="Y433" s="7">
        <v>3240.81</v>
      </c>
      <c r="Z433" s="7">
        <v>23788.799999999999</v>
      </c>
      <c r="AA433" s="7">
        <v>166832204.34999999</v>
      </c>
      <c r="AB433" s="24">
        <v>0.32890000000000003</v>
      </c>
      <c r="AC433" s="7">
        <v>2489.1</v>
      </c>
      <c r="AD433" s="7">
        <v>18270.97</v>
      </c>
      <c r="AE433" s="5">
        <v>9131</v>
      </c>
      <c r="AF433" s="23">
        <v>0.13619999999999999</v>
      </c>
      <c r="AG433" s="5">
        <v>230</v>
      </c>
      <c r="AH433" s="5">
        <v>1325</v>
      </c>
      <c r="AI433" s="7">
        <v>4783349.42</v>
      </c>
      <c r="AJ433" s="23">
        <v>8.5000000000000006E-3</v>
      </c>
      <c r="AK433" s="7">
        <v>71.37</v>
      </c>
      <c r="AL433" s="7">
        <v>47833.49</v>
      </c>
      <c r="AM433" s="7">
        <v>4299046.7699999996</v>
      </c>
      <c r="AN433" s="24">
        <v>8.5000000000000006E-3</v>
      </c>
      <c r="AO433" s="7">
        <v>64.14</v>
      </c>
      <c r="AP433" s="7">
        <v>42990.47</v>
      </c>
      <c r="AQ433" s="5">
        <v>100</v>
      </c>
      <c r="AR433" s="23">
        <v>1.5E-3</v>
      </c>
      <c r="AS433" s="5">
        <v>2</v>
      </c>
      <c r="AT433" s="5">
        <v>45</v>
      </c>
      <c r="AU433" s="7">
        <v>2925376.11</v>
      </c>
      <c r="AV433" s="23">
        <v>5.1999999999999998E-3</v>
      </c>
      <c r="AW433" s="7">
        <v>43.65</v>
      </c>
      <c r="AX433" s="7">
        <v>25661.19</v>
      </c>
      <c r="AY433" s="7">
        <v>2761230.55</v>
      </c>
      <c r="AZ433" s="24">
        <v>5.4000000000000003E-3</v>
      </c>
      <c r="BA433" s="7">
        <v>41.2</v>
      </c>
      <c r="BB433" s="7">
        <v>24221.32</v>
      </c>
      <c r="BC433" s="5">
        <v>114</v>
      </c>
      <c r="BD433" s="23">
        <v>1.6999999999999999E-3</v>
      </c>
      <c r="BE433" s="5">
        <v>2</v>
      </c>
      <c r="BF433" s="5">
        <v>24</v>
      </c>
      <c r="BG433" s="7">
        <v>18154640.859999999</v>
      </c>
      <c r="BH433" s="23">
        <v>3.2099999999999997E-2</v>
      </c>
      <c r="BI433" s="7">
        <v>270.86</v>
      </c>
      <c r="BJ433" s="7">
        <v>14442.83</v>
      </c>
      <c r="BK433" s="7">
        <v>16969722.91</v>
      </c>
      <c r="BL433" s="24">
        <v>3.3500000000000002E-2</v>
      </c>
      <c r="BM433" s="7">
        <v>253.18</v>
      </c>
      <c r="BN433" s="7">
        <v>13500.18</v>
      </c>
      <c r="BO433" s="5">
        <v>1257</v>
      </c>
      <c r="BP433" s="23">
        <v>1.8800000000000001E-2</v>
      </c>
      <c r="BQ433" s="5">
        <v>25</v>
      </c>
      <c r="BR433" s="5">
        <v>565</v>
      </c>
      <c r="BS433" s="7">
        <v>10958985.43</v>
      </c>
      <c r="BT433" s="23">
        <v>1.9400000000000001E-2</v>
      </c>
      <c r="BU433" s="7">
        <v>163.51</v>
      </c>
      <c r="BV433" s="7">
        <v>5036.3</v>
      </c>
      <c r="BW433" s="7">
        <v>10307128.4</v>
      </c>
      <c r="BX433" s="24">
        <v>2.0299999999999999E-2</v>
      </c>
      <c r="BY433" s="7">
        <v>153.78</v>
      </c>
      <c r="BZ433" s="7">
        <v>4736.7299999999996</v>
      </c>
      <c r="CA433" s="5">
        <v>2176</v>
      </c>
      <c r="CB433" s="23">
        <v>3.2500000000000001E-2</v>
      </c>
      <c r="CC433" s="5">
        <v>60</v>
      </c>
      <c r="CD433" s="5">
        <v>815</v>
      </c>
      <c r="CE433" s="7">
        <v>5156316.05</v>
      </c>
      <c r="CF433" s="23">
        <v>9.1000000000000004E-3</v>
      </c>
      <c r="CG433" s="7">
        <v>76.930000000000007</v>
      </c>
      <c r="CH433" s="7">
        <v>9495.98</v>
      </c>
      <c r="CI433" s="7">
        <v>4872060.25</v>
      </c>
      <c r="CJ433" s="24">
        <v>9.5999999999999992E-3</v>
      </c>
      <c r="CK433" s="7">
        <v>72.69</v>
      </c>
      <c r="CL433" s="7">
        <v>8972.49</v>
      </c>
      <c r="CM433" s="5">
        <v>543</v>
      </c>
      <c r="CN433" s="23">
        <v>8.0999999999999996E-3</v>
      </c>
      <c r="CO433" s="5">
        <v>8</v>
      </c>
      <c r="CP433" s="5">
        <v>441</v>
      </c>
      <c r="CQ433" s="7">
        <v>108216119.53</v>
      </c>
      <c r="CR433" s="23">
        <v>0.19139999999999999</v>
      </c>
      <c r="CS433" s="7">
        <v>1614.56</v>
      </c>
      <c r="CT433" s="7">
        <v>2560.12</v>
      </c>
      <c r="CU433" s="7">
        <v>99972800.700000003</v>
      </c>
      <c r="CV433" s="24">
        <v>0.1971</v>
      </c>
      <c r="CW433" s="7">
        <v>1491.57</v>
      </c>
      <c r="CX433" s="7">
        <v>2365.1</v>
      </c>
      <c r="CY433" s="5">
        <v>42270</v>
      </c>
      <c r="CZ433" s="23">
        <v>0.63070000000000004</v>
      </c>
      <c r="DA433" s="5">
        <v>4953</v>
      </c>
      <c r="DB433" s="7">
        <v>8444118.2599999998</v>
      </c>
      <c r="DC433" s="23">
        <v>1.49E-2</v>
      </c>
      <c r="DD433" s="7">
        <v>125.98</v>
      </c>
      <c r="DE433" s="7">
        <v>541.29</v>
      </c>
      <c r="DF433" s="7">
        <v>8642680.2100000009</v>
      </c>
      <c r="DG433" s="24">
        <v>1.7000000000000001E-2</v>
      </c>
      <c r="DH433" s="7">
        <v>128.94999999999999</v>
      </c>
      <c r="DI433" s="7">
        <v>554.02</v>
      </c>
      <c r="DJ433" s="5">
        <v>15600</v>
      </c>
      <c r="DK433" s="23">
        <v>0.23269999999999999</v>
      </c>
      <c r="DL433" s="5">
        <v>1133</v>
      </c>
      <c r="DM433" s="7">
        <v>40267450.960000001</v>
      </c>
      <c r="DN433" s="23">
        <v>7.1199999999999999E-2</v>
      </c>
      <c r="DO433" s="7">
        <v>600.78</v>
      </c>
      <c r="DP433" s="7">
        <v>27599.35</v>
      </c>
      <c r="DQ433" s="7">
        <v>37809136.020000003</v>
      </c>
      <c r="DR433" s="24">
        <v>7.4499999999999997E-2</v>
      </c>
      <c r="DS433" s="7">
        <v>564.1</v>
      </c>
      <c r="DT433" s="7">
        <v>25914.42</v>
      </c>
      <c r="DU433" s="5">
        <v>1459</v>
      </c>
      <c r="DV433" s="23">
        <v>2.18E-2</v>
      </c>
      <c r="DW433" s="5">
        <v>3283</v>
      </c>
      <c r="DX433" s="7">
        <v>5323005.33</v>
      </c>
      <c r="DY433" s="23">
        <v>9.4000000000000004E-3</v>
      </c>
      <c r="DZ433" s="7">
        <v>79.42</v>
      </c>
      <c r="EA433" s="7">
        <v>1221.71</v>
      </c>
      <c r="EB433" s="7">
        <v>5111416.17</v>
      </c>
      <c r="EC433" s="24">
        <v>1.01E-2</v>
      </c>
      <c r="ED433" s="7">
        <v>76.260000000000005</v>
      </c>
      <c r="EE433" s="7">
        <v>1173.1500000000001</v>
      </c>
      <c r="EF433" s="5">
        <v>4357</v>
      </c>
      <c r="EG433" s="23">
        <v>6.5000000000000002E-2</v>
      </c>
      <c r="EH433" s="5">
        <v>103</v>
      </c>
      <c r="EI433" s="7">
        <v>40702219.869999997</v>
      </c>
      <c r="EJ433" s="23">
        <v>7.1999999999999995E-2</v>
      </c>
      <c r="EK433" s="7">
        <v>607.27</v>
      </c>
      <c r="EL433" s="7">
        <v>818.41</v>
      </c>
      <c r="EM433" s="7">
        <v>43712107.079999998</v>
      </c>
      <c r="EN433" s="24">
        <v>8.6199999999999999E-2</v>
      </c>
      <c r="EO433" s="7">
        <v>652.17999999999995</v>
      </c>
      <c r="EP433" s="7">
        <v>878.94</v>
      </c>
      <c r="EQ433" s="5">
        <v>49733</v>
      </c>
      <c r="ER433" s="23">
        <v>0.74199999999999999</v>
      </c>
      <c r="ES433" s="5">
        <v>9076</v>
      </c>
      <c r="ET433" s="7">
        <v>27627444.420000002</v>
      </c>
      <c r="EU433" s="23">
        <v>4.8899999999999999E-2</v>
      </c>
      <c r="EV433" s="7">
        <v>412.2</v>
      </c>
      <c r="EW433" s="7">
        <v>992.76</v>
      </c>
      <c r="EX433" s="7">
        <v>28624974.010000002</v>
      </c>
      <c r="EY433" s="24">
        <v>5.6399999999999999E-2</v>
      </c>
      <c r="EZ433" s="7">
        <v>427.08</v>
      </c>
      <c r="FA433" s="7">
        <v>1028.5999999999999</v>
      </c>
      <c r="FB433" s="5">
        <v>27829</v>
      </c>
      <c r="FC433" s="23">
        <v>0.41520000000000001</v>
      </c>
      <c r="FD433" s="5">
        <v>2910</v>
      </c>
      <c r="FE433" s="7">
        <v>7354172.9900000002</v>
      </c>
      <c r="FF433" s="23">
        <v>1.2999999999999999E-2</v>
      </c>
      <c r="FG433" s="7">
        <v>109.72</v>
      </c>
      <c r="FH433" s="7">
        <v>206.94</v>
      </c>
      <c r="FI433" s="7">
        <v>7641263.6399999997</v>
      </c>
      <c r="FJ433" s="24">
        <v>1.5100000000000001E-2</v>
      </c>
      <c r="FK433" s="7">
        <v>114.01</v>
      </c>
      <c r="FL433" s="7">
        <v>215.02</v>
      </c>
      <c r="FM433" s="5">
        <v>35537</v>
      </c>
      <c r="FN433" s="23">
        <v>0.5302</v>
      </c>
      <c r="FO433" s="5">
        <v>2740</v>
      </c>
      <c r="FP433" s="7">
        <v>17346167.710000001</v>
      </c>
      <c r="FQ433" s="23">
        <v>3.0700000000000002E-2</v>
      </c>
      <c r="FR433" s="7">
        <v>258.8</v>
      </c>
      <c r="FS433" s="7">
        <v>1080.76</v>
      </c>
      <c r="FT433" s="7">
        <v>18718033.280000001</v>
      </c>
      <c r="FU433" s="24">
        <v>3.6900000000000002E-2</v>
      </c>
      <c r="FV433" s="7">
        <v>279.27</v>
      </c>
      <c r="FW433" s="7">
        <v>1166.23</v>
      </c>
      <c r="FX433" s="5">
        <v>16050</v>
      </c>
      <c r="FY433" s="23">
        <v>0.23949999999999999</v>
      </c>
      <c r="FZ433" s="5">
        <v>1634</v>
      </c>
      <c r="GA433" s="7">
        <v>13145907.32</v>
      </c>
      <c r="GB433" s="23">
        <v>2.3199999999999998E-2</v>
      </c>
      <c r="GC433" s="7">
        <v>196.13</v>
      </c>
      <c r="GD433" s="7">
        <v>328.71</v>
      </c>
      <c r="GE433" s="7">
        <v>13053281.359999999</v>
      </c>
      <c r="GF433" s="24">
        <v>2.5700000000000001E-2</v>
      </c>
      <c r="GG433" s="7">
        <v>194.75</v>
      </c>
      <c r="GH433" s="7">
        <v>326.39999999999998</v>
      </c>
      <c r="GI433" s="5">
        <v>39992</v>
      </c>
      <c r="GJ433" s="23">
        <v>0.59670000000000001</v>
      </c>
      <c r="GK433" s="5">
        <v>5211</v>
      </c>
      <c r="GL433" s="7">
        <v>8738045.3200000003</v>
      </c>
      <c r="GM433" s="23">
        <v>1.55E-2</v>
      </c>
      <c r="GN433" s="7">
        <v>130.37</v>
      </c>
      <c r="GO433" s="7">
        <v>1137.5899999999999</v>
      </c>
      <c r="GP433" s="7">
        <v>8667035.2100000009</v>
      </c>
      <c r="GQ433" s="24">
        <v>1.7100000000000001E-2</v>
      </c>
      <c r="GR433" s="7">
        <v>129.31</v>
      </c>
      <c r="GS433" s="7">
        <v>1128.3499999999999</v>
      </c>
      <c r="GT433" s="5">
        <v>7681</v>
      </c>
      <c r="GU433" s="23">
        <v>0.11459999999999999</v>
      </c>
      <c r="GV433" s="8">
        <v>274</v>
      </c>
      <c r="GW433" s="7">
        <v>25926590.789999999</v>
      </c>
      <c r="GX433" s="23">
        <v>4.58E-2</v>
      </c>
      <c r="GY433" s="7">
        <v>386.82</v>
      </c>
      <c r="GZ433" s="7">
        <v>1366.86</v>
      </c>
      <c r="HA433" s="7">
        <v>26018966.510000002</v>
      </c>
      <c r="HB433" s="24">
        <v>5.1299999999999998E-2</v>
      </c>
      <c r="HC433" s="7">
        <v>388.2</v>
      </c>
      <c r="HD433" s="7">
        <v>1371.73</v>
      </c>
      <c r="HE433" s="5">
        <v>18968</v>
      </c>
      <c r="HF433" s="23">
        <v>0.28299999999999997</v>
      </c>
      <c r="HG433" s="5">
        <v>64134</v>
      </c>
      <c r="HH433" s="5">
        <v>2756</v>
      </c>
      <c r="HI433" s="23">
        <v>0.19</v>
      </c>
      <c r="HJ433" s="8">
        <v>957</v>
      </c>
      <c r="HK433" s="5">
        <v>407</v>
      </c>
      <c r="HL433" s="5">
        <v>750</v>
      </c>
      <c r="HM433" s="5">
        <v>40</v>
      </c>
      <c r="HN433" s="5">
        <v>670</v>
      </c>
      <c r="HO433" s="5">
        <v>219</v>
      </c>
      <c r="HP433" s="5">
        <v>345</v>
      </c>
      <c r="HQ433" s="5">
        <v>158</v>
      </c>
      <c r="HR433" s="5">
        <v>156</v>
      </c>
      <c r="HS433" s="5">
        <v>124</v>
      </c>
    </row>
    <row r="434" spans="1:227" x14ac:dyDescent="0.25">
      <c r="A434">
        <v>2012</v>
      </c>
      <c r="B434" s="3" t="s">
        <v>991</v>
      </c>
      <c r="C434" s="4">
        <v>41</v>
      </c>
      <c r="D434" s="5">
        <v>95362</v>
      </c>
      <c r="E434" s="5">
        <v>63825</v>
      </c>
      <c r="F434" s="5">
        <v>31537</v>
      </c>
      <c r="G434" s="6" t="s">
        <v>729</v>
      </c>
      <c r="H434" s="5">
        <v>52</v>
      </c>
      <c r="I434" s="6" t="s">
        <v>1778</v>
      </c>
      <c r="J434" s="6" t="s">
        <v>2031</v>
      </c>
      <c r="K434" s="6" t="s">
        <v>2457</v>
      </c>
      <c r="L434" s="6" t="s">
        <v>738</v>
      </c>
      <c r="M434" s="6" t="s">
        <v>1042</v>
      </c>
      <c r="N434" s="6" t="s">
        <v>1246</v>
      </c>
      <c r="O434" s="6" t="s">
        <v>2458</v>
      </c>
      <c r="P434" s="6">
        <v>0.98</v>
      </c>
      <c r="Q434" s="7">
        <v>488266422.52999997</v>
      </c>
      <c r="R434" s="7">
        <v>441160817.75999999</v>
      </c>
      <c r="S434" s="7">
        <v>476588022.29000002</v>
      </c>
      <c r="T434" s="7">
        <v>7650.08</v>
      </c>
      <c r="U434" s="7">
        <v>6912.04</v>
      </c>
      <c r="V434" s="7">
        <v>7467.11</v>
      </c>
      <c r="W434" s="7">
        <v>192001430.28</v>
      </c>
      <c r="X434" s="23">
        <v>0.39319999999999999</v>
      </c>
      <c r="Y434" s="7">
        <v>3008.25</v>
      </c>
      <c r="Z434" s="7">
        <v>21863.06</v>
      </c>
      <c r="AA434" s="7">
        <v>151108614.19999999</v>
      </c>
      <c r="AB434" s="23">
        <v>0.34250000000000003</v>
      </c>
      <c r="AC434" s="7">
        <v>2367.5500000000002</v>
      </c>
      <c r="AD434" s="7">
        <v>17206.63</v>
      </c>
      <c r="AE434" s="5">
        <v>8782</v>
      </c>
      <c r="AF434" s="23">
        <v>0.1376</v>
      </c>
      <c r="AG434" s="5">
        <v>237</v>
      </c>
      <c r="AH434" s="5">
        <v>1313</v>
      </c>
      <c r="AI434" s="7">
        <v>4980019.82</v>
      </c>
      <c r="AJ434" s="23">
        <v>1.0200000000000001E-2</v>
      </c>
      <c r="AK434" s="7">
        <v>78.03</v>
      </c>
      <c r="AL434" s="7">
        <v>56591.13</v>
      </c>
      <c r="AM434" s="7">
        <v>4546960.5199999996</v>
      </c>
      <c r="AN434" s="23">
        <v>1.03E-2</v>
      </c>
      <c r="AO434" s="7">
        <v>71.239999999999995</v>
      </c>
      <c r="AP434" s="7">
        <v>51670.01</v>
      </c>
      <c r="AQ434" s="5">
        <v>88</v>
      </c>
      <c r="AR434" s="23">
        <v>1.4E-3</v>
      </c>
      <c r="AS434" s="5">
        <v>2</v>
      </c>
      <c r="AT434" s="5">
        <v>47</v>
      </c>
      <c r="AU434" s="7">
        <v>2158266.23</v>
      </c>
      <c r="AV434" s="23">
        <v>4.4000000000000003E-3</v>
      </c>
      <c r="AW434" s="7">
        <v>33.82</v>
      </c>
      <c r="AX434" s="7">
        <v>19800.61</v>
      </c>
      <c r="AY434" s="7">
        <v>1983474.49</v>
      </c>
      <c r="AZ434" s="23">
        <v>4.4999999999999997E-3</v>
      </c>
      <c r="BA434" s="7">
        <v>31.08</v>
      </c>
      <c r="BB434" s="7">
        <v>18197.009999999998</v>
      </c>
      <c r="BC434" s="5">
        <v>109</v>
      </c>
      <c r="BD434" s="23">
        <v>1.6999999999999999E-3</v>
      </c>
      <c r="BE434" s="5">
        <v>2</v>
      </c>
      <c r="BF434" s="5">
        <v>20</v>
      </c>
      <c r="BG434" s="7">
        <v>14860149.039999999</v>
      </c>
      <c r="BH434" s="23">
        <v>3.04E-2</v>
      </c>
      <c r="BI434" s="7">
        <v>232.83</v>
      </c>
      <c r="BJ434" s="7">
        <v>12989.64</v>
      </c>
      <c r="BK434" s="7">
        <v>13978287.76</v>
      </c>
      <c r="BL434" s="23">
        <v>3.1699999999999999E-2</v>
      </c>
      <c r="BM434" s="7">
        <v>219.01</v>
      </c>
      <c r="BN434" s="7">
        <v>12218.78</v>
      </c>
      <c r="BO434" s="5">
        <v>1144</v>
      </c>
      <c r="BP434" s="23">
        <v>1.7899999999999999E-2</v>
      </c>
      <c r="BQ434" s="5">
        <v>24</v>
      </c>
      <c r="BR434" s="5">
        <v>548</v>
      </c>
      <c r="BS434" s="7">
        <v>9490775</v>
      </c>
      <c r="BT434" s="23">
        <v>1.9400000000000001E-2</v>
      </c>
      <c r="BU434" s="7">
        <v>148.69999999999999</v>
      </c>
      <c r="BV434" s="7">
        <v>4620.63</v>
      </c>
      <c r="BW434" s="7">
        <v>8937602.0399999991</v>
      </c>
      <c r="BX434" s="23">
        <v>2.0299999999999999E-2</v>
      </c>
      <c r="BY434" s="7">
        <v>140.03</v>
      </c>
      <c r="BZ434" s="7">
        <v>4351.32</v>
      </c>
      <c r="CA434" s="5">
        <v>2054</v>
      </c>
      <c r="CB434" s="23">
        <v>3.2199999999999999E-2</v>
      </c>
      <c r="CC434" s="5">
        <v>57</v>
      </c>
      <c r="CD434" s="5">
        <v>731</v>
      </c>
      <c r="CE434" s="7">
        <v>5091019.8499999996</v>
      </c>
      <c r="CF434" s="23">
        <v>1.04E-2</v>
      </c>
      <c r="CG434" s="7">
        <v>79.77</v>
      </c>
      <c r="CH434" s="7">
        <v>9206.18</v>
      </c>
      <c r="CI434" s="7">
        <v>4696739.3899999997</v>
      </c>
      <c r="CJ434" s="23">
        <v>1.06E-2</v>
      </c>
      <c r="CK434" s="7">
        <v>73.59</v>
      </c>
      <c r="CL434" s="7">
        <v>8493.2000000000007</v>
      </c>
      <c r="CM434" s="5">
        <v>553</v>
      </c>
      <c r="CN434" s="23">
        <v>8.6999999999999994E-3</v>
      </c>
      <c r="CO434" s="5">
        <v>9</v>
      </c>
      <c r="CP434" s="5">
        <v>453</v>
      </c>
      <c r="CQ434" s="7">
        <v>83285441.409999996</v>
      </c>
      <c r="CR434" s="23">
        <v>0.1706</v>
      </c>
      <c r="CS434" s="7">
        <v>1304.9000000000001</v>
      </c>
      <c r="CT434" s="7">
        <v>2123.8200000000002</v>
      </c>
      <c r="CU434" s="7">
        <v>76110351.230000004</v>
      </c>
      <c r="CV434" s="23">
        <v>0.17249999999999999</v>
      </c>
      <c r="CW434" s="7">
        <v>1192.48</v>
      </c>
      <c r="CX434" s="7">
        <v>1940.85</v>
      </c>
      <c r="CY434" s="5">
        <v>39215</v>
      </c>
      <c r="CZ434" s="23">
        <v>0.61439999999999995</v>
      </c>
      <c r="DA434" s="5">
        <v>4634</v>
      </c>
      <c r="DB434" s="7">
        <v>6397743.1699999999</v>
      </c>
      <c r="DC434" s="23">
        <v>1.3100000000000001E-2</v>
      </c>
      <c r="DD434" s="7">
        <v>100.24</v>
      </c>
      <c r="DE434" s="7">
        <v>491.3</v>
      </c>
      <c r="DF434" s="7">
        <v>6831409.6699999999</v>
      </c>
      <c r="DG434" s="23">
        <v>1.55E-2</v>
      </c>
      <c r="DH434" s="7">
        <v>107.03</v>
      </c>
      <c r="DI434" s="7">
        <v>524.61</v>
      </c>
      <c r="DJ434" s="5">
        <v>13022</v>
      </c>
      <c r="DK434" s="23">
        <v>0.20399999999999999</v>
      </c>
      <c r="DL434" s="5">
        <v>1089</v>
      </c>
      <c r="DM434" s="7">
        <v>35217214.619999997</v>
      </c>
      <c r="DN434" s="23">
        <v>7.2099999999999997E-2</v>
      </c>
      <c r="DO434" s="7">
        <v>551.78</v>
      </c>
      <c r="DP434" s="7">
        <v>26558.99</v>
      </c>
      <c r="DQ434" s="7">
        <v>33608364.039999999</v>
      </c>
      <c r="DR434" s="23">
        <v>7.6200000000000004E-2</v>
      </c>
      <c r="DS434" s="7">
        <v>526.57000000000005</v>
      </c>
      <c r="DT434" s="7">
        <v>25345.67</v>
      </c>
      <c r="DU434" s="5">
        <v>1326</v>
      </c>
      <c r="DV434" s="23">
        <v>2.0799999999999999E-2</v>
      </c>
      <c r="DW434" s="5">
        <v>3029</v>
      </c>
      <c r="DX434" s="7">
        <v>3735121.12</v>
      </c>
      <c r="DY434" s="23">
        <v>7.6E-3</v>
      </c>
      <c r="DZ434" s="7">
        <v>58.52</v>
      </c>
      <c r="EA434" s="7">
        <v>906.36</v>
      </c>
      <c r="EB434" s="7">
        <v>3614289.46</v>
      </c>
      <c r="EC434" s="23">
        <v>8.2000000000000007E-3</v>
      </c>
      <c r="ED434" s="7">
        <v>56.63</v>
      </c>
      <c r="EE434" s="7">
        <v>877.04</v>
      </c>
      <c r="EF434" s="5">
        <v>4121</v>
      </c>
      <c r="EG434" s="23">
        <v>6.4600000000000005E-2</v>
      </c>
      <c r="EH434" s="5">
        <v>100</v>
      </c>
      <c r="EI434" s="7">
        <v>34919100.240000002</v>
      </c>
      <c r="EJ434" s="23">
        <v>7.1499999999999994E-2</v>
      </c>
      <c r="EK434" s="7">
        <v>547.11</v>
      </c>
      <c r="EL434" s="7">
        <v>739.81</v>
      </c>
      <c r="EM434" s="7">
        <v>38405337.399999999</v>
      </c>
      <c r="EN434" s="23">
        <v>8.7099999999999997E-2</v>
      </c>
      <c r="EO434" s="7">
        <v>601.73</v>
      </c>
      <c r="EP434" s="7">
        <v>813.67</v>
      </c>
      <c r="EQ434" s="5">
        <v>47200</v>
      </c>
      <c r="ER434" s="23">
        <v>0.73950000000000005</v>
      </c>
      <c r="ES434" s="5">
        <v>8714</v>
      </c>
      <c r="ET434" s="7">
        <v>25524661.670000002</v>
      </c>
      <c r="EU434" s="23">
        <v>5.2299999999999999E-2</v>
      </c>
      <c r="EV434" s="7">
        <v>399.92</v>
      </c>
      <c r="EW434" s="7">
        <v>968.02</v>
      </c>
      <c r="EX434" s="7">
        <v>26855274.969999999</v>
      </c>
      <c r="EY434" s="23">
        <v>6.0900000000000003E-2</v>
      </c>
      <c r="EZ434" s="7">
        <v>420.76</v>
      </c>
      <c r="FA434" s="7">
        <v>1018.48</v>
      </c>
      <c r="FB434" s="5">
        <v>26368</v>
      </c>
      <c r="FC434" s="23">
        <v>0.41310000000000002</v>
      </c>
      <c r="FD434" s="5">
        <v>2850</v>
      </c>
      <c r="FE434" s="7">
        <v>7669421.2300000004</v>
      </c>
      <c r="FF434" s="23">
        <v>1.5699999999999999E-2</v>
      </c>
      <c r="FG434" s="7">
        <v>120.16</v>
      </c>
      <c r="FH434" s="7">
        <v>231.06</v>
      </c>
      <c r="FI434" s="7">
        <v>7967819.3499999996</v>
      </c>
      <c r="FJ434" s="23">
        <v>1.8100000000000002E-2</v>
      </c>
      <c r="FK434" s="7">
        <v>124.84</v>
      </c>
      <c r="FL434" s="7">
        <v>240.05</v>
      </c>
      <c r="FM434" s="5">
        <v>33192</v>
      </c>
      <c r="FN434" s="23">
        <v>0.52</v>
      </c>
      <c r="FO434" s="5">
        <v>2671</v>
      </c>
      <c r="FP434" s="7">
        <v>19811532.91</v>
      </c>
      <c r="FQ434" s="23">
        <v>4.0599999999999997E-2</v>
      </c>
      <c r="FR434" s="7">
        <v>310.39999999999998</v>
      </c>
      <c r="FS434" s="7">
        <v>1205.23</v>
      </c>
      <c r="FT434" s="7">
        <v>19952731.579999998</v>
      </c>
      <c r="FU434" s="23">
        <v>4.5199999999999997E-2</v>
      </c>
      <c r="FV434" s="7">
        <v>312.62</v>
      </c>
      <c r="FW434" s="7">
        <v>1213.82</v>
      </c>
      <c r="FX434" s="5">
        <v>16438</v>
      </c>
      <c r="FY434" s="23">
        <v>0.25750000000000001</v>
      </c>
      <c r="FZ434" s="5">
        <v>1929</v>
      </c>
      <c r="GA434" s="7">
        <v>10481385.82</v>
      </c>
      <c r="GB434" s="23">
        <v>2.1499999999999998E-2</v>
      </c>
      <c r="GC434" s="7">
        <v>164.22</v>
      </c>
      <c r="GD434" s="7">
        <v>275.07</v>
      </c>
      <c r="GE434" s="7">
        <v>10926222.74</v>
      </c>
      <c r="GF434" s="23">
        <v>2.4799999999999999E-2</v>
      </c>
      <c r="GG434" s="7">
        <v>171.19</v>
      </c>
      <c r="GH434" s="7">
        <v>286.75</v>
      </c>
      <c r="GI434" s="5">
        <v>38104</v>
      </c>
      <c r="GJ434" s="23">
        <v>0.59699999999999998</v>
      </c>
      <c r="GK434" s="5">
        <v>5346</v>
      </c>
      <c r="GL434" s="7">
        <v>7297550.7199999997</v>
      </c>
      <c r="GM434" s="23">
        <v>1.49E-2</v>
      </c>
      <c r="GN434" s="7">
        <v>114.34</v>
      </c>
      <c r="GO434" s="7">
        <v>1035.79</v>
      </c>
      <c r="GP434" s="7">
        <v>6206691.9299999997</v>
      </c>
      <c r="GQ434" s="23">
        <v>1.41E-2</v>
      </c>
      <c r="GR434" s="7">
        <v>97.25</v>
      </c>
      <c r="GS434" s="7">
        <v>880.95</v>
      </c>
      <c r="GT434" s="5">
        <v>7045</v>
      </c>
      <c r="GU434" s="23">
        <v>0.1104</v>
      </c>
      <c r="GV434" s="8">
        <v>249</v>
      </c>
      <c r="GW434" s="7">
        <v>22114633.48</v>
      </c>
      <c r="GX434" s="23">
        <v>4.53E-2</v>
      </c>
      <c r="GY434" s="7">
        <v>346.49</v>
      </c>
      <c r="GZ434" s="7">
        <v>1189.5999999999999</v>
      </c>
      <c r="HA434" s="7">
        <v>22165459.359999999</v>
      </c>
      <c r="HB434" s="23">
        <v>5.0200000000000002E-2</v>
      </c>
      <c r="HC434" s="7">
        <v>347.28</v>
      </c>
      <c r="HD434" s="7">
        <v>1192.33</v>
      </c>
      <c r="HE434" s="5">
        <v>18590</v>
      </c>
      <c r="HF434" s="23">
        <v>0.2913</v>
      </c>
      <c r="HG434" s="5">
        <v>57179</v>
      </c>
      <c r="HH434" s="5">
        <v>2836</v>
      </c>
      <c r="HI434" s="23">
        <v>0.1973</v>
      </c>
      <c r="HJ434" s="8">
        <v>896</v>
      </c>
      <c r="HK434" s="5">
        <v>530</v>
      </c>
      <c r="HL434" s="5">
        <v>743</v>
      </c>
      <c r="HM434" s="5">
        <v>56</v>
      </c>
      <c r="HN434" s="5">
        <v>534</v>
      </c>
      <c r="HO434" s="5">
        <v>230</v>
      </c>
      <c r="HP434" s="5">
        <v>442</v>
      </c>
      <c r="HQ434" s="5">
        <v>193</v>
      </c>
      <c r="HR434" s="5">
        <v>209</v>
      </c>
      <c r="HS434" s="5">
        <v>80</v>
      </c>
    </row>
    <row r="435" spans="1:227" x14ac:dyDescent="0.25">
      <c r="A435">
        <v>2010</v>
      </c>
      <c r="B435" s="3" t="s">
        <v>862</v>
      </c>
      <c r="C435" s="4">
        <v>38</v>
      </c>
      <c r="D435" s="5">
        <v>12973</v>
      </c>
      <c r="E435" s="5">
        <v>11934</v>
      </c>
      <c r="F435" s="5">
        <v>1039</v>
      </c>
      <c r="G435" s="6" t="s">
        <v>1328</v>
      </c>
      <c r="H435" s="5">
        <v>50</v>
      </c>
      <c r="I435" s="6" t="s">
        <v>2041</v>
      </c>
      <c r="J435" s="6" t="s">
        <v>2042</v>
      </c>
      <c r="K435" s="6" t="s">
        <v>2043</v>
      </c>
      <c r="L435" s="6" t="s">
        <v>688</v>
      </c>
      <c r="M435" s="6" t="s">
        <v>600</v>
      </c>
      <c r="N435" s="6" t="s">
        <v>1354</v>
      </c>
      <c r="O435" s="6" t="s">
        <v>1130</v>
      </c>
      <c r="P435" s="6">
        <v>0.96</v>
      </c>
      <c r="Q435" s="7">
        <v>86627864.590000004</v>
      </c>
      <c r="R435" s="7">
        <v>90801267.489999995</v>
      </c>
      <c r="S435" s="7">
        <v>102646640.59</v>
      </c>
      <c r="T435" s="7">
        <v>7258.91</v>
      </c>
      <c r="U435" s="7">
        <v>7608.62</v>
      </c>
      <c r="V435" s="7">
        <v>8601.19</v>
      </c>
      <c r="W435" s="7">
        <v>32935142.27</v>
      </c>
      <c r="X435" s="23">
        <v>0.38019999999999998</v>
      </c>
      <c r="Y435" s="7">
        <v>2759.77</v>
      </c>
      <c r="Z435" s="7">
        <v>16208.24</v>
      </c>
      <c r="AA435" s="7">
        <v>31335093.449999999</v>
      </c>
      <c r="AB435" s="23">
        <v>0.34510000000000002</v>
      </c>
      <c r="AC435" s="7">
        <v>2625.7</v>
      </c>
      <c r="AD435" s="7">
        <v>15420.81</v>
      </c>
      <c r="AE435" s="5">
        <v>2032</v>
      </c>
      <c r="AF435" s="23">
        <v>0.17030000000000001</v>
      </c>
      <c r="AG435" s="5">
        <v>304</v>
      </c>
      <c r="AH435" s="5">
        <v>1749</v>
      </c>
      <c r="AI435" s="7">
        <v>2143022.83</v>
      </c>
      <c r="AJ435" s="23">
        <v>2.47E-2</v>
      </c>
      <c r="AK435" s="7">
        <v>179.57</v>
      </c>
      <c r="AL435" s="7">
        <v>39685.61</v>
      </c>
      <c r="AM435" s="7">
        <v>2478987.67</v>
      </c>
      <c r="AN435" s="23">
        <v>2.7300000000000001E-2</v>
      </c>
      <c r="AO435" s="7">
        <v>207.72</v>
      </c>
      <c r="AP435" s="7">
        <v>45907.18</v>
      </c>
      <c r="AQ435" s="5">
        <v>54</v>
      </c>
      <c r="AR435" s="23">
        <v>4.4999999999999997E-3</v>
      </c>
      <c r="AS435" s="5">
        <v>6</v>
      </c>
      <c r="AT435" s="5">
        <v>174</v>
      </c>
      <c r="AU435" s="7">
        <v>1220231.83</v>
      </c>
      <c r="AV435" s="23">
        <v>1.41E-2</v>
      </c>
      <c r="AW435" s="7">
        <v>102.25</v>
      </c>
      <c r="AX435" s="7">
        <v>15445.97</v>
      </c>
      <c r="AY435" s="7">
        <v>1387556.62</v>
      </c>
      <c r="AZ435" s="23">
        <v>1.5299999999999999E-2</v>
      </c>
      <c r="BA435" s="7">
        <v>116.27</v>
      </c>
      <c r="BB435" s="7">
        <v>17564.009999999998</v>
      </c>
      <c r="BC435" s="5">
        <v>79</v>
      </c>
      <c r="BD435" s="23">
        <v>6.6E-3</v>
      </c>
      <c r="BE435" s="5">
        <v>7</v>
      </c>
      <c r="BF435" s="5">
        <v>81</v>
      </c>
      <c r="BG435" s="7">
        <v>3562840.91</v>
      </c>
      <c r="BH435" s="23">
        <v>4.1099999999999998E-2</v>
      </c>
      <c r="BI435" s="7">
        <v>298.55</v>
      </c>
      <c r="BJ435" s="7">
        <v>10829.3</v>
      </c>
      <c r="BK435" s="7">
        <v>4296505.2</v>
      </c>
      <c r="BL435" s="23">
        <v>4.7300000000000002E-2</v>
      </c>
      <c r="BM435" s="7">
        <v>360.02</v>
      </c>
      <c r="BN435" s="7">
        <v>13059.29</v>
      </c>
      <c r="BO435" s="5">
        <v>329</v>
      </c>
      <c r="BP435" s="23">
        <v>2.76E-2</v>
      </c>
      <c r="BQ435" s="5">
        <v>37</v>
      </c>
      <c r="BR435" s="5">
        <v>851</v>
      </c>
      <c r="BS435" s="7">
        <v>926380.29</v>
      </c>
      <c r="BT435" s="23">
        <v>1.0699999999999999E-2</v>
      </c>
      <c r="BU435" s="7">
        <v>77.63</v>
      </c>
      <c r="BV435" s="7">
        <v>3469.59</v>
      </c>
      <c r="BW435" s="7">
        <v>1087345.78</v>
      </c>
      <c r="BX435" s="23">
        <v>1.2E-2</v>
      </c>
      <c r="BY435" s="7">
        <v>91.11</v>
      </c>
      <c r="BZ435" s="7">
        <v>4072.46</v>
      </c>
      <c r="CA435" s="5">
        <v>267</v>
      </c>
      <c r="CB435" s="23">
        <v>2.24E-2</v>
      </c>
      <c r="CC435" s="5">
        <v>37</v>
      </c>
      <c r="CD435" s="5">
        <v>554</v>
      </c>
      <c r="CE435" s="7">
        <v>604393.46</v>
      </c>
      <c r="CF435" s="23">
        <v>7.0000000000000001E-3</v>
      </c>
      <c r="CG435" s="7">
        <v>50.64</v>
      </c>
      <c r="CH435" s="7">
        <v>9157.48</v>
      </c>
      <c r="CI435" s="7">
        <v>680607.34</v>
      </c>
      <c r="CJ435" s="23">
        <v>7.4999999999999997E-3</v>
      </c>
      <c r="CK435" s="7">
        <v>57.03</v>
      </c>
      <c r="CL435" s="7">
        <v>10312.23</v>
      </c>
      <c r="CM435" s="5">
        <v>66</v>
      </c>
      <c r="CN435" s="23">
        <v>5.4999999999999997E-3</v>
      </c>
      <c r="CO435" s="5">
        <v>6</v>
      </c>
      <c r="CP435" s="5">
        <v>383</v>
      </c>
      <c r="CQ435" s="7">
        <v>17332963.829999998</v>
      </c>
      <c r="CR435" s="23">
        <v>0.2001</v>
      </c>
      <c r="CS435" s="7">
        <v>1452.4</v>
      </c>
      <c r="CT435" s="7">
        <v>2055.37</v>
      </c>
      <c r="CU435" s="7">
        <v>18789365.030000001</v>
      </c>
      <c r="CV435" s="23">
        <v>0.2069</v>
      </c>
      <c r="CW435" s="7">
        <v>1574.44</v>
      </c>
      <c r="CX435" s="7">
        <v>2228.08</v>
      </c>
      <c r="CY435" s="5">
        <v>8433</v>
      </c>
      <c r="CZ435" s="23">
        <v>0.70660000000000001</v>
      </c>
      <c r="DA435" s="5">
        <v>7013</v>
      </c>
      <c r="DB435" s="7">
        <v>715902.86</v>
      </c>
      <c r="DC435" s="23">
        <v>8.3000000000000001E-3</v>
      </c>
      <c r="DD435" s="7">
        <v>59.99</v>
      </c>
      <c r="DE435" s="7">
        <v>403.55</v>
      </c>
      <c r="DF435" s="7">
        <v>727665.76</v>
      </c>
      <c r="DG435" s="23">
        <v>8.0000000000000002E-3</v>
      </c>
      <c r="DH435" s="7">
        <v>60.97</v>
      </c>
      <c r="DI435" s="7">
        <v>410.18</v>
      </c>
      <c r="DJ435" s="5">
        <v>1774</v>
      </c>
      <c r="DK435" s="23">
        <v>0.1487</v>
      </c>
      <c r="DL435" s="5">
        <v>703</v>
      </c>
      <c r="DM435" s="7">
        <v>4475420.29</v>
      </c>
      <c r="DN435" s="23">
        <v>5.1700000000000003E-2</v>
      </c>
      <c r="DO435" s="7">
        <v>375.01</v>
      </c>
      <c r="DP435" s="7">
        <v>18725.61</v>
      </c>
      <c r="DQ435" s="7">
        <v>4800839.1900000004</v>
      </c>
      <c r="DR435" s="23">
        <v>5.2900000000000003E-2</v>
      </c>
      <c r="DS435" s="7">
        <v>402.28</v>
      </c>
      <c r="DT435" s="7">
        <v>20087.189999999999</v>
      </c>
      <c r="DU435" s="5">
        <v>239</v>
      </c>
      <c r="DV435" s="23">
        <v>0.02</v>
      </c>
      <c r="DW435" s="5">
        <v>2325</v>
      </c>
      <c r="DX435" s="7">
        <v>296524.96000000002</v>
      </c>
      <c r="DY435" s="23">
        <v>3.3999999999999998E-3</v>
      </c>
      <c r="DZ435" s="7">
        <v>24.85</v>
      </c>
      <c r="EA435" s="7">
        <v>669.36</v>
      </c>
      <c r="EB435" s="7">
        <v>364568.87</v>
      </c>
      <c r="EC435" s="23">
        <v>4.0000000000000001E-3</v>
      </c>
      <c r="ED435" s="7">
        <v>30.55</v>
      </c>
      <c r="EE435" s="7">
        <v>822.95</v>
      </c>
      <c r="EF435" s="5">
        <v>443</v>
      </c>
      <c r="EG435" s="23">
        <v>3.7100000000000001E-2</v>
      </c>
      <c r="EH435" s="5">
        <v>64</v>
      </c>
      <c r="EI435" s="7">
        <v>6886713.7699999996</v>
      </c>
      <c r="EJ435" s="23">
        <v>7.9500000000000001E-2</v>
      </c>
      <c r="EK435" s="7">
        <v>577.07000000000005</v>
      </c>
      <c r="EL435" s="7">
        <v>697.32</v>
      </c>
      <c r="EM435" s="7">
        <v>8208574.7999999998</v>
      </c>
      <c r="EN435" s="23">
        <v>9.0399999999999994E-2</v>
      </c>
      <c r="EO435" s="7">
        <v>687.83</v>
      </c>
      <c r="EP435" s="7">
        <v>831.16</v>
      </c>
      <c r="EQ435" s="5">
        <v>9876</v>
      </c>
      <c r="ER435" s="23">
        <v>0.8276</v>
      </c>
      <c r="ES435" s="5">
        <v>11451</v>
      </c>
      <c r="ET435" s="7">
        <v>4229438.66</v>
      </c>
      <c r="EU435" s="23">
        <v>4.8800000000000003E-2</v>
      </c>
      <c r="EV435" s="7">
        <v>354.4</v>
      </c>
      <c r="EW435" s="7">
        <v>771.8</v>
      </c>
      <c r="EX435" s="7">
        <v>4978091.33</v>
      </c>
      <c r="EY435" s="23">
        <v>5.4800000000000001E-2</v>
      </c>
      <c r="EZ435" s="7">
        <v>417.14</v>
      </c>
      <c r="FA435" s="7">
        <v>908.41</v>
      </c>
      <c r="FB435" s="5">
        <v>5480</v>
      </c>
      <c r="FC435" s="23">
        <v>0.4592</v>
      </c>
      <c r="FD435" s="5">
        <v>2882</v>
      </c>
      <c r="FE435" s="7">
        <v>1290894.19</v>
      </c>
      <c r="FF435" s="23">
        <v>1.49E-2</v>
      </c>
      <c r="FG435" s="7">
        <v>108.17</v>
      </c>
      <c r="FH435" s="7">
        <v>189.42</v>
      </c>
      <c r="FI435" s="7">
        <v>1405481.21</v>
      </c>
      <c r="FJ435" s="23">
        <v>1.55E-2</v>
      </c>
      <c r="FK435" s="7">
        <v>117.77</v>
      </c>
      <c r="FL435" s="7">
        <v>206.23</v>
      </c>
      <c r="FM435" s="5">
        <v>6815</v>
      </c>
      <c r="FN435" s="23">
        <v>0.57110000000000005</v>
      </c>
      <c r="FO435" s="5">
        <v>3189</v>
      </c>
      <c r="FP435" s="7">
        <v>3477013.55</v>
      </c>
      <c r="FQ435" s="23">
        <v>4.0099999999999997E-2</v>
      </c>
      <c r="FR435" s="7">
        <v>291.35000000000002</v>
      </c>
      <c r="FS435" s="7">
        <v>962.63</v>
      </c>
      <c r="FT435" s="7">
        <v>3509693.64</v>
      </c>
      <c r="FU435" s="23">
        <v>3.8699999999999998E-2</v>
      </c>
      <c r="FV435" s="7">
        <v>294.08999999999997</v>
      </c>
      <c r="FW435" s="7">
        <v>971.68</v>
      </c>
      <c r="FX435" s="5">
        <v>3612</v>
      </c>
      <c r="FY435" s="23">
        <v>0.30270000000000002</v>
      </c>
      <c r="FZ435" s="5">
        <v>2121</v>
      </c>
      <c r="GA435" s="7">
        <v>1546667.55</v>
      </c>
      <c r="GB435" s="23">
        <v>1.7899999999999999E-2</v>
      </c>
      <c r="GC435" s="7">
        <v>129.6</v>
      </c>
      <c r="GD435" s="7">
        <v>215.35</v>
      </c>
      <c r="GE435" s="7">
        <v>1685887.65</v>
      </c>
      <c r="GF435" s="23">
        <v>1.8599999999999998E-2</v>
      </c>
      <c r="GG435" s="7">
        <v>141.27000000000001</v>
      </c>
      <c r="GH435" s="7">
        <v>234.74</v>
      </c>
      <c r="GI435" s="5">
        <v>7182</v>
      </c>
      <c r="GJ435" s="23">
        <v>0.6018</v>
      </c>
      <c r="GK435" s="5">
        <v>6166</v>
      </c>
      <c r="GL435" s="7">
        <v>962082.47</v>
      </c>
      <c r="GM435" s="23">
        <v>1.11E-2</v>
      </c>
      <c r="GN435" s="7">
        <v>80.62</v>
      </c>
      <c r="GO435" s="7">
        <v>997.06</v>
      </c>
      <c r="GP435" s="7">
        <v>972370.04</v>
      </c>
      <c r="GQ435" s="23">
        <v>1.0699999999999999E-2</v>
      </c>
      <c r="GR435" s="7">
        <v>81.48</v>
      </c>
      <c r="GS435" s="7">
        <v>1007.72</v>
      </c>
      <c r="GT435" s="5">
        <v>965</v>
      </c>
      <c r="GU435" s="23">
        <v>8.09E-2</v>
      </c>
      <c r="GV435" s="8">
        <v>188</v>
      </c>
      <c r="GW435" s="7">
        <v>3238022.56</v>
      </c>
      <c r="GX435" s="23">
        <v>3.7400000000000003E-2</v>
      </c>
      <c r="GY435" s="7">
        <v>271.33</v>
      </c>
      <c r="GZ435" s="7">
        <v>852.56</v>
      </c>
      <c r="HA435" s="7">
        <v>3238022.56</v>
      </c>
      <c r="HB435" s="23">
        <v>3.5700000000000003E-2</v>
      </c>
      <c r="HC435" s="7">
        <v>271.33</v>
      </c>
      <c r="HD435" s="7">
        <v>852.56</v>
      </c>
      <c r="HE435" s="5">
        <v>3798</v>
      </c>
      <c r="HF435" s="23">
        <v>0.31830000000000003</v>
      </c>
      <c r="HG435" s="5">
        <v>10590</v>
      </c>
      <c r="HH435" s="5">
        <v>649</v>
      </c>
      <c r="HI435" s="23">
        <v>0.20019999999999999</v>
      </c>
      <c r="HJ435" s="8">
        <v>887</v>
      </c>
      <c r="HK435" s="5">
        <v>662</v>
      </c>
      <c r="HL435" s="5">
        <v>743</v>
      </c>
      <c r="HM435" s="10" t="s">
        <v>275</v>
      </c>
      <c r="HN435" s="5">
        <v>587</v>
      </c>
      <c r="HO435" s="5">
        <v>427</v>
      </c>
      <c r="HP435" s="5">
        <v>888</v>
      </c>
      <c r="HQ435" s="5">
        <v>327</v>
      </c>
      <c r="HR435" s="5">
        <v>568</v>
      </c>
      <c r="HS435" s="10" t="s">
        <v>275</v>
      </c>
    </row>
    <row r="436" spans="1:227" x14ac:dyDescent="0.25">
      <c r="A436">
        <v>2010</v>
      </c>
      <c r="B436" s="3" t="s">
        <v>918</v>
      </c>
      <c r="C436" s="4">
        <v>35</v>
      </c>
      <c r="D436" s="5">
        <v>53468</v>
      </c>
      <c r="E436" s="5">
        <v>43536</v>
      </c>
      <c r="F436" s="5">
        <v>9932</v>
      </c>
      <c r="G436" s="6" t="s">
        <v>1040</v>
      </c>
      <c r="H436" s="5">
        <v>50</v>
      </c>
      <c r="I436" s="6" t="s">
        <v>2057</v>
      </c>
      <c r="J436" s="6" t="s">
        <v>2058</v>
      </c>
      <c r="K436" s="6" t="s">
        <v>2059</v>
      </c>
      <c r="L436" s="6" t="s">
        <v>563</v>
      </c>
      <c r="M436" s="6" t="s">
        <v>2060</v>
      </c>
      <c r="N436" s="6" t="s">
        <v>1375</v>
      </c>
      <c r="O436" s="6" t="s">
        <v>2061</v>
      </c>
      <c r="P436" s="6">
        <v>1</v>
      </c>
      <c r="Q436" s="7">
        <v>318756986.30000001</v>
      </c>
      <c r="R436" s="7">
        <v>300562593.42000002</v>
      </c>
      <c r="S436" s="7">
        <v>305873103.73000002</v>
      </c>
      <c r="T436" s="7">
        <v>7321.69</v>
      </c>
      <c r="U436" s="7">
        <v>6903.77</v>
      </c>
      <c r="V436" s="7">
        <v>7025.75</v>
      </c>
      <c r="W436" s="7">
        <v>121350362.17</v>
      </c>
      <c r="X436" s="23">
        <v>0.38069999999999998</v>
      </c>
      <c r="Y436" s="7">
        <v>2787.36</v>
      </c>
      <c r="Z436" s="7">
        <v>18750.060000000001</v>
      </c>
      <c r="AA436" s="7">
        <v>95938026.650000006</v>
      </c>
      <c r="AB436" s="23">
        <v>0.31919999999999998</v>
      </c>
      <c r="AC436" s="7">
        <v>2203.65</v>
      </c>
      <c r="AD436" s="7">
        <v>14823.55</v>
      </c>
      <c r="AE436" s="5">
        <v>6472</v>
      </c>
      <c r="AF436" s="23">
        <v>0.1487</v>
      </c>
      <c r="AG436" s="5">
        <v>259</v>
      </c>
      <c r="AH436" s="5">
        <v>1438</v>
      </c>
      <c r="AI436" s="7">
        <v>7069186.1500000004</v>
      </c>
      <c r="AJ436" s="23">
        <v>2.2200000000000001E-2</v>
      </c>
      <c r="AK436" s="7">
        <v>162.38</v>
      </c>
      <c r="AL436" s="7">
        <v>48089.7</v>
      </c>
      <c r="AM436" s="7">
        <v>7571045.3799999999</v>
      </c>
      <c r="AN436" s="23">
        <v>2.52E-2</v>
      </c>
      <c r="AO436" s="7">
        <v>173.9</v>
      </c>
      <c r="AP436" s="7">
        <v>51503.71</v>
      </c>
      <c r="AQ436" s="5">
        <v>147</v>
      </c>
      <c r="AR436" s="23">
        <v>3.3999999999999998E-3</v>
      </c>
      <c r="AS436" s="5">
        <v>4</v>
      </c>
      <c r="AT436" s="5">
        <v>128</v>
      </c>
      <c r="AU436" s="7">
        <v>5252248.34</v>
      </c>
      <c r="AV436" s="23">
        <v>1.6500000000000001E-2</v>
      </c>
      <c r="AW436" s="7">
        <v>120.64</v>
      </c>
      <c r="AX436" s="7">
        <v>19525.09</v>
      </c>
      <c r="AY436" s="7">
        <v>5163657.46</v>
      </c>
      <c r="AZ436" s="23">
        <v>1.72E-2</v>
      </c>
      <c r="BA436" s="7">
        <v>118.61</v>
      </c>
      <c r="BB436" s="7">
        <v>19195.75</v>
      </c>
      <c r="BC436" s="5">
        <v>269</v>
      </c>
      <c r="BD436" s="23">
        <v>6.1999999999999998E-3</v>
      </c>
      <c r="BE436" s="5">
        <v>7</v>
      </c>
      <c r="BF436" s="5">
        <v>95</v>
      </c>
      <c r="BG436" s="7">
        <v>7689715.4199999999</v>
      </c>
      <c r="BH436" s="23">
        <v>2.41E-2</v>
      </c>
      <c r="BI436" s="7">
        <v>176.63</v>
      </c>
      <c r="BJ436" s="7">
        <v>11940.55</v>
      </c>
      <c r="BK436" s="7">
        <v>8281024.9800000004</v>
      </c>
      <c r="BL436" s="23">
        <v>2.76E-2</v>
      </c>
      <c r="BM436" s="7">
        <v>190.21</v>
      </c>
      <c r="BN436" s="7">
        <v>12858.73</v>
      </c>
      <c r="BO436" s="5">
        <v>644</v>
      </c>
      <c r="BP436" s="23">
        <v>1.4800000000000001E-2</v>
      </c>
      <c r="BQ436" s="5">
        <v>20</v>
      </c>
      <c r="BR436" s="5">
        <v>497</v>
      </c>
      <c r="BS436" s="7">
        <v>9482400.1999999993</v>
      </c>
      <c r="BT436" s="23">
        <v>2.9700000000000001E-2</v>
      </c>
      <c r="BU436" s="7">
        <v>217.81</v>
      </c>
      <c r="BV436" s="7">
        <v>5345.21</v>
      </c>
      <c r="BW436" s="7">
        <v>10184641.279999999</v>
      </c>
      <c r="BX436" s="23">
        <v>3.39E-2</v>
      </c>
      <c r="BY436" s="7">
        <v>233.94</v>
      </c>
      <c r="BZ436" s="7">
        <v>5741.06</v>
      </c>
      <c r="CA436" s="5">
        <v>1774</v>
      </c>
      <c r="CB436" s="23">
        <v>4.07E-2</v>
      </c>
      <c r="CC436" s="5">
        <v>87</v>
      </c>
      <c r="CD436" s="5">
        <v>1390</v>
      </c>
      <c r="CE436" s="7">
        <v>2777814.08</v>
      </c>
      <c r="CF436" s="23">
        <v>8.6999999999999994E-3</v>
      </c>
      <c r="CG436" s="7">
        <v>63.8</v>
      </c>
      <c r="CH436" s="7">
        <v>9352.91</v>
      </c>
      <c r="CI436" s="7">
        <v>2851016.76</v>
      </c>
      <c r="CJ436" s="23">
        <v>9.4999999999999998E-3</v>
      </c>
      <c r="CK436" s="7">
        <v>65.489999999999995</v>
      </c>
      <c r="CL436" s="7">
        <v>9599.3799999999992</v>
      </c>
      <c r="CM436" s="5">
        <v>297</v>
      </c>
      <c r="CN436" s="23">
        <v>6.7999999999999996E-3</v>
      </c>
      <c r="CO436" s="5">
        <v>7</v>
      </c>
      <c r="CP436" s="5">
        <v>411</v>
      </c>
      <c r="CQ436" s="7">
        <v>44099726.270000003</v>
      </c>
      <c r="CR436" s="23">
        <v>0.13830000000000001</v>
      </c>
      <c r="CS436" s="7">
        <v>1012.95</v>
      </c>
      <c r="CT436" s="7">
        <v>1582.11</v>
      </c>
      <c r="CU436" s="7">
        <v>43301193.280000001</v>
      </c>
      <c r="CV436" s="23">
        <v>0.14410000000000001</v>
      </c>
      <c r="CW436" s="7">
        <v>994.61</v>
      </c>
      <c r="CX436" s="7">
        <v>1553.46</v>
      </c>
      <c r="CY436" s="5">
        <v>27874</v>
      </c>
      <c r="CZ436" s="23">
        <v>0.64029999999999998</v>
      </c>
      <c r="DA436" s="5">
        <v>4895</v>
      </c>
      <c r="DB436" s="7">
        <v>3241681.99</v>
      </c>
      <c r="DC436" s="23">
        <v>1.0200000000000001E-2</v>
      </c>
      <c r="DD436" s="7">
        <v>74.459999999999994</v>
      </c>
      <c r="DE436" s="7">
        <v>414.96</v>
      </c>
      <c r="DF436" s="7">
        <v>3586461.46</v>
      </c>
      <c r="DG436" s="23">
        <v>1.1900000000000001E-2</v>
      </c>
      <c r="DH436" s="7">
        <v>82.38</v>
      </c>
      <c r="DI436" s="7">
        <v>459.1</v>
      </c>
      <c r="DJ436" s="5">
        <v>7812</v>
      </c>
      <c r="DK436" s="23">
        <v>0.1794</v>
      </c>
      <c r="DL436" s="5">
        <v>879</v>
      </c>
      <c r="DM436" s="7">
        <v>26843341.07</v>
      </c>
      <c r="DN436" s="23">
        <v>8.4199999999999997E-2</v>
      </c>
      <c r="DO436" s="7">
        <v>616.58000000000004</v>
      </c>
      <c r="DP436" s="7">
        <v>20857.3</v>
      </c>
      <c r="DQ436" s="7">
        <v>27849755.48</v>
      </c>
      <c r="DR436" s="23">
        <v>9.2700000000000005E-2</v>
      </c>
      <c r="DS436" s="7">
        <v>639.69000000000005</v>
      </c>
      <c r="DT436" s="7">
        <v>21639.279999999999</v>
      </c>
      <c r="DU436" s="5">
        <v>1287</v>
      </c>
      <c r="DV436" s="23">
        <v>2.9600000000000001E-2</v>
      </c>
      <c r="DW436" s="5">
        <v>4183</v>
      </c>
      <c r="DX436" s="7">
        <v>1526747.37</v>
      </c>
      <c r="DY436" s="23">
        <v>4.7999999999999996E-3</v>
      </c>
      <c r="DZ436" s="7">
        <v>35.07</v>
      </c>
      <c r="EA436" s="7">
        <v>739.7</v>
      </c>
      <c r="EB436" s="7">
        <v>1672408.6</v>
      </c>
      <c r="EC436" s="23">
        <v>5.5999999999999999E-3</v>
      </c>
      <c r="ED436" s="7">
        <v>38.409999999999997</v>
      </c>
      <c r="EE436" s="7">
        <v>810.28</v>
      </c>
      <c r="EF436" s="5">
        <v>2064</v>
      </c>
      <c r="EG436" s="23">
        <v>4.7399999999999998E-2</v>
      </c>
      <c r="EH436" s="5">
        <v>83</v>
      </c>
      <c r="EI436" s="7">
        <v>25731912.109999999</v>
      </c>
      <c r="EJ436" s="23">
        <v>8.0699999999999994E-2</v>
      </c>
      <c r="EK436" s="7">
        <v>591.04999999999995</v>
      </c>
      <c r="EL436" s="7">
        <v>765.69</v>
      </c>
      <c r="EM436" s="7">
        <v>28182262.850000001</v>
      </c>
      <c r="EN436" s="23">
        <v>9.3799999999999994E-2</v>
      </c>
      <c r="EO436" s="7">
        <v>647.33000000000004</v>
      </c>
      <c r="EP436" s="7">
        <v>838.61</v>
      </c>
      <c r="EQ436" s="5">
        <v>33606</v>
      </c>
      <c r="ER436" s="23">
        <v>0.77190000000000003</v>
      </c>
      <c r="ES436" s="5">
        <v>9899</v>
      </c>
      <c r="ET436" s="7">
        <v>17253810.050000001</v>
      </c>
      <c r="EU436" s="23">
        <v>5.4100000000000002E-2</v>
      </c>
      <c r="EV436" s="7">
        <v>396.31</v>
      </c>
      <c r="EW436" s="7">
        <v>944.22</v>
      </c>
      <c r="EX436" s="7">
        <v>18425447.82</v>
      </c>
      <c r="EY436" s="23">
        <v>6.13E-2</v>
      </c>
      <c r="EZ436" s="7">
        <v>423.22</v>
      </c>
      <c r="FA436" s="7">
        <v>1008.34</v>
      </c>
      <c r="FB436" s="5">
        <v>18273</v>
      </c>
      <c r="FC436" s="23">
        <v>0.41970000000000002</v>
      </c>
      <c r="FD436" s="5">
        <v>2671</v>
      </c>
      <c r="FE436" s="7">
        <v>6451085</v>
      </c>
      <c r="FF436" s="23">
        <v>2.0199999999999999E-2</v>
      </c>
      <c r="FG436" s="7">
        <v>148.18</v>
      </c>
      <c r="FH436" s="7">
        <v>280</v>
      </c>
      <c r="FI436" s="7">
        <v>6964947.2300000004</v>
      </c>
      <c r="FJ436" s="23">
        <v>2.3199999999999998E-2</v>
      </c>
      <c r="FK436" s="7">
        <v>159.97999999999999</v>
      </c>
      <c r="FL436" s="7">
        <v>302.3</v>
      </c>
      <c r="FM436" s="5">
        <v>23040</v>
      </c>
      <c r="FN436" s="23">
        <v>0.5292</v>
      </c>
      <c r="FO436" s="5">
        <v>2897</v>
      </c>
      <c r="FP436" s="7">
        <v>13925893.369999999</v>
      </c>
      <c r="FQ436" s="23">
        <v>4.3700000000000003E-2</v>
      </c>
      <c r="FR436" s="7">
        <v>319.87</v>
      </c>
      <c r="FS436" s="7">
        <v>1207.27</v>
      </c>
      <c r="FT436" s="7">
        <v>14104049.49</v>
      </c>
      <c r="FU436" s="23">
        <v>4.6899999999999997E-2</v>
      </c>
      <c r="FV436" s="7">
        <v>323.95999999999998</v>
      </c>
      <c r="FW436" s="7">
        <v>1222.72</v>
      </c>
      <c r="FX436" s="5">
        <v>11535</v>
      </c>
      <c r="FY436" s="23">
        <v>0.26500000000000001</v>
      </c>
      <c r="FZ436" s="5">
        <v>2170</v>
      </c>
      <c r="GA436" s="7">
        <v>7041178.1500000004</v>
      </c>
      <c r="GB436" s="23">
        <v>2.2100000000000002E-2</v>
      </c>
      <c r="GC436" s="7">
        <v>161.72999999999999</v>
      </c>
      <c r="GD436" s="7">
        <v>291.17</v>
      </c>
      <c r="GE436" s="7">
        <v>7414589.4299999997</v>
      </c>
      <c r="GF436" s="23">
        <v>2.47E-2</v>
      </c>
      <c r="GG436" s="7">
        <v>170.31</v>
      </c>
      <c r="GH436" s="7">
        <v>306.62</v>
      </c>
      <c r="GI436" s="5">
        <v>24182</v>
      </c>
      <c r="GJ436" s="23">
        <v>0.5554</v>
      </c>
      <c r="GK436" s="5">
        <v>4999</v>
      </c>
      <c r="GL436" s="7">
        <v>6483870.1299999999</v>
      </c>
      <c r="GM436" s="23">
        <v>2.0299999999999999E-2</v>
      </c>
      <c r="GN436" s="7">
        <v>148.93</v>
      </c>
      <c r="GO436" s="7">
        <v>1400.68</v>
      </c>
      <c r="GP436" s="7">
        <v>6406601.3200000003</v>
      </c>
      <c r="GQ436" s="23">
        <v>2.1299999999999999E-2</v>
      </c>
      <c r="GR436" s="7">
        <v>147.16</v>
      </c>
      <c r="GS436" s="7">
        <v>1383.99</v>
      </c>
      <c r="GT436" s="5">
        <v>4629</v>
      </c>
      <c r="GU436" s="23">
        <v>0.10630000000000001</v>
      </c>
      <c r="GV436" s="8">
        <v>256</v>
      </c>
      <c r="GW436" s="7">
        <v>10283465.08</v>
      </c>
      <c r="GX436" s="23">
        <v>3.2300000000000002E-2</v>
      </c>
      <c r="GY436" s="7">
        <v>236.21</v>
      </c>
      <c r="GZ436" s="7">
        <v>835.58</v>
      </c>
      <c r="HA436" s="7">
        <v>10283465.08</v>
      </c>
      <c r="HB436" s="23">
        <v>3.4200000000000001E-2</v>
      </c>
      <c r="HC436" s="7">
        <v>236.21</v>
      </c>
      <c r="HD436" s="7">
        <v>835.58</v>
      </c>
      <c r="HE436" s="5">
        <v>12307</v>
      </c>
      <c r="HF436" s="23">
        <v>0.28270000000000001</v>
      </c>
      <c r="HG436" s="5">
        <v>38557</v>
      </c>
      <c r="HH436" s="5">
        <v>2198</v>
      </c>
      <c r="HI436" s="23">
        <v>0.20660000000000001</v>
      </c>
      <c r="HJ436" s="8">
        <v>886</v>
      </c>
      <c r="HK436" s="5">
        <v>648</v>
      </c>
      <c r="HL436" s="5">
        <v>733</v>
      </c>
      <c r="HM436" s="5">
        <v>87</v>
      </c>
      <c r="HN436" s="5">
        <v>512</v>
      </c>
      <c r="HO436" s="5">
        <v>239</v>
      </c>
      <c r="HP436" s="5">
        <v>703</v>
      </c>
      <c r="HQ436" s="5">
        <v>349</v>
      </c>
      <c r="HR436" s="5">
        <v>243</v>
      </c>
      <c r="HS436" s="5">
        <v>62</v>
      </c>
    </row>
    <row r="437" spans="1:227" x14ac:dyDescent="0.25">
      <c r="A437">
        <v>2014</v>
      </c>
      <c r="B437" s="3" t="s">
        <v>918</v>
      </c>
      <c r="C437" s="4">
        <v>35</v>
      </c>
      <c r="D437" s="5">
        <v>60881</v>
      </c>
      <c r="E437" s="5">
        <v>44168</v>
      </c>
      <c r="F437" s="5">
        <v>16713</v>
      </c>
      <c r="G437" s="6" t="s">
        <v>2407</v>
      </c>
      <c r="H437" s="5">
        <v>51</v>
      </c>
      <c r="I437" s="6" t="s">
        <v>2673</v>
      </c>
      <c r="J437" s="6" t="s">
        <v>2674</v>
      </c>
      <c r="K437" s="6" t="s">
        <v>2675</v>
      </c>
      <c r="L437" s="6" t="s">
        <v>280</v>
      </c>
      <c r="M437" s="6" t="s">
        <v>756</v>
      </c>
      <c r="N437" s="6" t="s">
        <v>1726</v>
      </c>
      <c r="O437" s="6" t="s">
        <v>2151</v>
      </c>
      <c r="P437" s="6">
        <v>1.05</v>
      </c>
      <c r="Q437" s="7">
        <v>362360596.00999999</v>
      </c>
      <c r="R437" s="7">
        <v>335962900.31</v>
      </c>
      <c r="S437" s="7">
        <v>329894226.35000002</v>
      </c>
      <c r="T437" s="7">
        <v>8204.14</v>
      </c>
      <c r="U437" s="7">
        <v>7606.48</v>
      </c>
      <c r="V437" s="7">
        <v>7469.08</v>
      </c>
      <c r="W437" s="7">
        <v>135420742.43000001</v>
      </c>
      <c r="X437" s="23">
        <v>0.37369999999999998</v>
      </c>
      <c r="Y437" s="7">
        <v>3066.04</v>
      </c>
      <c r="Z437" s="7">
        <v>22113.119999999999</v>
      </c>
      <c r="AA437" s="7">
        <v>103991066.56</v>
      </c>
      <c r="AB437" s="23">
        <v>0.3095</v>
      </c>
      <c r="AC437" s="7">
        <v>2354.44</v>
      </c>
      <c r="AD437" s="7">
        <v>16980.91</v>
      </c>
      <c r="AE437" s="5">
        <v>6124</v>
      </c>
      <c r="AF437" s="23">
        <v>0.13869999999999999</v>
      </c>
      <c r="AG437" s="5">
        <v>239</v>
      </c>
      <c r="AH437" s="5">
        <v>1391</v>
      </c>
      <c r="AI437" s="7">
        <v>7510141.8499999996</v>
      </c>
      <c r="AJ437" s="23">
        <v>2.07E-2</v>
      </c>
      <c r="AK437" s="7">
        <v>170.04</v>
      </c>
      <c r="AL437" s="7">
        <v>47233.599999999999</v>
      </c>
      <c r="AM437" s="7">
        <v>7933860.8899999997</v>
      </c>
      <c r="AN437" s="23">
        <v>2.3599999999999999E-2</v>
      </c>
      <c r="AO437" s="7">
        <v>179.63</v>
      </c>
      <c r="AP437" s="7">
        <v>49898.5</v>
      </c>
      <c r="AQ437" s="5">
        <v>159</v>
      </c>
      <c r="AR437" s="23">
        <v>3.5999999999999999E-3</v>
      </c>
      <c r="AS437" s="5">
        <v>4</v>
      </c>
      <c r="AT437" s="5">
        <v>115</v>
      </c>
      <c r="AU437" s="7">
        <v>5953133.2199999997</v>
      </c>
      <c r="AV437" s="23">
        <v>1.6400000000000001E-2</v>
      </c>
      <c r="AW437" s="7">
        <v>134.78</v>
      </c>
      <c r="AX437" s="7">
        <v>20387.439999999999</v>
      </c>
      <c r="AY437" s="7">
        <v>6090352.4500000002</v>
      </c>
      <c r="AZ437" s="23">
        <v>1.8100000000000002E-2</v>
      </c>
      <c r="BA437" s="7">
        <v>137.88999999999999</v>
      </c>
      <c r="BB437" s="7">
        <v>20857.37</v>
      </c>
      <c r="BC437" s="5">
        <v>292</v>
      </c>
      <c r="BD437" s="23">
        <v>6.6E-3</v>
      </c>
      <c r="BE437" s="5">
        <v>7</v>
      </c>
      <c r="BF437" s="5">
        <v>92</v>
      </c>
      <c r="BG437" s="7">
        <v>9422053.5399999991</v>
      </c>
      <c r="BH437" s="23">
        <v>2.5999999999999999E-2</v>
      </c>
      <c r="BI437" s="7">
        <v>213.32</v>
      </c>
      <c r="BJ437" s="7">
        <v>13307.99</v>
      </c>
      <c r="BK437" s="7">
        <v>10016847.59</v>
      </c>
      <c r="BL437" s="23">
        <v>2.98E-2</v>
      </c>
      <c r="BM437" s="7">
        <v>226.79</v>
      </c>
      <c r="BN437" s="7">
        <v>14148.09</v>
      </c>
      <c r="BO437" s="5">
        <v>708</v>
      </c>
      <c r="BP437" s="23">
        <v>1.6E-2</v>
      </c>
      <c r="BQ437" s="5">
        <v>22</v>
      </c>
      <c r="BR437" s="5">
        <v>546</v>
      </c>
      <c r="BS437" s="7">
        <v>8780845.5</v>
      </c>
      <c r="BT437" s="23">
        <v>2.4199999999999999E-2</v>
      </c>
      <c r="BU437" s="7">
        <v>198.81</v>
      </c>
      <c r="BV437" s="7">
        <v>4946.96</v>
      </c>
      <c r="BW437" s="7">
        <v>9298644.9199999999</v>
      </c>
      <c r="BX437" s="23">
        <v>2.7699999999999999E-2</v>
      </c>
      <c r="BY437" s="7">
        <v>210.53</v>
      </c>
      <c r="BZ437" s="7">
        <v>5238.67</v>
      </c>
      <c r="CA437" s="5">
        <v>1775</v>
      </c>
      <c r="CB437" s="23">
        <v>4.02E-2</v>
      </c>
      <c r="CC437" s="5">
        <v>79</v>
      </c>
      <c r="CD437" s="5">
        <v>1282</v>
      </c>
      <c r="CE437" s="7">
        <v>3814869.73</v>
      </c>
      <c r="CF437" s="23">
        <v>1.0500000000000001E-2</v>
      </c>
      <c r="CG437" s="7">
        <v>86.37</v>
      </c>
      <c r="CH437" s="7">
        <v>9585.1</v>
      </c>
      <c r="CI437" s="7">
        <v>3931684.47</v>
      </c>
      <c r="CJ437" s="23">
        <v>1.17E-2</v>
      </c>
      <c r="CK437" s="7">
        <v>89.02</v>
      </c>
      <c r="CL437" s="7">
        <v>9878.6</v>
      </c>
      <c r="CM437" s="5">
        <v>398</v>
      </c>
      <c r="CN437" s="23">
        <v>8.9999999999999993E-3</v>
      </c>
      <c r="CO437" s="5">
        <v>10</v>
      </c>
      <c r="CP437" s="5">
        <v>543</v>
      </c>
      <c r="CQ437" s="7">
        <v>57366555.979999997</v>
      </c>
      <c r="CR437" s="23">
        <v>0.1583</v>
      </c>
      <c r="CS437" s="7">
        <v>1298.83</v>
      </c>
      <c r="CT437" s="7">
        <v>2060.36</v>
      </c>
      <c r="CU437" s="7">
        <v>56456773.509999998</v>
      </c>
      <c r="CV437" s="23">
        <v>0.16800000000000001</v>
      </c>
      <c r="CW437" s="7">
        <v>1278.23</v>
      </c>
      <c r="CX437" s="7">
        <v>2027.68</v>
      </c>
      <c r="CY437" s="5">
        <v>27843</v>
      </c>
      <c r="CZ437" s="23">
        <v>0.63039999999999996</v>
      </c>
      <c r="DA437" s="5">
        <v>4723</v>
      </c>
      <c r="DB437" s="7">
        <v>3988349.01</v>
      </c>
      <c r="DC437" s="23">
        <v>1.0999999999999999E-2</v>
      </c>
      <c r="DD437" s="7">
        <v>90.3</v>
      </c>
      <c r="DE437" s="7">
        <v>454.46</v>
      </c>
      <c r="DF437" s="7">
        <v>4243014.45</v>
      </c>
      <c r="DG437" s="23">
        <v>1.26E-2</v>
      </c>
      <c r="DH437" s="7">
        <v>96.07</v>
      </c>
      <c r="DI437" s="7">
        <v>483.48</v>
      </c>
      <c r="DJ437" s="5">
        <v>8776</v>
      </c>
      <c r="DK437" s="23">
        <v>0.19869999999999999</v>
      </c>
      <c r="DL437" s="5">
        <v>979</v>
      </c>
      <c r="DM437" s="7">
        <v>35907080.380000003</v>
      </c>
      <c r="DN437" s="23">
        <v>9.9099999999999994E-2</v>
      </c>
      <c r="DO437" s="7">
        <v>812.97</v>
      </c>
      <c r="DP437" s="7">
        <v>24849.19</v>
      </c>
      <c r="DQ437" s="7">
        <v>36719126.780000001</v>
      </c>
      <c r="DR437" s="23">
        <v>0.10929999999999999</v>
      </c>
      <c r="DS437" s="7">
        <v>831.35</v>
      </c>
      <c r="DT437" s="7">
        <v>25411.16</v>
      </c>
      <c r="DU437" s="5">
        <v>1445</v>
      </c>
      <c r="DV437" s="23">
        <v>3.27E-2</v>
      </c>
      <c r="DW437" s="5">
        <v>4853</v>
      </c>
      <c r="DX437" s="7">
        <v>1542601.63</v>
      </c>
      <c r="DY437" s="23">
        <v>4.3E-3</v>
      </c>
      <c r="DZ437" s="7">
        <v>34.93</v>
      </c>
      <c r="EA437" s="7">
        <v>840.2</v>
      </c>
      <c r="EB437" s="7">
        <v>1620971.19</v>
      </c>
      <c r="EC437" s="23">
        <v>4.7999999999999996E-3</v>
      </c>
      <c r="ED437" s="7">
        <v>36.700000000000003</v>
      </c>
      <c r="EE437" s="7">
        <v>882.88</v>
      </c>
      <c r="EF437" s="5">
        <v>1836</v>
      </c>
      <c r="EG437" s="23">
        <v>4.1599999999999998E-2</v>
      </c>
      <c r="EH437" s="5">
        <v>61</v>
      </c>
      <c r="EI437" s="7">
        <v>28761223.620000001</v>
      </c>
      <c r="EJ437" s="23">
        <v>7.9399999999999998E-2</v>
      </c>
      <c r="EK437" s="7">
        <v>651.17999999999995</v>
      </c>
      <c r="EL437" s="7">
        <v>845.07</v>
      </c>
      <c r="EM437" s="7">
        <v>31001512.600000001</v>
      </c>
      <c r="EN437" s="23">
        <v>9.2299999999999993E-2</v>
      </c>
      <c r="EO437" s="7">
        <v>701.9</v>
      </c>
      <c r="EP437" s="7">
        <v>910.9</v>
      </c>
      <c r="EQ437" s="5">
        <v>34034</v>
      </c>
      <c r="ER437" s="23">
        <v>0.77059999999999995</v>
      </c>
      <c r="ES437" s="5">
        <v>9984</v>
      </c>
      <c r="ET437" s="7">
        <v>17459709.25</v>
      </c>
      <c r="EU437" s="23">
        <v>4.82E-2</v>
      </c>
      <c r="EV437" s="7">
        <v>395.3</v>
      </c>
      <c r="EW437" s="7">
        <v>953.82</v>
      </c>
      <c r="EX437" s="7">
        <v>17737679.140000001</v>
      </c>
      <c r="EY437" s="23">
        <v>5.28E-2</v>
      </c>
      <c r="EZ437" s="7">
        <v>401.6</v>
      </c>
      <c r="FA437" s="7">
        <v>969.01</v>
      </c>
      <c r="FB437" s="5">
        <v>18305</v>
      </c>
      <c r="FC437" s="23">
        <v>0.41439999999999999</v>
      </c>
      <c r="FD437" s="5">
        <v>2715</v>
      </c>
      <c r="FE437" s="7">
        <v>5245378.18</v>
      </c>
      <c r="FF437" s="23">
        <v>1.4500000000000001E-2</v>
      </c>
      <c r="FG437" s="7">
        <v>118.76</v>
      </c>
      <c r="FH437" s="7">
        <v>220.94</v>
      </c>
      <c r="FI437" s="7">
        <v>5593659.3899999997</v>
      </c>
      <c r="FJ437" s="23">
        <v>1.66E-2</v>
      </c>
      <c r="FK437" s="7">
        <v>126.65</v>
      </c>
      <c r="FL437" s="7">
        <v>235.61</v>
      </c>
      <c r="FM437" s="5">
        <v>23741</v>
      </c>
      <c r="FN437" s="23">
        <v>0.53749999999999998</v>
      </c>
      <c r="FO437" s="5">
        <v>2891</v>
      </c>
      <c r="FP437" s="7">
        <v>9955938.6099999994</v>
      </c>
      <c r="FQ437" s="23">
        <v>2.75E-2</v>
      </c>
      <c r="FR437" s="7">
        <v>225.41</v>
      </c>
      <c r="FS437" s="7">
        <v>949.9</v>
      </c>
      <c r="FT437" s="7">
        <v>10780242.210000001</v>
      </c>
      <c r="FU437" s="23">
        <v>3.2099999999999997E-2</v>
      </c>
      <c r="FV437" s="7">
        <v>244.07</v>
      </c>
      <c r="FW437" s="7">
        <v>1028.55</v>
      </c>
      <c r="FX437" s="5">
        <v>10481</v>
      </c>
      <c r="FY437" s="23">
        <v>0.23730000000000001</v>
      </c>
      <c r="FZ437" s="5">
        <v>1600</v>
      </c>
      <c r="GA437" s="7">
        <v>7856509.5</v>
      </c>
      <c r="GB437" s="23">
        <v>2.1700000000000001E-2</v>
      </c>
      <c r="GC437" s="7">
        <v>177.88</v>
      </c>
      <c r="GD437" s="7">
        <v>321.94</v>
      </c>
      <c r="GE437" s="7">
        <v>7397596.4699999997</v>
      </c>
      <c r="GF437" s="23">
        <v>2.1999999999999999E-2</v>
      </c>
      <c r="GG437" s="7">
        <v>167.49</v>
      </c>
      <c r="GH437" s="7">
        <v>303.13</v>
      </c>
      <c r="GI437" s="5">
        <v>24404</v>
      </c>
      <c r="GJ437" s="23">
        <v>0.55249999999999999</v>
      </c>
      <c r="GK437" s="5">
        <v>4568</v>
      </c>
      <c r="GL437" s="7">
        <v>8105136.5899999999</v>
      </c>
      <c r="GM437" s="23">
        <v>2.24E-2</v>
      </c>
      <c r="GN437" s="7">
        <v>183.51</v>
      </c>
      <c r="GO437" s="7">
        <v>1576.52</v>
      </c>
      <c r="GP437" s="7">
        <v>7795771.0199999996</v>
      </c>
      <c r="GQ437" s="23">
        <v>2.3199999999999998E-2</v>
      </c>
      <c r="GR437" s="7">
        <v>176.5</v>
      </c>
      <c r="GS437" s="7">
        <v>1516.34</v>
      </c>
      <c r="GT437" s="5">
        <v>5141</v>
      </c>
      <c r="GU437" s="23">
        <v>0.1164</v>
      </c>
      <c r="GV437" s="8">
        <v>284</v>
      </c>
      <c r="GW437" s="7">
        <v>12671804.949999999</v>
      </c>
      <c r="GX437" s="23">
        <v>3.5000000000000003E-2</v>
      </c>
      <c r="GY437" s="7">
        <v>286.89999999999998</v>
      </c>
      <c r="GZ437" s="7">
        <v>1071.6099999999999</v>
      </c>
      <c r="HA437" s="7">
        <v>12705221.99</v>
      </c>
      <c r="HB437" s="23">
        <v>3.78E-2</v>
      </c>
      <c r="HC437" s="7">
        <v>287.66000000000003</v>
      </c>
      <c r="HD437" s="7">
        <v>1074.44</v>
      </c>
      <c r="HE437" s="5">
        <v>11825</v>
      </c>
      <c r="HF437" s="23">
        <v>0.26769999999999999</v>
      </c>
      <c r="HG437" s="5">
        <v>39974</v>
      </c>
      <c r="HH437" s="5">
        <v>1842</v>
      </c>
      <c r="HI437" s="23">
        <v>0.18970000000000001</v>
      </c>
      <c r="HJ437" s="8">
        <v>905</v>
      </c>
      <c r="HK437" s="5">
        <v>539</v>
      </c>
      <c r="HL437" s="5">
        <v>727</v>
      </c>
      <c r="HM437" s="5">
        <v>70</v>
      </c>
      <c r="HN437" s="5">
        <v>509</v>
      </c>
      <c r="HO437" s="5">
        <v>217</v>
      </c>
      <c r="HP437" s="5">
        <v>595</v>
      </c>
      <c r="HQ437" s="5">
        <v>283</v>
      </c>
      <c r="HR437" s="5">
        <v>224</v>
      </c>
      <c r="HS437" s="5">
        <v>113</v>
      </c>
    </row>
    <row r="438" spans="1:227" x14ac:dyDescent="0.25">
      <c r="A438">
        <v>2012</v>
      </c>
      <c r="B438" s="3" t="s">
        <v>918</v>
      </c>
      <c r="C438" s="4">
        <v>35</v>
      </c>
      <c r="D438" s="5">
        <v>57798</v>
      </c>
      <c r="E438" s="5">
        <v>45576</v>
      </c>
      <c r="F438" s="5">
        <v>12222</v>
      </c>
      <c r="G438" s="6" t="s">
        <v>990</v>
      </c>
      <c r="H438" s="5">
        <v>51</v>
      </c>
      <c r="I438" s="6" t="s">
        <v>1847</v>
      </c>
      <c r="J438" s="6" t="s">
        <v>2375</v>
      </c>
      <c r="K438" s="6" t="s">
        <v>2445</v>
      </c>
      <c r="L438" s="6" t="s">
        <v>325</v>
      </c>
      <c r="M438" s="6" t="s">
        <v>2446</v>
      </c>
      <c r="N438" s="6" t="s">
        <v>1092</v>
      </c>
      <c r="O438" s="6" t="s">
        <v>790</v>
      </c>
      <c r="P438" s="6">
        <v>1.05</v>
      </c>
      <c r="Q438" s="7">
        <v>350949503.56</v>
      </c>
      <c r="R438" s="7">
        <v>326459086.5</v>
      </c>
      <c r="S438" s="7">
        <v>327400625.20999998</v>
      </c>
      <c r="T438" s="7">
        <v>7700.31</v>
      </c>
      <c r="U438" s="7">
        <v>7162.96</v>
      </c>
      <c r="V438" s="7">
        <v>7183.62</v>
      </c>
      <c r="W438" s="7">
        <v>127098483.05</v>
      </c>
      <c r="X438" s="23">
        <v>0.36220000000000002</v>
      </c>
      <c r="Y438" s="7">
        <v>2788.72</v>
      </c>
      <c r="Z438" s="7">
        <v>19484.669999999998</v>
      </c>
      <c r="AA438" s="7">
        <v>101115980.23</v>
      </c>
      <c r="AB438" s="23">
        <v>0.30969999999999998</v>
      </c>
      <c r="AC438" s="7">
        <v>2218.62</v>
      </c>
      <c r="AD438" s="7">
        <v>15501.45</v>
      </c>
      <c r="AE438" s="5">
        <v>6523</v>
      </c>
      <c r="AF438" s="23">
        <v>0.1431</v>
      </c>
      <c r="AG438" s="5">
        <v>244</v>
      </c>
      <c r="AH438" s="5">
        <v>1349</v>
      </c>
      <c r="AI438" s="26">
        <v>7717959.1600000001</v>
      </c>
      <c r="AJ438" s="27">
        <v>2.1999999999999999E-2</v>
      </c>
      <c r="AK438" s="26">
        <v>169.34</v>
      </c>
      <c r="AL438" s="26">
        <v>44356.09</v>
      </c>
      <c r="AM438" s="26">
        <v>8106937.3300000001</v>
      </c>
      <c r="AN438" s="27">
        <v>2.4799999999999999E-2</v>
      </c>
      <c r="AO438" s="26">
        <v>177.88</v>
      </c>
      <c r="AP438" s="26">
        <v>46591.59</v>
      </c>
      <c r="AQ438" s="29">
        <v>174</v>
      </c>
      <c r="AR438" s="27">
        <v>3.8E-3</v>
      </c>
      <c r="AS438" s="29">
        <v>4</v>
      </c>
      <c r="AT438" s="29">
        <v>121</v>
      </c>
      <c r="AU438" s="7">
        <v>5260675.53</v>
      </c>
      <c r="AV438" s="23">
        <v>1.4999999999999999E-2</v>
      </c>
      <c r="AW438" s="7">
        <v>115.43</v>
      </c>
      <c r="AX438" s="7">
        <v>19340.72</v>
      </c>
      <c r="AY438" s="7">
        <v>5262931.1500000004</v>
      </c>
      <c r="AZ438" s="23">
        <v>1.61E-2</v>
      </c>
      <c r="BA438" s="7">
        <v>115.48</v>
      </c>
      <c r="BB438" s="7">
        <v>19349.009999999998</v>
      </c>
      <c r="BC438" s="5">
        <v>272</v>
      </c>
      <c r="BD438" s="23">
        <v>6.0000000000000001E-3</v>
      </c>
      <c r="BE438" s="5">
        <v>7</v>
      </c>
      <c r="BF438" s="5">
        <v>83</v>
      </c>
      <c r="BG438" s="7">
        <v>8565116.4299999997</v>
      </c>
      <c r="BH438" s="23">
        <v>2.4400000000000002E-2</v>
      </c>
      <c r="BI438" s="7">
        <v>187.93</v>
      </c>
      <c r="BJ438" s="7">
        <v>12670.29</v>
      </c>
      <c r="BK438" s="7">
        <v>9129483.6300000008</v>
      </c>
      <c r="BL438" s="23">
        <v>2.8000000000000001E-2</v>
      </c>
      <c r="BM438" s="7">
        <v>200.31</v>
      </c>
      <c r="BN438" s="7">
        <v>13505.15</v>
      </c>
      <c r="BO438" s="5">
        <v>676</v>
      </c>
      <c r="BP438" s="23">
        <v>1.4800000000000001E-2</v>
      </c>
      <c r="BQ438" s="5">
        <v>20</v>
      </c>
      <c r="BR438" s="5">
        <v>522</v>
      </c>
      <c r="BS438" s="7">
        <v>9370286.1199999992</v>
      </c>
      <c r="BT438" s="23">
        <v>2.6700000000000002E-2</v>
      </c>
      <c r="BU438" s="7">
        <v>205.6</v>
      </c>
      <c r="BV438" s="7">
        <v>5264.21</v>
      </c>
      <c r="BW438" s="7">
        <v>9962711.7200000007</v>
      </c>
      <c r="BX438" s="23">
        <v>3.0499999999999999E-2</v>
      </c>
      <c r="BY438" s="7">
        <v>218.6</v>
      </c>
      <c r="BZ438" s="7">
        <v>5597.03</v>
      </c>
      <c r="CA438" s="5">
        <v>1780</v>
      </c>
      <c r="CB438" s="23">
        <v>3.9100000000000003E-2</v>
      </c>
      <c r="CC438" s="5">
        <v>81</v>
      </c>
      <c r="CD438" s="5">
        <v>1321</v>
      </c>
      <c r="CE438" s="7">
        <v>3475976.76</v>
      </c>
      <c r="CF438" s="23">
        <v>9.9000000000000008E-3</v>
      </c>
      <c r="CG438" s="7">
        <v>76.27</v>
      </c>
      <c r="CH438" s="7">
        <v>9763.98</v>
      </c>
      <c r="CI438" s="7">
        <v>3544519.18</v>
      </c>
      <c r="CJ438" s="23">
        <v>1.09E-2</v>
      </c>
      <c r="CK438" s="7">
        <v>77.77</v>
      </c>
      <c r="CL438" s="7">
        <v>9956.51</v>
      </c>
      <c r="CM438" s="5">
        <v>356</v>
      </c>
      <c r="CN438" s="23">
        <v>7.7999999999999996E-3</v>
      </c>
      <c r="CO438" s="5">
        <v>9</v>
      </c>
      <c r="CP438" s="5">
        <v>466</v>
      </c>
      <c r="CQ438" s="7">
        <v>51317385.509999998</v>
      </c>
      <c r="CR438" s="23">
        <v>0.1462</v>
      </c>
      <c r="CS438" s="7">
        <v>1125.97</v>
      </c>
      <c r="CT438" s="7">
        <v>1759.01</v>
      </c>
      <c r="CU438" s="7">
        <v>47399544.18</v>
      </c>
      <c r="CV438" s="23">
        <v>0.1452</v>
      </c>
      <c r="CW438" s="7">
        <v>1040.01</v>
      </c>
      <c r="CX438" s="7">
        <v>1624.72</v>
      </c>
      <c r="CY438" s="5">
        <v>29174</v>
      </c>
      <c r="CZ438" s="23">
        <v>0.6401</v>
      </c>
      <c r="DA438" s="5">
        <v>4852</v>
      </c>
      <c r="DB438" s="7">
        <v>3783809.42</v>
      </c>
      <c r="DC438" s="23">
        <v>1.0800000000000001E-2</v>
      </c>
      <c r="DD438" s="7">
        <v>83.02</v>
      </c>
      <c r="DE438" s="7">
        <v>441.36</v>
      </c>
      <c r="DF438" s="7">
        <v>4002822.72</v>
      </c>
      <c r="DG438" s="23">
        <v>1.23E-2</v>
      </c>
      <c r="DH438" s="7">
        <v>87.83</v>
      </c>
      <c r="DI438" s="7">
        <v>466.91</v>
      </c>
      <c r="DJ438" s="5">
        <v>8573</v>
      </c>
      <c r="DK438" s="23">
        <v>0.18809999999999999</v>
      </c>
      <c r="DL438" s="5">
        <v>962</v>
      </c>
      <c r="DM438" s="7">
        <v>34543979.210000001</v>
      </c>
      <c r="DN438" s="23">
        <v>9.8400000000000001E-2</v>
      </c>
      <c r="DO438" s="7">
        <v>757.94</v>
      </c>
      <c r="DP438" s="7">
        <v>24412.71</v>
      </c>
      <c r="DQ438" s="7">
        <v>35612975.5</v>
      </c>
      <c r="DR438" s="23">
        <v>0.1091</v>
      </c>
      <c r="DS438" s="7">
        <v>781.4</v>
      </c>
      <c r="DT438" s="7">
        <v>25168.18</v>
      </c>
      <c r="DU438" s="5">
        <v>1415</v>
      </c>
      <c r="DV438" s="23">
        <v>3.1E-2</v>
      </c>
      <c r="DW438" s="5">
        <v>4501</v>
      </c>
      <c r="DX438" s="7">
        <v>1682466.37</v>
      </c>
      <c r="DY438" s="23">
        <v>4.7999999999999996E-3</v>
      </c>
      <c r="DZ438" s="7">
        <v>36.92</v>
      </c>
      <c r="EA438" s="7">
        <v>755.82</v>
      </c>
      <c r="EB438" s="7">
        <v>1782651.61</v>
      </c>
      <c r="EC438" s="23">
        <v>5.4999999999999997E-3</v>
      </c>
      <c r="ED438" s="7">
        <v>39.11</v>
      </c>
      <c r="EE438" s="7">
        <v>800.83</v>
      </c>
      <c r="EF438" s="5">
        <v>2226</v>
      </c>
      <c r="EG438" s="23">
        <v>4.8800000000000003E-2</v>
      </c>
      <c r="EH438" s="5">
        <v>77</v>
      </c>
      <c r="EI438" s="7">
        <v>27902387.609999999</v>
      </c>
      <c r="EJ438" s="23">
        <v>7.9500000000000001E-2</v>
      </c>
      <c r="EK438" s="7">
        <v>612.22</v>
      </c>
      <c r="EL438" s="7">
        <v>790.64</v>
      </c>
      <c r="EM438" s="7">
        <v>31164416.309999999</v>
      </c>
      <c r="EN438" s="23">
        <v>9.5500000000000002E-2</v>
      </c>
      <c r="EO438" s="7">
        <v>683.79</v>
      </c>
      <c r="EP438" s="7">
        <v>883.07</v>
      </c>
      <c r="EQ438" s="5">
        <v>35291</v>
      </c>
      <c r="ER438" s="23">
        <v>0.77429999999999999</v>
      </c>
      <c r="ES438" s="5">
        <v>9975</v>
      </c>
      <c r="ET438" s="7">
        <v>18886723.050000001</v>
      </c>
      <c r="EU438" s="23">
        <v>5.3800000000000001E-2</v>
      </c>
      <c r="EV438" s="7">
        <v>414.4</v>
      </c>
      <c r="EW438" s="7">
        <v>1001.2</v>
      </c>
      <c r="EX438" s="7">
        <v>20120974.969999999</v>
      </c>
      <c r="EY438" s="23">
        <v>6.1600000000000002E-2</v>
      </c>
      <c r="EZ438" s="7">
        <v>441.48</v>
      </c>
      <c r="FA438" s="7">
        <v>1066.6300000000001</v>
      </c>
      <c r="FB438" s="5">
        <v>18864</v>
      </c>
      <c r="FC438" s="23">
        <v>0.41389999999999999</v>
      </c>
      <c r="FD438" s="5">
        <v>2685</v>
      </c>
      <c r="FE438" s="7">
        <v>6261029.3899999997</v>
      </c>
      <c r="FF438" s="23">
        <v>1.78E-2</v>
      </c>
      <c r="FG438" s="7">
        <v>137.38</v>
      </c>
      <c r="FH438" s="7">
        <v>255.89</v>
      </c>
      <c r="FI438" s="7">
        <v>6717858.2699999996</v>
      </c>
      <c r="FJ438" s="23">
        <v>2.06E-2</v>
      </c>
      <c r="FK438" s="7">
        <v>147.4</v>
      </c>
      <c r="FL438" s="7">
        <v>274.56</v>
      </c>
      <c r="FM438" s="5">
        <v>24468</v>
      </c>
      <c r="FN438" s="23">
        <v>0.53690000000000004</v>
      </c>
      <c r="FO438" s="5">
        <v>2897</v>
      </c>
      <c r="FP438" s="7">
        <v>14556467.130000001</v>
      </c>
      <c r="FQ438" s="23">
        <v>4.1500000000000002E-2</v>
      </c>
      <c r="FR438" s="7">
        <v>319.39</v>
      </c>
      <c r="FS438" s="7">
        <v>1194.1300000000001</v>
      </c>
      <c r="FT438" s="7">
        <v>14788984.119999999</v>
      </c>
      <c r="FU438" s="23">
        <v>4.53E-2</v>
      </c>
      <c r="FV438" s="7">
        <v>324.49</v>
      </c>
      <c r="FW438" s="7">
        <v>1213.21</v>
      </c>
      <c r="FX438" s="5">
        <v>12190</v>
      </c>
      <c r="FY438" s="23">
        <v>0.26750000000000002</v>
      </c>
      <c r="FZ438" s="5">
        <v>2089</v>
      </c>
      <c r="GA438" s="7">
        <v>8263986.5499999998</v>
      </c>
      <c r="GB438" s="23">
        <v>2.35E-2</v>
      </c>
      <c r="GC438" s="7">
        <v>181.32</v>
      </c>
      <c r="GD438" s="7">
        <v>317.44</v>
      </c>
      <c r="GE438" s="7">
        <v>8751469.7599999998</v>
      </c>
      <c r="GF438" s="23">
        <v>2.6800000000000001E-2</v>
      </c>
      <c r="GG438" s="7">
        <v>192.02</v>
      </c>
      <c r="GH438" s="7">
        <v>336.17</v>
      </c>
      <c r="GI438" s="5">
        <v>26033</v>
      </c>
      <c r="GJ438" s="23">
        <v>0.57120000000000004</v>
      </c>
      <c r="GK438" s="5">
        <v>4944</v>
      </c>
      <c r="GL438" s="7">
        <v>8106481.1200000001</v>
      </c>
      <c r="GM438" s="23">
        <v>2.3099999999999999E-2</v>
      </c>
      <c r="GN438" s="7">
        <v>177.87</v>
      </c>
      <c r="GO438" s="7">
        <v>1510.99</v>
      </c>
      <c r="GP438" s="7">
        <v>4730702.17</v>
      </c>
      <c r="GQ438" s="23">
        <v>1.4500000000000001E-2</v>
      </c>
      <c r="GR438" s="7">
        <v>103.8</v>
      </c>
      <c r="GS438" s="7">
        <v>881.77</v>
      </c>
      <c r="GT438" s="5">
        <v>5365</v>
      </c>
      <c r="GU438" s="23">
        <v>0.1177</v>
      </c>
      <c r="GV438" s="8">
        <v>287</v>
      </c>
      <c r="GW438" s="7">
        <v>11598709.279999999</v>
      </c>
      <c r="GX438" s="23">
        <v>3.3000000000000002E-2</v>
      </c>
      <c r="GY438" s="7">
        <v>254.49</v>
      </c>
      <c r="GZ438" s="7">
        <v>956.28</v>
      </c>
      <c r="HA438" s="7">
        <v>11627800.9</v>
      </c>
      <c r="HB438" s="23">
        <v>3.56E-2</v>
      </c>
      <c r="HC438" s="7">
        <v>255.13</v>
      </c>
      <c r="HD438" s="7">
        <v>958.68</v>
      </c>
      <c r="HE438" s="5">
        <v>12129</v>
      </c>
      <c r="HF438" s="23">
        <v>0.2661</v>
      </c>
      <c r="HG438" s="5">
        <v>40627</v>
      </c>
      <c r="HH438" s="5">
        <v>2094</v>
      </c>
      <c r="HI438" s="23">
        <v>0.19639999999999999</v>
      </c>
      <c r="HJ438" s="8">
        <v>891</v>
      </c>
      <c r="HK438" s="5">
        <v>566</v>
      </c>
      <c r="HL438" s="5">
        <v>727</v>
      </c>
      <c r="HM438" s="5">
        <v>75</v>
      </c>
      <c r="HN438" s="5">
        <v>380</v>
      </c>
      <c r="HO438" s="5">
        <v>204</v>
      </c>
      <c r="HP438" s="5">
        <v>524</v>
      </c>
      <c r="HQ438" s="5">
        <v>325</v>
      </c>
      <c r="HR438" s="5">
        <v>305</v>
      </c>
      <c r="HS438" s="5">
        <v>99</v>
      </c>
    </row>
    <row r="439" spans="1:227" x14ac:dyDescent="0.25">
      <c r="A439">
        <v>2011</v>
      </c>
      <c r="B439" s="3" t="s">
        <v>616</v>
      </c>
      <c r="C439" s="4">
        <v>16</v>
      </c>
      <c r="D439" s="5">
        <v>36675</v>
      </c>
      <c r="E439" s="5">
        <v>28523</v>
      </c>
      <c r="F439" s="5">
        <v>8152</v>
      </c>
      <c r="G439" s="6" t="s">
        <v>1358</v>
      </c>
      <c r="H439" s="5">
        <v>50</v>
      </c>
      <c r="I439" s="6" t="s">
        <v>1022</v>
      </c>
      <c r="J439" s="6" t="s">
        <v>1023</v>
      </c>
      <c r="K439" s="6" t="s">
        <v>2203</v>
      </c>
      <c r="L439" s="6" t="s">
        <v>417</v>
      </c>
      <c r="M439" s="6" t="s">
        <v>1136</v>
      </c>
      <c r="N439" s="6" t="s">
        <v>1445</v>
      </c>
      <c r="O439" s="6" t="s">
        <v>1715</v>
      </c>
      <c r="P439" s="6">
        <v>0.92</v>
      </c>
      <c r="Q439" s="7">
        <v>207115092.77000001</v>
      </c>
      <c r="R439" s="7">
        <v>204812196.12</v>
      </c>
      <c r="S439" s="7">
        <v>233916640.41999999</v>
      </c>
      <c r="T439" s="7">
        <v>7261.34</v>
      </c>
      <c r="U439" s="7">
        <v>7180.6</v>
      </c>
      <c r="V439" s="7">
        <v>8200.98</v>
      </c>
      <c r="W439" s="7">
        <v>74230385.019999996</v>
      </c>
      <c r="X439" s="23">
        <v>0.3584</v>
      </c>
      <c r="Y439" s="7">
        <v>2602.4699999999998</v>
      </c>
      <c r="Z439" s="7">
        <v>17009.71</v>
      </c>
      <c r="AA439" s="7">
        <v>67035551.140000001</v>
      </c>
      <c r="AB439" s="23">
        <v>0.32729999999999998</v>
      </c>
      <c r="AC439" s="7">
        <v>2350.23</v>
      </c>
      <c r="AD439" s="7">
        <v>15361.03</v>
      </c>
      <c r="AE439" s="5">
        <v>4364</v>
      </c>
      <c r="AF439" s="23">
        <v>0.153</v>
      </c>
      <c r="AG439" s="5">
        <v>255</v>
      </c>
      <c r="AH439" s="5">
        <v>1384</v>
      </c>
      <c r="AI439" s="26">
        <v>4793417.53</v>
      </c>
      <c r="AJ439" s="27">
        <v>2.3099999999999999E-2</v>
      </c>
      <c r="AK439" s="26">
        <v>168.05</v>
      </c>
      <c r="AL439" s="26">
        <v>59917.72</v>
      </c>
      <c r="AM439" s="26">
        <v>5075319.29</v>
      </c>
      <c r="AN439" s="27">
        <v>2.4799999999999999E-2</v>
      </c>
      <c r="AO439" s="26">
        <v>177.94</v>
      </c>
      <c r="AP439" s="26">
        <v>63441.49</v>
      </c>
      <c r="AQ439" s="29">
        <v>80</v>
      </c>
      <c r="AR439" s="27">
        <v>2.8E-3</v>
      </c>
      <c r="AS439" s="29">
        <v>3</v>
      </c>
      <c r="AT439" s="29">
        <v>96</v>
      </c>
      <c r="AU439" s="7">
        <v>2155908.61</v>
      </c>
      <c r="AV439" s="23">
        <v>1.04E-2</v>
      </c>
      <c r="AW439" s="7">
        <v>75.58</v>
      </c>
      <c r="AX439" s="7">
        <v>19422.599999999999</v>
      </c>
      <c r="AY439" s="7">
        <v>2155335.7400000002</v>
      </c>
      <c r="AZ439" s="23">
        <v>1.0500000000000001E-2</v>
      </c>
      <c r="BA439" s="7">
        <v>75.56</v>
      </c>
      <c r="BB439" s="7">
        <v>19417.439999999999</v>
      </c>
      <c r="BC439" s="5">
        <v>111</v>
      </c>
      <c r="BD439" s="23">
        <v>3.8999999999999998E-3</v>
      </c>
      <c r="BE439" s="5">
        <v>4</v>
      </c>
      <c r="BF439" s="5">
        <v>52</v>
      </c>
      <c r="BG439" s="7">
        <v>8087785.7999999998</v>
      </c>
      <c r="BH439" s="23">
        <v>3.9E-2</v>
      </c>
      <c r="BI439" s="7">
        <v>283.55</v>
      </c>
      <c r="BJ439" s="7">
        <v>12539.2</v>
      </c>
      <c r="BK439" s="7">
        <v>9083271.2400000002</v>
      </c>
      <c r="BL439" s="23">
        <v>4.4299999999999999E-2</v>
      </c>
      <c r="BM439" s="7">
        <v>318.45</v>
      </c>
      <c r="BN439" s="7">
        <v>14082.59</v>
      </c>
      <c r="BO439" s="5">
        <v>645</v>
      </c>
      <c r="BP439" s="23">
        <v>2.2599999999999999E-2</v>
      </c>
      <c r="BQ439" s="5">
        <v>29</v>
      </c>
      <c r="BR439" s="5">
        <v>709</v>
      </c>
      <c r="BS439" s="7">
        <v>5629288.3300000001</v>
      </c>
      <c r="BT439" s="23">
        <v>2.7199999999999998E-2</v>
      </c>
      <c r="BU439" s="7">
        <v>197.36</v>
      </c>
      <c r="BV439" s="7">
        <v>4587.8500000000004</v>
      </c>
      <c r="BW439" s="7">
        <v>6251592.1200000001</v>
      </c>
      <c r="BX439" s="23">
        <v>3.0499999999999999E-2</v>
      </c>
      <c r="BY439" s="7">
        <v>219.18</v>
      </c>
      <c r="BZ439" s="7">
        <v>5095.0200000000004</v>
      </c>
      <c r="CA439" s="5">
        <v>1227</v>
      </c>
      <c r="CB439" s="23">
        <v>4.2999999999999997E-2</v>
      </c>
      <c r="CC439" s="5">
        <v>78</v>
      </c>
      <c r="CD439" s="5">
        <v>1291</v>
      </c>
      <c r="CE439" s="7">
        <v>1887723.68</v>
      </c>
      <c r="CF439" s="23">
        <v>9.1000000000000004E-3</v>
      </c>
      <c r="CG439" s="7">
        <v>66.180000000000007</v>
      </c>
      <c r="CH439" s="7">
        <v>9208.41</v>
      </c>
      <c r="CI439" s="7">
        <v>1975431.76</v>
      </c>
      <c r="CJ439" s="23">
        <v>9.5999999999999992E-3</v>
      </c>
      <c r="CK439" s="7">
        <v>69.260000000000005</v>
      </c>
      <c r="CL439" s="7">
        <v>9636.25</v>
      </c>
      <c r="CM439" s="5">
        <v>205</v>
      </c>
      <c r="CN439" s="23">
        <v>7.1999999999999998E-3</v>
      </c>
      <c r="CO439" s="5">
        <v>8</v>
      </c>
      <c r="CP439" s="5">
        <v>456</v>
      </c>
      <c r="CQ439" s="7">
        <v>41281282.93</v>
      </c>
      <c r="CR439" s="23">
        <v>0.1993</v>
      </c>
      <c r="CS439" s="7">
        <v>1447.3</v>
      </c>
      <c r="CT439" s="7">
        <v>2210.75</v>
      </c>
      <c r="CU439" s="7">
        <v>39588884.409999996</v>
      </c>
      <c r="CV439" s="23">
        <v>0.1933</v>
      </c>
      <c r="CW439" s="7">
        <v>1387.96</v>
      </c>
      <c r="CX439" s="7">
        <v>2120.11</v>
      </c>
      <c r="CY439" s="5">
        <v>18673</v>
      </c>
      <c r="CZ439" s="23">
        <v>0.65469999999999995</v>
      </c>
      <c r="DA439" s="5">
        <v>5561</v>
      </c>
      <c r="DB439" s="7">
        <v>3501082.89</v>
      </c>
      <c r="DC439" s="23">
        <v>1.6899999999999998E-2</v>
      </c>
      <c r="DD439" s="7">
        <v>122.75</v>
      </c>
      <c r="DE439" s="7">
        <v>487.21</v>
      </c>
      <c r="DF439" s="7">
        <v>4086060.05</v>
      </c>
      <c r="DG439" s="23">
        <v>0.02</v>
      </c>
      <c r="DH439" s="7">
        <v>143.25</v>
      </c>
      <c r="DI439" s="7">
        <v>568.61</v>
      </c>
      <c r="DJ439" s="5">
        <v>7186</v>
      </c>
      <c r="DK439" s="23">
        <v>0.25190000000000001</v>
      </c>
      <c r="DL439" s="5">
        <v>1352</v>
      </c>
      <c r="DM439" s="7">
        <v>11227036.08</v>
      </c>
      <c r="DN439" s="23">
        <v>5.4199999999999998E-2</v>
      </c>
      <c r="DO439" s="7">
        <v>393.61</v>
      </c>
      <c r="DP439" s="7">
        <v>22409.25</v>
      </c>
      <c r="DQ439" s="7">
        <v>11594515.199999999</v>
      </c>
      <c r="DR439" s="23">
        <v>5.6599999999999998E-2</v>
      </c>
      <c r="DS439" s="7">
        <v>406.5</v>
      </c>
      <c r="DT439" s="7">
        <v>23142.74</v>
      </c>
      <c r="DU439" s="5">
        <v>501</v>
      </c>
      <c r="DV439" s="23">
        <v>1.7600000000000001E-2</v>
      </c>
      <c r="DW439" s="5">
        <v>2637</v>
      </c>
      <c r="DX439" s="7">
        <v>1758327.66</v>
      </c>
      <c r="DY439" s="23">
        <v>8.5000000000000006E-3</v>
      </c>
      <c r="DZ439" s="7">
        <v>61.65</v>
      </c>
      <c r="EA439" s="7">
        <v>773.23</v>
      </c>
      <c r="EB439" s="7">
        <v>1889701.83</v>
      </c>
      <c r="EC439" s="23">
        <v>9.1999999999999998E-3</v>
      </c>
      <c r="ED439" s="7">
        <v>66.25</v>
      </c>
      <c r="EE439" s="7">
        <v>831</v>
      </c>
      <c r="EF439" s="5">
        <v>2274</v>
      </c>
      <c r="EG439" s="23">
        <v>7.9699999999999993E-2</v>
      </c>
      <c r="EH439" s="5">
        <v>140</v>
      </c>
      <c r="EI439" s="7">
        <v>14322231.470000001</v>
      </c>
      <c r="EJ439" s="23">
        <v>6.9199999999999998E-2</v>
      </c>
      <c r="EK439" s="7">
        <v>502.13</v>
      </c>
      <c r="EL439" s="7">
        <v>659.37</v>
      </c>
      <c r="EM439" s="7">
        <v>16585744</v>
      </c>
      <c r="EN439" s="23">
        <v>8.1000000000000003E-2</v>
      </c>
      <c r="EO439" s="7">
        <v>581.49</v>
      </c>
      <c r="EP439" s="7">
        <v>763.58</v>
      </c>
      <c r="EQ439" s="5">
        <v>21721</v>
      </c>
      <c r="ER439" s="23">
        <v>0.76149999999999995</v>
      </c>
      <c r="ES439" s="5">
        <v>8983</v>
      </c>
      <c r="ET439" s="7">
        <v>11828876.470000001</v>
      </c>
      <c r="EU439" s="23">
        <v>5.7099999999999998E-2</v>
      </c>
      <c r="EV439" s="7">
        <v>414.71</v>
      </c>
      <c r="EW439" s="7">
        <v>923.48</v>
      </c>
      <c r="EX439" s="7">
        <v>12800575.92</v>
      </c>
      <c r="EY439" s="23">
        <v>6.25E-2</v>
      </c>
      <c r="EZ439" s="7">
        <v>448.78</v>
      </c>
      <c r="FA439" s="7">
        <v>999.34</v>
      </c>
      <c r="FB439" s="5">
        <v>12809</v>
      </c>
      <c r="FC439" s="23">
        <v>0.4491</v>
      </c>
      <c r="FD439" s="5">
        <v>3358</v>
      </c>
      <c r="FE439" s="7">
        <v>3429878.5</v>
      </c>
      <c r="FF439" s="23">
        <v>1.66E-2</v>
      </c>
      <c r="FG439" s="7">
        <v>120.25</v>
      </c>
      <c r="FH439" s="7">
        <v>227.51</v>
      </c>
      <c r="FI439" s="7">
        <v>3660081.3</v>
      </c>
      <c r="FJ439" s="23">
        <v>1.7899999999999999E-2</v>
      </c>
      <c r="FK439" s="7">
        <v>128.32</v>
      </c>
      <c r="FL439" s="7">
        <v>242.78</v>
      </c>
      <c r="FM439" s="5">
        <v>15076</v>
      </c>
      <c r="FN439" s="23">
        <v>0.52859999999999996</v>
      </c>
      <c r="FO439" s="5">
        <v>2789</v>
      </c>
      <c r="FP439" s="7">
        <v>9986620.4700000007</v>
      </c>
      <c r="FQ439" s="23">
        <v>4.82E-2</v>
      </c>
      <c r="FR439" s="7">
        <v>350.13</v>
      </c>
      <c r="FS439" s="7">
        <v>1203.06</v>
      </c>
      <c r="FT439" s="7">
        <v>10138916.439999999</v>
      </c>
      <c r="FU439" s="23">
        <v>4.9500000000000002E-2</v>
      </c>
      <c r="FV439" s="7">
        <v>355.46</v>
      </c>
      <c r="FW439" s="7">
        <v>1221.4100000000001</v>
      </c>
      <c r="FX439" s="5">
        <v>8301</v>
      </c>
      <c r="FY439" s="23">
        <v>0.29099999999999998</v>
      </c>
      <c r="FZ439" s="5">
        <v>2487</v>
      </c>
      <c r="GA439" s="7">
        <v>4244265.88</v>
      </c>
      <c r="GB439" s="23">
        <v>2.0500000000000001E-2</v>
      </c>
      <c r="GC439" s="7">
        <v>148.80000000000001</v>
      </c>
      <c r="GD439" s="7">
        <v>245.08</v>
      </c>
      <c r="GE439" s="7">
        <v>4526293.29</v>
      </c>
      <c r="GF439" s="23">
        <v>2.2100000000000002E-2</v>
      </c>
      <c r="GG439" s="7">
        <v>158.69</v>
      </c>
      <c r="GH439" s="7">
        <v>261.36</v>
      </c>
      <c r="GI439" s="5">
        <v>17318</v>
      </c>
      <c r="GJ439" s="23">
        <v>0.60719999999999996</v>
      </c>
      <c r="GK439" s="5">
        <v>5317</v>
      </c>
      <c r="GL439" s="7">
        <v>2668845.02</v>
      </c>
      <c r="GM439" s="23">
        <v>1.29E-2</v>
      </c>
      <c r="GN439" s="7">
        <v>93.57</v>
      </c>
      <c r="GO439" s="7">
        <v>953.33</v>
      </c>
      <c r="GP439" s="7">
        <v>2184007.36</v>
      </c>
      <c r="GQ439" s="23">
        <v>1.0699999999999999E-2</v>
      </c>
      <c r="GR439" s="7">
        <v>76.569999999999993</v>
      </c>
      <c r="GS439" s="7">
        <v>780.14</v>
      </c>
      <c r="GT439" s="5">
        <v>2800</v>
      </c>
      <c r="GU439" s="23">
        <v>9.8100000000000007E-2</v>
      </c>
      <c r="GV439" s="8">
        <v>209</v>
      </c>
      <c r="GW439" s="7">
        <v>4326039.99</v>
      </c>
      <c r="GX439" s="23">
        <v>2.0899999999999998E-2</v>
      </c>
      <c r="GY439" s="7">
        <v>151.66999999999999</v>
      </c>
      <c r="GZ439" s="7">
        <v>512.14</v>
      </c>
      <c r="HA439" s="7">
        <v>4357851.4400000004</v>
      </c>
      <c r="HB439" s="23">
        <v>2.1299999999999999E-2</v>
      </c>
      <c r="HC439" s="7">
        <v>152.78</v>
      </c>
      <c r="HD439" s="7">
        <v>515.91</v>
      </c>
      <c r="HE439" s="5">
        <v>8447</v>
      </c>
      <c r="HF439" s="23">
        <v>0.29609999999999997</v>
      </c>
      <c r="HG439" s="5">
        <v>28066</v>
      </c>
      <c r="HH439" s="5">
        <v>1176</v>
      </c>
      <c r="HI439" s="23">
        <v>0.17799999999999999</v>
      </c>
      <c r="HJ439" s="8">
        <v>984</v>
      </c>
      <c r="HK439" s="5">
        <v>400</v>
      </c>
      <c r="HL439" s="5">
        <v>719</v>
      </c>
      <c r="HM439" s="5">
        <v>74</v>
      </c>
      <c r="HN439" s="5">
        <v>340</v>
      </c>
      <c r="HO439" s="5">
        <v>214</v>
      </c>
      <c r="HP439" s="5">
        <v>740</v>
      </c>
      <c r="HQ439" s="5">
        <v>270</v>
      </c>
      <c r="HR439" s="10" t="s">
        <v>275</v>
      </c>
      <c r="HS439" s="5">
        <v>63</v>
      </c>
    </row>
    <row r="440" spans="1:227" x14ac:dyDescent="0.25">
      <c r="A440">
        <v>2011</v>
      </c>
      <c r="B440" s="3" t="s">
        <v>918</v>
      </c>
      <c r="C440" s="4">
        <v>35</v>
      </c>
      <c r="D440" s="5">
        <v>55876</v>
      </c>
      <c r="E440" s="5">
        <v>45164</v>
      </c>
      <c r="F440" s="5">
        <v>10712</v>
      </c>
      <c r="G440" s="6" t="s">
        <v>2256</v>
      </c>
      <c r="H440" s="5">
        <v>51</v>
      </c>
      <c r="I440" s="6" t="s">
        <v>2257</v>
      </c>
      <c r="J440" s="6" t="s">
        <v>2258</v>
      </c>
      <c r="K440" s="6" t="s">
        <v>2259</v>
      </c>
      <c r="L440" s="6" t="s">
        <v>424</v>
      </c>
      <c r="M440" s="6" t="s">
        <v>756</v>
      </c>
      <c r="N440" s="6" t="s">
        <v>555</v>
      </c>
      <c r="O440" s="6" t="s">
        <v>453</v>
      </c>
      <c r="P440" s="6">
        <v>1</v>
      </c>
      <c r="Q440" s="7">
        <v>339239539.75</v>
      </c>
      <c r="R440" s="7">
        <v>313162871.14999998</v>
      </c>
      <c r="S440" s="7">
        <v>317821598.89999998</v>
      </c>
      <c r="T440" s="7">
        <v>7511.28</v>
      </c>
      <c r="U440" s="7">
        <v>6933.9</v>
      </c>
      <c r="V440" s="7">
        <v>7037.06</v>
      </c>
      <c r="W440" s="7">
        <v>126809245.02</v>
      </c>
      <c r="X440" s="23">
        <v>0.37380000000000002</v>
      </c>
      <c r="Y440" s="7">
        <v>2807.75</v>
      </c>
      <c r="Z440" s="7">
        <v>19268.990000000002</v>
      </c>
      <c r="AA440" s="7">
        <v>99855009.329999998</v>
      </c>
      <c r="AB440" s="23">
        <v>0.31890000000000002</v>
      </c>
      <c r="AC440" s="7">
        <v>2210.94</v>
      </c>
      <c r="AD440" s="7">
        <v>15173.23</v>
      </c>
      <c r="AE440" s="5">
        <v>6581</v>
      </c>
      <c r="AF440" s="23">
        <v>0.1457</v>
      </c>
      <c r="AG440" s="5">
        <v>251</v>
      </c>
      <c r="AH440" s="5">
        <v>1424</v>
      </c>
      <c r="AI440" s="26">
        <v>7130902.46</v>
      </c>
      <c r="AJ440" s="27">
        <v>2.1000000000000001E-2</v>
      </c>
      <c r="AK440" s="26">
        <v>157.88999999999999</v>
      </c>
      <c r="AL440" s="26">
        <v>40061.25</v>
      </c>
      <c r="AM440" s="26">
        <v>7750685.0899999999</v>
      </c>
      <c r="AN440" s="27">
        <v>2.47E-2</v>
      </c>
      <c r="AO440" s="26">
        <v>171.61</v>
      </c>
      <c r="AP440" s="26">
        <v>43543.17</v>
      </c>
      <c r="AQ440" s="29">
        <v>178</v>
      </c>
      <c r="AR440" s="27">
        <v>3.8999999999999998E-3</v>
      </c>
      <c r="AS440" s="29">
        <v>4</v>
      </c>
      <c r="AT440" s="29">
        <v>118</v>
      </c>
      <c r="AU440" s="7">
        <v>6207808.8200000003</v>
      </c>
      <c r="AV440" s="23">
        <v>1.83E-2</v>
      </c>
      <c r="AW440" s="7">
        <v>137.44999999999999</v>
      </c>
      <c r="AX440" s="7">
        <v>20025.189999999999</v>
      </c>
      <c r="AY440" s="7">
        <v>6078715.0700000003</v>
      </c>
      <c r="AZ440" s="23">
        <v>1.9400000000000001E-2</v>
      </c>
      <c r="BA440" s="7">
        <v>134.59</v>
      </c>
      <c r="BB440" s="7">
        <v>19608.759999999998</v>
      </c>
      <c r="BC440" s="5">
        <v>310</v>
      </c>
      <c r="BD440" s="23">
        <v>6.8999999999999999E-3</v>
      </c>
      <c r="BE440" s="5">
        <v>8</v>
      </c>
      <c r="BF440" s="5">
        <v>111</v>
      </c>
      <c r="BG440" s="7">
        <v>8741795.8499999996</v>
      </c>
      <c r="BH440" s="23">
        <v>2.58E-2</v>
      </c>
      <c r="BI440" s="7">
        <v>193.56</v>
      </c>
      <c r="BJ440" s="7">
        <v>12417.32</v>
      </c>
      <c r="BK440" s="7">
        <v>9306360.7300000004</v>
      </c>
      <c r="BL440" s="23">
        <v>2.9700000000000001E-2</v>
      </c>
      <c r="BM440" s="7">
        <v>206.06</v>
      </c>
      <c r="BN440" s="7">
        <v>13219.26</v>
      </c>
      <c r="BO440" s="5">
        <v>704</v>
      </c>
      <c r="BP440" s="23">
        <v>1.5599999999999999E-2</v>
      </c>
      <c r="BQ440" s="5">
        <v>21</v>
      </c>
      <c r="BR440" s="5">
        <v>495</v>
      </c>
      <c r="BS440" s="7">
        <v>9370139.9100000001</v>
      </c>
      <c r="BT440" s="23">
        <v>2.76E-2</v>
      </c>
      <c r="BU440" s="7">
        <v>207.47</v>
      </c>
      <c r="BV440" s="7">
        <v>5194.09</v>
      </c>
      <c r="BW440" s="7">
        <v>9958802.6999999993</v>
      </c>
      <c r="BX440" s="23">
        <v>3.1800000000000002E-2</v>
      </c>
      <c r="BY440" s="7">
        <v>220.5</v>
      </c>
      <c r="BZ440" s="7">
        <v>5520.4</v>
      </c>
      <c r="CA440" s="5">
        <v>1804</v>
      </c>
      <c r="CB440" s="23">
        <v>3.9899999999999998E-2</v>
      </c>
      <c r="CC440" s="5">
        <v>83</v>
      </c>
      <c r="CD440" s="5">
        <v>1330</v>
      </c>
      <c r="CE440" s="7">
        <v>2775820.75</v>
      </c>
      <c r="CF440" s="23">
        <v>8.2000000000000007E-3</v>
      </c>
      <c r="CG440" s="7">
        <v>61.46</v>
      </c>
      <c r="CH440" s="7">
        <v>8593.8700000000008</v>
      </c>
      <c r="CI440" s="7">
        <v>2847351.11</v>
      </c>
      <c r="CJ440" s="23">
        <v>9.1000000000000004E-3</v>
      </c>
      <c r="CK440" s="7">
        <v>63.04</v>
      </c>
      <c r="CL440" s="7">
        <v>8815.33</v>
      </c>
      <c r="CM440" s="5">
        <v>323</v>
      </c>
      <c r="CN440" s="23">
        <v>7.1999999999999998E-3</v>
      </c>
      <c r="CO440" s="5">
        <v>8</v>
      </c>
      <c r="CP440" s="5">
        <v>386</v>
      </c>
      <c r="CQ440" s="7">
        <v>47289307.640000001</v>
      </c>
      <c r="CR440" s="23">
        <v>0.1394</v>
      </c>
      <c r="CS440" s="7">
        <v>1047.06</v>
      </c>
      <c r="CT440" s="7">
        <v>1641.53</v>
      </c>
      <c r="CU440" s="7">
        <v>43618292.109999999</v>
      </c>
      <c r="CV440" s="23">
        <v>0.13930000000000001</v>
      </c>
      <c r="CW440" s="7">
        <v>965.78</v>
      </c>
      <c r="CX440" s="7">
        <v>1514.1</v>
      </c>
      <c r="CY440" s="5">
        <v>28808</v>
      </c>
      <c r="CZ440" s="23">
        <v>0.63790000000000002</v>
      </c>
      <c r="DA440" s="5">
        <v>4828</v>
      </c>
      <c r="DB440" s="7">
        <v>3509196.33</v>
      </c>
      <c r="DC440" s="23">
        <v>1.03E-2</v>
      </c>
      <c r="DD440" s="7">
        <v>77.7</v>
      </c>
      <c r="DE440" s="7">
        <v>427.27</v>
      </c>
      <c r="DF440" s="7">
        <v>3683256.57</v>
      </c>
      <c r="DG440" s="23">
        <v>1.18E-2</v>
      </c>
      <c r="DH440" s="7">
        <v>81.55</v>
      </c>
      <c r="DI440" s="7">
        <v>448.47</v>
      </c>
      <c r="DJ440" s="5">
        <v>8213</v>
      </c>
      <c r="DK440" s="23">
        <v>0.18179999999999999</v>
      </c>
      <c r="DL440" s="5">
        <v>935</v>
      </c>
      <c r="DM440" s="7">
        <v>31679411.050000001</v>
      </c>
      <c r="DN440" s="23">
        <v>9.3399999999999997E-2</v>
      </c>
      <c r="DO440" s="7">
        <v>701.43</v>
      </c>
      <c r="DP440" s="7">
        <v>23208.36</v>
      </c>
      <c r="DQ440" s="7">
        <v>32566248.489999998</v>
      </c>
      <c r="DR440" s="23">
        <v>0.104</v>
      </c>
      <c r="DS440" s="7">
        <v>721.07</v>
      </c>
      <c r="DT440" s="7">
        <v>23858.06</v>
      </c>
      <c r="DU440" s="5">
        <v>1365</v>
      </c>
      <c r="DV440" s="23">
        <v>3.0200000000000001E-2</v>
      </c>
      <c r="DW440" s="5">
        <v>4292</v>
      </c>
      <c r="DX440" s="7">
        <v>1763324.47</v>
      </c>
      <c r="DY440" s="23">
        <v>5.1999999999999998E-3</v>
      </c>
      <c r="DZ440" s="7">
        <v>39.04</v>
      </c>
      <c r="EA440" s="7">
        <v>780.58</v>
      </c>
      <c r="EB440" s="7">
        <v>1854091.61</v>
      </c>
      <c r="EC440" s="23">
        <v>5.8999999999999999E-3</v>
      </c>
      <c r="ED440" s="7">
        <v>41.05</v>
      </c>
      <c r="EE440" s="7">
        <v>820.76</v>
      </c>
      <c r="EF440" s="5">
        <v>2259</v>
      </c>
      <c r="EG440" s="23">
        <v>0.05</v>
      </c>
      <c r="EH440" s="5">
        <v>78</v>
      </c>
      <c r="EI440" s="7">
        <v>27131892.059999999</v>
      </c>
      <c r="EJ440" s="23">
        <v>0.08</v>
      </c>
      <c r="EK440" s="7">
        <v>600.74</v>
      </c>
      <c r="EL440" s="7">
        <v>782.06</v>
      </c>
      <c r="EM440" s="7">
        <v>30106717.809999999</v>
      </c>
      <c r="EN440" s="23">
        <v>9.6100000000000005E-2</v>
      </c>
      <c r="EO440" s="7">
        <v>666.61</v>
      </c>
      <c r="EP440" s="7">
        <v>867.8</v>
      </c>
      <c r="EQ440" s="5">
        <v>34693</v>
      </c>
      <c r="ER440" s="23">
        <v>0.76819999999999999</v>
      </c>
      <c r="ES440" s="5">
        <v>9891</v>
      </c>
      <c r="ET440" s="7">
        <v>18664868.609999999</v>
      </c>
      <c r="EU440" s="23">
        <v>5.5E-2</v>
      </c>
      <c r="EV440" s="7">
        <v>413.27</v>
      </c>
      <c r="EW440" s="7">
        <v>994.56</v>
      </c>
      <c r="EX440" s="7">
        <v>19532068.129999999</v>
      </c>
      <c r="EY440" s="23">
        <v>6.2399999999999997E-2</v>
      </c>
      <c r="EZ440" s="7">
        <v>432.47</v>
      </c>
      <c r="FA440" s="7">
        <v>1040.77</v>
      </c>
      <c r="FB440" s="5">
        <v>18767</v>
      </c>
      <c r="FC440" s="23">
        <v>0.41549999999999998</v>
      </c>
      <c r="FD440" s="5">
        <v>2719</v>
      </c>
      <c r="FE440" s="7">
        <v>6486621.8799999999</v>
      </c>
      <c r="FF440" s="23">
        <v>1.9099999999999999E-2</v>
      </c>
      <c r="FG440" s="7">
        <v>143.62</v>
      </c>
      <c r="FH440" s="7">
        <v>269.36</v>
      </c>
      <c r="FI440" s="7">
        <v>6850631.8200000003</v>
      </c>
      <c r="FJ440" s="23">
        <v>2.1899999999999999E-2</v>
      </c>
      <c r="FK440" s="7">
        <v>151.68</v>
      </c>
      <c r="FL440" s="7">
        <v>284.47000000000003</v>
      </c>
      <c r="FM440" s="5">
        <v>24082</v>
      </c>
      <c r="FN440" s="23">
        <v>0.53320000000000001</v>
      </c>
      <c r="FO440" s="5">
        <v>2886</v>
      </c>
      <c r="FP440" s="7">
        <v>14203996.060000001</v>
      </c>
      <c r="FQ440" s="23">
        <v>4.19E-2</v>
      </c>
      <c r="FR440" s="7">
        <v>314.5</v>
      </c>
      <c r="FS440" s="7">
        <v>1177.48</v>
      </c>
      <c r="FT440" s="7">
        <v>14455591.369999999</v>
      </c>
      <c r="FU440" s="23">
        <v>4.6199999999999998E-2</v>
      </c>
      <c r="FV440" s="7">
        <v>320.07</v>
      </c>
      <c r="FW440" s="7">
        <v>1198.3399999999999</v>
      </c>
      <c r="FX440" s="5">
        <v>12063</v>
      </c>
      <c r="FY440" s="23">
        <v>0.2671</v>
      </c>
      <c r="FZ440" s="5">
        <v>2200</v>
      </c>
      <c r="GA440" s="7">
        <v>6328078.79</v>
      </c>
      <c r="GB440" s="23">
        <v>1.8700000000000001E-2</v>
      </c>
      <c r="GC440" s="7">
        <v>140.11000000000001</v>
      </c>
      <c r="GD440" s="7">
        <v>249.68</v>
      </c>
      <c r="GE440" s="7">
        <v>6674790.9000000004</v>
      </c>
      <c r="GF440" s="23">
        <v>2.1299999999999999E-2</v>
      </c>
      <c r="GG440" s="7">
        <v>147.79</v>
      </c>
      <c r="GH440" s="7">
        <v>263.36</v>
      </c>
      <c r="GI440" s="5">
        <v>25345</v>
      </c>
      <c r="GJ440" s="23">
        <v>0.56120000000000003</v>
      </c>
      <c r="GK440" s="5">
        <v>4629</v>
      </c>
      <c r="GL440" s="7">
        <v>7425616.0899999999</v>
      </c>
      <c r="GM440" s="23">
        <v>2.1899999999999999E-2</v>
      </c>
      <c r="GN440" s="7">
        <v>164.41</v>
      </c>
      <c r="GO440" s="7">
        <v>1504.53</v>
      </c>
      <c r="GP440" s="7">
        <v>4201590.45</v>
      </c>
      <c r="GQ440" s="23">
        <v>1.34E-2</v>
      </c>
      <c r="GR440" s="7">
        <v>93.03</v>
      </c>
      <c r="GS440" s="7">
        <v>851.3</v>
      </c>
      <c r="GT440" s="5">
        <v>4936</v>
      </c>
      <c r="GU440" s="23">
        <v>0.10929999999999999</v>
      </c>
      <c r="GV440" s="8">
        <v>263</v>
      </c>
      <c r="GW440" s="7">
        <v>11184056.66</v>
      </c>
      <c r="GX440" s="23">
        <v>3.3000000000000002E-2</v>
      </c>
      <c r="GY440" s="7">
        <v>247.63</v>
      </c>
      <c r="GZ440" s="7">
        <v>891.8</v>
      </c>
      <c r="HA440" s="7">
        <v>11207658.789999999</v>
      </c>
      <c r="HB440" s="23">
        <v>3.5799999999999998E-2</v>
      </c>
      <c r="HC440" s="7">
        <v>248.15</v>
      </c>
      <c r="HD440" s="7">
        <v>893.68</v>
      </c>
      <c r="HE440" s="5">
        <v>12541</v>
      </c>
      <c r="HF440" s="23">
        <v>0.2777</v>
      </c>
      <c r="HG440" s="5">
        <v>39400</v>
      </c>
      <c r="HH440" s="5">
        <v>2157</v>
      </c>
      <c r="HI440" s="23">
        <v>0.2001</v>
      </c>
      <c r="HJ440" s="8">
        <v>872</v>
      </c>
      <c r="HK440" s="5">
        <v>585</v>
      </c>
      <c r="HL440" s="5">
        <v>713</v>
      </c>
      <c r="HM440" s="5">
        <v>71</v>
      </c>
      <c r="HN440" s="5">
        <v>494</v>
      </c>
      <c r="HO440" s="5">
        <v>241</v>
      </c>
      <c r="HP440" s="5">
        <v>720</v>
      </c>
      <c r="HQ440" s="5">
        <v>294</v>
      </c>
      <c r="HR440" s="5">
        <v>168</v>
      </c>
      <c r="HS440" s="5">
        <v>117</v>
      </c>
    </row>
    <row r="441" spans="1:227" x14ac:dyDescent="0.25">
      <c r="A441">
        <v>2007</v>
      </c>
      <c r="B441" s="3" t="s">
        <v>918</v>
      </c>
      <c r="C441" s="4">
        <v>35</v>
      </c>
      <c r="D441" s="5">
        <v>46374</v>
      </c>
      <c r="E441" s="5">
        <v>39895</v>
      </c>
      <c r="F441" s="5">
        <v>6479</v>
      </c>
      <c r="G441" s="6" t="s">
        <v>919</v>
      </c>
      <c r="H441" s="5">
        <v>50</v>
      </c>
      <c r="I441" s="6" t="s">
        <v>920</v>
      </c>
      <c r="J441" s="6" t="s">
        <v>921</v>
      </c>
      <c r="K441" s="6" t="s">
        <v>922</v>
      </c>
      <c r="L441" s="6" t="s">
        <v>356</v>
      </c>
      <c r="M441" s="6" t="s">
        <v>923</v>
      </c>
      <c r="N441" s="6" t="s">
        <v>859</v>
      </c>
      <c r="O441" s="6" t="s">
        <v>924</v>
      </c>
      <c r="P441" s="6">
        <v>1</v>
      </c>
      <c r="Q441" s="7">
        <v>246487117.24000001</v>
      </c>
      <c r="R441" s="7">
        <v>238853820.25</v>
      </c>
      <c r="S441" s="7">
        <v>240543583.80000001</v>
      </c>
      <c r="T441" s="7">
        <v>6178.4</v>
      </c>
      <c r="U441" s="7">
        <v>5987.06</v>
      </c>
      <c r="V441" s="7">
        <v>6029.42</v>
      </c>
      <c r="W441" s="7">
        <v>93374954.620000005</v>
      </c>
      <c r="X441" s="23">
        <v>0.37880000000000003</v>
      </c>
      <c r="Y441" s="7">
        <v>2340.52</v>
      </c>
      <c r="Z441" s="7">
        <v>15012.05</v>
      </c>
      <c r="AA441" s="7">
        <v>77735016.870000005</v>
      </c>
      <c r="AB441" s="23">
        <v>0.32550000000000001</v>
      </c>
      <c r="AC441" s="7">
        <v>1948.49</v>
      </c>
      <c r="AD441" s="7">
        <v>12497.59</v>
      </c>
      <c r="AE441" s="5">
        <v>6220</v>
      </c>
      <c r="AF441" s="23">
        <v>0.15590000000000001</v>
      </c>
      <c r="AG441" s="5">
        <v>267</v>
      </c>
      <c r="AH441" s="5">
        <v>1444</v>
      </c>
      <c r="AI441" s="26">
        <v>3897570.61</v>
      </c>
      <c r="AJ441" s="27">
        <v>1.5800000000000002E-2</v>
      </c>
      <c r="AK441" s="26">
        <v>97.7</v>
      </c>
      <c r="AL441" s="26">
        <v>38211.480000000003</v>
      </c>
      <c r="AM441" s="26">
        <v>4084794.55</v>
      </c>
      <c r="AN441" s="27">
        <v>1.7100000000000001E-2</v>
      </c>
      <c r="AO441" s="26">
        <v>102.39</v>
      </c>
      <c r="AP441" s="26">
        <v>40047.01</v>
      </c>
      <c r="AQ441" s="29">
        <v>102</v>
      </c>
      <c r="AR441" s="27">
        <v>2.5999999999999999E-3</v>
      </c>
      <c r="AS441" s="29">
        <v>3</v>
      </c>
      <c r="AT441" s="29">
        <v>96</v>
      </c>
      <c r="AU441" s="7">
        <v>4080127.08</v>
      </c>
      <c r="AV441" s="23">
        <v>1.66E-2</v>
      </c>
      <c r="AW441" s="7">
        <v>102.27</v>
      </c>
      <c r="AX441" s="7">
        <v>18053.66</v>
      </c>
      <c r="AY441" s="7">
        <v>3853573.89</v>
      </c>
      <c r="AZ441" s="23">
        <v>1.61E-2</v>
      </c>
      <c r="BA441" s="7">
        <v>96.59</v>
      </c>
      <c r="BB441" s="7">
        <v>17051.21</v>
      </c>
      <c r="BC441" s="5">
        <v>226</v>
      </c>
      <c r="BD441" s="23">
        <v>5.7000000000000002E-3</v>
      </c>
      <c r="BE441" s="5">
        <v>6</v>
      </c>
      <c r="BF441" s="5">
        <v>86</v>
      </c>
      <c r="BG441" s="7">
        <v>4856305.37</v>
      </c>
      <c r="BH441" s="23">
        <v>1.9699999999999999E-2</v>
      </c>
      <c r="BI441" s="7">
        <v>121.73</v>
      </c>
      <c r="BJ441" s="7">
        <v>9790.94</v>
      </c>
      <c r="BK441" s="7">
        <v>5277164.67</v>
      </c>
      <c r="BL441" s="23">
        <v>2.2100000000000002E-2</v>
      </c>
      <c r="BM441" s="7">
        <v>132.28</v>
      </c>
      <c r="BN441" s="7">
        <v>10639.44</v>
      </c>
      <c r="BO441" s="5">
        <v>496</v>
      </c>
      <c r="BP441" s="23">
        <v>1.24E-2</v>
      </c>
      <c r="BQ441" s="5">
        <v>17</v>
      </c>
      <c r="BR441" s="5">
        <v>429</v>
      </c>
      <c r="BS441" s="7">
        <v>6798397.9699999997</v>
      </c>
      <c r="BT441" s="23">
        <v>2.76E-2</v>
      </c>
      <c r="BU441" s="7">
        <v>170.41</v>
      </c>
      <c r="BV441" s="7">
        <v>4553.5200000000004</v>
      </c>
      <c r="BW441" s="7">
        <v>7560840.4900000002</v>
      </c>
      <c r="BX441" s="23">
        <v>3.1699999999999999E-2</v>
      </c>
      <c r="BY441" s="7">
        <v>189.52</v>
      </c>
      <c r="BZ441" s="7">
        <v>5064.1899999999996</v>
      </c>
      <c r="CA441" s="5">
        <v>1493</v>
      </c>
      <c r="CB441" s="23">
        <v>3.7400000000000003E-2</v>
      </c>
      <c r="CC441" s="5">
        <v>73</v>
      </c>
      <c r="CD441" s="5">
        <v>1208</v>
      </c>
      <c r="CE441" s="7">
        <v>2492073.0299999998</v>
      </c>
      <c r="CF441" s="23">
        <v>1.01E-2</v>
      </c>
      <c r="CG441" s="7">
        <v>62.47</v>
      </c>
      <c r="CH441" s="7">
        <v>8964.2900000000009</v>
      </c>
      <c r="CI441" s="7">
        <v>2553622.13</v>
      </c>
      <c r="CJ441" s="23">
        <v>1.0699999999999999E-2</v>
      </c>
      <c r="CK441" s="7">
        <v>64.010000000000005</v>
      </c>
      <c r="CL441" s="7">
        <v>9185.69</v>
      </c>
      <c r="CM441" s="5">
        <v>278</v>
      </c>
      <c r="CN441" s="23">
        <v>7.0000000000000001E-3</v>
      </c>
      <c r="CO441" s="5">
        <v>7</v>
      </c>
      <c r="CP441" s="5">
        <v>456</v>
      </c>
      <c r="CQ441" s="7">
        <v>32420248.719999999</v>
      </c>
      <c r="CR441" s="23">
        <v>0.13150000000000001</v>
      </c>
      <c r="CS441" s="7">
        <v>812.64</v>
      </c>
      <c r="CT441" s="7">
        <v>1302.33</v>
      </c>
      <c r="CU441" s="7">
        <v>32245786.23</v>
      </c>
      <c r="CV441" s="23">
        <v>0.13500000000000001</v>
      </c>
      <c r="CW441" s="7">
        <v>808.27</v>
      </c>
      <c r="CX441" s="7">
        <v>1295.32</v>
      </c>
      <c r="CY441" s="5">
        <v>24894</v>
      </c>
      <c r="CZ441" s="23">
        <v>0.624</v>
      </c>
      <c r="DA441" s="5">
        <v>4602</v>
      </c>
      <c r="DB441" s="7">
        <v>2517510.19</v>
      </c>
      <c r="DC441" s="23">
        <v>1.0200000000000001E-2</v>
      </c>
      <c r="DD441" s="7">
        <v>63.1</v>
      </c>
      <c r="DE441" s="7">
        <v>376.82</v>
      </c>
      <c r="DF441" s="7">
        <v>2842130.87</v>
      </c>
      <c r="DG441" s="23">
        <v>1.1900000000000001E-2</v>
      </c>
      <c r="DH441" s="7">
        <v>71.239999999999995</v>
      </c>
      <c r="DI441" s="7">
        <v>425.41</v>
      </c>
      <c r="DJ441" s="5">
        <v>6681</v>
      </c>
      <c r="DK441" s="23">
        <v>0.16750000000000001</v>
      </c>
      <c r="DL441" s="5">
        <v>821</v>
      </c>
      <c r="DM441" s="7">
        <v>23099769.510000002</v>
      </c>
      <c r="DN441" s="23">
        <v>9.3700000000000006E-2</v>
      </c>
      <c r="DO441" s="7">
        <v>579.01</v>
      </c>
      <c r="DP441" s="7">
        <v>19346.54</v>
      </c>
      <c r="DQ441" s="7">
        <v>24142587.350000001</v>
      </c>
      <c r="DR441" s="23">
        <v>0.1011</v>
      </c>
      <c r="DS441" s="7">
        <v>605.15</v>
      </c>
      <c r="DT441" s="7">
        <v>20219.919999999998</v>
      </c>
      <c r="DU441" s="5">
        <v>1194</v>
      </c>
      <c r="DV441" s="23">
        <v>2.9899999999999999E-2</v>
      </c>
      <c r="DW441" s="5">
        <v>3491</v>
      </c>
      <c r="DX441" s="7">
        <v>1249009.77</v>
      </c>
      <c r="DY441" s="23">
        <v>5.1000000000000004E-3</v>
      </c>
      <c r="DZ441" s="7">
        <v>31.31</v>
      </c>
      <c r="EA441" s="7">
        <v>658.76</v>
      </c>
      <c r="EB441" s="7">
        <v>1422315.97</v>
      </c>
      <c r="EC441" s="23">
        <v>6.0000000000000001E-3</v>
      </c>
      <c r="ED441" s="7">
        <v>35.65</v>
      </c>
      <c r="EE441" s="7">
        <v>750.17</v>
      </c>
      <c r="EF441" s="5">
        <v>1896</v>
      </c>
      <c r="EG441" s="23">
        <v>4.7500000000000001E-2</v>
      </c>
      <c r="EH441" s="5">
        <v>78</v>
      </c>
      <c r="EI441" s="7">
        <v>19792655.460000001</v>
      </c>
      <c r="EJ441" s="23">
        <v>8.0299999999999996E-2</v>
      </c>
      <c r="EK441" s="7">
        <v>496.12</v>
      </c>
      <c r="EL441" s="7">
        <v>650.82000000000005</v>
      </c>
      <c r="EM441" s="7">
        <v>22443076.59</v>
      </c>
      <c r="EN441" s="23">
        <v>9.4E-2</v>
      </c>
      <c r="EO441" s="7">
        <v>562.54999999999995</v>
      </c>
      <c r="EP441" s="7">
        <v>737.97</v>
      </c>
      <c r="EQ441" s="5">
        <v>30412</v>
      </c>
      <c r="ER441" s="23">
        <v>0.76229999999999998</v>
      </c>
      <c r="ES441" s="5">
        <v>9439</v>
      </c>
      <c r="ET441" s="7">
        <v>14029820.550000001</v>
      </c>
      <c r="EU441" s="23">
        <v>5.6899999999999999E-2</v>
      </c>
      <c r="EV441" s="7">
        <v>351.67</v>
      </c>
      <c r="EW441" s="7">
        <v>869.63</v>
      </c>
      <c r="EX441" s="7">
        <v>15213696.98</v>
      </c>
      <c r="EY441" s="23">
        <v>6.3700000000000007E-2</v>
      </c>
      <c r="EZ441" s="7">
        <v>381.34</v>
      </c>
      <c r="FA441" s="7">
        <v>943.02</v>
      </c>
      <c r="FB441" s="5">
        <v>16133</v>
      </c>
      <c r="FC441" s="23">
        <v>0.40439999999999998</v>
      </c>
      <c r="FD441" s="5">
        <v>2575</v>
      </c>
      <c r="FE441" s="7">
        <v>5637383.3200000003</v>
      </c>
      <c r="FF441" s="23">
        <v>2.29E-2</v>
      </c>
      <c r="FG441" s="7">
        <v>141.31</v>
      </c>
      <c r="FH441" s="7">
        <v>273.02</v>
      </c>
      <c r="FI441" s="7">
        <v>6581514.4800000004</v>
      </c>
      <c r="FJ441" s="23">
        <v>2.76E-2</v>
      </c>
      <c r="FK441" s="7">
        <v>164.97</v>
      </c>
      <c r="FL441" s="7">
        <v>318.75</v>
      </c>
      <c r="FM441" s="5">
        <v>20648</v>
      </c>
      <c r="FN441" s="23">
        <v>0.51759999999999995</v>
      </c>
      <c r="FO441" s="5">
        <v>2639</v>
      </c>
      <c r="FP441" s="7">
        <v>12455031.949999999</v>
      </c>
      <c r="FQ441" s="23">
        <v>5.0500000000000003E-2</v>
      </c>
      <c r="FR441" s="7">
        <v>312.2</v>
      </c>
      <c r="FS441" s="7">
        <v>1234.76</v>
      </c>
      <c r="FT441" s="7">
        <v>12590401.74</v>
      </c>
      <c r="FU441" s="23">
        <v>5.2699999999999997E-2</v>
      </c>
      <c r="FV441" s="7">
        <v>315.58999999999997</v>
      </c>
      <c r="FW441" s="7">
        <v>1248.18</v>
      </c>
      <c r="FX441" s="5">
        <v>10087</v>
      </c>
      <c r="FY441" s="23">
        <v>0.25280000000000002</v>
      </c>
      <c r="FZ441" s="5">
        <v>2112</v>
      </c>
      <c r="GA441" s="7">
        <v>5254392.3</v>
      </c>
      <c r="GB441" s="23">
        <v>2.1299999999999999E-2</v>
      </c>
      <c r="GC441" s="7">
        <v>131.71</v>
      </c>
      <c r="GD441" s="7">
        <v>253.27</v>
      </c>
      <c r="GE441" s="7">
        <v>5551092.4500000002</v>
      </c>
      <c r="GF441" s="23">
        <v>2.3199999999999998E-2</v>
      </c>
      <c r="GG441" s="7">
        <v>139.13999999999999</v>
      </c>
      <c r="GH441" s="7">
        <v>267.57</v>
      </c>
      <c r="GI441" s="5">
        <v>20746</v>
      </c>
      <c r="GJ441" s="23">
        <v>0.52</v>
      </c>
      <c r="GK441" s="5">
        <v>4670</v>
      </c>
      <c r="GL441" s="7">
        <v>4444326.17</v>
      </c>
      <c r="GM441" s="23">
        <v>1.7999999999999999E-2</v>
      </c>
      <c r="GN441" s="7">
        <v>111.4</v>
      </c>
      <c r="GO441" s="7">
        <v>1106.0999999999999</v>
      </c>
      <c r="GP441" s="7">
        <v>4489809.2300000004</v>
      </c>
      <c r="GQ441" s="23">
        <v>1.8800000000000001E-2</v>
      </c>
      <c r="GR441" s="7">
        <v>112.54</v>
      </c>
      <c r="GS441" s="7">
        <v>1117.42</v>
      </c>
      <c r="GT441" s="5">
        <v>4018</v>
      </c>
      <c r="GU441" s="23">
        <v>0.1007</v>
      </c>
      <c r="GV441" s="8">
        <v>234</v>
      </c>
      <c r="GW441" s="7">
        <v>8217470.5800000001</v>
      </c>
      <c r="GX441" s="23">
        <v>3.3300000000000003E-2</v>
      </c>
      <c r="GY441" s="7">
        <v>205.98</v>
      </c>
      <c r="GZ441" s="7">
        <v>856.97</v>
      </c>
      <c r="HA441" s="7">
        <v>8217470.5800000001</v>
      </c>
      <c r="HB441" s="23">
        <v>3.44E-2</v>
      </c>
      <c r="HC441" s="7">
        <v>205.98</v>
      </c>
      <c r="HD441" s="7">
        <v>856.97</v>
      </c>
      <c r="HE441" s="5">
        <v>9589</v>
      </c>
      <c r="HF441" s="23">
        <v>0.2404</v>
      </c>
      <c r="HG441" s="5">
        <v>33264</v>
      </c>
      <c r="HH441" s="5">
        <v>1846</v>
      </c>
      <c r="HI441" s="23">
        <v>0.1933</v>
      </c>
      <c r="HJ441" s="8">
        <v>834</v>
      </c>
      <c r="HK441" s="5">
        <v>614</v>
      </c>
      <c r="HL441" s="5">
        <v>713</v>
      </c>
      <c r="HM441" s="5">
        <v>58</v>
      </c>
      <c r="HN441" s="5">
        <v>674</v>
      </c>
      <c r="HO441" s="5">
        <v>331</v>
      </c>
      <c r="HP441" s="5">
        <v>862</v>
      </c>
      <c r="HQ441" s="5">
        <v>378</v>
      </c>
      <c r="HR441" s="5">
        <v>279</v>
      </c>
      <c r="HS441" s="5">
        <v>100</v>
      </c>
    </row>
    <row r="442" spans="1:227" x14ac:dyDescent="0.25">
      <c r="A442">
        <v>2015</v>
      </c>
      <c r="B442" s="3" t="s">
        <v>565</v>
      </c>
      <c r="C442" s="4">
        <v>15</v>
      </c>
      <c r="D442" s="5">
        <v>22599</v>
      </c>
      <c r="E442" s="5">
        <v>12040</v>
      </c>
      <c r="F442" s="5">
        <v>10559</v>
      </c>
      <c r="G442" s="6" t="s">
        <v>1907</v>
      </c>
      <c r="H442" s="5">
        <v>52</v>
      </c>
      <c r="I442" s="6" t="s">
        <v>2737</v>
      </c>
      <c r="J442" s="6" t="s">
        <v>2738</v>
      </c>
      <c r="K442" s="6" t="s">
        <v>2609</v>
      </c>
      <c r="L442" s="6" t="s">
        <v>379</v>
      </c>
      <c r="M442" s="6" t="s">
        <v>761</v>
      </c>
      <c r="N442" s="6" t="s">
        <v>621</v>
      </c>
      <c r="O442" s="6" t="s">
        <v>2538</v>
      </c>
      <c r="P442" s="6">
        <v>1.44</v>
      </c>
      <c r="Q442" s="7">
        <v>135165776.36000001</v>
      </c>
      <c r="R442" s="7">
        <v>112511639.01000001</v>
      </c>
      <c r="S442" s="7">
        <v>76397527.400000006</v>
      </c>
      <c r="T442" s="7">
        <v>11226.39</v>
      </c>
      <c r="U442" s="7">
        <v>9344.82</v>
      </c>
      <c r="V442" s="7">
        <v>6345.31</v>
      </c>
      <c r="W442" s="7">
        <v>52465724.030000001</v>
      </c>
      <c r="X442" s="23">
        <v>0.38819999999999999</v>
      </c>
      <c r="Y442" s="7">
        <v>4357.62</v>
      </c>
      <c r="Z442" s="7">
        <v>32069.51</v>
      </c>
      <c r="AA442" s="7">
        <v>33735960.840000004</v>
      </c>
      <c r="AB442" s="24">
        <v>0.29980000000000001</v>
      </c>
      <c r="AC442" s="7">
        <v>2801.99</v>
      </c>
      <c r="AD442" s="7">
        <v>20621</v>
      </c>
      <c r="AE442" s="5">
        <v>1636</v>
      </c>
      <c r="AF442" s="23">
        <v>0.13589999999999999</v>
      </c>
      <c r="AG442" s="5">
        <v>239</v>
      </c>
      <c r="AH442" s="5">
        <v>1702</v>
      </c>
      <c r="AU442" s="7">
        <v>1031421.62</v>
      </c>
      <c r="AV442" s="23">
        <v>7.6E-3</v>
      </c>
      <c r="AW442" s="7">
        <v>85.67</v>
      </c>
      <c r="AX442" s="7">
        <v>25156.62</v>
      </c>
      <c r="AY442" s="7">
        <v>870111.25</v>
      </c>
      <c r="AZ442" s="24">
        <v>7.7000000000000002E-3</v>
      </c>
      <c r="BA442" s="7">
        <v>72.27</v>
      </c>
      <c r="BB442" s="7">
        <v>21222.23</v>
      </c>
      <c r="BC442" s="5">
        <v>41</v>
      </c>
      <c r="BD442" s="23">
        <v>3.3999999999999998E-3</v>
      </c>
      <c r="BE442" s="5">
        <v>4</v>
      </c>
      <c r="BF442" s="5">
        <v>45</v>
      </c>
      <c r="BG442" s="7">
        <v>3447378.44</v>
      </c>
      <c r="BH442" s="23">
        <v>2.5499999999999998E-2</v>
      </c>
      <c r="BI442" s="7">
        <v>286.33</v>
      </c>
      <c r="BJ442" s="7">
        <v>17769.990000000002</v>
      </c>
      <c r="BK442" s="7">
        <v>3074024.24</v>
      </c>
      <c r="BL442" s="24">
        <v>2.7300000000000001E-2</v>
      </c>
      <c r="BM442" s="7">
        <v>255.32</v>
      </c>
      <c r="BN442" s="7">
        <v>15845.49</v>
      </c>
      <c r="BO442" s="5">
        <v>194</v>
      </c>
      <c r="BP442" s="23">
        <v>1.61E-2</v>
      </c>
      <c r="BQ442" s="5">
        <v>21</v>
      </c>
      <c r="BR442" s="5">
        <v>516</v>
      </c>
      <c r="BS442" s="7">
        <v>1089222.81</v>
      </c>
      <c r="BT442" s="23">
        <v>8.0999999999999996E-3</v>
      </c>
      <c r="BU442" s="7">
        <v>90.47</v>
      </c>
      <c r="BV442" s="7">
        <v>5261.95</v>
      </c>
      <c r="BW442" s="7">
        <v>988464.73</v>
      </c>
      <c r="BX442" s="24">
        <v>8.8000000000000005E-3</v>
      </c>
      <c r="BY442" s="7">
        <v>82.1</v>
      </c>
      <c r="BZ442" s="7">
        <v>4775.1899999999996</v>
      </c>
      <c r="CA442" s="5">
        <v>207</v>
      </c>
      <c r="CB442" s="23">
        <v>1.72E-2</v>
      </c>
      <c r="CC442" s="5">
        <v>29</v>
      </c>
      <c r="CD442" s="5">
        <v>471</v>
      </c>
      <c r="CE442" s="7">
        <v>874051.94</v>
      </c>
      <c r="CF442" s="23">
        <v>6.4999999999999997E-3</v>
      </c>
      <c r="CG442" s="7">
        <v>72.599999999999994</v>
      </c>
      <c r="CH442" s="7">
        <v>10790.76</v>
      </c>
      <c r="CI442" s="7">
        <v>788343.64</v>
      </c>
      <c r="CJ442" s="24">
        <v>7.0000000000000001E-3</v>
      </c>
      <c r="CK442" s="7">
        <v>65.48</v>
      </c>
      <c r="CL442" s="7">
        <v>9732.64</v>
      </c>
      <c r="CM442" s="5">
        <v>81</v>
      </c>
      <c r="CN442" s="23">
        <v>6.7000000000000002E-3</v>
      </c>
      <c r="CO442" s="5">
        <v>7</v>
      </c>
      <c r="CP442" s="5">
        <v>412</v>
      </c>
      <c r="CQ442" s="7">
        <v>15448384.25</v>
      </c>
      <c r="CR442" s="23">
        <v>0.1143</v>
      </c>
      <c r="CS442" s="7">
        <v>1283.0899999999999</v>
      </c>
      <c r="CT442" s="7">
        <v>2767.54</v>
      </c>
      <c r="CU442" s="7">
        <v>14257997.789999999</v>
      </c>
      <c r="CV442" s="24">
        <v>0.12670000000000001</v>
      </c>
      <c r="CW442" s="7">
        <v>1184.22</v>
      </c>
      <c r="CX442" s="7">
        <v>2554.2800000000002</v>
      </c>
      <c r="CY442" s="5">
        <v>5582</v>
      </c>
      <c r="CZ442" s="23">
        <v>0.46360000000000001</v>
      </c>
      <c r="DA442" s="5">
        <v>2618</v>
      </c>
      <c r="DB442" s="7">
        <v>1176429.22</v>
      </c>
      <c r="DC442" s="23">
        <v>8.6999999999999994E-3</v>
      </c>
      <c r="DD442" s="7">
        <v>97.71</v>
      </c>
      <c r="DE442" s="7">
        <v>620.80999999999995</v>
      </c>
      <c r="DF442" s="7">
        <v>1112230.93</v>
      </c>
      <c r="DG442" s="24">
        <v>9.9000000000000008E-3</v>
      </c>
      <c r="DH442" s="7">
        <v>92.38</v>
      </c>
      <c r="DI442" s="7">
        <v>586.92999999999995</v>
      </c>
      <c r="DJ442" s="5">
        <v>1895</v>
      </c>
      <c r="DK442" s="23">
        <v>0.15740000000000001</v>
      </c>
      <c r="DL442" s="5">
        <v>842</v>
      </c>
      <c r="DM442" s="7">
        <v>28346403.93</v>
      </c>
      <c r="DN442" s="23">
        <v>0.2097</v>
      </c>
      <c r="DO442" s="7">
        <v>2354.35</v>
      </c>
      <c r="DP442" s="7">
        <v>28177.34</v>
      </c>
      <c r="DQ442" s="7">
        <v>25995904.600000001</v>
      </c>
      <c r="DR442" s="24">
        <v>0.2311</v>
      </c>
      <c r="DS442" s="7">
        <v>2159.13</v>
      </c>
      <c r="DT442" s="7">
        <v>25840.86</v>
      </c>
      <c r="DU442" s="5">
        <v>1006</v>
      </c>
      <c r="DV442" s="23">
        <v>8.3599999999999994E-2</v>
      </c>
      <c r="DW442" s="5">
        <v>12148</v>
      </c>
      <c r="DX442" s="7">
        <v>445195.34</v>
      </c>
      <c r="DY442" s="23">
        <v>3.3E-3</v>
      </c>
      <c r="DZ442" s="7">
        <v>36.979999999999997</v>
      </c>
      <c r="EA442" s="7">
        <v>1042.6099999999999</v>
      </c>
      <c r="EB442" s="7">
        <v>454483.68</v>
      </c>
      <c r="EC442" s="24">
        <v>4.0000000000000001E-3</v>
      </c>
      <c r="ED442" s="7">
        <v>37.75</v>
      </c>
      <c r="EE442" s="7">
        <v>1064.3599999999999</v>
      </c>
      <c r="EF442" s="5">
        <v>427</v>
      </c>
      <c r="EG442" s="23">
        <v>3.5499999999999997E-2</v>
      </c>
      <c r="EH442" s="5">
        <v>51</v>
      </c>
      <c r="EI442" s="7">
        <v>9847072.8200000003</v>
      </c>
      <c r="EJ442" s="23">
        <v>7.2900000000000006E-2</v>
      </c>
      <c r="EK442" s="7">
        <v>817.86</v>
      </c>
      <c r="EL442" s="7">
        <v>1170.32</v>
      </c>
      <c r="EM442" s="7">
        <v>10194400.689999999</v>
      </c>
      <c r="EN442" s="24">
        <v>9.06E-2</v>
      </c>
      <c r="EO442" s="7">
        <v>846.71</v>
      </c>
      <c r="EP442" s="7">
        <v>1211.5999999999999</v>
      </c>
      <c r="EQ442" s="5">
        <v>8414</v>
      </c>
      <c r="ER442" s="23">
        <v>0.69879999999999998</v>
      </c>
      <c r="ES442" s="5">
        <v>11350</v>
      </c>
      <c r="ET442" s="7">
        <v>6179127.7000000002</v>
      </c>
      <c r="EU442" s="23">
        <v>4.5699999999999998E-2</v>
      </c>
      <c r="EV442" s="7">
        <v>513.22</v>
      </c>
      <c r="EW442" s="7">
        <v>1299.23</v>
      </c>
      <c r="EX442" s="7">
        <v>6350860.2599999998</v>
      </c>
      <c r="EY442" s="24">
        <v>5.6399999999999999E-2</v>
      </c>
      <c r="EZ442" s="7">
        <v>527.48</v>
      </c>
      <c r="FA442" s="7">
        <v>1335.34</v>
      </c>
      <c r="FB442" s="5">
        <v>4756</v>
      </c>
      <c r="FC442" s="23">
        <v>0.39500000000000002</v>
      </c>
      <c r="FD442" s="5">
        <v>3478</v>
      </c>
      <c r="FE442" s="7">
        <v>1363381.13</v>
      </c>
      <c r="FF442" s="23">
        <v>1.01E-2</v>
      </c>
      <c r="FG442" s="7">
        <v>113.24</v>
      </c>
      <c r="FH442" s="7">
        <v>238.85</v>
      </c>
      <c r="FI442" s="7">
        <v>1356181.54</v>
      </c>
      <c r="FJ442" s="24">
        <v>1.21E-2</v>
      </c>
      <c r="FK442" s="7">
        <v>112.64</v>
      </c>
      <c r="FL442" s="7">
        <v>237.59</v>
      </c>
      <c r="FM442" s="5">
        <v>5708</v>
      </c>
      <c r="FN442" s="23">
        <v>0.47410000000000002</v>
      </c>
      <c r="FO442" s="5">
        <v>2630</v>
      </c>
      <c r="FP442" s="7">
        <v>1628130.7</v>
      </c>
      <c r="FQ442" s="23">
        <v>1.2E-2</v>
      </c>
      <c r="FR442" s="7">
        <v>135.22999999999999</v>
      </c>
      <c r="FS442" s="7">
        <v>1040.3399999999999</v>
      </c>
      <c r="FT442" s="7">
        <v>1689375.85</v>
      </c>
      <c r="FU442" s="24">
        <v>1.4999999999999999E-2</v>
      </c>
      <c r="FV442" s="7">
        <v>140.31</v>
      </c>
      <c r="FW442" s="7">
        <v>1079.47</v>
      </c>
      <c r="FX442" s="5">
        <v>1565</v>
      </c>
      <c r="FY442" s="23">
        <v>0.13</v>
      </c>
      <c r="FZ442" s="5">
        <v>746</v>
      </c>
      <c r="GA442" s="7">
        <v>2636004.85</v>
      </c>
      <c r="GB442" s="23">
        <v>1.95E-2</v>
      </c>
      <c r="GC442" s="7">
        <v>218.94</v>
      </c>
      <c r="GD442" s="7">
        <v>377.27</v>
      </c>
      <c r="GE442" s="7">
        <v>2620564.04</v>
      </c>
      <c r="GF442" s="24">
        <v>2.3300000000000001E-2</v>
      </c>
      <c r="GG442" s="7">
        <v>217.65</v>
      </c>
      <c r="GH442" s="7">
        <v>375.06</v>
      </c>
      <c r="GI442" s="5">
        <v>6987</v>
      </c>
      <c r="GJ442" s="23">
        <v>0.58030000000000004</v>
      </c>
      <c r="GK442" s="5">
        <v>7214</v>
      </c>
      <c r="GL442" s="7">
        <v>1737074.18</v>
      </c>
      <c r="GM442" s="23">
        <v>1.29E-2</v>
      </c>
      <c r="GN442" s="7">
        <v>144.28</v>
      </c>
      <c r="GO442" s="7">
        <v>1399.36</v>
      </c>
      <c r="GP442" s="7">
        <v>1596149.59</v>
      </c>
      <c r="GQ442" s="24">
        <v>1.4200000000000001E-2</v>
      </c>
      <c r="GR442" s="7">
        <v>132.57</v>
      </c>
      <c r="GS442" s="7">
        <v>1285.83</v>
      </c>
      <c r="GT442" s="5">
        <v>1241</v>
      </c>
      <c r="GU442" s="23">
        <v>0.1031</v>
      </c>
      <c r="GV442" s="8">
        <v>270</v>
      </c>
      <c r="GW442" s="7">
        <v>6959931.6500000004</v>
      </c>
      <c r="GX442" s="23">
        <v>5.1499999999999997E-2</v>
      </c>
      <c r="GY442" s="7">
        <v>578.07000000000005</v>
      </c>
      <c r="GZ442" s="7">
        <v>2655.45</v>
      </c>
      <c r="HA442" s="7">
        <v>6965995.8600000003</v>
      </c>
      <c r="HB442" s="24">
        <v>6.1899999999999997E-2</v>
      </c>
      <c r="HC442" s="7">
        <v>578.57000000000005</v>
      </c>
      <c r="HD442" s="7">
        <v>2657.76</v>
      </c>
      <c r="HE442" s="5">
        <v>2621</v>
      </c>
      <c r="HF442" s="23">
        <v>0.2177</v>
      </c>
      <c r="HG442" s="5">
        <v>11705</v>
      </c>
      <c r="HH442" s="5">
        <v>690</v>
      </c>
      <c r="HI442" s="23">
        <v>0.23380000000000001</v>
      </c>
      <c r="HJ442" s="8">
        <v>972</v>
      </c>
      <c r="HK442" s="5">
        <v>797</v>
      </c>
      <c r="HL442" s="5">
        <v>695</v>
      </c>
      <c r="HM442" s="10" t="s">
        <v>275</v>
      </c>
      <c r="HN442" s="5">
        <v>1404</v>
      </c>
      <c r="HO442" s="5">
        <v>100</v>
      </c>
      <c r="HP442" s="5">
        <v>266</v>
      </c>
      <c r="HQ442" s="10" t="s">
        <v>275</v>
      </c>
      <c r="HR442" s="10" t="s">
        <v>275</v>
      </c>
      <c r="HS442" s="5">
        <v>241</v>
      </c>
    </row>
    <row r="443" spans="1:227" x14ac:dyDescent="0.25">
      <c r="A443">
        <v>2015</v>
      </c>
      <c r="B443" s="3" t="s">
        <v>429</v>
      </c>
      <c r="C443" s="4">
        <v>8</v>
      </c>
      <c r="D443" s="5">
        <v>101264</v>
      </c>
      <c r="E443" s="5">
        <v>69593</v>
      </c>
      <c r="F443" s="5">
        <v>31671</v>
      </c>
      <c r="G443" s="6" t="s">
        <v>2196</v>
      </c>
      <c r="H443" s="5">
        <v>51</v>
      </c>
      <c r="I443" s="6" t="s">
        <v>2725</v>
      </c>
      <c r="J443" s="6" t="s">
        <v>288</v>
      </c>
      <c r="K443" s="6" t="s">
        <v>1240</v>
      </c>
      <c r="L443" s="6" t="s">
        <v>984</v>
      </c>
      <c r="M443" s="6" t="s">
        <v>1396</v>
      </c>
      <c r="N443" s="6" t="s">
        <v>1710</v>
      </c>
      <c r="O443" s="6" t="s">
        <v>2146</v>
      </c>
      <c r="P443" s="6">
        <v>1.08</v>
      </c>
      <c r="Q443" s="7">
        <v>652396836.21000004</v>
      </c>
      <c r="R443" s="7">
        <v>619606584.32000005</v>
      </c>
      <c r="S443" s="7">
        <v>603392677.13</v>
      </c>
      <c r="T443" s="7">
        <v>9374.4599999999991</v>
      </c>
      <c r="U443" s="7">
        <v>8903.2900000000009</v>
      </c>
      <c r="V443" s="7">
        <v>8670.31</v>
      </c>
      <c r="W443" s="7">
        <v>228972847.03</v>
      </c>
      <c r="X443" s="23">
        <v>0.35099999999999998</v>
      </c>
      <c r="Y443" s="7">
        <v>3290.17</v>
      </c>
      <c r="Z443" s="7">
        <v>21158.09</v>
      </c>
      <c r="AA443" s="7">
        <v>191186821.59</v>
      </c>
      <c r="AB443" s="24">
        <v>0.30859999999999999</v>
      </c>
      <c r="AC443" s="7">
        <v>2747.21</v>
      </c>
      <c r="AD443" s="7">
        <v>17666.5</v>
      </c>
      <c r="AE443" s="5">
        <v>10822</v>
      </c>
      <c r="AF443" s="23">
        <v>0.1555</v>
      </c>
      <c r="AG443" s="5">
        <v>269</v>
      </c>
      <c r="AH443" s="5">
        <v>1580</v>
      </c>
      <c r="AI443" s="26">
        <v>16702811.939999999</v>
      </c>
      <c r="AJ443" s="27">
        <v>2.5600000000000001E-2</v>
      </c>
      <c r="AK443" s="26">
        <v>240.01</v>
      </c>
      <c r="AL443" s="26">
        <v>55491.07</v>
      </c>
      <c r="AM443" s="26">
        <v>16878403.93</v>
      </c>
      <c r="AN443" s="28">
        <v>2.7199999999999998E-2</v>
      </c>
      <c r="AO443" s="26">
        <v>242.53</v>
      </c>
      <c r="AP443" s="26">
        <v>56074.43</v>
      </c>
      <c r="AQ443" s="29">
        <v>301</v>
      </c>
      <c r="AR443" s="27">
        <v>4.3E-3</v>
      </c>
      <c r="AS443" s="29">
        <v>5</v>
      </c>
      <c r="AT443" s="29">
        <v>153</v>
      </c>
      <c r="AU443" s="7">
        <v>9806087.5299999993</v>
      </c>
      <c r="AV443" s="23">
        <v>1.4999999999999999E-2</v>
      </c>
      <c r="AW443" s="7">
        <v>140.91</v>
      </c>
      <c r="AX443" s="7">
        <v>19810.28</v>
      </c>
      <c r="AY443" s="7">
        <v>9726268.0899999999</v>
      </c>
      <c r="AZ443" s="24">
        <v>1.5699999999999999E-2</v>
      </c>
      <c r="BA443" s="7">
        <v>139.76</v>
      </c>
      <c r="BB443" s="7">
        <v>19649.03</v>
      </c>
      <c r="BC443" s="5">
        <v>495</v>
      </c>
      <c r="BD443" s="23">
        <v>7.1000000000000004E-3</v>
      </c>
      <c r="BE443" s="5">
        <v>8</v>
      </c>
      <c r="BF443" s="5">
        <v>90</v>
      </c>
      <c r="BG443" s="7">
        <v>23766396.690000001</v>
      </c>
      <c r="BH443" s="23">
        <v>3.6400000000000002E-2</v>
      </c>
      <c r="BI443" s="7">
        <v>341.51</v>
      </c>
      <c r="BJ443" s="7">
        <v>14021.47</v>
      </c>
      <c r="BK443" s="7">
        <v>24481303.170000002</v>
      </c>
      <c r="BL443" s="24">
        <v>3.95E-2</v>
      </c>
      <c r="BM443" s="7">
        <v>351.78</v>
      </c>
      <c r="BN443" s="7">
        <v>14443.25</v>
      </c>
      <c r="BO443" s="5">
        <v>1695</v>
      </c>
      <c r="BP443" s="23">
        <v>2.4400000000000002E-2</v>
      </c>
      <c r="BQ443" s="5">
        <v>34</v>
      </c>
      <c r="BR443" s="5">
        <v>793</v>
      </c>
      <c r="BS443" s="7">
        <v>16238236.16</v>
      </c>
      <c r="BT443" s="23">
        <v>2.4899999999999999E-2</v>
      </c>
      <c r="BU443" s="7">
        <v>233.33</v>
      </c>
      <c r="BV443" s="7">
        <v>4763.34</v>
      </c>
      <c r="BW443" s="7">
        <v>16594762.449999999</v>
      </c>
      <c r="BX443" s="24">
        <v>2.6800000000000001E-2</v>
      </c>
      <c r="BY443" s="7">
        <v>238.45</v>
      </c>
      <c r="BZ443" s="7">
        <v>4867.93</v>
      </c>
      <c r="CA443" s="5">
        <v>3409</v>
      </c>
      <c r="CB443" s="23">
        <v>4.9000000000000002E-2</v>
      </c>
      <c r="CC443" s="5">
        <v>82</v>
      </c>
      <c r="CD443" s="5">
        <v>1557</v>
      </c>
      <c r="CE443" s="7">
        <v>6270343.7000000002</v>
      </c>
      <c r="CF443" s="23">
        <v>9.5999999999999992E-3</v>
      </c>
      <c r="CG443" s="7">
        <v>90.1</v>
      </c>
      <c r="CH443" s="7">
        <v>9797.41</v>
      </c>
      <c r="CI443" s="7">
        <v>6474914.6500000004</v>
      </c>
      <c r="CJ443" s="24">
        <v>1.0500000000000001E-2</v>
      </c>
      <c r="CK443" s="7">
        <v>93.04</v>
      </c>
      <c r="CL443" s="7">
        <v>10117.049999999999</v>
      </c>
      <c r="CM443" s="5">
        <v>640</v>
      </c>
      <c r="CN443" s="23">
        <v>9.1999999999999998E-3</v>
      </c>
      <c r="CO443" s="5">
        <v>10</v>
      </c>
      <c r="CP443" s="5">
        <v>529</v>
      </c>
      <c r="CQ443" s="7">
        <v>109896364.92</v>
      </c>
      <c r="CR443" s="23">
        <v>0.16850000000000001</v>
      </c>
      <c r="CS443" s="7">
        <v>1579.13</v>
      </c>
      <c r="CT443" s="7">
        <v>2498.7800000000002</v>
      </c>
      <c r="CU443" s="7">
        <v>108559250.29000001</v>
      </c>
      <c r="CV443" s="24">
        <v>0.17519999999999999</v>
      </c>
      <c r="CW443" s="7">
        <v>1559.92</v>
      </c>
      <c r="CX443" s="7">
        <v>2468.38</v>
      </c>
      <c r="CY443" s="5">
        <v>43980</v>
      </c>
      <c r="CZ443" s="23">
        <v>0.63200000000000001</v>
      </c>
      <c r="DA443" s="5">
        <v>4601</v>
      </c>
      <c r="DB443" s="7">
        <v>7838103.6799999997</v>
      </c>
      <c r="DC443" s="23">
        <v>1.2E-2</v>
      </c>
      <c r="DD443" s="7">
        <v>112.63</v>
      </c>
      <c r="DE443" s="7">
        <v>511.66</v>
      </c>
      <c r="DF443" s="7">
        <v>8087599.1399999997</v>
      </c>
      <c r="DG443" s="24">
        <v>1.3100000000000001E-2</v>
      </c>
      <c r="DH443" s="7">
        <v>116.21</v>
      </c>
      <c r="DI443" s="7">
        <v>527.95000000000005</v>
      </c>
      <c r="DJ443" s="5">
        <v>15319</v>
      </c>
      <c r="DK443" s="23">
        <v>0.22009999999999999</v>
      </c>
      <c r="DL443" s="5">
        <v>958</v>
      </c>
      <c r="DM443" s="7">
        <v>41963322.829999998</v>
      </c>
      <c r="DN443" s="23">
        <v>6.4299999999999996E-2</v>
      </c>
      <c r="DO443" s="7">
        <v>602.98</v>
      </c>
      <c r="DP443" s="7">
        <v>24859.79</v>
      </c>
      <c r="DQ443" s="7">
        <v>41938317.079999998</v>
      </c>
      <c r="DR443" s="24">
        <v>6.7699999999999996E-2</v>
      </c>
      <c r="DS443" s="7">
        <v>602.62</v>
      </c>
      <c r="DT443" s="7">
        <v>24844.97</v>
      </c>
      <c r="DU443" s="5">
        <v>1688</v>
      </c>
      <c r="DV443" s="23">
        <v>2.4299999999999999E-2</v>
      </c>
      <c r="DW443" s="5">
        <v>3508</v>
      </c>
      <c r="DX443" s="7">
        <v>6433638.6100000003</v>
      </c>
      <c r="DY443" s="23">
        <v>9.9000000000000008E-3</v>
      </c>
      <c r="DZ443" s="7">
        <v>92.45</v>
      </c>
      <c r="EA443" s="7">
        <v>1117.3399999999999</v>
      </c>
      <c r="EB443" s="7">
        <v>6653020.1500000004</v>
      </c>
      <c r="EC443" s="24">
        <v>1.0699999999999999E-2</v>
      </c>
      <c r="ED443" s="7">
        <v>95.6</v>
      </c>
      <c r="EE443" s="7">
        <v>1155.44</v>
      </c>
      <c r="EF443" s="5">
        <v>5758</v>
      </c>
      <c r="EG443" s="23">
        <v>8.2699999999999996E-2</v>
      </c>
      <c r="EH443" s="5">
        <v>144</v>
      </c>
      <c r="EI443" s="7">
        <v>56447379.009999998</v>
      </c>
      <c r="EJ443" s="23">
        <v>8.6499999999999994E-2</v>
      </c>
      <c r="EK443" s="7">
        <v>811.11</v>
      </c>
      <c r="EL443" s="7">
        <v>1038.07</v>
      </c>
      <c r="EM443" s="7">
        <v>58762901.380000003</v>
      </c>
      <c r="EN443" s="24">
        <v>9.4799999999999995E-2</v>
      </c>
      <c r="EO443" s="7">
        <v>844.38</v>
      </c>
      <c r="EP443" s="7">
        <v>1080.6600000000001</v>
      </c>
      <c r="EQ443" s="5">
        <v>54377</v>
      </c>
      <c r="ER443" s="23">
        <v>0.78139999999999998</v>
      </c>
      <c r="ES443" s="5">
        <v>11284</v>
      </c>
      <c r="ET443" s="7">
        <v>34425002.909999996</v>
      </c>
      <c r="EU443" s="23">
        <v>5.28E-2</v>
      </c>
      <c r="EV443" s="7">
        <v>494.66</v>
      </c>
      <c r="EW443" s="7">
        <v>1078.51</v>
      </c>
      <c r="EX443" s="7">
        <v>34458796.969999999</v>
      </c>
      <c r="EY443" s="24">
        <v>5.5599999999999997E-2</v>
      </c>
      <c r="EZ443" s="7">
        <v>495.15</v>
      </c>
      <c r="FA443" s="7">
        <v>1079.57</v>
      </c>
      <c r="FB443" s="5">
        <v>31919</v>
      </c>
      <c r="FC443" s="23">
        <v>0.4587</v>
      </c>
      <c r="FD443" s="5">
        <v>3505</v>
      </c>
      <c r="FE443" s="7">
        <v>9394363.1300000008</v>
      </c>
      <c r="FF443" s="23">
        <v>1.44E-2</v>
      </c>
      <c r="FG443" s="7">
        <v>134.99</v>
      </c>
      <c r="FH443" s="7">
        <v>239.99</v>
      </c>
      <c r="FI443" s="7">
        <v>9537529.9399999995</v>
      </c>
      <c r="FJ443" s="24">
        <v>1.54E-2</v>
      </c>
      <c r="FK443" s="7">
        <v>137.05000000000001</v>
      </c>
      <c r="FL443" s="7">
        <v>243.65</v>
      </c>
      <c r="FM443" s="5">
        <v>39145</v>
      </c>
      <c r="FN443" s="23">
        <v>0.5625</v>
      </c>
      <c r="FO443" s="5">
        <v>3248</v>
      </c>
      <c r="FP443" s="7">
        <v>23428884</v>
      </c>
      <c r="FQ443" s="23">
        <v>3.5900000000000001E-2</v>
      </c>
      <c r="FR443" s="7">
        <v>336.66</v>
      </c>
      <c r="FS443" s="7">
        <v>1312.4</v>
      </c>
      <c r="FT443" s="7">
        <v>25083737.960000001</v>
      </c>
      <c r="FU443" s="24">
        <v>4.0500000000000001E-2</v>
      </c>
      <c r="FV443" s="7">
        <v>360.43</v>
      </c>
      <c r="FW443" s="7">
        <v>1405.09</v>
      </c>
      <c r="FX443" s="5">
        <v>17852</v>
      </c>
      <c r="FY443" s="23">
        <v>0.25650000000000001</v>
      </c>
      <c r="FZ443" s="5">
        <v>1991</v>
      </c>
      <c r="GA443" s="7">
        <v>14867238.869999999</v>
      </c>
      <c r="GB443" s="23">
        <v>2.2800000000000001E-2</v>
      </c>
      <c r="GC443" s="7">
        <v>213.63</v>
      </c>
      <c r="GD443" s="7">
        <v>344.55</v>
      </c>
      <c r="GE443" s="7">
        <v>14907472.43</v>
      </c>
      <c r="GF443" s="24">
        <v>2.41E-2</v>
      </c>
      <c r="GG443" s="7">
        <v>214.21</v>
      </c>
      <c r="GH443" s="7">
        <v>345.48</v>
      </c>
      <c r="GI443" s="5">
        <v>43150</v>
      </c>
      <c r="GJ443" s="23">
        <v>0.62</v>
      </c>
      <c r="GK443" s="5">
        <v>5578</v>
      </c>
      <c r="GL443" s="7">
        <v>9206839.4299999997</v>
      </c>
      <c r="GM443" s="23">
        <v>1.41E-2</v>
      </c>
      <c r="GN443" s="7">
        <v>132.30000000000001</v>
      </c>
      <c r="GO443" s="7">
        <v>1101.18</v>
      </c>
      <c r="GP443" s="7">
        <v>9455942.6799999997</v>
      </c>
      <c r="GQ443" s="24">
        <v>1.5299999999999999E-2</v>
      </c>
      <c r="GR443" s="7">
        <v>135.87</v>
      </c>
      <c r="GS443" s="7">
        <v>1130.97</v>
      </c>
      <c r="GT443" s="5">
        <v>8361</v>
      </c>
      <c r="GU443" s="23">
        <v>0.1201</v>
      </c>
      <c r="GV443" s="8">
        <v>363</v>
      </c>
      <c r="GW443" s="7">
        <v>30071663.190000001</v>
      </c>
      <c r="GX443" s="23">
        <v>4.6100000000000002E-2</v>
      </c>
      <c r="GY443" s="7">
        <v>432.11</v>
      </c>
      <c r="GZ443" s="7">
        <v>1401.48</v>
      </c>
      <c r="HA443" s="7">
        <v>30161532.420000002</v>
      </c>
      <c r="HB443" s="24">
        <v>4.87E-2</v>
      </c>
      <c r="HC443" s="7">
        <v>433.4</v>
      </c>
      <c r="HD443" s="7">
        <v>1405.67</v>
      </c>
      <c r="HE443" s="5">
        <v>21457</v>
      </c>
      <c r="HF443" s="23">
        <v>0.30830000000000002</v>
      </c>
      <c r="HG443" s="5">
        <v>79079</v>
      </c>
      <c r="HH443" s="5">
        <v>3352</v>
      </c>
      <c r="HI443" s="23">
        <v>0.19750000000000001</v>
      </c>
      <c r="HJ443" s="8">
        <v>1136</v>
      </c>
      <c r="HK443" s="5">
        <v>424</v>
      </c>
      <c r="HL443" s="5">
        <v>690</v>
      </c>
      <c r="HM443" s="5">
        <v>55</v>
      </c>
      <c r="HN443" s="5">
        <v>560</v>
      </c>
      <c r="HO443" s="5">
        <v>250</v>
      </c>
      <c r="HP443" s="5">
        <v>519</v>
      </c>
      <c r="HQ443" s="5">
        <v>236</v>
      </c>
      <c r="HR443" s="5">
        <v>230</v>
      </c>
      <c r="HS443" s="5">
        <v>99</v>
      </c>
    </row>
    <row r="444" spans="1:227" x14ac:dyDescent="0.25">
      <c r="A444">
        <v>2009</v>
      </c>
      <c r="B444" s="3" t="s">
        <v>1098</v>
      </c>
      <c r="C444" s="4">
        <v>49</v>
      </c>
      <c r="D444" s="5">
        <v>35824</v>
      </c>
      <c r="E444" s="5">
        <v>26392</v>
      </c>
      <c r="F444" s="5">
        <v>9432</v>
      </c>
      <c r="G444" s="6" t="s">
        <v>1874</v>
      </c>
      <c r="H444" s="5">
        <v>49</v>
      </c>
      <c r="I444" s="6" t="s">
        <v>1875</v>
      </c>
      <c r="J444" s="6" t="s">
        <v>1876</v>
      </c>
      <c r="K444" s="6" t="s">
        <v>1877</v>
      </c>
      <c r="L444" s="6" t="s">
        <v>684</v>
      </c>
      <c r="M444" s="6" t="s">
        <v>1878</v>
      </c>
      <c r="N444" s="6" t="s">
        <v>930</v>
      </c>
      <c r="O444" s="6" t="s">
        <v>1879</v>
      </c>
      <c r="P444" s="6">
        <v>1.02</v>
      </c>
      <c r="Q444" s="7">
        <v>193129989.19999999</v>
      </c>
      <c r="R444" s="7">
        <v>198598942.56999999</v>
      </c>
      <c r="S444" s="7">
        <v>209404120.15000001</v>
      </c>
      <c r="T444" s="7">
        <v>7317.75</v>
      </c>
      <c r="U444" s="7">
        <v>7524.97</v>
      </c>
      <c r="V444" s="7">
        <v>7934.38</v>
      </c>
      <c r="W444" s="7">
        <v>66092464.539999999</v>
      </c>
      <c r="X444" s="23">
        <v>0.3422</v>
      </c>
      <c r="Y444" s="7">
        <v>2504.2600000000002</v>
      </c>
      <c r="Z444" s="7">
        <v>17082.57</v>
      </c>
      <c r="AA444" s="7">
        <v>60047017.460000001</v>
      </c>
      <c r="AB444" s="23">
        <v>0.3024</v>
      </c>
      <c r="AC444" s="7">
        <v>2275.1999999999998</v>
      </c>
      <c r="AD444" s="7">
        <v>15520.04</v>
      </c>
      <c r="AE444" s="5">
        <v>3869</v>
      </c>
      <c r="AF444" s="23">
        <v>0.14660000000000001</v>
      </c>
      <c r="AG444" s="5">
        <v>245</v>
      </c>
      <c r="AH444" s="5">
        <v>1422</v>
      </c>
      <c r="AI444" s="26">
        <v>4395061.93</v>
      </c>
      <c r="AJ444" s="27">
        <v>2.2800000000000001E-2</v>
      </c>
      <c r="AK444" s="26">
        <v>166.53</v>
      </c>
      <c r="AL444" s="26">
        <v>61902.28</v>
      </c>
      <c r="AM444" s="26">
        <v>4651295.43</v>
      </c>
      <c r="AN444" s="27">
        <v>2.3400000000000001E-2</v>
      </c>
      <c r="AO444" s="26">
        <v>176.24</v>
      </c>
      <c r="AP444" s="26">
        <v>65511.199999999997</v>
      </c>
      <c r="AQ444" s="29">
        <v>71</v>
      </c>
      <c r="AR444" s="27">
        <v>2.7000000000000001E-3</v>
      </c>
      <c r="AS444" s="29">
        <v>3</v>
      </c>
      <c r="AT444" s="29">
        <v>100</v>
      </c>
      <c r="AU444" s="7">
        <v>1508146.15</v>
      </c>
      <c r="AV444" s="23">
        <v>7.7999999999999996E-3</v>
      </c>
      <c r="AW444" s="7">
        <v>57.14</v>
      </c>
      <c r="AX444" s="7">
        <v>15875.22</v>
      </c>
      <c r="AY444" s="7">
        <v>1606178.83</v>
      </c>
      <c r="AZ444" s="23">
        <v>8.0999999999999996E-3</v>
      </c>
      <c r="BA444" s="7">
        <v>60.86</v>
      </c>
      <c r="BB444" s="7">
        <v>16907.150000000001</v>
      </c>
      <c r="BC444" s="5">
        <v>95</v>
      </c>
      <c r="BD444" s="23">
        <v>3.5999999999999999E-3</v>
      </c>
      <c r="BE444" s="5">
        <v>4</v>
      </c>
      <c r="BF444" s="5">
        <v>46</v>
      </c>
      <c r="BG444" s="7">
        <v>8903004.1799999997</v>
      </c>
      <c r="BH444" s="23">
        <v>4.6100000000000002E-2</v>
      </c>
      <c r="BI444" s="7">
        <v>337.34</v>
      </c>
      <c r="BJ444" s="7">
        <v>12997.09</v>
      </c>
      <c r="BK444" s="7">
        <v>9816173.4199999999</v>
      </c>
      <c r="BL444" s="23">
        <v>4.9399999999999999E-2</v>
      </c>
      <c r="BM444" s="7">
        <v>371.94</v>
      </c>
      <c r="BN444" s="7">
        <v>14330.18</v>
      </c>
      <c r="BO444" s="5">
        <v>685</v>
      </c>
      <c r="BP444" s="23">
        <v>2.5999999999999999E-2</v>
      </c>
      <c r="BQ444" s="5">
        <v>36</v>
      </c>
      <c r="BR444" s="5">
        <v>1012</v>
      </c>
      <c r="BS444" s="7">
        <v>8634030.6899999995</v>
      </c>
      <c r="BT444" s="23">
        <v>4.4699999999999997E-2</v>
      </c>
      <c r="BU444" s="7">
        <v>327.14999999999998</v>
      </c>
      <c r="BV444" s="7">
        <v>6316.04</v>
      </c>
      <c r="BW444" s="7">
        <v>9386071.9299999997</v>
      </c>
      <c r="BX444" s="23">
        <v>4.7300000000000002E-2</v>
      </c>
      <c r="BY444" s="7">
        <v>355.64</v>
      </c>
      <c r="BZ444" s="7">
        <v>6866.18</v>
      </c>
      <c r="CA444" s="5">
        <v>1367</v>
      </c>
      <c r="CB444" s="23">
        <v>5.1799999999999999E-2</v>
      </c>
      <c r="CC444" s="5">
        <v>99</v>
      </c>
      <c r="CD444" s="5">
        <v>3263</v>
      </c>
      <c r="CE444" s="7">
        <v>3017643.09</v>
      </c>
      <c r="CF444" s="23">
        <v>1.5599999999999999E-2</v>
      </c>
      <c r="CG444" s="7">
        <v>114.34</v>
      </c>
      <c r="CH444" s="7">
        <v>11430.47</v>
      </c>
      <c r="CI444" s="7">
        <v>3074966.79</v>
      </c>
      <c r="CJ444" s="23">
        <v>1.55E-2</v>
      </c>
      <c r="CK444" s="7">
        <v>116.51</v>
      </c>
      <c r="CL444" s="7">
        <v>11647.6</v>
      </c>
      <c r="CM444" s="5">
        <v>264</v>
      </c>
      <c r="CN444" s="23">
        <v>0.01</v>
      </c>
      <c r="CO444" s="5">
        <v>11</v>
      </c>
      <c r="CP444" s="5">
        <v>797</v>
      </c>
      <c r="CQ444" s="7">
        <v>27717930.579999998</v>
      </c>
      <c r="CR444" s="23">
        <v>0.14349999999999999</v>
      </c>
      <c r="CS444" s="7">
        <v>1050.24</v>
      </c>
      <c r="CT444" s="7">
        <v>1630.95</v>
      </c>
      <c r="CU444" s="7">
        <v>31115105.59</v>
      </c>
      <c r="CV444" s="23">
        <v>0.15670000000000001</v>
      </c>
      <c r="CW444" s="7">
        <v>1178.96</v>
      </c>
      <c r="CX444" s="7">
        <v>1830.84</v>
      </c>
      <c r="CY444" s="5">
        <v>16995</v>
      </c>
      <c r="CZ444" s="23">
        <v>0.64390000000000003</v>
      </c>
      <c r="DA444" s="5">
        <v>4539</v>
      </c>
      <c r="DB444" s="7">
        <v>555332.49</v>
      </c>
      <c r="DC444" s="23">
        <v>2.8999999999999998E-3</v>
      </c>
      <c r="DD444" s="7">
        <v>21.04</v>
      </c>
      <c r="DE444" s="7">
        <v>363.68</v>
      </c>
      <c r="DF444" s="7">
        <v>610972.68999999994</v>
      </c>
      <c r="DG444" s="23">
        <v>3.0999999999999999E-3</v>
      </c>
      <c r="DH444" s="7">
        <v>23.15</v>
      </c>
      <c r="DI444" s="7">
        <v>400.11</v>
      </c>
      <c r="DJ444" s="5">
        <v>1527</v>
      </c>
      <c r="DK444" s="23">
        <v>5.79E-2</v>
      </c>
      <c r="DL444" s="5">
        <v>274</v>
      </c>
      <c r="DM444" s="7">
        <v>13326485.01</v>
      </c>
      <c r="DN444" s="23">
        <v>6.9000000000000006E-2</v>
      </c>
      <c r="DO444" s="7">
        <v>504.94</v>
      </c>
      <c r="DP444" s="7">
        <v>19831.080000000002</v>
      </c>
      <c r="DQ444" s="7">
        <v>13756949.529999999</v>
      </c>
      <c r="DR444" s="23">
        <v>6.93E-2</v>
      </c>
      <c r="DS444" s="7">
        <v>521.25</v>
      </c>
      <c r="DT444" s="7">
        <v>20471.650000000001</v>
      </c>
      <c r="DU444" s="5">
        <v>672</v>
      </c>
      <c r="DV444" s="23">
        <v>2.5499999999999998E-2</v>
      </c>
      <c r="DW444" s="5">
        <v>3249</v>
      </c>
      <c r="DX444" s="7">
        <v>1040063.77</v>
      </c>
      <c r="DY444" s="23">
        <v>5.4000000000000003E-3</v>
      </c>
      <c r="DZ444" s="7">
        <v>39.409999999999997</v>
      </c>
      <c r="EA444" s="7">
        <v>687.42</v>
      </c>
      <c r="EB444" s="7">
        <v>1207591.79</v>
      </c>
      <c r="EC444" s="23">
        <v>6.1000000000000004E-3</v>
      </c>
      <c r="ED444" s="7">
        <v>45.76</v>
      </c>
      <c r="EE444" s="7">
        <v>798.14</v>
      </c>
      <c r="EF444" s="5">
        <v>1513</v>
      </c>
      <c r="EG444" s="23">
        <v>5.7299999999999997E-2</v>
      </c>
      <c r="EH444" s="5">
        <v>94</v>
      </c>
      <c r="EI444" s="7">
        <v>15696052.640000001</v>
      </c>
      <c r="EJ444" s="23">
        <v>8.1299999999999997E-2</v>
      </c>
      <c r="EK444" s="7">
        <v>594.73</v>
      </c>
      <c r="EL444" s="7">
        <v>731.78</v>
      </c>
      <c r="EM444" s="7">
        <v>18641337.870000001</v>
      </c>
      <c r="EN444" s="23">
        <v>9.3899999999999997E-2</v>
      </c>
      <c r="EO444" s="7">
        <v>706.33</v>
      </c>
      <c r="EP444" s="7">
        <v>869.1</v>
      </c>
      <c r="EQ444" s="5">
        <v>21449</v>
      </c>
      <c r="ER444" s="23">
        <v>0.81269999999999998</v>
      </c>
      <c r="ES444" s="5">
        <v>11199</v>
      </c>
      <c r="ET444" s="7">
        <v>10658068.25</v>
      </c>
      <c r="EU444" s="23">
        <v>5.5199999999999999E-2</v>
      </c>
      <c r="EV444" s="7">
        <v>403.84</v>
      </c>
      <c r="EW444" s="7">
        <v>831.04</v>
      </c>
      <c r="EX444" s="7">
        <v>11919571.93</v>
      </c>
      <c r="EY444" s="23">
        <v>0.06</v>
      </c>
      <c r="EZ444" s="7">
        <v>451.64</v>
      </c>
      <c r="FA444" s="7">
        <v>929.4</v>
      </c>
      <c r="FB444" s="5">
        <v>12825</v>
      </c>
      <c r="FC444" s="23">
        <v>0.4859</v>
      </c>
      <c r="FD444" s="5">
        <v>3181</v>
      </c>
      <c r="FE444" s="7">
        <v>3541526.77</v>
      </c>
      <c r="FF444" s="23">
        <v>1.83E-2</v>
      </c>
      <c r="FG444" s="7">
        <v>134.19</v>
      </c>
      <c r="FH444" s="7">
        <v>251.07</v>
      </c>
      <c r="FI444" s="7">
        <v>4073449.37</v>
      </c>
      <c r="FJ444" s="23">
        <v>2.0500000000000001E-2</v>
      </c>
      <c r="FK444" s="7">
        <v>154.34</v>
      </c>
      <c r="FL444" s="7">
        <v>288.77</v>
      </c>
      <c r="FM444" s="5">
        <v>14106</v>
      </c>
      <c r="FN444" s="23">
        <v>0.53449999999999998</v>
      </c>
      <c r="FO444" s="5">
        <v>3002</v>
      </c>
      <c r="FP444" s="7">
        <v>9533395.8399999999</v>
      </c>
      <c r="FQ444" s="23">
        <v>4.9399999999999999E-2</v>
      </c>
      <c r="FR444" s="7">
        <v>361.22</v>
      </c>
      <c r="FS444" s="7">
        <v>1264.71</v>
      </c>
      <c r="FT444" s="7">
        <v>9596521.0899999999</v>
      </c>
      <c r="FU444" s="23">
        <v>4.8300000000000003E-2</v>
      </c>
      <c r="FV444" s="7">
        <v>363.61</v>
      </c>
      <c r="FW444" s="7">
        <v>1273.0899999999999</v>
      </c>
      <c r="FX444" s="5">
        <v>7538</v>
      </c>
      <c r="FY444" s="23">
        <v>0.28560000000000002</v>
      </c>
      <c r="FZ444" s="5">
        <v>2310</v>
      </c>
      <c r="GA444" s="7">
        <v>4179751.35</v>
      </c>
      <c r="GB444" s="23">
        <v>2.1600000000000001E-2</v>
      </c>
      <c r="GC444" s="7">
        <v>158.37</v>
      </c>
      <c r="GD444" s="7">
        <v>270.92</v>
      </c>
      <c r="GE444" s="7">
        <v>4527688.4000000004</v>
      </c>
      <c r="GF444" s="23">
        <v>2.2800000000000001E-2</v>
      </c>
      <c r="GG444" s="7">
        <v>171.56</v>
      </c>
      <c r="GH444" s="7">
        <v>293.47000000000003</v>
      </c>
      <c r="GI444" s="5">
        <v>15428</v>
      </c>
      <c r="GJ444" s="23">
        <v>0.58460000000000001</v>
      </c>
      <c r="GK444" s="5">
        <v>5099</v>
      </c>
      <c r="GL444" s="7">
        <v>2126030.77</v>
      </c>
      <c r="GM444" s="23">
        <v>1.0999999999999999E-2</v>
      </c>
      <c r="GN444" s="7">
        <v>80.56</v>
      </c>
      <c r="GO444" s="7">
        <v>775.12</v>
      </c>
      <c r="GP444" s="7">
        <v>2209610.79</v>
      </c>
      <c r="GQ444" s="23">
        <v>1.11E-2</v>
      </c>
      <c r="GR444" s="7">
        <v>83.72</v>
      </c>
      <c r="GS444" s="7">
        <v>805.59</v>
      </c>
      <c r="GT444" s="5">
        <v>2743</v>
      </c>
      <c r="GU444" s="23">
        <v>0.10390000000000001</v>
      </c>
      <c r="GV444" s="8">
        <v>227</v>
      </c>
      <c r="GW444" s="7">
        <v>10204924.800000001</v>
      </c>
      <c r="GX444" s="23">
        <v>5.28E-2</v>
      </c>
      <c r="GY444" s="7">
        <v>386.67</v>
      </c>
      <c r="GZ444" s="7">
        <v>1097.8900000000001</v>
      </c>
      <c r="HA444" s="7">
        <v>10204924.800000001</v>
      </c>
      <c r="HB444" s="23">
        <v>5.1400000000000001E-2</v>
      </c>
      <c r="HC444" s="7">
        <v>386.67</v>
      </c>
      <c r="HD444" s="7">
        <v>1097.8900000000001</v>
      </c>
      <c r="HE444" s="5">
        <v>9295</v>
      </c>
      <c r="HF444" s="23">
        <v>0.35220000000000001</v>
      </c>
      <c r="HG444" s="5">
        <v>25532</v>
      </c>
      <c r="HH444" s="5">
        <v>1017</v>
      </c>
      <c r="HI444" s="23">
        <v>0.16550000000000001</v>
      </c>
      <c r="HJ444" s="8">
        <v>967</v>
      </c>
      <c r="HK444" s="5">
        <v>466</v>
      </c>
      <c r="HL444" s="5">
        <v>686</v>
      </c>
      <c r="HM444" s="5">
        <v>42</v>
      </c>
      <c r="HN444" s="5">
        <v>417</v>
      </c>
      <c r="HO444" s="5">
        <v>178</v>
      </c>
      <c r="HP444" s="5">
        <v>830</v>
      </c>
      <c r="HQ444" s="5">
        <v>246</v>
      </c>
      <c r="HR444" s="5">
        <v>526</v>
      </c>
      <c r="HS444" s="5">
        <v>64</v>
      </c>
    </row>
    <row r="445" spans="1:227" x14ac:dyDescent="0.25">
      <c r="A445">
        <v>2010</v>
      </c>
      <c r="B445" s="3" t="s">
        <v>1098</v>
      </c>
      <c r="C445" s="4">
        <v>49</v>
      </c>
      <c r="D445" s="5">
        <v>37989</v>
      </c>
      <c r="E445" s="5">
        <v>26916</v>
      </c>
      <c r="F445" s="5">
        <v>11073</v>
      </c>
      <c r="G445" s="6" t="s">
        <v>1554</v>
      </c>
      <c r="H445" s="5">
        <v>49</v>
      </c>
      <c r="I445" s="6" t="s">
        <v>2118</v>
      </c>
      <c r="J445" s="6" t="s">
        <v>1088</v>
      </c>
      <c r="K445" s="6" t="s">
        <v>2119</v>
      </c>
      <c r="L445" s="6" t="s">
        <v>510</v>
      </c>
      <c r="M445" s="6" t="s">
        <v>966</v>
      </c>
      <c r="N445" s="6" t="s">
        <v>256</v>
      </c>
      <c r="O445" s="6" t="s">
        <v>2120</v>
      </c>
      <c r="P445" s="6">
        <v>1.01</v>
      </c>
      <c r="Q445" s="7">
        <v>201866995.25999999</v>
      </c>
      <c r="R445" s="7">
        <v>205248956</v>
      </c>
      <c r="S445" s="7">
        <v>217242933.40000001</v>
      </c>
      <c r="T445" s="7">
        <v>7499.89</v>
      </c>
      <c r="U445" s="7">
        <v>7625.54</v>
      </c>
      <c r="V445" s="7">
        <v>8071.14</v>
      </c>
      <c r="W445" s="7">
        <v>68232426.599999994</v>
      </c>
      <c r="X445" s="23">
        <v>0.33800000000000002</v>
      </c>
      <c r="Y445" s="7">
        <v>2535.0100000000002</v>
      </c>
      <c r="Z445" s="7">
        <v>17291.54</v>
      </c>
      <c r="AA445" s="7">
        <v>60165290.799999997</v>
      </c>
      <c r="AB445" s="23">
        <v>0.29310000000000003</v>
      </c>
      <c r="AC445" s="7">
        <v>2235.3000000000002</v>
      </c>
      <c r="AD445" s="7">
        <v>15247.16</v>
      </c>
      <c r="AE445" s="5">
        <v>3946</v>
      </c>
      <c r="AF445" s="23">
        <v>0.14660000000000001</v>
      </c>
      <c r="AG445" s="5">
        <v>246</v>
      </c>
      <c r="AH445" s="5">
        <v>1334</v>
      </c>
      <c r="AI445" s="26">
        <v>3851353</v>
      </c>
      <c r="AJ445" s="27">
        <v>1.9099999999999999E-2</v>
      </c>
      <c r="AK445" s="26">
        <v>143.09</v>
      </c>
      <c r="AL445" s="26">
        <v>44783.17</v>
      </c>
      <c r="AM445" s="26">
        <v>4026994.11</v>
      </c>
      <c r="AN445" s="27">
        <v>1.9599999999999999E-2</v>
      </c>
      <c r="AO445" s="26">
        <v>149.61000000000001</v>
      </c>
      <c r="AP445" s="26">
        <v>46825.51</v>
      </c>
      <c r="AQ445" s="29">
        <v>86</v>
      </c>
      <c r="AR445" s="27">
        <v>3.2000000000000002E-3</v>
      </c>
      <c r="AS445" s="29">
        <v>4</v>
      </c>
      <c r="AT445" s="29">
        <v>99</v>
      </c>
      <c r="AU445" s="7">
        <v>1343444.04</v>
      </c>
      <c r="AV445" s="23">
        <v>6.7000000000000002E-3</v>
      </c>
      <c r="AW445" s="7">
        <v>49.91</v>
      </c>
      <c r="AX445" s="7">
        <v>17912.59</v>
      </c>
      <c r="AY445" s="7">
        <v>1420674.49</v>
      </c>
      <c r="AZ445" s="23">
        <v>6.8999999999999999E-3</v>
      </c>
      <c r="BA445" s="7">
        <v>52.78</v>
      </c>
      <c r="BB445" s="7">
        <v>18942.330000000002</v>
      </c>
      <c r="BC445" s="5">
        <v>75</v>
      </c>
      <c r="BD445" s="23">
        <v>2.8E-3</v>
      </c>
      <c r="BE445" s="5">
        <v>3</v>
      </c>
      <c r="BF445" s="5">
        <v>37</v>
      </c>
      <c r="BG445" s="7">
        <v>9611152.6099999994</v>
      </c>
      <c r="BH445" s="23">
        <v>4.7600000000000003E-2</v>
      </c>
      <c r="BI445" s="7">
        <v>357.08</v>
      </c>
      <c r="BJ445" s="7">
        <v>13076.4</v>
      </c>
      <c r="BK445" s="7">
        <v>10479254.380000001</v>
      </c>
      <c r="BL445" s="23">
        <v>5.11E-2</v>
      </c>
      <c r="BM445" s="7">
        <v>389.33</v>
      </c>
      <c r="BN445" s="7">
        <v>14257.49</v>
      </c>
      <c r="BO445" s="5">
        <v>735</v>
      </c>
      <c r="BP445" s="23">
        <v>2.7300000000000001E-2</v>
      </c>
      <c r="BQ445" s="5">
        <v>37</v>
      </c>
      <c r="BR445" s="5">
        <v>966</v>
      </c>
      <c r="BS445" s="7">
        <v>8354609.3300000001</v>
      </c>
      <c r="BT445" s="23">
        <v>4.1399999999999999E-2</v>
      </c>
      <c r="BU445" s="7">
        <v>310.39999999999998</v>
      </c>
      <c r="BV445" s="7">
        <v>5846.47</v>
      </c>
      <c r="BW445" s="7">
        <v>8919727.3100000005</v>
      </c>
      <c r="BX445" s="23">
        <v>4.3499999999999997E-2</v>
      </c>
      <c r="BY445" s="7">
        <v>331.39</v>
      </c>
      <c r="BZ445" s="7">
        <v>6241.94</v>
      </c>
      <c r="CA445" s="5">
        <v>1429</v>
      </c>
      <c r="CB445" s="23">
        <v>5.3100000000000001E-2</v>
      </c>
      <c r="CC445" s="5">
        <v>101</v>
      </c>
      <c r="CD445" s="5">
        <v>2713</v>
      </c>
      <c r="CE445" s="7">
        <v>2972328.68</v>
      </c>
      <c r="CF445" s="23">
        <v>1.47E-2</v>
      </c>
      <c r="CG445" s="7">
        <v>110.43</v>
      </c>
      <c r="CH445" s="7">
        <v>10356.549999999999</v>
      </c>
      <c r="CI445" s="7">
        <v>3074809.83</v>
      </c>
      <c r="CJ445" s="23">
        <v>1.4999999999999999E-2</v>
      </c>
      <c r="CK445" s="7">
        <v>114.24</v>
      </c>
      <c r="CL445" s="7">
        <v>10713.62</v>
      </c>
      <c r="CM445" s="5">
        <v>287</v>
      </c>
      <c r="CN445" s="23">
        <v>1.0699999999999999E-2</v>
      </c>
      <c r="CO445" s="5">
        <v>12</v>
      </c>
      <c r="CP445" s="5">
        <v>770</v>
      </c>
      <c r="CQ445" s="7">
        <v>30054929.07</v>
      </c>
      <c r="CR445" s="23">
        <v>0.1489</v>
      </c>
      <c r="CS445" s="7">
        <v>1116.6199999999999</v>
      </c>
      <c r="CT445" s="7">
        <v>1751.66</v>
      </c>
      <c r="CU445" s="7">
        <v>33553910.149999999</v>
      </c>
      <c r="CV445" s="23">
        <v>0.16350000000000001</v>
      </c>
      <c r="CW445" s="7">
        <v>1246.6199999999999</v>
      </c>
      <c r="CX445" s="7">
        <v>1955.58</v>
      </c>
      <c r="CY445" s="5">
        <v>17158</v>
      </c>
      <c r="CZ445" s="23">
        <v>0.63749999999999996</v>
      </c>
      <c r="DA445" s="5">
        <v>4499</v>
      </c>
      <c r="DB445" s="7">
        <v>557097.91</v>
      </c>
      <c r="DC445" s="23">
        <v>2.8E-3</v>
      </c>
      <c r="DD445" s="7">
        <v>20.7</v>
      </c>
      <c r="DE445" s="7">
        <v>352.82</v>
      </c>
      <c r="DF445" s="7">
        <v>609317.87</v>
      </c>
      <c r="DG445" s="23">
        <v>3.0000000000000001E-3</v>
      </c>
      <c r="DH445" s="7">
        <v>22.64</v>
      </c>
      <c r="DI445" s="7">
        <v>385.89</v>
      </c>
      <c r="DJ445" s="5">
        <v>1579</v>
      </c>
      <c r="DK445" s="23">
        <v>5.8700000000000002E-2</v>
      </c>
      <c r="DL445" s="5">
        <v>268</v>
      </c>
      <c r="DM445" s="7">
        <v>13674991.720000001</v>
      </c>
      <c r="DN445" s="23">
        <v>6.7699999999999996E-2</v>
      </c>
      <c r="DO445" s="7">
        <v>508.06</v>
      </c>
      <c r="DP445" s="7">
        <v>20625.93</v>
      </c>
      <c r="DQ445" s="7">
        <v>14031583.130000001</v>
      </c>
      <c r="DR445" s="23">
        <v>6.8400000000000002E-2</v>
      </c>
      <c r="DS445" s="7">
        <v>521.30999999999995</v>
      </c>
      <c r="DT445" s="7">
        <v>21163.78</v>
      </c>
      <c r="DU445" s="5">
        <v>663</v>
      </c>
      <c r="DV445" s="23">
        <v>2.46E-2</v>
      </c>
      <c r="DW445" s="5">
        <v>3150</v>
      </c>
      <c r="DX445" s="7">
        <v>1211475.3799999999</v>
      </c>
      <c r="DY445" s="23">
        <v>6.0000000000000001E-3</v>
      </c>
      <c r="DZ445" s="7">
        <v>45.01</v>
      </c>
      <c r="EA445" s="7">
        <v>753.41</v>
      </c>
      <c r="EB445" s="7">
        <v>1431630.64</v>
      </c>
      <c r="EC445" s="23">
        <v>7.0000000000000001E-3</v>
      </c>
      <c r="ED445" s="7">
        <v>53.19</v>
      </c>
      <c r="EE445" s="7">
        <v>890.32</v>
      </c>
      <c r="EF445" s="5">
        <v>1608</v>
      </c>
      <c r="EG445" s="23">
        <v>5.9700000000000003E-2</v>
      </c>
      <c r="EH445" s="5">
        <v>102</v>
      </c>
      <c r="EI445" s="7">
        <v>17196792.120000001</v>
      </c>
      <c r="EJ445" s="23">
        <v>8.5199999999999998E-2</v>
      </c>
      <c r="EK445" s="7">
        <v>638.91</v>
      </c>
      <c r="EL445" s="7">
        <v>791.71</v>
      </c>
      <c r="EM445" s="7">
        <v>20100536.210000001</v>
      </c>
      <c r="EN445" s="23">
        <v>9.7900000000000001E-2</v>
      </c>
      <c r="EO445" s="7">
        <v>746.79</v>
      </c>
      <c r="EP445" s="7">
        <v>925.4</v>
      </c>
      <c r="EQ445" s="5">
        <v>21721</v>
      </c>
      <c r="ER445" s="23">
        <v>0.80700000000000005</v>
      </c>
      <c r="ES445" s="5">
        <v>11223</v>
      </c>
      <c r="ET445" s="7">
        <v>12060706.119999999</v>
      </c>
      <c r="EU445" s="23">
        <v>5.9700000000000003E-2</v>
      </c>
      <c r="EV445" s="7">
        <v>448.09</v>
      </c>
      <c r="EW445" s="7">
        <v>916.75</v>
      </c>
      <c r="EX445" s="7">
        <v>13611725.66</v>
      </c>
      <c r="EY445" s="23">
        <v>6.6299999999999998E-2</v>
      </c>
      <c r="EZ445" s="7">
        <v>505.71</v>
      </c>
      <c r="FA445" s="7">
        <v>1034.6400000000001</v>
      </c>
      <c r="FB445" s="5">
        <v>13156</v>
      </c>
      <c r="FC445" s="23">
        <v>0.48880000000000001</v>
      </c>
      <c r="FD445" s="5">
        <v>3364</v>
      </c>
      <c r="FE445" s="7">
        <v>3497936.39</v>
      </c>
      <c r="FF445" s="23">
        <v>1.7299999999999999E-2</v>
      </c>
      <c r="FG445" s="7">
        <v>129.96</v>
      </c>
      <c r="FH445" s="7">
        <v>242.71</v>
      </c>
      <c r="FI445" s="7">
        <v>3915444.11</v>
      </c>
      <c r="FJ445" s="23">
        <v>1.9099999999999999E-2</v>
      </c>
      <c r="FK445" s="7">
        <v>145.47</v>
      </c>
      <c r="FL445" s="7">
        <v>271.68</v>
      </c>
      <c r="FM445" s="5">
        <v>14412</v>
      </c>
      <c r="FN445" s="23">
        <v>0.53539999999999999</v>
      </c>
      <c r="FO445" s="5">
        <v>3017</v>
      </c>
      <c r="FP445" s="7">
        <v>10087928.220000001</v>
      </c>
      <c r="FQ445" s="23">
        <v>0.05</v>
      </c>
      <c r="FR445" s="7">
        <v>374.79</v>
      </c>
      <c r="FS445" s="7">
        <v>1324.92</v>
      </c>
      <c r="FT445" s="7">
        <v>10157232.08</v>
      </c>
      <c r="FU445" s="23">
        <v>4.9500000000000002E-2</v>
      </c>
      <c r="FV445" s="7">
        <v>377.37</v>
      </c>
      <c r="FW445" s="7">
        <v>1334.02</v>
      </c>
      <c r="FX445" s="5">
        <v>7614</v>
      </c>
      <c r="FY445" s="23">
        <v>0.28289999999999998</v>
      </c>
      <c r="FZ445" s="5">
        <v>2330</v>
      </c>
      <c r="GA445" s="7">
        <v>4644490.3899999997</v>
      </c>
      <c r="GB445" s="23">
        <v>2.3E-2</v>
      </c>
      <c r="GC445" s="7">
        <v>172.56</v>
      </c>
      <c r="GD445" s="7">
        <v>292.92</v>
      </c>
      <c r="GE445" s="7">
        <v>5000613.8899999997</v>
      </c>
      <c r="GF445" s="23">
        <v>2.4400000000000002E-2</v>
      </c>
      <c r="GG445" s="7">
        <v>185.79</v>
      </c>
      <c r="GH445" s="7">
        <v>315.38</v>
      </c>
      <c r="GI445" s="5">
        <v>15856</v>
      </c>
      <c r="GJ445" s="23">
        <v>0.58909999999999996</v>
      </c>
      <c r="GK445" s="5">
        <v>5292</v>
      </c>
      <c r="GL445" s="7">
        <v>2185151.46</v>
      </c>
      <c r="GM445" s="23">
        <v>1.0800000000000001E-2</v>
      </c>
      <c r="GN445" s="7">
        <v>81.180000000000007</v>
      </c>
      <c r="GO445" s="7">
        <v>798.13</v>
      </c>
      <c r="GP445" s="7">
        <v>2259382.87</v>
      </c>
      <c r="GQ445" s="23">
        <v>1.0999999999999999E-2</v>
      </c>
      <c r="GR445" s="7">
        <v>83.94</v>
      </c>
      <c r="GS445" s="7">
        <v>825.24</v>
      </c>
      <c r="GT445" s="5">
        <v>2738</v>
      </c>
      <c r="GU445" s="23">
        <v>0.1017</v>
      </c>
      <c r="GV445" s="8">
        <v>227</v>
      </c>
      <c r="GW445" s="7">
        <v>10459774.539999999</v>
      </c>
      <c r="GX445" s="23">
        <v>5.1799999999999999E-2</v>
      </c>
      <c r="GY445" s="7">
        <v>388.61</v>
      </c>
      <c r="GZ445" s="7">
        <v>1062.99</v>
      </c>
      <c r="HA445" s="7">
        <v>10459774.539999999</v>
      </c>
      <c r="HB445" s="23">
        <v>5.0999999999999997E-2</v>
      </c>
      <c r="HC445" s="7">
        <v>388.61</v>
      </c>
      <c r="HD445" s="7">
        <v>1062.99</v>
      </c>
      <c r="HE445" s="5">
        <v>9840</v>
      </c>
      <c r="HF445" s="23">
        <v>0.36559999999999998</v>
      </c>
      <c r="HG445" s="5">
        <v>25618</v>
      </c>
      <c r="HH445" s="5">
        <v>1181</v>
      </c>
      <c r="HI445" s="23">
        <v>0.1812</v>
      </c>
      <c r="HJ445" s="8">
        <v>952</v>
      </c>
      <c r="HK445" s="5">
        <v>424</v>
      </c>
      <c r="HL445" s="5">
        <v>683</v>
      </c>
      <c r="HM445" s="5">
        <v>45</v>
      </c>
      <c r="HN445" s="5">
        <v>442</v>
      </c>
      <c r="HO445" s="5">
        <v>260</v>
      </c>
      <c r="HP445" s="5">
        <v>847</v>
      </c>
      <c r="HQ445" s="5">
        <v>349</v>
      </c>
      <c r="HR445" s="5">
        <v>285</v>
      </c>
      <c r="HS445" s="5">
        <v>45</v>
      </c>
    </row>
    <row r="446" spans="1:227" x14ac:dyDescent="0.25">
      <c r="A446">
        <v>2015</v>
      </c>
      <c r="B446" s="3" t="s">
        <v>616</v>
      </c>
      <c r="C446" s="4">
        <v>16</v>
      </c>
      <c r="D446" s="5">
        <v>41811</v>
      </c>
      <c r="E446" s="5">
        <v>30448</v>
      </c>
      <c r="F446" s="5">
        <v>11363</v>
      </c>
      <c r="G446" s="6" t="s">
        <v>1592</v>
      </c>
      <c r="H446" s="5">
        <v>50</v>
      </c>
      <c r="I446" s="6" t="s">
        <v>1133</v>
      </c>
      <c r="J446" s="6" t="s">
        <v>1134</v>
      </c>
      <c r="K446" s="6" t="s">
        <v>2742</v>
      </c>
      <c r="L446" s="6" t="s">
        <v>721</v>
      </c>
      <c r="M446" s="6" t="s">
        <v>831</v>
      </c>
      <c r="N446" s="6" t="s">
        <v>724</v>
      </c>
      <c r="O446" s="6" t="s">
        <v>2350</v>
      </c>
      <c r="P446" s="6">
        <v>1.01</v>
      </c>
      <c r="Q446" s="7">
        <v>253670569.88999999</v>
      </c>
      <c r="R446" s="7">
        <v>255710384.91999999</v>
      </c>
      <c r="S446" s="7">
        <v>269187881.67000002</v>
      </c>
      <c r="T446" s="7">
        <v>8331.27</v>
      </c>
      <c r="U446" s="7">
        <v>8398.27</v>
      </c>
      <c r="V446" s="7">
        <v>8840.91</v>
      </c>
      <c r="W446" s="7">
        <v>83715409.969999999</v>
      </c>
      <c r="X446" s="23">
        <v>0.33</v>
      </c>
      <c r="Y446" s="7">
        <v>2749.46</v>
      </c>
      <c r="Z446" s="7">
        <v>18901.650000000001</v>
      </c>
      <c r="AA446" s="7">
        <v>76766294.120000005</v>
      </c>
      <c r="AB446" s="24">
        <v>0.30020000000000002</v>
      </c>
      <c r="AC446" s="7">
        <v>2521.23</v>
      </c>
      <c r="AD446" s="7">
        <v>17332.650000000001</v>
      </c>
      <c r="AE446" s="5">
        <v>4429</v>
      </c>
      <c r="AF446" s="23">
        <v>0.14549999999999999</v>
      </c>
      <c r="AG446" s="5">
        <v>238</v>
      </c>
      <c r="AH446" s="5">
        <v>1405</v>
      </c>
      <c r="AI446" s="26">
        <v>6887106.3099999996</v>
      </c>
      <c r="AJ446" s="27">
        <v>2.7099999999999999E-2</v>
      </c>
      <c r="AK446" s="26">
        <v>226.19</v>
      </c>
      <c r="AL446" s="26">
        <v>50270.85</v>
      </c>
      <c r="AM446" s="26">
        <v>7372971.8499999996</v>
      </c>
      <c r="AN446" s="28">
        <v>2.8799999999999999E-2</v>
      </c>
      <c r="AO446" s="26">
        <v>242.15</v>
      </c>
      <c r="AP446" s="26">
        <v>53817.31</v>
      </c>
      <c r="AQ446" s="29">
        <v>137</v>
      </c>
      <c r="AR446" s="27">
        <v>4.4999999999999997E-3</v>
      </c>
      <c r="AS446" s="29">
        <v>5</v>
      </c>
      <c r="AT446" s="29">
        <v>142</v>
      </c>
      <c r="AU446" s="7">
        <v>2081376.49</v>
      </c>
      <c r="AV446" s="23">
        <v>8.2000000000000007E-3</v>
      </c>
      <c r="AW446" s="7">
        <v>68.36</v>
      </c>
      <c r="AX446" s="7">
        <v>21457.49</v>
      </c>
      <c r="AY446" s="7">
        <v>2240651.92</v>
      </c>
      <c r="AZ446" s="24">
        <v>8.8000000000000005E-3</v>
      </c>
      <c r="BA446" s="7">
        <v>73.59</v>
      </c>
      <c r="BB446" s="7">
        <v>23099.5</v>
      </c>
      <c r="BC446" s="5">
        <v>97</v>
      </c>
      <c r="BD446" s="23">
        <v>3.2000000000000002E-3</v>
      </c>
      <c r="BE446" s="5">
        <v>3</v>
      </c>
      <c r="BF446" s="5">
        <v>43</v>
      </c>
      <c r="BG446" s="7">
        <v>8860909.1899999995</v>
      </c>
      <c r="BH446" s="23">
        <v>3.49E-2</v>
      </c>
      <c r="BI446" s="7">
        <v>291.02</v>
      </c>
      <c r="BJ446" s="7">
        <v>14020.43</v>
      </c>
      <c r="BK446" s="7">
        <v>10009800.59</v>
      </c>
      <c r="BL446" s="24">
        <v>3.9100000000000003E-2</v>
      </c>
      <c r="BM446" s="7">
        <v>328.75</v>
      </c>
      <c r="BN446" s="7">
        <v>15838.29</v>
      </c>
      <c r="BO446" s="5">
        <v>632</v>
      </c>
      <c r="BP446" s="23">
        <v>2.0799999999999999E-2</v>
      </c>
      <c r="BQ446" s="5">
        <v>28</v>
      </c>
      <c r="BR446" s="5">
        <v>734</v>
      </c>
      <c r="BS446" s="7">
        <v>7526478.0300000003</v>
      </c>
      <c r="BT446" s="23">
        <v>2.9700000000000001E-2</v>
      </c>
      <c r="BU446" s="7">
        <v>247.19</v>
      </c>
      <c r="BV446" s="7">
        <v>5266.95</v>
      </c>
      <c r="BW446" s="7">
        <v>8393371.2899999991</v>
      </c>
      <c r="BX446" s="24">
        <v>3.2800000000000003E-2</v>
      </c>
      <c r="BY446" s="7">
        <v>275.66000000000003</v>
      </c>
      <c r="BZ446" s="7">
        <v>5873.6</v>
      </c>
      <c r="CA446" s="5">
        <v>1429</v>
      </c>
      <c r="CB446" s="23">
        <v>4.6899999999999997E-2</v>
      </c>
      <c r="CC446" s="5">
        <v>90</v>
      </c>
      <c r="CD446" s="5">
        <v>1652</v>
      </c>
      <c r="CE446" s="7">
        <v>3103835.62</v>
      </c>
      <c r="CF446" s="23">
        <v>1.2200000000000001E-2</v>
      </c>
      <c r="CG446" s="7">
        <v>101.94</v>
      </c>
      <c r="CH446" s="7">
        <v>11411.16</v>
      </c>
      <c r="CI446" s="7">
        <v>3362511.34</v>
      </c>
      <c r="CJ446" s="24">
        <v>1.3100000000000001E-2</v>
      </c>
      <c r="CK446" s="7">
        <v>110.43</v>
      </c>
      <c r="CL446" s="7">
        <v>12362.17</v>
      </c>
      <c r="CM446" s="5">
        <v>272</v>
      </c>
      <c r="CN446" s="23">
        <v>8.8999999999999999E-3</v>
      </c>
      <c r="CO446" s="5">
        <v>10</v>
      </c>
      <c r="CP446" s="5">
        <v>683</v>
      </c>
      <c r="CQ446" s="7">
        <v>56893937.189999998</v>
      </c>
      <c r="CR446" s="23">
        <v>0.2243</v>
      </c>
      <c r="CS446" s="7">
        <v>1868.56</v>
      </c>
      <c r="CT446" s="7">
        <v>2739.1</v>
      </c>
      <c r="CU446" s="7">
        <v>56099186.409999996</v>
      </c>
      <c r="CV446" s="24">
        <v>0.21940000000000001</v>
      </c>
      <c r="CW446" s="7">
        <v>1842.46</v>
      </c>
      <c r="CX446" s="7">
        <v>2700.84</v>
      </c>
      <c r="CY446" s="5">
        <v>20771</v>
      </c>
      <c r="CZ446" s="23">
        <v>0.68220000000000003</v>
      </c>
      <c r="DA446" s="5">
        <v>6201</v>
      </c>
      <c r="DB446" s="7">
        <v>5483721.0199999996</v>
      </c>
      <c r="DC446" s="23">
        <v>2.1600000000000001E-2</v>
      </c>
      <c r="DD446" s="7">
        <v>180.1</v>
      </c>
      <c r="DE446" s="7">
        <v>595.09</v>
      </c>
      <c r="DF446" s="7">
        <v>6324076.4199999999</v>
      </c>
      <c r="DG446" s="24">
        <v>2.47E-2</v>
      </c>
      <c r="DH446" s="7">
        <v>207.7</v>
      </c>
      <c r="DI446" s="7">
        <v>686.28</v>
      </c>
      <c r="DJ446" s="5">
        <v>9215</v>
      </c>
      <c r="DK446" s="23">
        <v>0.30259999999999998</v>
      </c>
      <c r="DL446" s="5">
        <v>1600</v>
      </c>
      <c r="DM446" s="7">
        <v>13920534.449999999</v>
      </c>
      <c r="DN446" s="23">
        <v>5.4899999999999997E-2</v>
      </c>
      <c r="DO446" s="7">
        <v>457.19</v>
      </c>
      <c r="DP446" s="7">
        <v>22971.18</v>
      </c>
      <c r="DQ446" s="7">
        <v>14529820.93</v>
      </c>
      <c r="DR446" s="24">
        <v>5.6800000000000003E-2</v>
      </c>
      <c r="DS446" s="7">
        <v>477.2</v>
      </c>
      <c r="DT446" s="7">
        <v>23976.6</v>
      </c>
      <c r="DU446" s="5">
        <v>606</v>
      </c>
      <c r="DV446" s="23">
        <v>1.9900000000000001E-2</v>
      </c>
      <c r="DW446" s="5">
        <v>2996</v>
      </c>
      <c r="DX446" s="7">
        <v>2046002.58</v>
      </c>
      <c r="DY446" s="23">
        <v>8.0999999999999996E-3</v>
      </c>
      <c r="DZ446" s="7">
        <v>67.2</v>
      </c>
      <c r="EA446" s="7">
        <v>946.79</v>
      </c>
      <c r="EB446" s="7">
        <v>2217429.65</v>
      </c>
      <c r="EC446" s="24">
        <v>8.6999999999999994E-3</v>
      </c>
      <c r="ED446" s="7">
        <v>72.83</v>
      </c>
      <c r="EE446" s="7">
        <v>1026.1099999999999</v>
      </c>
      <c r="EF446" s="5">
        <v>2161</v>
      </c>
      <c r="EG446" s="23">
        <v>7.0999999999999994E-2</v>
      </c>
      <c r="EH446" s="5">
        <v>122</v>
      </c>
      <c r="EI446" s="7">
        <v>19489388.91</v>
      </c>
      <c r="EJ446" s="23">
        <v>7.6799999999999993E-2</v>
      </c>
      <c r="EK446" s="7">
        <v>640.09</v>
      </c>
      <c r="EL446" s="7">
        <v>835.63</v>
      </c>
      <c r="EM446" s="7">
        <v>22176459.57</v>
      </c>
      <c r="EN446" s="24">
        <v>8.6699999999999999E-2</v>
      </c>
      <c r="EO446" s="7">
        <v>728.34</v>
      </c>
      <c r="EP446" s="7">
        <v>950.84</v>
      </c>
      <c r="EQ446" s="5">
        <v>23323</v>
      </c>
      <c r="ER446" s="23">
        <v>0.76600000000000001</v>
      </c>
      <c r="ES446" s="5">
        <v>10660</v>
      </c>
      <c r="ET446" s="7">
        <v>13169655.960000001</v>
      </c>
      <c r="EU446" s="23">
        <v>5.1900000000000002E-2</v>
      </c>
      <c r="EV446" s="7">
        <v>432.53</v>
      </c>
      <c r="EW446" s="7">
        <v>953.29</v>
      </c>
      <c r="EX446" s="7">
        <v>14402886.970000001</v>
      </c>
      <c r="EY446" s="24">
        <v>5.6300000000000003E-2</v>
      </c>
      <c r="EZ446" s="7">
        <v>473.03</v>
      </c>
      <c r="FA446" s="7">
        <v>1042.55</v>
      </c>
      <c r="FB446" s="5">
        <v>13815</v>
      </c>
      <c r="FC446" s="23">
        <v>0.45369999999999999</v>
      </c>
      <c r="FD446" s="5">
        <v>3610</v>
      </c>
      <c r="FE446" s="7">
        <v>2988586.96</v>
      </c>
      <c r="FF446" s="23">
        <v>1.18E-2</v>
      </c>
      <c r="FG446" s="7">
        <v>98.15</v>
      </c>
      <c r="FH446" s="7">
        <v>178.38</v>
      </c>
      <c r="FI446" s="7">
        <v>3269095.31</v>
      </c>
      <c r="FJ446" s="24">
        <v>1.2800000000000001E-2</v>
      </c>
      <c r="FK446" s="7">
        <v>107.37</v>
      </c>
      <c r="FL446" s="7">
        <v>195.12</v>
      </c>
      <c r="FM446" s="5">
        <v>16754</v>
      </c>
      <c r="FN446" s="23">
        <v>0.55020000000000002</v>
      </c>
      <c r="FO446" s="5">
        <v>2897</v>
      </c>
      <c r="FP446" s="7">
        <v>9038987.0199999996</v>
      </c>
      <c r="FQ446" s="23">
        <v>3.56E-2</v>
      </c>
      <c r="FR446" s="7">
        <v>296.87</v>
      </c>
      <c r="FS446" s="7">
        <v>1094.57</v>
      </c>
      <c r="FT446" s="7">
        <v>9739638.6699999999</v>
      </c>
      <c r="FU446" s="24">
        <v>3.8100000000000002E-2</v>
      </c>
      <c r="FV446" s="7">
        <v>319.88</v>
      </c>
      <c r="FW446" s="7">
        <v>1179.42</v>
      </c>
      <c r="FX446" s="5">
        <v>8258</v>
      </c>
      <c r="FY446" s="23">
        <v>0.2712</v>
      </c>
      <c r="FZ446" s="5">
        <v>2027</v>
      </c>
      <c r="GA446" s="7">
        <v>6056030.1799999997</v>
      </c>
      <c r="GB446" s="23">
        <v>2.3900000000000001E-2</v>
      </c>
      <c r="GC446" s="7">
        <v>198.9</v>
      </c>
      <c r="GD446" s="7">
        <v>326.33</v>
      </c>
      <c r="GE446" s="7">
        <v>6107503.4199999999</v>
      </c>
      <c r="GF446" s="24">
        <v>2.3900000000000001E-2</v>
      </c>
      <c r="GG446" s="7">
        <v>200.59</v>
      </c>
      <c r="GH446" s="7">
        <v>329.1</v>
      </c>
      <c r="GI446" s="5">
        <v>18558</v>
      </c>
      <c r="GJ446" s="23">
        <v>0.60950000000000004</v>
      </c>
      <c r="GK446" s="5">
        <v>5245</v>
      </c>
      <c r="GL446" s="7">
        <v>3180005.69</v>
      </c>
      <c r="GM446" s="23">
        <v>1.2500000000000001E-2</v>
      </c>
      <c r="GN446" s="7">
        <v>104.44</v>
      </c>
      <c r="GO446" s="7">
        <v>1042.5999999999999</v>
      </c>
      <c r="GP446" s="7">
        <v>3332776.13</v>
      </c>
      <c r="GQ446" s="24">
        <v>1.2999999999999999E-2</v>
      </c>
      <c r="GR446" s="7">
        <v>109.46</v>
      </c>
      <c r="GS446" s="7">
        <v>1092.68</v>
      </c>
      <c r="GT446" s="5">
        <v>3050</v>
      </c>
      <c r="GU446" s="23">
        <v>0.1002</v>
      </c>
      <c r="GV446" s="8">
        <v>227</v>
      </c>
      <c r="GW446" s="7">
        <v>6980044.0800000001</v>
      </c>
      <c r="GX446" s="23">
        <v>2.75E-2</v>
      </c>
      <c r="GY446" s="7">
        <v>229.24</v>
      </c>
      <c r="GZ446" s="7">
        <v>870.87</v>
      </c>
      <c r="HA446" s="7">
        <v>7017417.71</v>
      </c>
      <c r="HB446" s="24">
        <v>2.7400000000000001E-2</v>
      </c>
      <c r="HC446" s="7">
        <v>230.47</v>
      </c>
      <c r="HD446" s="7">
        <v>875.54</v>
      </c>
      <c r="HE446" s="5">
        <v>8015</v>
      </c>
      <c r="HF446" s="23">
        <v>0.26319999999999999</v>
      </c>
      <c r="HG446" s="5">
        <v>32431</v>
      </c>
      <c r="HH446" s="5">
        <v>1066</v>
      </c>
      <c r="HI446" s="23">
        <v>0.16320000000000001</v>
      </c>
      <c r="HJ446" s="8">
        <v>1065</v>
      </c>
      <c r="HK446" s="5">
        <v>332</v>
      </c>
      <c r="HL446" s="5">
        <v>675</v>
      </c>
      <c r="HM446" s="5">
        <v>53</v>
      </c>
      <c r="HN446" s="5">
        <v>424</v>
      </c>
      <c r="HO446" s="5">
        <v>181</v>
      </c>
      <c r="HP446" s="5">
        <v>427</v>
      </c>
      <c r="HQ446" s="5">
        <v>171</v>
      </c>
      <c r="HR446" s="10" t="s">
        <v>275</v>
      </c>
      <c r="HS446" s="5">
        <v>72</v>
      </c>
    </row>
    <row r="447" spans="1:227" x14ac:dyDescent="0.25">
      <c r="A447">
        <v>2014</v>
      </c>
      <c r="B447" s="3" t="s">
        <v>616</v>
      </c>
      <c r="C447" s="4">
        <v>16</v>
      </c>
      <c r="D447" s="5">
        <v>40872</v>
      </c>
      <c r="E447" s="5">
        <v>30498</v>
      </c>
      <c r="F447" s="5">
        <v>10374</v>
      </c>
      <c r="G447" s="6" t="s">
        <v>1367</v>
      </c>
      <c r="H447" s="5">
        <v>50</v>
      </c>
      <c r="I447" s="6" t="s">
        <v>2571</v>
      </c>
      <c r="J447" s="6" t="s">
        <v>2572</v>
      </c>
      <c r="K447" s="6" t="s">
        <v>2631</v>
      </c>
      <c r="L447" s="6" t="s">
        <v>451</v>
      </c>
      <c r="M447" s="6" t="s">
        <v>1588</v>
      </c>
      <c r="N447" s="6" t="s">
        <v>1043</v>
      </c>
      <c r="O447" s="6" t="s">
        <v>1542</v>
      </c>
      <c r="P447" s="6">
        <v>0.98</v>
      </c>
      <c r="Q447" s="7">
        <v>248476939.91999999</v>
      </c>
      <c r="R447" s="7">
        <v>245941642.59</v>
      </c>
      <c r="S447" s="7">
        <v>263734435.25999999</v>
      </c>
      <c r="T447" s="7">
        <v>8147.32</v>
      </c>
      <c r="U447" s="7">
        <v>8064.19</v>
      </c>
      <c r="V447" s="7">
        <v>8647.6</v>
      </c>
      <c r="W447" s="7">
        <v>84709320.299999997</v>
      </c>
      <c r="X447" s="23">
        <v>0.34089999999999998</v>
      </c>
      <c r="Y447" s="7">
        <v>2777.54</v>
      </c>
      <c r="Z447" s="7">
        <v>18584.759999999998</v>
      </c>
      <c r="AA447" s="7">
        <v>75565707.849999994</v>
      </c>
      <c r="AB447" s="23">
        <v>0.30730000000000002</v>
      </c>
      <c r="AC447" s="7">
        <v>2477.73</v>
      </c>
      <c r="AD447" s="7">
        <v>16578.7</v>
      </c>
      <c r="AE447" s="5">
        <v>4558</v>
      </c>
      <c r="AF447" s="23">
        <v>0.14949999999999999</v>
      </c>
      <c r="AG447" s="5">
        <v>247</v>
      </c>
      <c r="AH447" s="5">
        <v>1451</v>
      </c>
      <c r="AI447" s="26">
        <v>7821785.7300000004</v>
      </c>
      <c r="AJ447" s="27">
        <v>3.15E-2</v>
      </c>
      <c r="AK447" s="26">
        <v>256.47000000000003</v>
      </c>
      <c r="AL447" s="26">
        <v>50139.65</v>
      </c>
      <c r="AM447" s="26">
        <v>8239724.0199999996</v>
      </c>
      <c r="AN447" s="27">
        <v>3.3500000000000002E-2</v>
      </c>
      <c r="AO447" s="26">
        <v>270.17</v>
      </c>
      <c r="AP447" s="26">
        <v>52818.74</v>
      </c>
      <c r="AQ447" s="29">
        <v>156</v>
      </c>
      <c r="AR447" s="27">
        <v>5.1000000000000004E-3</v>
      </c>
      <c r="AS447" s="29">
        <v>6</v>
      </c>
      <c r="AT447" s="29">
        <v>168</v>
      </c>
      <c r="AU447" s="7">
        <v>2585088.89</v>
      </c>
      <c r="AV447" s="23">
        <v>1.04E-2</v>
      </c>
      <c r="AW447" s="7">
        <v>84.76</v>
      </c>
      <c r="AX447" s="7">
        <v>25594.94</v>
      </c>
      <c r="AY447" s="7">
        <v>2825003.52</v>
      </c>
      <c r="AZ447" s="23">
        <v>1.15E-2</v>
      </c>
      <c r="BA447" s="7">
        <v>92.63</v>
      </c>
      <c r="BB447" s="7">
        <v>27970.33</v>
      </c>
      <c r="BC447" s="5">
        <v>101</v>
      </c>
      <c r="BD447" s="23">
        <v>3.3E-3</v>
      </c>
      <c r="BE447" s="5">
        <v>4</v>
      </c>
      <c r="BF447" s="5">
        <v>52</v>
      </c>
      <c r="BG447" s="7">
        <v>9138123.3699999992</v>
      </c>
      <c r="BH447" s="23">
        <v>3.6799999999999999E-2</v>
      </c>
      <c r="BI447" s="7">
        <v>299.63</v>
      </c>
      <c r="BJ447" s="7">
        <v>13741.54</v>
      </c>
      <c r="BK447" s="7">
        <v>10289886.18</v>
      </c>
      <c r="BL447" s="23">
        <v>4.1799999999999997E-2</v>
      </c>
      <c r="BM447" s="7">
        <v>337.4</v>
      </c>
      <c r="BN447" s="7">
        <v>15473.51</v>
      </c>
      <c r="BO447" s="5">
        <v>665</v>
      </c>
      <c r="BP447" s="23">
        <v>2.18E-2</v>
      </c>
      <c r="BQ447" s="5">
        <v>30</v>
      </c>
      <c r="BR447" s="5">
        <v>762</v>
      </c>
      <c r="BS447" s="7">
        <v>7191857.9800000004</v>
      </c>
      <c r="BT447" s="23">
        <v>2.8899999999999999E-2</v>
      </c>
      <c r="BU447" s="7">
        <v>235.81</v>
      </c>
      <c r="BV447" s="7">
        <v>5008.26</v>
      </c>
      <c r="BW447" s="7">
        <v>7977876.3799999999</v>
      </c>
      <c r="BX447" s="23">
        <v>3.2399999999999998E-2</v>
      </c>
      <c r="BY447" s="7">
        <v>261.58999999999997</v>
      </c>
      <c r="BZ447" s="7">
        <v>5555.62</v>
      </c>
      <c r="CA447" s="5">
        <v>1436</v>
      </c>
      <c r="CB447" s="23">
        <v>4.7100000000000003E-2</v>
      </c>
      <c r="CC447" s="5">
        <v>88</v>
      </c>
      <c r="CD447" s="5">
        <v>1644</v>
      </c>
      <c r="CE447" s="7">
        <v>3002982.29</v>
      </c>
      <c r="CF447" s="23">
        <v>1.21E-2</v>
      </c>
      <c r="CG447" s="7">
        <v>98.46</v>
      </c>
      <c r="CH447" s="7">
        <v>12207.25</v>
      </c>
      <c r="CI447" s="7">
        <v>3274846.16</v>
      </c>
      <c r="CJ447" s="23">
        <v>1.3299999999999999E-2</v>
      </c>
      <c r="CK447" s="7">
        <v>107.38</v>
      </c>
      <c r="CL447" s="7">
        <v>13312.38</v>
      </c>
      <c r="CM447" s="5">
        <v>246</v>
      </c>
      <c r="CN447" s="23">
        <v>8.0999999999999996E-3</v>
      </c>
      <c r="CO447" s="5">
        <v>9</v>
      </c>
      <c r="CP447" s="5">
        <v>676</v>
      </c>
      <c r="CQ447" s="7">
        <v>54154170.469999999</v>
      </c>
      <c r="CR447" s="23">
        <v>0.21790000000000001</v>
      </c>
      <c r="CS447" s="7">
        <v>1775.66</v>
      </c>
      <c r="CT447" s="7">
        <v>2618.67</v>
      </c>
      <c r="CU447" s="7">
        <v>52994573.450000003</v>
      </c>
      <c r="CV447" s="23">
        <v>0.2155</v>
      </c>
      <c r="CW447" s="7">
        <v>1737.64</v>
      </c>
      <c r="CX447" s="7">
        <v>2562.6</v>
      </c>
      <c r="CY447" s="5">
        <v>20680</v>
      </c>
      <c r="CZ447" s="23">
        <v>0.67810000000000004</v>
      </c>
      <c r="DA447" s="5">
        <v>5981</v>
      </c>
      <c r="DB447" s="7">
        <v>4941117.8600000003</v>
      </c>
      <c r="DC447" s="23">
        <v>1.9900000000000001E-2</v>
      </c>
      <c r="DD447" s="7">
        <v>162.01</v>
      </c>
      <c r="DE447" s="7">
        <v>547.54999999999995</v>
      </c>
      <c r="DF447" s="7">
        <v>5658204.2999999998</v>
      </c>
      <c r="DG447" s="23">
        <v>2.3E-2</v>
      </c>
      <c r="DH447" s="7">
        <v>185.53</v>
      </c>
      <c r="DI447" s="7">
        <v>627.02</v>
      </c>
      <c r="DJ447" s="5">
        <v>9024</v>
      </c>
      <c r="DK447" s="23">
        <v>0.2959</v>
      </c>
      <c r="DL447" s="5">
        <v>1598</v>
      </c>
      <c r="DM447" s="7">
        <v>13912505.57</v>
      </c>
      <c r="DN447" s="23">
        <v>5.6000000000000001E-2</v>
      </c>
      <c r="DO447" s="7">
        <v>456.18</v>
      </c>
      <c r="DP447" s="7">
        <v>23863.65</v>
      </c>
      <c r="DQ447" s="7">
        <v>14348477.789999999</v>
      </c>
      <c r="DR447" s="23">
        <v>5.8299999999999998E-2</v>
      </c>
      <c r="DS447" s="7">
        <v>470.47</v>
      </c>
      <c r="DT447" s="7">
        <v>24611.45</v>
      </c>
      <c r="DU447" s="5">
        <v>583</v>
      </c>
      <c r="DV447" s="23">
        <v>1.9099999999999999E-2</v>
      </c>
      <c r="DW447" s="5">
        <v>2992</v>
      </c>
      <c r="DX447" s="7">
        <v>1885220.98</v>
      </c>
      <c r="DY447" s="23">
        <v>7.6E-3</v>
      </c>
      <c r="DZ447" s="7">
        <v>61.81</v>
      </c>
      <c r="EA447" s="7">
        <v>864.38</v>
      </c>
      <c r="EB447" s="7">
        <v>2059413.01</v>
      </c>
      <c r="EC447" s="23">
        <v>8.3999999999999995E-3</v>
      </c>
      <c r="ED447" s="7">
        <v>67.53</v>
      </c>
      <c r="EE447" s="7">
        <v>944.25</v>
      </c>
      <c r="EF447" s="5">
        <v>2181</v>
      </c>
      <c r="EG447" s="23">
        <v>7.1499999999999994E-2</v>
      </c>
      <c r="EH447" s="5">
        <v>122</v>
      </c>
      <c r="EI447" s="7">
        <v>19009714.399999999</v>
      </c>
      <c r="EJ447" s="23">
        <v>7.6499999999999999E-2</v>
      </c>
      <c r="EK447" s="7">
        <v>623.30999999999995</v>
      </c>
      <c r="EL447" s="7">
        <v>812</v>
      </c>
      <c r="EM447" s="7">
        <v>21332210.75</v>
      </c>
      <c r="EN447" s="23">
        <v>8.6699999999999999E-2</v>
      </c>
      <c r="EO447" s="7">
        <v>699.46</v>
      </c>
      <c r="EP447" s="7">
        <v>911.2</v>
      </c>
      <c r="EQ447" s="5">
        <v>23411</v>
      </c>
      <c r="ER447" s="23">
        <v>0.76759999999999995</v>
      </c>
      <c r="ES447" s="5">
        <v>10413</v>
      </c>
      <c r="ET447" s="7">
        <v>12998264.880000001</v>
      </c>
      <c r="EU447" s="23">
        <v>5.2299999999999999E-2</v>
      </c>
      <c r="EV447" s="7">
        <v>426.2</v>
      </c>
      <c r="EW447" s="7">
        <v>938.16</v>
      </c>
      <c r="EX447" s="7">
        <v>13386960.779999999</v>
      </c>
      <c r="EY447" s="23">
        <v>5.4399999999999997E-2</v>
      </c>
      <c r="EZ447" s="7">
        <v>438.95</v>
      </c>
      <c r="FA447" s="7">
        <v>966.22</v>
      </c>
      <c r="FB447" s="5">
        <v>13855</v>
      </c>
      <c r="FC447" s="23">
        <v>0.45429999999999998</v>
      </c>
      <c r="FD447" s="5">
        <v>3478</v>
      </c>
      <c r="FE447" s="7">
        <v>2987100.56</v>
      </c>
      <c r="FF447" s="23">
        <v>1.2E-2</v>
      </c>
      <c r="FG447" s="7">
        <v>97.94</v>
      </c>
      <c r="FH447" s="7">
        <v>178.6</v>
      </c>
      <c r="FI447" s="7">
        <v>3268209.8</v>
      </c>
      <c r="FJ447" s="23">
        <v>1.3299999999999999E-2</v>
      </c>
      <c r="FK447" s="7">
        <v>107.16</v>
      </c>
      <c r="FL447" s="7">
        <v>195.41</v>
      </c>
      <c r="FM447" s="5">
        <v>16725</v>
      </c>
      <c r="FN447" s="23">
        <v>0.5484</v>
      </c>
      <c r="FO447" s="5">
        <v>2873</v>
      </c>
      <c r="FP447" s="7">
        <v>8447243.6699999999</v>
      </c>
      <c r="FQ447" s="23">
        <v>3.4000000000000002E-2</v>
      </c>
      <c r="FR447" s="7">
        <v>276.98</v>
      </c>
      <c r="FS447" s="7">
        <v>1026.02</v>
      </c>
      <c r="FT447" s="7">
        <v>9114135.7400000002</v>
      </c>
      <c r="FU447" s="23">
        <v>3.7100000000000001E-2</v>
      </c>
      <c r="FV447" s="7">
        <v>298.83999999999997</v>
      </c>
      <c r="FW447" s="7">
        <v>1107.02</v>
      </c>
      <c r="FX447" s="5">
        <v>8233</v>
      </c>
      <c r="FY447" s="23">
        <v>0.27</v>
      </c>
      <c r="FZ447" s="5">
        <v>2108</v>
      </c>
      <c r="GA447" s="7">
        <v>5319771.29</v>
      </c>
      <c r="GB447" s="23">
        <v>2.1399999999999999E-2</v>
      </c>
      <c r="GC447" s="7">
        <v>174.43</v>
      </c>
      <c r="GD447" s="7">
        <v>288.05</v>
      </c>
      <c r="GE447" s="7">
        <v>4964166.3</v>
      </c>
      <c r="GF447" s="23">
        <v>2.0199999999999999E-2</v>
      </c>
      <c r="GG447" s="7">
        <v>162.77000000000001</v>
      </c>
      <c r="GH447" s="7">
        <v>268.8</v>
      </c>
      <c r="GI447" s="5">
        <v>18468</v>
      </c>
      <c r="GJ447" s="23">
        <v>0.60550000000000004</v>
      </c>
      <c r="GK447" s="5">
        <v>5125</v>
      </c>
      <c r="GL447" s="7">
        <v>2942375.59</v>
      </c>
      <c r="GM447" s="23">
        <v>1.18E-2</v>
      </c>
      <c r="GN447" s="7">
        <v>96.48</v>
      </c>
      <c r="GO447" s="7">
        <v>976.86</v>
      </c>
      <c r="GP447" s="7">
        <v>3084704.6</v>
      </c>
      <c r="GQ447" s="23">
        <v>1.2500000000000001E-2</v>
      </c>
      <c r="GR447" s="7">
        <v>101.14</v>
      </c>
      <c r="GS447" s="7">
        <v>1024.1099999999999</v>
      </c>
      <c r="GT447" s="5">
        <v>3012</v>
      </c>
      <c r="GU447" s="23">
        <v>9.8799999999999999E-2</v>
      </c>
      <c r="GV447" s="8">
        <v>222</v>
      </c>
      <c r="GW447" s="7">
        <v>4834433.58</v>
      </c>
      <c r="GX447" s="23">
        <v>1.95E-2</v>
      </c>
      <c r="GY447" s="7">
        <v>158.52000000000001</v>
      </c>
      <c r="GZ447" s="7">
        <v>581.83000000000004</v>
      </c>
      <c r="HA447" s="7">
        <v>4862601.8499999996</v>
      </c>
      <c r="HB447" s="23">
        <v>1.9800000000000002E-2</v>
      </c>
      <c r="HC447" s="7">
        <v>159.44</v>
      </c>
      <c r="HD447" s="7">
        <v>585.22</v>
      </c>
      <c r="HE447" s="5">
        <v>8309</v>
      </c>
      <c r="HF447" s="23">
        <v>0.27239999999999998</v>
      </c>
      <c r="HG447" s="5">
        <v>31890</v>
      </c>
      <c r="HH447" s="5">
        <v>1137</v>
      </c>
      <c r="HI447" s="23">
        <v>0.16950000000000001</v>
      </c>
      <c r="HJ447" s="8">
        <v>1046</v>
      </c>
      <c r="HK447" s="5">
        <v>315</v>
      </c>
      <c r="HL447" s="5">
        <v>671</v>
      </c>
      <c r="HM447" s="5">
        <v>46</v>
      </c>
      <c r="HN447" s="5">
        <v>387</v>
      </c>
      <c r="HO447" s="5">
        <v>193</v>
      </c>
      <c r="HP447" s="5">
        <v>439</v>
      </c>
      <c r="HQ447" s="5">
        <v>207</v>
      </c>
      <c r="HR447" s="5">
        <v>182</v>
      </c>
      <c r="HS447" s="5">
        <v>79</v>
      </c>
    </row>
    <row r="448" spans="1:227" x14ac:dyDescent="0.25">
      <c r="A448">
        <v>2007</v>
      </c>
      <c r="B448" s="3" t="s">
        <v>616</v>
      </c>
      <c r="C448" s="4">
        <v>16</v>
      </c>
      <c r="D448" s="5">
        <v>29989</v>
      </c>
      <c r="E448" s="5">
        <v>24467</v>
      </c>
      <c r="F448" s="5">
        <v>5522</v>
      </c>
      <c r="G448" s="6" t="s">
        <v>399</v>
      </c>
      <c r="H448" s="5">
        <v>50</v>
      </c>
      <c r="I448" s="6" t="s">
        <v>617</v>
      </c>
      <c r="J448" s="6" t="s">
        <v>618</v>
      </c>
      <c r="K448" s="6" t="s">
        <v>619</v>
      </c>
      <c r="L448" s="6" t="s">
        <v>349</v>
      </c>
      <c r="M448" s="6" t="s">
        <v>620</v>
      </c>
      <c r="N448" s="6" t="s">
        <v>362</v>
      </c>
      <c r="O448" s="6" t="s">
        <v>621</v>
      </c>
      <c r="P448" s="6">
        <v>0.92</v>
      </c>
      <c r="Q448" s="7">
        <v>144561549.00999999</v>
      </c>
      <c r="R448" s="7">
        <v>150636512.16</v>
      </c>
      <c r="S448" s="7">
        <v>174354333.41999999</v>
      </c>
      <c r="T448" s="7">
        <v>5908.43</v>
      </c>
      <c r="U448" s="7">
        <v>6156.72</v>
      </c>
      <c r="V448" s="7">
        <v>7126.1</v>
      </c>
      <c r="W448" s="7">
        <v>52361155.359999999</v>
      </c>
      <c r="X448" s="23">
        <v>0.36220000000000002</v>
      </c>
      <c r="Y448" s="7">
        <v>2140.0700000000002</v>
      </c>
      <c r="Z448" s="7">
        <v>13245.93</v>
      </c>
      <c r="AA448" s="7">
        <v>50149075.289999999</v>
      </c>
      <c r="AB448" s="23">
        <v>0.33289999999999997</v>
      </c>
      <c r="AC448" s="7">
        <v>2049.66</v>
      </c>
      <c r="AD448" s="7">
        <v>12686.33</v>
      </c>
      <c r="AE448" s="5">
        <v>3953</v>
      </c>
      <c r="AF448" s="23">
        <v>0.16159999999999999</v>
      </c>
      <c r="AG448" s="5">
        <v>261</v>
      </c>
      <c r="AH448" s="5">
        <v>1571</v>
      </c>
      <c r="AI448" s="26">
        <v>816625.23</v>
      </c>
      <c r="AJ448" s="27">
        <v>5.5999999999999999E-3</v>
      </c>
      <c r="AK448" s="26">
        <v>33.380000000000003</v>
      </c>
      <c r="AL448" s="26">
        <v>45368.07</v>
      </c>
      <c r="AM448" s="26">
        <v>848010.65</v>
      </c>
      <c r="AN448" s="27">
        <v>5.5999999999999999E-3</v>
      </c>
      <c r="AO448" s="26">
        <v>34.659999999999997</v>
      </c>
      <c r="AP448" s="26">
        <v>47111.7</v>
      </c>
      <c r="AQ448" s="29">
        <v>18</v>
      </c>
      <c r="AR448" s="27">
        <v>6.9999999999999999E-4</v>
      </c>
      <c r="AS448" s="29">
        <v>1</v>
      </c>
      <c r="AT448" s="29">
        <v>29</v>
      </c>
      <c r="AU448" s="7">
        <v>1869754.07</v>
      </c>
      <c r="AV448" s="23">
        <v>1.29E-2</v>
      </c>
      <c r="AW448" s="7">
        <v>76.42</v>
      </c>
      <c r="AX448" s="7">
        <v>15078.66</v>
      </c>
      <c r="AY448" s="7">
        <v>1940885.03</v>
      </c>
      <c r="AZ448" s="23">
        <v>1.29E-2</v>
      </c>
      <c r="BA448" s="7">
        <v>79.33</v>
      </c>
      <c r="BB448" s="7">
        <v>15652.3</v>
      </c>
      <c r="BC448" s="5">
        <v>124</v>
      </c>
      <c r="BD448" s="23">
        <v>5.1000000000000004E-3</v>
      </c>
      <c r="BE448" s="5">
        <v>5</v>
      </c>
      <c r="BF448" s="5">
        <v>56</v>
      </c>
      <c r="BG448" s="7">
        <v>5310524.16</v>
      </c>
      <c r="BH448" s="23">
        <v>3.6700000000000003E-2</v>
      </c>
      <c r="BI448" s="7">
        <v>217.05</v>
      </c>
      <c r="BJ448" s="7">
        <v>10859.97</v>
      </c>
      <c r="BK448" s="7">
        <v>5925825.2300000004</v>
      </c>
      <c r="BL448" s="23">
        <v>3.9300000000000002E-2</v>
      </c>
      <c r="BM448" s="7">
        <v>242.2</v>
      </c>
      <c r="BN448" s="7">
        <v>12118.25</v>
      </c>
      <c r="BO448" s="5">
        <v>489</v>
      </c>
      <c r="BP448" s="23">
        <v>0.02</v>
      </c>
      <c r="BQ448" s="5">
        <v>26</v>
      </c>
      <c r="BR448" s="5">
        <v>677</v>
      </c>
      <c r="BS448" s="7">
        <v>4216680.96</v>
      </c>
      <c r="BT448" s="23">
        <v>2.92E-2</v>
      </c>
      <c r="BU448" s="7">
        <v>172.34</v>
      </c>
      <c r="BV448" s="7">
        <v>4406.1499999999996</v>
      </c>
      <c r="BW448" s="7">
        <v>4764093.26</v>
      </c>
      <c r="BX448" s="23">
        <v>3.1600000000000003E-2</v>
      </c>
      <c r="BY448" s="7">
        <v>194.72</v>
      </c>
      <c r="BZ448" s="7">
        <v>4978.1499999999996</v>
      </c>
      <c r="CA448" s="5">
        <v>957</v>
      </c>
      <c r="CB448" s="23">
        <v>3.9100000000000003E-2</v>
      </c>
      <c r="CC448" s="5">
        <v>76</v>
      </c>
      <c r="CD448" s="5">
        <v>1274</v>
      </c>
      <c r="CE448" s="7">
        <v>2268543.12</v>
      </c>
      <c r="CF448" s="23">
        <v>1.5699999999999999E-2</v>
      </c>
      <c r="CG448" s="7">
        <v>92.72</v>
      </c>
      <c r="CH448" s="7">
        <v>11815.33</v>
      </c>
      <c r="CI448" s="7">
        <v>2348965.41</v>
      </c>
      <c r="CJ448" s="23">
        <v>1.5599999999999999E-2</v>
      </c>
      <c r="CK448" s="7">
        <v>96.01</v>
      </c>
      <c r="CL448" s="7">
        <v>12234.19</v>
      </c>
      <c r="CM448" s="5">
        <v>192</v>
      </c>
      <c r="CN448" s="23">
        <v>7.7999999999999996E-3</v>
      </c>
      <c r="CO448" s="5">
        <v>9</v>
      </c>
      <c r="CP448" s="5">
        <v>719</v>
      </c>
      <c r="CQ448" s="7">
        <v>24921845.800000001</v>
      </c>
      <c r="CR448" s="23">
        <v>0.1724</v>
      </c>
      <c r="CS448" s="7">
        <v>1018.59</v>
      </c>
      <c r="CT448" s="7">
        <v>1623.15</v>
      </c>
      <c r="CU448" s="7">
        <v>26992955.309999999</v>
      </c>
      <c r="CV448" s="23">
        <v>0.1792</v>
      </c>
      <c r="CW448" s="7">
        <v>1103.24</v>
      </c>
      <c r="CX448" s="7">
        <v>1758.04</v>
      </c>
      <c r="CY448" s="5">
        <v>15354</v>
      </c>
      <c r="CZ448" s="23">
        <v>0.62749999999999995</v>
      </c>
      <c r="DA448" s="5">
        <v>4704</v>
      </c>
      <c r="DB448" s="7">
        <v>1935277.06</v>
      </c>
      <c r="DC448" s="23">
        <v>1.34E-2</v>
      </c>
      <c r="DD448" s="7">
        <v>79.099999999999994</v>
      </c>
      <c r="DE448" s="7">
        <v>353.02</v>
      </c>
      <c r="DF448" s="7">
        <v>2083848.12</v>
      </c>
      <c r="DG448" s="23">
        <v>1.38E-2</v>
      </c>
      <c r="DH448" s="7">
        <v>85.17</v>
      </c>
      <c r="DI448" s="7">
        <v>380.13</v>
      </c>
      <c r="DJ448" s="5">
        <v>5482</v>
      </c>
      <c r="DK448" s="23">
        <v>0.22409999999999999</v>
      </c>
      <c r="DL448" s="5">
        <v>1089</v>
      </c>
      <c r="DM448" s="7">
        <v>8927510.9299999997</v>
      </c>
      <c r="DN448" s="23">
        <v>6.1800000000000001E-2</v>
      </c>
      <c r="DO448" s="7">
        <v>364.88</v>
      </c>
      <c r="DP448" s="7">
        <v>20570.3</v>
      </c>
      <c r="DQ448" s="7">
        <v>9210256.9399999995</v>
      </c>
      <c r="DR448" s="23">
        <v>6.1100000000000002E-2</v>
      </c>
      <c r="DS448" s="7">
        <v>376.44</v>
      </c>
      <c r="DT448" s="7">
        <v>21221.79</v>
      </c>
      <c r="DU448" s="5">
        <v>434</v>
      </c>
      <c r="DV448" s="23">
        <v>1.77E-2</v>
      </c>
      <c r="DW448" s="5">
        <v>2181</v>
      </c>
      <c r="DX448" s="7">
        <v>1372411.25</v>
      </c>
      <c r="DY448" s="23">
        <v>9.4999999999999998E-3</v>
      </c>
      <c r="DZ448" s="7">
        <v>56.09</v>
      </c>
      <c r="EA448" s="7">
        <v>644.32000000000005</v>
      </c>
      <c r="EB448" s="7">
        <v>1541797.85</v>
      </c>
      <c r="EC448" s="23">
        <v>1.0200000000000001E-2</v>
      </c>
      <c r="ED448" s="7">
        <v>63.02</v>
      </c>
      <c r="EE448" s="7">
        <v>723.85</v>
      </c>
      <c r="EF448" s="5">
        <v>2130</v>
      </c>
      <c r="EG448" s="23">
        <v>8.7099999999999997E-2</v>
      </c>
      <c r="EH448" s="5">
        <v>153</v>
      </c>
      <c r="EI448" s="7">
        <v>10188887.720000001</v>
      </c>
      <c r="EJ448" s="23">
        <v>7.0499999999999993E-2</v>
      </c>
      <c r="EK448" s="7">
        <v>416.43</v>
      </c>
      <c r="EL448" s="7">
        <v>537.02</v>
      </c>
      <c r="EM448" s="7">
        <v>11994950.48</v>
      </c>
      <c r="EN448" s="23">
        <v>7.9600000000000004E-2</v>
      </c>
      <c r="EO448" s="7">
        <v>490.25</v>
      </c>
      <c r="EP448" s="7">
        <v>632.21</v>
      </c>
      <c r="EQ448" s="5">
        <v>18973</v>
      </c>
      <c r="ER448" s="23">
        <v>0.77549999999999997</v>
      </c>
      <c r="ES448" s="5">
        <v>8624</v>
      </c>
      <c r="ET448" s="7">
        <v>8602152.5600000005</v>
      </c>
      <c r="EU448" s="23">
        <v>5.9499999999999997E-2</v>
      </c>
      <c r="EV448" s="7">
        <v>351.58</v>
      </c>
      <c r="EW448" s="7">
        <v>792.53</v>
      </c>
      <c r="EX448" s="7">
        <v>9835019.2100000009</v>
      </c>
      <c r="EY448" s="23">
        <v>6.5299999999999997E-2</v>
      </c>
      <c r="EZ448" s="7">
        <v>401.97</v>
      </c>
      <c r="FA448" s="7">
        <v>906.12</v>
      </c>
      <c r="FB448" s="5">
        <v>10854</v>
      </c>
      <c r="FC448" s="23">
        <v>0.44359999999999999</v>
      </c>
      <c r="FD448" s="5">
        <v>3014</v>
      </c>
      <c r="FE448" s="7">
        <v>3215632.9</v>
      </c>
      <c r="FF448" s="23">
        <v>2.2200000000000001E-2</v>
      </c>
      <c r="FG448" s="7">
        <v>131.43</v>
      </c>
      <c r="FH448" s="7">
        <v>248.27</v>
      </c>
      <c r="FI448" s="7">
        <v>3804666.69</v>
      </c>
      <c r="FJ448" s="23">
        <v>2.53E-2</v>
      </c>
      <c r="FK448" s="7">
        <v>155.5</v>
      </c>
      <c r="FL448" s="7">
        <v>293.75</v>
      </c>
      <c r="FM448" s="5">
        <v>12952</v>
      </c>
      <c r="FN448" s="23">
        <v>0.52939999999999998</v>
      </c>
      <c r="FO448" s="5">
        <v>2678</v>
      </c>
      <c r="FP448" s="7">
        <v>8019038.7699999996</v>
      </c>
      <c r="FQ448" s="23">
        <v>5.5500000000000001E-2</v>
      </c>
      <c r="FR448" s="7">
        <v>327.75</v>
      </c>
      <c r="FS448" s="7">
        <v>1166.24</v>
      </c>
      <c r="FT448" s="7">
        <v>8133855.5899999999</v>
      </c>
      <c r="FU448" s="23">
        <v>5.3999999999999999E-2</v>
      </c>
      <c r="FV448" s="7">
        <v>332.44</v>
      </c>
      <c r="FW448" s="7">
        <v>1182.93</v>
      </c>
      <c r="FX448" s="5">
        <v>6876</v>
      </c>
      <c r="FY448" s="23">
        <v>0.28100000000000003</v>
      </c>
      <c r="FZ448" s="5">
        <v>2325</v>
      </c>
      <c r="GA448" s="7">
        <v>3260691.54</v>
      </c>
      <c r="GB448" s="23">
        <v>2.2599999999999999E-2</v>
      </c>
      <c r="GC448" s="7">
        <v>133.27000000000001</v>
      </c>
      <c r="GD448" s="7">
        <v>225.65</v>
      </c>
      <c r="GE448" s="7">
        <v>3581291.65</v>
      </c>
      <c r="GF448" s="23">
        <v>2.3800000000000002E-2</v>
      </c>
      <c r="GG448" s="7">
        <v>146.37</v>
      </c>
      <c r="GH448" s="7">
        <v>247.84</v>
      </c>
      <c r="GI448" s="5">
        <v>14450</v>
      </c>
      <c r="GJ448" s="23">
        <v>0.59060000000000001</v>
      </c>
      <c r="GK448" s="5">
        <v>5195</v>
      </c>
      <c r="GL448" s="7">
        <v>1557288.33</v>
      </c>
      <c r="GM448" s="23">
        <v>1.0800000000000001E-2</v>
      </c>
      <c r="GN448" s="7">
        <v>63.65</v>
      </c>
      <c r="GO448" s="7">
        <v>687.09</v>
      </c>
      <c r="GP448" s="7">
        <v>1661782.08</v>
      </c>
      <c r="GQ448" s="23">
        <v>1.0999999999999999E-2</v>
      </c>
      <c r="GR448" s="7">
        <v>67.92</v>
      </c>
      <c r="GS448" s="7">
        <v>733.19</v>
      </c>
      <c r="GT448" s="5">
        <v>2267</v>
      </c>
      <c r="GU448" s="23">
        <v>9.2600000000000002E-2</v>
      </c>
      <c r="GV448" s="8">
        <v>181</v>
      </c>
      <c r="GW448" s="7">
        <v>4630412.41</v>
      </c>
      <c r="GX448" s="23">
        <v>3.2000000000000001E-2</v>
      </c>
      <c r="GY448" s="7">
        <v>189.25</v>
      </c>
      <c r="GZ448" s="7">
        <v>635.87</v>
      </c>
      <c r="HA448" s="7">
        <v>4630412.41</v>
      </c>
      <c r="HB448" s="23">
        <v>3.0700000000000002E-2</v>
      </c>
      <c r="HC448" s="7">
        <v>189.25</v>
      </c>
      <c r="HD448" s="7">
        <v>635.87</v>
      </c>
      <c r="HE448" s="5">
        <v>7282</v>
      </c>
      <c r="HF448" s="23">
        <v>0.29759999999999998</v>
      </c>
      <c r="HG448" s="5">
        <v>23291</v>
      </c>
      <c r="HH448" s="5">
        <v>925</v>
      </c>
      <c r="HI448" s="23">
        <v>0.16200000000000001</v>
      </c>
      <c r="HJ448" s="8">
        <v>952</v>
      </c>
      <c r="HK448" s="5">
        <v>458</v>
      </c>
      <c r="HL448" s="5">
        <v>665</v>
      </c>
      <c r="HM448" s="5">
        <v>53</v>
      </c>
      <c r="HN448" s="5">
        <v>413</v>
      </c>
      <c r="HO448" s="5">
        <v>401</v>
      </c>
      <c r="HP448" s="5">
        <v>834</v>
      </c>
      <c r="HQ448" s="5">
        <v>307</v>
      </c>
      <c r="HR448" s="10" t="s">
        <v>275</v>
      </c>
      <c r="HS448" s="5">
        <v>110</v>
      </c>
    </row>
    <row r="449" spans="1:227" x14ac:dyDescent="0.25">
      <c r="A449">
        <v>2013</v>
      </c>
      <c r="B449" s="3" t="s">
        <v>1098</v>
      </c>
      <c r="C449" s="4">
        <v>49</v>
      </c>
      <c r="D449" s="5">
        <v>44738</v>
      </c>
      <c r="E449" s="5">
        <v>28683</v>
      </c>
      <c r="F449" s="5">
        <v>16055</v>
      </c>
      <c r="G449" s="6" t="s">
        <v>1120</v>
      </c>
      <c r="H449" s="5">
        <v>49</v>
      </c>
      <c r="I449" s="6" t="s">
        <v>1617</v>
      </c>
      <c r="J449" s="6" t="s">
        <v>1618</v>
      </c>
      <c r="K449" s="6" t="s">
        <v>2593</v>
      </c>
      <c r="L449" s="6" t="s">
        <v>663</v>
      </c>
      <c r="M449" s="6" t="s">
        <v>669</v>
      </c>
      <c r="N449" s="6" t="s">
        <v>535</v>
      </c>
      <c r="O449" s="6" t="s">
        <v>1232</v>
      </c>
      <c r="P449" s="6">
        <v>1.06</v>
      </c>
      <c r="Q449" s="7">
        <v>227612361.87</v>
      </c>
      <c r="R449" s="7">
        <v>237694188.93000001</v>
      </c>
      <c r="S449" s="7">
        <v>237566915.49000001</v>
      </c>
      <c r="T449" s="7">
        <v>7935.44</v>
      </c>
      <c r="U449" s="7">
        <v>8286.94</v>
      </c>
      <c r="V449" s="7">
        <v>8282.5</v>
      </c>
      <c r="W449" s="7">
        <v>78519309.579999998</v>
      </c>
      <c r="X449" s="23">
        <v>0.34499999999999997</v>
      </c>
      <c r="Y449" s="7">
        <v>2737.49</v>
      </c>
      <c r="Z449" s="7">
        <v>18523.07</v>
      </c>
      <c r="AA449" s="7">
        <v>75306231.370000005</v>
      </c>
      <c r="AB449" s="23">
        <v>0.31680000000000003</v>
      </c>
      <c r="AC449" s="7">
        <v>2625.47</v>
      </c>
      <c r="AD449" s="7">
        <v>17765.09</v>
      </c>
      <c r="AE449" s="5">
        <v>4239</v>
      </c>
      <c r="AF449" s="23">
        <v>0.14779999999999999</v>
      </c>
      <c r="AG449" s="5">
        <v>251</v>
      </c>
      <c r="AH449" s="5">
        <v>1434</v>
      </c>
      <c r="AI449" s="26">
        <v>4447963.22</v>
      </c>
      <c r="AJ449" s="27">
        <v>1.95E-2</v>
      </c>
      <c r="AK449" s="26">
        <v>155.07</v>
      </c>
      <c r="AL449" s="26">
        <v>46820.67</v>
      </c>
      <c r="AM449" s="26">
        <v>4736788.68</v>
      </c>
      <c r="AN449" s="27">
        <v>1.9900000000000001E-2</v>
      </c>
      <c r="AO449" s="26">
        <v>165.14</v>
      </c>
      <c r="AP449" s="26">
        <v>49860.93</v>
      </c>
      <c r="AQ449" s="29">
        <v>95</v>
      </c>
      <c r="AR449" s="27">
        <v>3.3E-3</v>
      </c>
      <c r="AS449" s="29">
        <v>4</v>
      </c>
      <c r="AT449" s="29">
        <v>114</v>
      </c>
      <c r="AU449" s="7">
        <v>2043078.88</v>
      </c>
      <c r="AV449" s="23">
        <v>8.9999999999999993E-3</v>
      </c>
      <c r="AW449" s="7">
        <v>71.23</v>
      </c>
      <c r="AX449" s="7">
        <v>18241.78</v>
      </c>
      <c r="AY449" s="7">
        <v>2434917.4300000002</v>
      </c>
      <c r="AZ449" s="23">
        <v>1.0200000000000001E-2</v>
      </c>
      <c r="BA449" s="7">
        <v>84.89</v>
      </c>
      <c r="BB449" s="7">
        <v>21740.33</v>
      </c>
      <c r="BC449" s="5">
        <v>112</v>
      </c>
      <c r="BD449" s="23">
        <v>3.8999999999999998E-3</v>
      </c>
      <c r="BE449" s="5">
        <v>4</v>
      </c>
      <c r="BF449" s="5">
        <v>54</v>
      </c>
      <c r="BG449" s="7">
        <v>11030833.4</v>
      </c>
      <c r="BH449" s="23">
        <v>4.8500000000000001E-2</v>
      </c>
      <c r="BI449" s="7">
        <v>384.58</v>
      </c>
      <c r="BJ449" s="7">
        <v>13242.3</v>
      </c>
      <c r="BK449" s="7">
        <v>12184179.439999999</v>
      </c>
      <c r="BL449" s="23">
        <v>5.1299999999999998E-2</v>
      </c>
      <c r="BM449" s="7">
        <v>424.79</v>
      </c>
      <c r="BN449" s="7">
        <v>14626.87</v>
      </c>
      <c r="BO449" s="5">
        <v>833</v>
      </c>
      <c r="BP449" s="23">
        <v>2.9000000000000001E-2</v>
      </c>
      <c r="BQ449" s="5">
        <v>39</v>
      </c>
      <c r="BR449" s="5">
        <v>1049</v>
      </c>
      <c r="BS449" s="7">
        <v>8356750.0199999996</v>
      </c>
      <c r="BT449" s="23">
        <v>3.6700000000000003E-2</v>
      </c>
      <c r="BU449" s="7">
        <v>291.35000000000002</v>
      </c>
      <c r="BV449" s="7">
        <v>5013.05</v>
      </c>
      <c r="BW449" s="7">
        <v>9247474.2799999993</v>
      </c>
      <c r="BX449" s="23">
        <v>3.8899999999999997E-2</v>
      </c>
      <c r="BY449" s="7">
        <v>322.39999999999998</v>
      </c>
      <c r="BZ449" s="7">
        <v>5547.38</v>
      </c>
      <c r="CA449" s="5">
        <v>1667</v>
      </c>
      <c r="CB449" s="23">
        <v>5.8099999999999999E-2</v>
      </c>
      <c r="CC449" s="5">
        <v>107</v>
      </c>
      <c r="CD449" s="5">
        <v>2548</v>
      </c>
      <c r="CE449" s="7">
        <v>3814019.76</v>
      </c>
      <c r="CF449" s="23">
        <v>1.6799999999999999E-2</v>
      </c>
      <c r="CG449" s="7">
        <v>132.97</v>
      </c>
      <c r="CH449" s="7">
        <v>12629.2</v>
      </c>
      <c r="CI449" s="7">
        <v>4000428.32</v>
      </c>
      <c r="CJ449" s="23">
        <v>1.6799999999999999E-2</v>
      </c>
      <c r="CK449" s="7">
        <v>139.47</v>
      </c>
      <c r="CL449" s="7">
        <v>13246.45</v>
      </c>
      <c r="CM449" s="5">
        <v>302</v>
      </c>
      <c r="CN449" s="23">
        <v>1.0500000000000001E-2</v>
      </c>
      <c r="CO449" s="5">
        <v>11</v>
      </c>
      <c r="CP449" s="5">
        <v>877</v>
      </c>
      <c r="CQ449" s="7">
        <v>35490564.159999996</v>
      </c>
      <c r="CR449" s="23">
        <v>0.15590000000000001</v>
      </c>
      <c r="CS449" s="7">
        <v>1237.3399999999999</v>
      </c>
      <c r="CT449" s="7">
        <v>1992.62</v>
      </c>
      <c r="CU449" s="7">
        <v>38692462.170000002</v>
      </c>
      <c r="CV449" s="23">
        <v>0.1628</v>
      </c>
      <c r="CW449" s="7">
        <v>1348.97</v>
      </c>
      <c r="CX449" s="7">
        <v>2172.39</v>
      </c>
      <c r="CY449" s="5">
        <v>17811</v>
      </c>
      <c r="CZ449" s="23">
        <v>0.621</v>
      </c>
      <c r="DA449" s="5">
        <v>4368</v>
      </c>
      <c r="DB449" s="7">
        <v>731014.99</v>
      </c>
      <c r="DC449" s="23">
        <v>3.2000000000000002E-3</v>
      </c>
      <c r="DD449" s="7">
        <v>25.49</v>
      </c>
      <c r="DE449" s="7">
        <v>411.14</v>
      </c>
      <c r="DF449" s="7">
        <v>793869.92</v>
      </c>
      <c r="DG449" s="23">
        <v>3.3E-3</v>
      </c>
      <c r="DH449" s="7">
        <v>27.68</v>
      </c>
      <c r="DI449" s="7">
        <v>446.5</v>
      </c>
      <c r="DJ449" s="5">
        <v>1778</v>
      </c>
      <c r="DK449" s="23">
        <v>6.2E-2</v>
      </c>
      <c r="DL449" s="5">
        <v>288</v>
      </c>
      <c r="DM449" s="7">
        <v>17448169.460000001</v>
      </c>
      <c r="DN449" s="23">
        <v>7.6700000000000004E-2</v>
      </c>
      <c r="DO449" s="7">
        <v>608.30999999999995</v>
      </c>
      <c r="DP449" s="7">
        <v>23515.05</v>
      </c>
      <c r="DQ449" s="7">
        <v>18358973.870000001</v>
      </c>
      <c r="DR449" s="23">
        <v>7.7200000000000005E-2</v>
      </c>
      <c r="DS449" s="7">
        <v>640.05999999999995</v>
      </c>
      <c r="DT449" s="7">
        <v>24742.55</v>
      </c>
      <c r="DU449" s="5">
        <v>742</v>
      </c>
      <c r="DV449" s="23">
        <v>2.5899999999999999E-2</v>
      </c>
      <c r="DW449" s="5">
        <v>3520</v>
      </c>
      <c r="DX449" s="7">
        <v>1217502.02</v>
      </c>
      <c r="DY449" s="23">
        <v>5.3E-3</v>
      </c>
      <c r="DZ449" s="7">
        <v>42.45</v>
      </c>
      <c r="EA449" s="7">
        <v>896.54</v>
      </c>
      <c r="EB449" s="7">
        <v>1392400.33</v>
      </c>
      <c r="EC449" s="23">
        <v>5.8999999999999999E-3</v>
      </c>
      <c r="ED449" s="7">
        <v>48.54</v>
      </c>
      <c r="EE449" s="7">
        <v>1025.33</v>
      </c>
      <c r="EF449" s="5">
        <v>1358</v>
      </c>
      <c r="EG449" s="23">
        <v>4.7300000000000002E-2</v>
      </c>
      <c r="EH449" s="5">
        <v>71</v>
      </c>
      <c r="EI449" s="7">
        <v>19339685.309999999</v>
      </c>
      <c r="EJ449" s="23">
        <v>8.5000000000000006E-2</v>
      </c>
      <c r="EK449" s="7">
        <v>674.26</v>
      </c>
      <c r="EL449" s="7">
        <v>853.55</v>
      </c>
      <c r="EM449" s="7">
        <v>22640668.43</v>
      </c>
      <c r="EN449" s="23">
        <v>9.5299999999999996E-2</v>
      </c>
      <c r="EO449" s="7">
        <v>789.34</v>
      </c>
      <c r="EP449" s="7">
        <v>999.24</v>
      </c>
      <c r="EQ449" s="5">
        <v>22658</v>
      </c>
      <c r="ER449" s="23">
        <v>0.78990000000000005</v>
      </c>
      <c r="ES449" s="5">
        <v>10943</v>
      </c>
      <c r="ET449" s="7">
        <v>12998604.359999999</v>
      </c>
      <c r="EU449" s="23">
        <v>5.7099999999999998E-2</v>
      </c>
      <c r="EV449" s="7">
        <v>453.18</v>
      </c>
      <c r="EW449" s="7">
        <v>957.82</v>
      </c>
      <c r="EX449" s="7">
        <v>14450112.41</v>
      </c>
      <c r="EY449" s="23">
        <v>6.08E-2</v>
      </c>
      <c r="EZ449" s="7">
        <v>503.79</v>
      </c>
      <c r="FA449" s="7">
        <v>1064.78</v>
      </c>
      <c r="FB449" s="5">
        <v>13571</v>
      </c>
      <c r="FC449" s="23">
        <v>0.47310000000000002</v>
      </c>
      <c r="FD449" s="5">
        <v>3371</v>
      </c>
      <c r="FE449" s="7">
        <v>2994489.65</v>
      </c>
      <c r="FF449" s="23">
        <v>1.32E-2</v>
      </c>
      <c r="FG449" s="7">
        <v>104.4</v>
      </c>
      <c r="FH449" s="7">
        <v>199.55</v>
      </c>
      <c r="FI449" s="7">
        <v>3327737.14</v>
      </c>
      <c r="FJ449" s="23">
        <v>1.4E-2</v>
      </c>
      <c r="FK449" s="7">
        <v>116.02</v>
      </c>
      <c r="FL449" s="7">
        <v>221.76</v>
      </c>
      <c r="FM449" s="5">
        <v>15006</v>
      </c>
      <c r="FN449" s="23">
        <v>0.5232</v>
      </c>
      <c r="FO449" s="5">
        <v>2815</v>
      </c>
      <c r="FP449" s="7">
        <v>9401942.8699999992</v>
      </c>
      <c r="FQ449" s="23">
        <v>4.1300000000000003E-2</v>
      </c>
      <c r="FR449" s="7">
        <v>327.79</v>
      </c>
      <c r="FS449" s="7">
        <v>1276.4000000000001</v>
      </c>
      <c r="FT449" s="7">
        <v>9831742.6999999993</v>
      </c>
      <c r="FU449" s="23">
        <v>4.1399999999999999E-2</v>
      </c>
      <c r="FV449" s="7">
        <v>342.77</v>
      </c>
      <c r="FW449" s="7">
        <v>1334.75</v>
      </c>
      <c r="FX449" s="5">
        <v>7366</v>
      </c>
      <c r="FY449" s="23">
        <v>0.25679999999999997</v>
      </c>
      <c r="FZ449" s="5">
        <v>1864</v>
      </c>
      <c r="GA449" s="7">
        <v>4341285.16</v>
      </c>
      <c r="GB449" s="23">
        <v>1.9099999999999999E-2</v>
      </c>
      <c r="GC449" s="7">
        <v>151.35</v>
      </c>
      <c r="GD449" s="7">
        <v>257.17</v>
      </c>
      <c r="GE449" s="7">
        <v>4649468.82</v>
      </c>
      <c r="GF449" s="23">
        <v>1.9599999999999999E-2</v>
      </c>
      <c r="GG449" s="7">
        <v>162.1</v>
      </c>
      <c r="GH449" s="7">
        <v>275.43</v>
      </c>
      <c r="GI449" s="5">
        <v>16881</v>
      </c>
      <c r="GJ449" s="23">
        <v>0.58850000000000002</v>
      </c>
      <c r="GK449" s="5">
        <v>4838</v>
      </c>
      <c r="GL449" s="7">
        <v>2635092.65</v>
      </c>
      <c r="GM449" s="23">
        <v>1.1599999999999999E-2</v>
      </c>
      <c r="GN449" s="7">
        <v>91.87</v>
      </c>
      <c r="GO449" s="7">
        <v>903.05</v>
      </c>
      <c r="GP449" s="7">
        <v>2701138.59</v>
      </c>
      <c r="GQ449" s="23">
        <v>1.14E-2</v>
      </c>
      <c r="GR449" s="7">
        <v>94.17</v>
      </c>
      <c r="GS449" s="7">
        <v>925.68</v>
      </c>
      <c r="GT449" s="5">
        <v>2918</v>
      </c>
      <c r="GU449" s="23">
        <v>0.1017</v>
      </c>
      <c r="GV449" s="8">
        <v>260</v>
      </c>
      <c r="GW449" s="7">
        <v>10896980.16</v>
      </c>
      <c r="GX449" s="23">
        <v>4.7899999999999998E-2</v>
      </c>
      <c r="GY449" s="7">
        <v>379.91</v>
      </c>
      <c r="GZ449" s="7">
        <v>1142.3599999999999</v>
      </c>
      <c r="HA449" s="7">
        <v>10928748.18</v>
      </c>
      <c r="HB449" s="23">
        <v>4.5999999999999999E-2</v>
      </c>
      <c r="HC449" s="7">
        <v>381.02</v>
      </c>
      <c r="HD449" s="7">
        <v>1145.69</v>
      </c>
      <c r="HE449" s="5">
        <v>9539</v>
      </c>
      <c r="HF449" s="23">
        <v>0.33260000000000001</v>
      </c>
      <c r="HG449" s="5">
        <v>27232</v>
      </c>
      <c r="HH449" s="5">
        <v>1101</v>
      </c>
      <c r="HI449" s="23">
        <v>0.16769999999999999</v>
      </c>
      <c r="HJ449" s="8">
        <v>949</v>
      </c>
      <c r="HK449" s="5">
        <v>394</v>
      </c>
      <c r="HL449" s="5">
        <v>657</v>
      </c>
      <c r="HM449" s="5">
        <v>52</v>
      </c>
      <c r="HN449" s="5">
        <v>523</v>
      </c>
      <c r="HO449" s="5">
        <v>261</v>
      </c>
      <c r="HP449" s="5">
        <v>648</v>
      </c>
      <c r="HQ449" s="5">
        <v>251</v>
      </c>
      <c r="HR449" s="5">
        <v>349</v>
      </c>
      <c r="HS449" s="5">
        <v>73</v>
      </c>
    </row>
    <row r="450" spans="1:227" x14ac:dyDescent="0.25">
      <c r="A450">
        <v>2008</v>
      </c>
      <c r="B450" s="3" t="s">
        <v>1098</v>
      </c>
      <c r="C450" s="4">
        <v>49</v>
      </c>
      <c r="D450" s="5">
        <v>33893</v>
      </c>
      <c r="E450" s="5">
        <v>26613</v>
      </c>
      <c r="F450" s="5">
        <v>7280</v>
      </c>
      <c r="G450" s="6" t="s">
        <v>1544</v>
      </c>
      <c r="H450" s="5">
        <v>49</v>
      </c>
      <c r="I450" s="6" t="s">
        <v>1545</v>
      </c>
      <c r="J450" s="6" t="s">
        <v>1546</v>
      </c>
      <c r="K450" s="6" t="s">
        <v>1547</v>
      </c>
      <c r="L450" s="6" t="s">
        <v>378</v>
      </c>
      <c r="M450" s="6" t="s">
        <v>1204</v>
      </c>
      <c r="N450" s="6" t="s">
        <v>1496</v>
      </c>
      <c r="O450" s="6" t="s">
        <v>1548</v>
      </c>
      <c r="P450" s="6">
        <v>1.03</v>
      </c>
      <c r="Q450" s="7">
        <v>186910124.46000001</v>
      </c>
      <c r="R450" s="7">
        <v>190993884.02000001</v>
      </c>
      <c r="S450" s="7">
        <v>210844790.47</v>
      </c>
      <c r="T450" s="7">
        <v>7023.26</v>
      </c>
      <c r="U450" s="7">
        <v>7176.71</v>
      </c>
      <c r="V450" s="7">
        <v>7922.62</v>
      </c>
      <c r="W450" s="7">
        <v>66228383.859999999</v>
      </c>
      <c r="X450" s="23">
        <v>0.3543</v>
      </c>
      <c r="Y450" s="7">
        <v>2488.5700000000002</v>
      </c>
      <c r="Z450" s="7">
        <v>16711.68</v>
      </c>
      <c r="AA450" s="7">
        <v>59809247.409999996</v>
      </c>
      <c r="AB450" s="23">
        <v>0.31309999999999999</v>
      </c>
      <c r="AC450" s="7">
        <v>2247.37</v>
      </c>
      <c r="AD450" s="7">
        <v>15091.91</v>
      </c>
      <c r="AE450" s="5">
        <v>3963</v>
      </c>
      <c r="AF450" s="23">
        <v>0.1489</v>
      </c>
      <c r="AG450" s="5">
        <v>244</v>
      </c>
      <c r="AH450" s="5">
        <v>1490</v>
      </c>
      <c r="AI450" s="26">
        <v>3043212.87</v>
      </c>
      <c r="AJ450" s="27">
        <v>1.6299999999999999E-2</v>
      </c>
      <c r="AK450" s="26">
        <v>114.35</v>
      </c>
      <c r="AL450" s="26">
        <v>38521.68</v>
      </c>
      <c r="AM450" s="26">
        <v>3178373.82</v>
      </c>
      <c r="AN450" s="27">
        <v>1.66E-2</v>
      </c>
      <c r="AO450" s="26">
        <v>119.43</v>
      </c>
      <c r="AP450" s="26">
        <v>40232.58</v>
      </c>
      <c r="AQ450" s="29">
        <v>79</v>
      </c>
      <c r="AR450" s="27">
        <v>3.0000000000000001E-3</v>
      </c>
      <c r="AS450" s="29">
        <v>3</v>
      </c>
      <c r="AT450" s="29">
        <v>97</v>
      </c>
      <c r="AU450" s="7">
        <v>1726408.64</v>
      </c>
      <c r="AV450" s="23">
        <v>9.1999999999999998E-3</v>
      </c>
      <c r="AW450" s="7">
        <v>64.87</v>
      </c>
      <c r="AX450" s="7">
        <v>18172.72</v>
      </c>
      <c r="AY450" s="7">
        <v>1770609.22</v>
      </c>
      <c r="AZ450" s="23">
        <v>9.2999999999999992E-3</v>
      </c>
      <c r="BA450" s="7">
        <v>66.53</v>
      </c>
      <c r="BB450" s="7">
        <v>18637.990000000002</v>
      </c>
      <c r="BC450" s="5">
        <v>95</v>
      </c>
      <c r="BD450" s="23">
        <v>3.5999999999999999E-3</v>
      </c>
      <c r="BE450" s="5">
        <v>4</v>
      </c>
      <c r="BF450" s="5">
        <v>47</v>
      </c>
      <c r="BG450" s="7">
        <v>8301484.9800000004</v>
      </c>
      <c r="BH450" s="23">
        <v>4.4400000000000002E-2</v>
      </c>
      <c r="BI450" s="7">
        <v>311.93</v>
      </c>
      <c r="BJ450" s="7">
        <v>12226.05</v>
      </c>
      <c r="BK450" s="7">
        <v>9114358.2799999993</v>
      </c>
      <c r="BL450" s="23">
        <v>4.7699999999999999E-2</v>
      </c>
      <c r="BM450" s="7">
        <v>342.48</v>
      </c>
      <c r="BN450" s="7">
        <v>13423.21</v>
      </c>
      <c r="BO450" s="5">
        <v>679</v>
      </c>
      <c r="BP450" s="23">
        <v>2.5499999999999998E-2</v>
      </c>
      <c r="BQ450" s="5">
        <v>35</v>
      </c>
      <c r="BR450" s="5">
        <v>987</v>
      </c>
      <c r="BS450" s="7">
        <v>7317578.3499999996</v>
      </c>
      <c r="BT450" s="23">
        <v>3.9199999999999999E-2</v>
      </c>
      <c r="BU450" s="7">
        <v>274.95999999999998</v>
      </c>
      <c r="BV450" s="7">
        <v>5611.64</v>
      </c>
      <c r="BW450" s="7">
        <v>7788105.9900000002</v>
      </c>
      <c r="BX450" s="23">
        <v>4.0800000000000003E-2</v>
      </c>
      <c r="BY450" s="7">
        <v>292.64</v>
      </c>
      <c r="BZ450" s="7">
        <v>5972.47</v>
      </c>
      <c r="CA450" s="5">
        <v>1304</v>
      </c>
      <c r="CB450" s="23">
        <v>4.9000000000000002E-2</v>
      </c>
      <c r="CC450" s="5">
        <v>90</v>
      </c>
      <c r="CD450" s="5">
        <v>2723</v>
      </c>
      <c r="CE450" s="7">
        <v>3250757.35</v>
      </c>
      <c r="CF450" s="23">
        <v>1.7399999999999999E-2</v>
      </c>
      <c r="CG450" s="7">
        <v>122.15</v>
      </c>
      <c r="CH450" s="7">
        <v>11820.94</v>
      </c>
      <c r="CI450" s="7">
        <v>3315860.65</v>
      </c>
      <c r="CJ450" s="23">
        <v>1.7399999999999999E-2</v>
      </c>
      <c r="CK450" s="7">
        <v>124.6</v>
      </c>
      <c r="CL450" s="7">
        <v>12057.68</v>
      </c>
      <c r="CM450" s="5">
        <v>275</v>
      </c>
      <c r="CN450" s="23">
        <v>1.03E-2</v>
      </c>
      <c r="CO450" s="5">
        <v>11</v>
      </c>
      <c r="CP450" s="5">
        <v>882</v>
      </c>
      <c r="CQ450" s="7">
        <v>26543972.84</v>
      </c>
      <c r="CR450" s="23">
        <v>0.14199999999999999</v>
      </c>
      <c r="CS450" s="7">
        <v>997.41</v>
      </c>
      <c r="CT450" s="7">
        <v>1520.71</v>
      </c>
      <c r="CU450" s="7">
        <v>29482009.219999999</v>
      </c>
      <c r="CV450" s="23">
        <v>0.15440000000000001</v>
      </c>
      <c r="CW450" s="7">
        <v>1107.8</v>
      </c>
      <c r="CX450" s="7">
        <v>1689.03</v>
      </c>
      <c r="CY450" s="5">
        <v>17455</v>
      </c>
      <c r="CZ450" s="23">
        <v>0.65590000000000004</v>
      </c>
      <c r="DA450" s="5">
        <v>4707</v>
      </c>
      <c r="DB450" s="7">
        <v>490929.98</v>
      </c>
      <c r="DC450" s="23">
        <v>2.5999999999999999E-3</v>
      </c>
      <c r="DD450" s="7">
        <v>18.45</v>
      </c>
      <c r="DE450" s="7">
        <v>330.82</v>
      </c>
      <c r="DF450" s="7">
        <v>535823.03</v>
      </c>
      <c r="DG450" s="23">
        <v>2.8E-3</v>
      </c>
      <c r="DH450" s="7">
        <v>20.13</v>
      </c>
      <c r="DI450" s="7">
        <v>361.07</v>
      </c>
      <c r="DJ450" s="5">
        <v>1484</v>
      </c>
      <c r="DK450" s="23">
        <v>5.5800000000000002E-2</v>
      </c>
      <c r="DL450" s="5">
        <v>248</v>
      </c>
      <c r="DM450" s="7">
        <v>12606260.07</v>
      </c>
      <c r="DN450" s="23">
        <v>6.7400000000000002E-2</v>
      </c>
      <c r="DO450" s="7">
        <v>473.69</v>
      </c>
      <c r="DP450" s="7">
        <v>19424.13</v>
      </c>
      <c r="DQ450" s="7">
        <v>12986638.65</v>
      </c>
      <c r="DR450" s="23">
        <v>6.8000000000000005E-2</v>
      </c>
      <c r="DS450" s="7">
        <v>487.98</v>
      </c>
      <c r="DT450" s="7">
        <v>20010.23</v>
      </c>
      <c r="DU450" s="5">
        <v>649</v>
      </c>
      <c r="DV450" s="23">
        <v>2.4400000000000002E-2</v>
      </c>
      <c r="DW450" s="5">
        <v>3219</v>
      </c>
      <c r="DX450" s="7">
        <v>1047275.28</v>
      </c>
      <c r="DY450" s="23">
        <v>5.5999999999999999E-3</v>
      </c>
      <c r="DZ450" s="7">
        <v>39.35</v>
      </c>
      <c r="EA450" s="7">
        <v>684.49</v>
      </c>
      <c r="EB450" s="7">
        <v>1375720.96</v>
      </c>
      <c r="EC450" s="23">
        <v>7.1999999999999998E-3</v>
      </c>
      <c r="ED450" s="7">
        <v>51.69</v>
      </c>
      <c r="EE450" s="7">
        <v>899.16</v>
      </c>
      <c r="EF450" s="5">
        <v>1530</v>
      </c>
      <c r="EG450" s="23">
        <v>5.7500000000000002E-2</v>
      </c>
      <c r="EH450" s="5">
        <v>95</v>
      </c>
      <c r="EI450" s="7">
        <v>14746127.529999999</v>
      </c>
      <c r="EJ450" s="23">
        <v>7.8899999999999998E-2</v>
      </c>
      <c r="EK450" s="7">
        <v>554.09</v>
      </c>
      <c r="EL450" s="7">
        <v>682</v>
      </c>
      <c r="EM450" s="7">
        <v>17577307.199999999</v>
      </c>
      <c r="EN450" s="23">
        <v>9.1999999999999998E-2</v>
      </c>
      <c r="EO450" s="7">
        <v>660.48</v>
      </c>
      <c r="EP450" s="7">
        <v>812.94</v>
      </c>
      <c r="EQ450" s="5">
        <v>21622</v>
      </c>
      <c r="ER450" s="23">
        <v>0.8125</v>
      </c>
      <c r="ES450" s="5">
        <v>11037</v>
      </c>
      <c r="ET450" s="7">
        <v>10420279.449999999</v>
      </c>
      <c r="EU450" s="23">
        <v>5.5800000000000002E-2</v>
      </c>
      <c r="EV450" s="7">
        <v>391.55</v>
      </c>
      <c r="EW450" s="7">
        <v>810.22</v>
      </c>
      <c r="EX450" s="7">
        <v>11789087.449999999</v>
      </c>
      <c r="EY450" s="23">
        <v>6.1699999999999998E-2</v>
      </c>
      <c r="EZ450" s="7">
        <v>442.98</v>
      </c>
      <c r="FA450" s="7">
        <v>916.65</v>
      </c>
      <c r="FB450" s="5">
        <v>12861</v>
      </c>
      <c r="FC450" s="23">
        <v>0.48330000000000001</v>
      </c>
      <c r="FD450" s="5">
        <v>3110</v>
      </c>
      <c r="FE450" s="7">
        <v>3335362.11</v>
      </c>
      <c r="FF450" s="23">
        <v>1.78E-2</v>
      </c>
      <c r="FG450" s="7">
        <v>125.33</v>
      </c>
      <c r="FH450" s="7">
        <v>235.02</v>
      </c>
      <c r="FI450" s="7">
        <v>3878765.53</v>
      </c>
      <c r="FJ450" s="23">
        <v>2.0299999999999999E-2</v>
      </c>
      <c r="FK450" s="7">
        <v>145.75</v>
      </c>
      <c r="FL450" s="7">
        <v>273.31</v>
      </c>
      <c r="FM450" s="5">
        <v>14192</v>
      </c>
      <c r="FN450" s="23">
        <v>0.5333</v>
      </c>
      <c r="FO450" s="5">
        <v>2857</v>
      </c>
      <c r="FP450" s="7">
        <v>10280408.130000001</v>
      </c>
      <c r="FQ450" s="23">
        <v>5.5E-2</v>
      </c>
      <c r="FR450" s="7">
        <v>386.29</v>
      </c>
      <c r="FS450" s="7">
        <v>1390.37</v>
      </c>
      <c r="FT450" s="7">
        <v>10329050.02</v>
      </c>
      <c r="FU450" s="23">
        <v>5.4100000000000002E-2</v>
      </c>
      <c r="FV450" s="7">
        <v>388.12</v>
      </c>
      <c r="FW450" s="7">
        <v>1396.95</v>
      </c>
      <c r="FX450" s="5">
        <v>7394</v>
      </c>
      <c r="FY450" s="23">
        <v>0.27779999999999999</v>
      </c>
      <c r="FZ450" s="5">
        <v>2388</v>
      </c>
      <c r="GA450" s="7">
        <v>3555214.69</v>
      </c>
      <c r="GB450" s="23">
        <v>1.9E-2</v>
      </c>
      <c r="GC450" s="7">
        <v>133.59</v>
      </c>
      <c r="GD450" s="7">
        <v>233.42</v>
      </c>
      <c r="GE450" s="7">
        <v>3866921.53</v>
      </c>
      <c r="GF450" s="23">
        <v>2.0199999999999999E-2</v>
      </c>
      <c r="GG450" s="7">
        <v>145.30000000000001</v>
      </c>
      <c r="GH450" s="7">
        <v>253.88</v>
      </c>
      <c r="GI450" s="5">
        <v>15231</v>
      </c>
      <c r="GJ450" s="23">
        <v>0.57230000000000003</v>
      </c>
      <c r="GK450" s="5">
        <v>4879</v>
      </c>
      <c r="GL450" s="7">
        <v>2061351.47</v>
      </c>
      <c r="GM450" s="23">
        <v>1.0999999999999999E-2</v>
      </c>
      <c r="GN450" s="7">
        <v>77.459999999999994</v>
      </c>
      <c r="GO450" s="7">
        <v>727.32</v>
      </c>
      <c r="GP450" s="7">
        <v>2134586.6</v>
      </c>
      <c r="GQ450" s="23">
        <v>1.12E-2</v>
      </c>
      <c r="GR450" s="7">
        <v>80.209999999999994</v>
      </c>
      <c r="GS450" s="7">
        <v>753.16</v>
      </c>
      <c r="GT450" s="5">
        <v>2834</v>
      </c>
      <c r="GU450" s="23">
        <v>0.1065</v>
      </c>
      <c r="GV450" s="8">
        <v>234</v>
      </c>
      <c r="GW450" s="7">
        <v>10220688.050000001</v>
      </c>
      <c r="GX450" s="23">
        <v>5.4699999999999999E-2</v>
      </c>
      <c r="GY450" s="7">
        <v>384.05</v>
      </c>
      <c r="GZ450" s="7">
        <v>1149.43</v>
      </c>
      <c r="HA450" s="7">
        <v>10220688.050000001</v>
      </c>
      <c r="HB450" s="23">
        <v>5.3499999999999999E-2</v>
      </c>
      <c r="HC450" s="7">
        <v>384.05</v>
      </c>
      <c r="HD450" s="7">
        <v>1149.43</v>
      </c>
      <c r="HE450" s="5">
        <v>8892</v>
      </c>
      <c r="HF450" s="23">
        <v>0.33410000000000001</v>
      </c>
      <c r="HG450" s="5">
        <v>26068</v>
      </c>
      <c r="HH450" s="5">
        <v>982</v>
      </c>
      <c r="HI450" s="23">
        <v>0.1588</v>
      </c>
      <c r="HJ450" s="8">
        <v>980</v>
      </c>
      <c r="HK450" s="5">
        <v>504</v>
      </c>
      <c r="HL450" s="5">
        <v>654</v>
      </c>
      <c r="HM450" s="5">
        <v>45</v>
      </c>
      <c r="HN450" s="5">
        <v>436</v>
      </c>
      <c r="HO450" s="5">
        <v>263</v>
      </c>
      <c r="HP450" s="5">
        <v>770</v>
      </c>
      <c r="HQ450" s="5">
        <v>286</v>
      </c>
      <c r="HR450" s="5">
        <v>258</v>
      </c>
      <c r="HS450" s="5">
        <v>83</v>
      </c>
    </row>
    <row r="451" spans="1:227" x14ac:dyDescent="0.25">
      <c r="A451">
        <v>2014</v>
      </c>
      <c r="B451" s="3" t="s">
        <v>565</v>
      </c>
      <c r="C451" s="4">
        <v>15</v>
      </c>
      <c r="D451" s="5">
        <v>22817</v>
      </c>
      <c r="E451" s="5">
        <v>12130</v>
      </c>
      <c r="F451" s="5">
        <v>10687</v>
      </c>
      <c r="G451" s="6" t="s">
        <v>1895</v>
      </c>
      <c r="H451" s="5">
        <v>51</v>
      </c>
      <c r="I451" s="6" t="s">
        <v>2359</v>
      </c>
      <c r="J451" s="6" t="s">
        <v>1383</v>
      </c>
      <c r="K451" s="6" t="s">
        <v>869</v>
      </c>
      <c r="L451" s="6" t="s">
        <v>563</v>
      </c>
      <c r="M451" s="6" t="s">
        <v>1944</v>
      </c>
      <c r="N451" s="6" t="s">
        <v>1112</v>
      </c>
      <c r="O451" s="6" t="s">
        <v>2630</v>
      </c>
      <c r="P451" s="6">
        <v>1.38</v>
      </c>
      <c r="Q451" s="7">
        <v>122994315.67</v>
      </c>
      <c r="R451" s="7">
        <v>103925623.01000001</v>
      </c>
      <c r="S451" s="7">
        <v>68537821.489999995</v>
      </c>
      <c r="T451" s="7">
        <v>10139.68</v>
      </c>
      <c r="U451" s="7">
        <v>8567.65</v>
      </c>
      <c r="V451" s="7">
        <v>5650.27</v>
      </c>
      <c r="W451" s="7">
        <v>45782832.700000003</v>
      </c>
      <c r="X451" s="23">
        <v>0.37219999999999998</v>
      </c>
      <c r="Y451" s="7">
        <v>3774.35</v>
      </c>
      <c r="Z451" s="7">
        <v>28740.01</v>
      </c>
      <c r="AA451" s="7">
        <v>30336843.82</v>
      </c>
      <c r="AB451" s="23">
        <v>0.29189999999999999</v>
      </c>
      <c r="AC451" s="7">
        <v>2500.98</v>
      </c>
      <c r="AD451" s="7">
        <v>19043.84</v>
      </c>
      <c r="AE451" s="5">
        <v>1593</v>
      </c>
      <c r="AF451" s="23">
        <v>0.1313</v>
      </c>
      <c r="AG451" s="5">
        <v>226</v>
      </c>
      <c r="AH451" s="5">
        <v>1508</v>
      </c>
      <c r="AU451" s="7">
        <v>1046032.96</v>
      </c>
      <c r="AV451" s="23">
        <v>8.5000000000000006E-3</v>
      </c>
      <c r="AW451" s="7">
        <v>86.24</v>
      </c>
      <c r="AX451" s="7">
        <v>26150.82</v>
      </c>
      <c r="AY451" s="7">
        <v>961717.21</v>
      </c>
      <c r="AZ451" s="23">
        <v>9.2999999999999992E-3</v>
      </c>
      <c r="BA451" s="7">
        <v>79.28</v>
      </c>
      <c r="BB451" s="7">
        <v>24042.93</v>
      </c>
      <c r="BC451" s="5">
        <v>40</v>
      </c>
      <c r="BD451" s="23">
        <v>3.3E-3</v>
      </c>
      <c r="BE451" s="5">
        <v>3</v>
      </c>
      <c r="BF451" s="5">
        <v>45</v>
      </c>
      <c r="BG451" s="7">
        <v>3204401.78</v>
      </c>
      <c r="BH451" s="23">
        <v>2.6100000000000002E-2</v>
      </c>
      <c r="BI451" s="7">
        <v>264.17</v>
      </c>
      <c r="BJ451" s="7">
        <v>20807.8</v>
      </c>
      <c r="BK451" s="7">
        <v>2870641.41</v>
      </c>
      <c r="BL451" s="23">
        <v>2.76E-2</v>
      </c>
      <c r="BM451" s="7">
        <v>236.66</v>
      </c>
      <c r="BN451" s="7">
        <v>18640.53</v>
      </c>
      <c r="BO451" s="5">
        <v>154</v>
      </c>
      <c r="BP451" s="23">
        <v>1.2699999999999999E-2</v>
      </c>
      <c r="BQ451" s="5">
        <v>16</v>
      </c>
      <c r="BR451" s="5">
        <v>468</v>
      </c>
      <c r="BS451" s="7">
        <v>923309.38</v>
      </c>
      <c r="BT451" s="23">
        <v>7.4999999999999997E-3</v>
      </c>
      <c r="BU451" s="7">
        <v>76.12</v>
      </c>
      <c r="BV451" s="7">
        <v>4783.99</v>
      </c>
      <c r="BW451" s="7">
        <v>838226.72</v>
      </c>
      <c r="BX451" s="23">
        <v>8.0999999999999996E-3</v>
      </c>
      <c r="BY451" s="7">
        <v>69.099999999999994</v>
      </c>
      <c r="BZ451" s="7">
        <v>4343.1400000000003</v>
      </c>
      <c r="CA451" s="5">
        <v>193</v>
      </c>
      <c r="CB451" s="23">
        <v>1.5900000000000001E-2</v>
      </c>
      <c r="CC451" s="5">
        <v>26</v>
      </c>
      <c r="CD451" s="5">
        <v>398</v>
      </c>
      <c r="CE451" s="7">
        <v>1047993.47</v>
      </c>
      <c r="CF451" s="23">
        <v>8.5000000000000006E-3</v>
      </c>
      <c r="CG451" s="7">
        <v>86.4</v>
      </c>
      <c r="CH451" s="7">
        <v>12185.97</v>
      </c>
      <c r="CI451" s="7">
        <v>930769.23</v>
      </c>
      <c r="CJ451" s="23">
        <v>8.9999999999999993E-3</v>
      </c>
      <c r="CK451" s="7">
        <v>76.73</v>
      </c>
      <c r="CL451" s="7">
        <v>10822.9</v>
      </c>
      <c r="CM451" s="5">
        <v>86</v>
      </c>
      <c r="CN451" s="23">
        <v>7.1000000000000004E-3</v>
      </c>
      <c r="CO451" s="5">
        <v>8</v>
      </c>
      <c r="CP451" s="5">
        <v>482</v>
      </c>
      <c r="CQ451" s="7">
        <v>15103337.17</v>
      </c>
      <c r="CR451" s="23">
        <v>0.12280000000000001</v>
      </c>
      <c r="CS451" s="7">
        <v>1245.1199999999999</v>
      </c>
      <c r="CT451" s="7">
        <v>2816.74</v>
      </c>
      <c r="CU451" s="7">
        <v>13965002.970000001</v>
      </c>
      <c r="CV451" s="23">
        <v>0.13439999999999999</v>
      </c>
      <c r="CW451" s="7">
        <v>1151.28</v>
      </c>
      <c r="CX451" s="7">
        <v>2604.44</v>
      </c>
      <c r="CY451" s="5">
        <v>5362</v>
      </c>
      <c r="CZ451" s="23">
        <v>0.442</v>
      </c>
      <c r="DA451" s="5">
        <v>2533</v>
      </c>
      <c r="DB451" s="7">
        <v>965703.36</v>
      </c>
      <c r="DC451" s="23">
        <v>7.9000000000000008E-3</v>
      </c>
      <c r="DD451" s="7">
        <v>79.61</v>
      </c>
      <c r="DE451" s="7">
        <v>511.22</v>
      </c>
      <c r="DF451" s="7">
        <v>934579.93</v>
      </c>
      <c r="DG451" s="23">
        <v>8.9999999999999993E-3</v>
      </c>
      <c r="DH451" s="7">
        <v>77.05</v>
      </c>
      <c r="DI451" s="7">
        <v>494.75</v>
      </c>
      <c r="DJ451" s="5">
        <v>1889</v>
      </c>
      <c r="DK451" s="23">
        <v>0.15570000000000001</v>
      </c>
      <c r="DL451" s="5">
        <v>867</v>
      </c>
      <c r="DM451" s="7">
        <v>26721417.710000001</v>
      </c>
      <c r="DN451" s="23">
        <v>0.21729999999999999</v>
      </c>
      <c r="DO451" s="7">
        <v>2202.92</v>
      </c>
      <c r="DP451" s="7">
        <v>27805.85</v>
      </c>
      <c r="DQ451" s="7">
        <v>24757539.949999999</v>
      </c>
      <c r="DR451" s="23">
        <v>0.2382</v>
      </c>
      <c r="DS451" s="7">
        <v>2041.02</v>
      </c>
      <c r="DT451" s="7">
        <v>25762.27</v>
      </c>
      <c r="DU451" s="5">
        <v>961</v>
      </c>
      <c r="DV451" s="23">
        <v>7.9200000000000007E-2</v>
      </c>
      <c r="DW451" s="5">
        <v>11521</v>
      </c>
      <c r="DX451" s="7">
        <v>457873.81</v>
      </c>
      <c r="DY451" s="23">
        <v>3.7000000000000002E-3</v>
      </c>
      <c r="DZ451" s="7">
        <v>37.75</v>
      </c>
      <c r="EA451" s="7">
        <v>1116.77</v>
      </c>
      <c r="EB451" s="7">
        <v>427578.7</v>
      </c>
      <c r="EC451" s="23">
        <v>4.1000000000000003E-3</v>
      </c>
      <c r="ED451" s="7">
        <v>35.25</v>
      </c>
      <c r="EE451" s="7">
        <v>1042.8699999999999</v>
      </c>
      <c r="EF451" s="5">
        <v>410</v>
      </c>
      <c r="EG451" s="23">
        <v>3.3799999999999997E-2</v>
      </c>
      <c r="EH451" s="5">
        <v>49</v>
      </c>
      <c r="EI451" s="7">
        <v>8940216.0999999996</v>
      </c>
      <c r="EJ451" s="23">
        <v>7.2700000000000001E-2</v>
      </c>
      <c r="EK451" s="7">
        <v>737.03</v>
      </c>
      <c r="EL451" s="7">
        <v>1070.81</v>
      </c>
      <c r="EM451" s="7">
        <v>9307893.8699999992</v>
      </c>
      <c r="EN451" s="23">
        <v>8.9599999999999999E-2</v>
      </c>
      <c r="EO451" s="7">
        <v>767.34</v>
      </c>
      <c r="EP451" s="7">
        <v>1114.8499999999999</v>
      </c>
      <c r="EQ451" s="5">
        <v>8349</v>
      </c>
      <c r="ER451" s="23">
        <v>0.68830000000000002</v>
      </c>
      <c r="ES451" s="5">
        <v>10522</v>
      </c>
      <c r="ET451" s="7">
        <v>5811935.8700000001</v>
      </c>
      <c r="EU451" s="23">
        <v>4.7300000000000002E-2</v>
      </c>
      <c r="EV451" s="7">
        <v>479.14</v>
      </c>
      <c r="EW451" s="7">
        <v>1249.3399999999999</v>
      </c>
      <c r="EX451" s="7">
        <v>5810087.2999999998</v>
      </c>
      <c r="EY451" s="23">
        <v>5.5899999999999998E-2</v>
      </c>
      <c r="EZ451" s="7">
        <v>478.98</v>
      </c>
      <c r="FA451" s="7">
        <v>1248.94</v>
      </c>
      <c r="FB451" s="5">
        <v>4652</v>
      </c>
      <c r="FC451" s="23">
        <v>0.38350000000000001</v>
      </c>
      <c r="FD451" s="5">
        <v>3246</v>
      </c>
      <c r="FE451" s="7">
        <v>1352679.14</v>
      </c>
      <c r="FF451" s="23">
        <v>1.0999999999999999E-2</v>
      </c>
      <c r="FG451" s="7">
        <v>111.52</v>
      </c>
      <c r="FH451" s="7">
        <v>239.84</v>
      </c>
      <c r="FI451" s="7">
        <v>1360515.26</v>
      </c>
      <c r="FJ451" s="23">
        <v>1.3100000000000001E-2</v>
      </c>
      <c r="FK451" s="7">
        <v>112.16</v>
      </c>
      <c r="FL451" s="7">
        <v>241.23</v>
      </c>
      <c r="FM451" s="5">
        <v>5640</v>
      </c>
      <c r="FN451" s="23">
        <v>0.46500000000000002</v>
      </c>
      <c r="FO451" s="5">
        <v>2507</v>
      </c>
      <c r="FP451" s="7">
        <v>1498115.06</v>
      </c>
      <c r="FQ451" s="23">
        <v>1.2200000000000001E-2</v>
      </c>
      <c r="FR451" s="7">
        <v>123.5</v>
      </c>
      <c r="FS451" s="7">
        <v>910.71</v>
      </c>
      <c r="FT451" s="7">
        <v>1558415.82</v>
      </c>
      <c r="FU451" s="23">
        <v>1.4999999999999999E-2</v>
      </c>
      <c r="FV451" s="7">
        <v>128.47999999999999</v>
      </c>
      <c r="FW451" s="7">
        <v>947.37</v>
      </c>
      <c r="FX451" s="5">
        <v>1645</v>
      </c>
      <c r="FY451" s="23">
        <v>0.1356</v>
      </c>
      <c r="FZ451" s="5">
        <v>829</v>
      </c>
      <c r="GA451" s="7">
        <v>2489856.59</v>
      </c>
      <c r="GB451" s="23">
        <v>2.0199999999999999E-2</v>
      </c>
      <c r="GC451" s="7">
        <v>205.26</v>
      </c>
      <c r="GD451" s="7">
        <v>362.42</v>
      </c>
      <c r="GE451" s="7">
        <v>2353437.19</v>
      </c>
      <c r="GF451" s="23">
        <v>2.2599999999999999E-2</v>
      </c>
      <c r="GG451" s="7">
        <v>194.02</v>
      </c>
      <c r="GH451" s="7">
        <v>342.57</v>
      </c>
      <c r="GI451" s="5">
        <v>6870</v>
      </c>
      <c r="GJ451" s="23">
        <v>0.56640000000000001</v>
      </c>
      <c r="GK451" s="5">
        <v>7409</v>
      </c>
      <c r="GL451" s="7">
        <v>1554726.91</v>
      </c>
      <c r="GM451" s="23">
        <v>1.26E-2</v>
      </c>
      <c r="GN451" s="7">
        <v>128.16999999999999</v>
      </c>
      <c r="GO451" s="7">
        <v>1377.49</v>
      </c>
      <c r="GP451" s="7">
        <v>1443665.95</v>
      </c>
      <c r="GQ451" s="23">
        <v>1.3899999999999999E-2</v>
      </c>
      <c r="GR451" s="7">
        <v>119.02</v>
      </c>
      <c r="GS451" s="7">
        <v>1279.0899999999999</v>
      </c>
      <c r="GT451" s="5">
        <v>1129</v>
      </c>
      <c r="GU451" s="23">
        <v>9.2999999999999999E-2</v>
      </c>
      <c r="GV451" s="8">
        <v>242</v>
      </c>
      <c r="GW451" s="7">
        <v>5551249.4699999997</v>
      </c>
      <c r="GX451" s="23">
        <v>4.5100000000000001E-2</v>
      </c>
      <c r="GY451" s="7">
        <v>457.65</v>
      </c>
      <c r="GZ451" s="7">
        <v>2134.2800000000002</v>
      </c>
      <c r="HA451" s="7">
        <v>5553111.5099999998</v>
      </c>
      <c r="HB451" s="23">
        <v>5.3400000000000003E-2</v>
      </c>
      <c r="HC451" s="7">
        <v>457.8</v>
      </c>
      <c r="HD451" s="7">
        <v>2134.9899999999998</v>
      </c>
      <c r="HE451" s="5">
        <v>2601</v>
      </c>
      <c r="HF451" s="23">
        <v>0.21440000000000001</v>
      </c>
      <c r="HG451" s="5">
        <v>11304</v>
      </c>
      <c r="HH451" s="5">
        <v>602</v>
      </c>
      <c r="HI451" s="23">
        <v>0.21690000000000001</v>
      </c>
      <c r="HJ451" s="8">
        <v>932</v>
      </c>
      <c r="HK451" s="5">
        <v>643</v>
      </c>
      <c r="HL451" s="5">
        <v>654</v>
      </c>
      <c r="HM451" s="10" t="s">
        <v>275</v>
      </c>
      <c r="HN451" s="5">
        <v>915</v>
      </c>
      <c r="HO451" s="5">
        <v>99</v>
      </c>
      <c r="HP451" s="5">
        <v>256</v>
      </c>
      <c r="HQ451" s="5">
        <v>157</v>
      </c>
      <c r="HR451" s="5">
        <v>0</v>
      </c>
      <c r="HS451" s="5">
        <v>272</v>
      </c>
    </row>
    <row r="452" spans="1:227" x14ac:dyDescent="0.25">
      <c r="A452">
        <v>2015</v>
      </c>
      <c r="B452" s="3" t="s">
        <v>918</v>
      </c>
      <c r="C452" s="4">
        <v>35</v>
      </c>
      <c r="D452" s="5">
        <v>61614</v>
      </c>
      <c r="E452" s="5">
        <v>43122</v>
      </c>
      <c r="F452" s="5">
        <v>18492</v>
      </c>
      <c r="G452" s="6" t="s">
        <v>1976</v>
      </c>
      <c r="H452" s="5">
        <v>51</v>
      </c>
      <c r="I452" s="6" t="s">
        <v>2768</v>
      </c>
      <c r="J452" s="6" t="s">
        <v>2769</v>
      </c>
      <c r="K452" s="6" t="s">
        <v>236</v>
      </c>
      <c r="L452" s="6" t="s">
        <v>325</v>
      </c>
      <c r="M452" s="6" t="s">
        <v>2770</v>
      </c>
      <c r="N452" s="6" t="s">
        <v>1561</v>
      </c>
      <c r="O452" s="6" t="s">
        <v>2771</v>
      </c>
      <c r="P452" s="6">
        <v>1.08</v>
      </c>
      <c r="Q452" s="7">
        <v>352315517.35000002</v>
      </c>
      <c r="R452" s="7">
        <v>333602225.44999999</v>
      </c>
      <c r="S452" s="7">
        <v>311369563.93000001</v>
      </c>
      <c r="T452" s="7">
        <v>8170.2</v>
      </c>
      <c r="U452" s="7">
        <v>7736.24</v>
      </c>
      <c r="V452" s="7">
        <v>7220.67</v>
      </c>
      <c r="W452" s="7">
        <v>124791305.20999999</v>
      </c>
      <c r="X452" s="23">
        <v>0.35420000000000001</v>
      </c>
      <c r="Y452" s="7">
        <v>2893.91</v>
      </c>
      <c r="Z452" s="7">
        <v>21438.12</v>
      </c>
      <c r="AA452" s="7">
        <v>98095074.599999994</v>
      </c>
      <c r="AB452" s="24">
        <v>0.29399999999999998</v>
      </c>
      <c r="AC452" s="7">
        <v>2274.83</v>
      </c>
      <c r="AD452" s="7">
        <v>16851.93</v>
      </c>
      <c r="AE452" s="5">
        <v>5821</v>
      </c>
      <c r="AF452" s="23">
        <v>0.13500000000000001</v>
      </c>
      <c r="AG452" s="5">
        <v>229</v>
      </c>
      <c r="AH452" s="5">
        <v>1337</v>
      </c>
      <c r="AI452" s="26">
        <v>7127151.21</v>
      </c>
      <c r="AJ452" s="27">
        <v>2.0199999999999999E-2</v>
      </c>
      <c r="AK452" s="26">
        <v>165.28</v>
      </c>
      <c r="AL452" s="26">
        <v>42172.49</v>
      </c>
      <c r="AM452" s="26">
        <v>7770775.1200000001</v>
      </c>
      <c r="AN452" s="28">
        <v>2.3300000000000001E-2</v>
      </c>
      <c r="AO452" s="26">
        <v>180.2</v>
      </c>
      <c r="AP452" s="26">
        <v>45980.92</v>
      </c>
      <c r="AQ452" s="29">
        <v>169</v>
      </c>
      <c r="AR452" s="27">
        <v>3.8999999999999998E-3</v>
      </c>
      <c r="AS452" s="29">
        <v>4</v>
      </c>
      <c r="AT452" s="29">
        <v>125</v>
      </c>
      <c r="AU452" s="7">
        <v>5210536.3899999997</v>
      </c>
      <c r="AV452" s="23">
        <v>1.4800000000000001E-2</v>
      </c>
      <c r="AW452" s="7">
        <v>120.83</v>
      </c>
      <c r="AX452" s="7">
        <v>18878.759999999998</v>
      </c>
      <c r="AY452" s="7">
        <v>5349528.12</v>
      </c>
      <c r="AZ452" s="24">
        <v>1.6E-2</v>
      </c>
      <c r="BA452" s="7">
        <v>124.06</v>
      </c>
      <c r="BB452" s="7">
        <v>19382.349999999999</v>
      </c>
      <c r="BC452" s="5">
        <v>276</v>
      </c>
      <c r="BD452" s="23">
        <v>6.4000000000000003E-3</v>
      </c>
      <c r="BE452" s="5">
        <v>7</v>
      </c>
      <c r="BF452" s="5">
        <v>83</v>
      </c>
      <c r="BG452" s="7">
        <v>8509403.7799999993</v>
      </c>
      <c r="BH452" s="23">
        <v>2.4199999999999999E-2</v>
      </c>
      <c r="BI452" s="7">
        <v>197.33</v>
      </c>
      <c r="BJ452" s="7">
        <v>12458.86</v>
      </c>
      <c r="BK452" s="7">
        <v>9185086.8499999996</v>
      </c>
      <c r="BL452" s="24">
        <v>2.75E-2</v>
      </c>
      <c r="BM452" s="7">
        <v>213</v>
      </c>
      <c r="BN452" s="7">
        <v>13448.15</v>
      </c>
      <c r="BO452" s="5">
        <v>683</v>
      </c>
      <c r="BP452" s="23">
        <v>1.5800000000000002E-2</v>
      </c>
      <c r="BQ452" s="5">
        <v>21</v>
      </c>
      <c r="BR452" s="5">
        <v>504</v>
      </c>
      <c r="BS452" s="7">
        <v>8447996.2200000007</v>
      </c>
      <c r="BT452" s="23">
        <v>2.4E-2</v>
      </c>
      <c r="BU452" s="7">
        <v>195.91</v>
      </c>
      <c r="BV452" s="7">
        <v>5132.4399999999996</v>
      </c>
      <c r="BW452" s="7">
        <v>9101496.1699999999</v>
      </c>
      <c r="BX452" s="24">
        <v>2.7300000000000001E-2</v>
      </c>
      <c r="BY452" s="7">
        <v>211.06</v>
      </c>
      <c r="BZ452" s="7">
        <v>5529.46</v>
      </c>
      <c r="CA452" s="5">
        <v>1646</v>
      </c>
      <c r="CB452" s="23">
        <v>3.8199999999999998E-2</v>
      </c>
      <c r="CC452" s="5">
        <v>78</v>
      </c>
      <c r="CD452" s="5">
        <v>1272</v>
      </c>
      <c r="CE452" s="7">
        <v>3748459.11</v>
      </c>
      <c r="CF452" s="23">
        <v>1.06E-2</v>
      </c>
      <c r="CG452" s="7">
        <v>86.93</v>
      </c>
      <c r="CH452" s="7">
        <v>10740.57</v>
      </c>
      <c r="CI452" s="7">
        <v>3886360.79</v>
      </c>
      <c r="CJ452" s="24">
        <v>1.1599999999999999E-2</v>
      </c>
      <c r="CK452" s="7">
        <v>90.12</v>
      </c>
      <c r="CL452" s="7">
        <v>11135.7</v>
      </c>
      <c r="CM452" s="5">
        <v>349</v>
      </c>
      <c r="CN452" s="23">
        <v>8.0999999999999996E-3</v>
      </c>
      <c r="CO452" s="5">
        <v>9</v>
      </c>
      <c r="CP452" s="5">
        <v>542</v>
      </c>
      <c r="CQ452" s="7">
        <v>59327445.280000001</v>
      </c>
      <c r="CR452" s="23">
        <v>0.16839999999999999</v>
      </c>
      <c r="CS452" s="7">
        <v>1375.8</v>
      </c>
      <c r="CT452" s="7">
        <v>2122.86</v>
      </c>
      <c r="CU452" s="7">
        <v>59115105.789999999</v>
      </c>
      <c r="CV452" s="24">
        <v>0.1772</v>
      </c>
      <c r="CW452" s="7">
        <v>1370.88</v>
      </c>
      <c r="CX452" s="7">
        <v>2115.2600000000002</v>
      </c>
      <c r="CY452" s="5">
        <v>27947</v>
      </c>
      <c r="CZ452" s="23">
        <v>0.64810000000000001</v>
      </c>
      <c r="DA452" s="5">
        <v>5127</v>
      </c>
      <c r="DB452" s="7">
        <v>4792520.43</v>
      </c>
      <c r="DC452" s="23">
        <v>1.3599999999999999E-2</v>
      </c>
      <c r="DD452" s="7">
        <v>111.14</v>
      </c>
      <c r="DE452" s="7">
        <v>558.11</v>
      </c>
      <c r="DF452" s="7">
        <v>5113678.24</v>
      </c>
      <c r="DG452" s="24">
        <v>1.5299999999999999E-2</v>
      </c>
      <c r="DH452" s="7">
        <v>118.59</v>
      </c>
      <c r="DI452" s="7">
        <v>595.51</v>
      </c>
      <c r="DJ452" s="5">
        <v>8587</v>
      </c>
      <c r="DK452" s="23">
        <v>0.1991</v>
      </c>
      <c r="DL452" s="5">
        <v>995</v>
      </c>
      <c r="DM452" s="7">
        <v>34928093.579999998</v>
      </c>
      <c r="DN452" s="23">
        <v>9.9099999999999994E-2</v>
      </c>
      <c r="DO452" s="7">
        <v>809.98</v>
      </c>
      <c r="DP452" s="7">
        <v>23939.75</v>
      </c>
      <c r="DQ452" s="7">
        <v>36178849.32</v>
      </c>
      <c r="DR452" s="24">
        <v>0.1084</v>
      </c>
      <c r="DS452" s="7">
        <v>838.99</v>
      </c>
      <c r="DT452" s="7">
        <v>24797.02</v>
      </c>
      <c r="DU452" s="5">
        <v>1459</v>
      </c>
      <c r="DV452" s="23">
        <v>3.3799999999999997E-2</v>
      </c>
      <c r="DW452" s="5">
        <v>4861</v>
      </c>
      <c r="DX452" s="7">
        <v>1630440.19</v>
      </c>
      <c r="DY452" s="23">
        <v>4.5999999999999999E-3</v>
      </c>
      <c r="DZ452" s="7">
        <v>37.81</v>
      </c>
      <c r="EA452" s="7">
        <v>867.72</v>
      </c>
      <c r="EB452" s="7">
        <v>1788640.21</v>
      </c>
      <c r="EC452" s="24">
        <v>5.4000000000000003E-3</v>
      </c>
      <c r="ED452" s="7">
        <v>41.48</v>
      </c>
      <c r="EE452" s="7">
        <v>951.91</v>
      </c>
      <c r="EF452" s="5">
        <v>1879</v>
      </c>
      <c r="EG452" s="23">
        <v>4.36E-2</v>
      </c>
      <c r="EH452" s="5">
        <v>63</v>
      </c>
      <c r="EI452" s="7">
        <v>28547873.129999999</v>
      </c>
      <c r="EJ452" s="23">
        <v>8.1000000000000003E-2</v>
      </c>
      <c r="EK452" s="7">
        <v>662.03</v>
      </c>
      <c r="EL452" s="7">
        <v>855.03</v>
      </c>
      <c r="EM452" s="7">
        <v>30875802.16</v>
      </c>
      <c r="EN452" s="24">
        <v>9.2600000000000002E-2</v>
      </c>
      <c r="EO452" s="7">
        <v>716.01</v>
      </c>
      <c r="EP452" s="7">
        <v>924.76</v>
      </c>
      <c r="EQ452" s="5">
        <v>33388</v>
      </c>
      <c r="ER452" s="23">
        <v>0.77429999999999999</v>
      </c>
      <c r="ES452" s="5">
        <v>10037</v>
      </c>
      <c r="ET452" s="7">
        <v>17513031.809999999</v>
      </c>
      <c r="EU452" s="23">
        <v>4.9700000000000001E-2</v>
      </c>
      <c r="EV452" s="7">
        <v>406.13</v>
      </c>
      <c r="EW452" s="7">
        <v>966.98</v>
      </c>
      <c r="EX452" s="7">
        <v>18216505.25</v>
      </c>
      <c r="EY452" s="24">
        <v>5.4600000000000003E-2</v>
      </c>
      <c r="EZ452" s="7">
        <v>422.44</v>
      </c>
      <c r="FA452" s="7">
        <v>1005.83</v>
      </c>
      <c r="FB452" s="5">
        <v>18111</v>
      </c>
      <c r="FC452" s="23">
        <v>0.42</v>
      </c>
      <c r="FD452" s="5">
        <v>2843</v>
      </c>
      <c r="FE452" s="7">
        <v>5152120.17</v>
      </c>
      <c r="FF452" s="23">
        <v>1.46E-2</v>
      </c>
      <c r="FG452" s="7">
        <v>119.48</v>
      </c>
      <c r="FH452" s="7">
        <v>218.27</v>
      </c>
      <c r="FI452" s="7">
        <v>5482438.8499999996</v>
      </c>
      <c r="FJ452" s="24">
        <v>1.6400000000000001E-2</v>
      </c>
      <c r="FK452" s="7">
        <v>127.14</v>
      </c>
      <c r="FL452" s="7">
        <v>232.27</v>
      </c>
      <c r="FM452" s="5">
        <v>23604</v>
      </c>
      <c r="FN452" s="23">
        <v>0.5474</v>
      </c>
      <c r="FO452" s="5">
        <v>2933</v>
      </c>
      <c r="FP452" s="7">
        <v>10364999.1</v>
      </c>
      <c r="FQ452" s="23">
        <v>2.9399999999999999E-2</v>
      </c>
      <c r="FR452" s="7">
        <v>240.36</v>
      </c>
      <c r="FS452" s="7">
        <v>1005.33</v>
      </c>
      <c r="FT452" s="7">
        <v>11286570.52</v>
      </c>
      <c r="FU452" s="24">
        <v>3.3799999999999997E-2</v>
      </c>
      <c r="FV452" s="7">
        <v>261.74</v>
      </c>
      <c r="FW452" s="7">
        <v>1094.72</v>
      </c>
      <c r="FX452" s="5">
        <v>10310</v>
      </c>
      <c r="FY452" s="23">
        <v>0.23910000000000001</v>
      </c>
      <c r="FZ452" s="5">
        <v>1592</v>
      </c>
      <c r="GA452" s="7">
        <v>8121652.8899999997</v>
      </c>
      <c r="GB452" s="23">
        <v>2.3099999999999999E-2</v>
      </c>
      <c r="GC452" s="7">
        <v>188.34</v>
      </c>
      <c r="GD452" s="7">
        <v>333.46</v>
      </c>
      <c r="GE452" s="7">
        <v>8301468.8399999999</v>
      </c>
      <c r="GF452" s="24">
        <v>2.4899999999999999E-2</v>
      </c>
      <c r="GG452" s="7">
        <v>192.51</v>
      </c>
      <c r="GH452" s="7">
        <v>340.84</v>
      </c>
      <c r="GI452" s="5">
        <v>24356</v>
      </c>
      <c r="GJ452" s="23">
        <v>0.56479999999999997</v>
      </c>
      <c r="GK452" s="5">
        <v>4651</v>
      </c>
      <c r="GL452" s="7">
        <v>8424645.6799999997</v>
      </c>
      <c r="GM452" s="23">
        <v>2.3900000000000001E-2</v>
      </c>
      <c r="GN452" s="7">
        <v>195.37</v>
      </c>
      <c r="GO452" s="7">
        <v>1648.23</v>
      </c>
      <c r="GP452" s="7">
        <v>8096905.8700000001</v>
      </c>
      <c r="GQ452" s="24">
        <v>2.4299999999999999E-2</v>
      </c>
      <c r="GR452" s="7">
        <v>187.77</v>
      </c>
      <c r="GS452" s="7">
        <v>1584.11</v>
      </c>
      <c r="GT452" s="5">
        <v>5111</v>
      </c>
      <c r="GU452" s="23">
        <v>0.11849999999999999</v>
      </c>
      <c r="GV452" s="8">
        <v>299</v>
      </c>
      <c r="GW452" s="7">
        <v>13792660.68</v>
      </c>
      <c r="GX452" s="23">
        <v>3.9100000000000003E-2</v>
      </c>
      <c r="GY452" s="7">
        <v>319.85000000000002</v>
      </c>
      <c r="GZ452" s="7">
        <v>1215.53</v>
      </c>
      <c r="HA452" s="7">
        <v>13836940.699999999</v>
      </c>
      <c r="HB452" s="24">
        <v>4.1500000000000002E-2</v>
      </c>
      <c r="HC452" s="7">
        <v>320.88</v>
      </c>
      <c r="HD452" s="7">
        <v>1219.44</v>
      </c>
      <c r="HE452" s="5">
        <v>11347</v>
      </c>
      <c r="HF452" s="23">
        <v>0.2631</v>
      </c>
      <c r="HG452" s="5">
        <v>40626</v>
      </c>
      <c r="HH452" s="5">
        <v>1734</v>
      </c>
      <c r="HI452" s="23">
        <v>0.1893</v>
      </c>
      <c r="HJ452" s="8">
        <v>942</v>
      </c>
      <c r="HK452" s="5">
        <v>536</v>
      </c>
      <c r="HL452" s="5">
        <v>648</v>
      </c>
      <c r="HM452" s="5">
        <v>65</v>
      </c>
      <c r="HN452" s="5">
        <v>508</v>
      </c>
      <c r="HO452" s="5">
        <v>204</v>
      </c>
      <c r="HP452" s="5">
        <v>489</v>
      </c>
      <c r="HQ452" s="5">
        <v>223</v>
      </c>
      <c r="HR452" s="5">
        <v>191</v>
      </c>
      <c r="HS452" s="5">
        <v>172</v>
      </c>
    </row>
    <row r="453" spans="1:227" x14ac:dyDescent="0.25">
      <c r="A453">
        <v>2011</v>
      </c>
      <c r="B453" s="3" t="s">
        <v>1098</v>
      </c>
      <c r="C453" s="4">
        <v>49</v>
      </c>
      <c r="D453" s="5">
        <v>40628</v>
      </c>
      <c r="E453" s="5">
        <v>27209</v>
      </c>
      <c r="F453" s="5">
        <v>13419</v>
      </c>
      <c r="G453" s="6" t="s">
        <v>2313</v>
      </c>
      <c r="H453" s="5">
        <v>49</v>
      </c>
      <c r="I453" s="6" t="s">
        <v>2314</v>
      </c>
      <c r="J453" s="6" t="s">
        <v>2315</v>
      </c>
      <c r="K453" s="6" t="s">
        <v>2316</v>
      </c>
      <c r="L453" s="6" t="s">
        <v>328</v>
      </c>
      <c r="M453" s="6" t="s">
        <v>420</v>
      </c>
      <c r="N453" s="6" t="s">
        <v>1116</v>
      </c>
      <c r="O453" s="6" t="s">
        <v>2317</v>
      </c>
      <c r="P453" s="6">
        <v>1.01</v>
      </c>
      <c r="Q453" s="7">
        <v>213882926.37</v>
      </c>
      <c r="R453" s="7">
        <v>222037840.5</v>
      </c>
      <c r="S453" s="7">
        <v>233765133.09999999</v>
      </c>
      <c r="T453" s="7">
        <v>7860.74</v>
      </c>
      <c r="U453" s="7">
        <v>8160.46</v>
      </c>
      <c r="V453" s="7">
        <v>8591.4599999999991</v>
      </c>
      <c r="W453" s="7">
        <v>72149929.090000004</v>
      </c>
      <c r="X453" s="23">
        <v>0.33729999999999999</v>
      </c>
      <c r="Y453" s="7">
        <v>2651.69</v>
      </c>
      <c r="Z453" s="7">
        <v>18173.79</v>
      </c>
      <c r="AA453" s="7">
        <v>70749619.010000005</v>
      </c>
      <c r="AB453" s="23">
        <v>0.31859999999999999</v>
      </c>
      <c r="AC453" s="7">
        <v>2600.23</v>
      </c>
      <c r="AD453" s="7">
        <v>17821.060000000001</v>
      </c>
      <c r="AE453" s="5">
        <v>3970</v>
      </c>
      <c r="AF453" s="23">
        <v>0.1459</v>
      </c>
      <c r="AG453" s="5">
        <v>250</v>
      </c>
      <c r="AH453" s="5">
        <v>1367</v>
      </c>
      <c r="AI453" s="26">
        <v>5203882.55</v>
      </c>
      <c r="AJ453" s="27">
        <v>2.4299999999999999E-2</v>
      </c>
      <c r="AK453" s="26">
        <v>191.26</v>
      </c>
      <c r="AL453" s="26">
        <v>50523.13</v>
      </c>
      <c r="AM453" s="26">
        <v>5540330.4199999999</v>
      </c>
      <c r="AN453" s="27">
        <v>2.5000000000000001E-2</v>
      </c>
      <c r="AO453" s="26">
        <v>203.62</v>
      </c>
      <c r="AP453" s="26">
        <v>53789.62</v>
      </c>
      <c r="AQ453" s="29">
        <v>103</v>
      </c>
      <c r="AR453" s="27">
        <v>3.8E-3</v>
      </c>
      <c r="AS453" s="29">
        <v>4</v>
      </c>
      <c r="AT453" s="29">
        <v>127</v>
      </c>
      <c r="AU453" s="7">
        <v>2190283.77</v>
      </c>
      <c r="AV453" s="23">
        <v>1.0200000000000001E-2</v>
      </c>
      <c r="AW453" s="7">
        <v>80.5</v>
      </c>
      <c r="AX453" s="7">
        <v>20094.349999999999</v>
      </c>
      <c r="AY453" s="7">
        <v>2386548.08</v>
      </c>
      <c r="AZ453" s="23">
        <v>1.0699999999999999E-2</v>
      </c>
      <c r="BA453" s="7">
        <v>87.71</v>
      </c>
      <c r="BB453" s="7">
        <v>21894.94</v>
      </c>
      <c r="BC453" s="5">
        <v>109</v>
      </c>
      <c r="BD453" s="23">
        <v>4.0000000000000001E-3</v>
      </c>
      <c r="BE453" s="5">
        <v>4</v>
      </c>
      <c r="BF453" s="5">
        <v>59</v>
      </c>
      <c r="BG453" s="7">
        <v>11394090.619999999</v>
      </c>
      <c r="BH453" s="23">
        <v>5.33E-2</v>
      </c>
      <c r="BI453" s="7">
        <v>418.76</v>
      </c>
      <c r="BJ453" s="7">
        <v>14441.18</v>
      </c>
      <c r="BK453" s="7">
        <v>12401354.77</v>
      </c>
      <c r="BL453" s="23">
        <v>5.5899999999999998E-2</v>
      </c>
      <c r="BM453" s="7">
        <v>455.78</v>
      </c>
      <c r="BN453" s="7">
        <v>15717.81</v>
      </c>
      <c r="BO453" s="5">
        <v>789</v>
      </c>
      <c r="BP453" s="23">
        <v>2.9000000000000001E-2</v>
      </c>
      <c r="BQ453" s="5">
        <v>39</v>
      </c>
      <c r="BR453" s="5">
        <v>1045</v>
      </c>
      <c r="BS453" s="7">
        <v>8306164.5800000001</v>
      </c>
      <c r="BT453" s="23">
        <v>3.8800000000000001E-2</v>
      </c>
      <c r="BU453" s="7">
        <v>305.27</v>
      </c>
      <c r="BV453" s="7">
        <v>5704.78</v>
      </c>
      <c r="BW453" s="7">
        <v>8994558.5500000007</v>
      </c>
      <c r="BX453" s="23">
        <v>4.0500000000000001E-2</v>
      </c>
      <c r="BY453" s="7">
        <v>330.57</v>
      </c>
      <c r="BZ453" s="7">
        <v>6177.58</v>
      </c>
      <c r="CA453" s="5">
        <v>1456</v>
      </c>
      <c r="CB453" s="23">
        <v>5.3499999999999999E-2</v>
      </c>
      <c r="CC453" s="5">
        <v>104</v>
      </c>
      <c r="CD453" s="5">
        <v>2793</v>
      </c>
      <c r="CE453" s="7">
        <v>3209364.62</v>
      </c>
      <c r="CF453" s="23">
        <v>1.4999999999999999E-2</v>
      </c>
      <c r="CG453" s="7">
        <v>117.95</v>
      </c>
      <c r="CH453" s="7">
        <v>11755.91</v>
      </c>
      <c r="CI453" s="7">
        <v>3399314.46</v>
      </c>
      <c r="CJ453" s="23">
        <v>1.5299999999999999E-2</v>
      </c>
      <c r="CK453" s="7">
        <v>124.93</v>
      </c>
      <c r="CL453" s="7">
        <v>12451.7</v>
      </c>
      <c r="CM453" s="5">
        <v>273</v>
      </c>
      <c r="CN453" s="23">
        <v>0.01</v>
      </c>
      <c r="CO453" s="5">
        <v>11</v>
      </c>
      <c r="CP453" s="5">
        <v>812</v>
      </c>
      <c r="CQ453" s="7">
        <v>31594781.449999999</v>
      </c>
      <c r="CR453" s="23">
        <v>0.1477</v>
      </c>
      <c r="CS453" s="7">
        <v>1161.19</v>
      </c>
      <c r="CT453" s="7">
        <v>1850.79</v>
      </c>
      <c r="CU453" s="7">
        <v>32988620.02</v>
      </c>
      <c r="CV453" s="23">
        <v>0.14860000000000001</v>
      </c>
      <c r="CW453" s="7">
        <v>1212.42</v>
      </c>
      <c r="CX453" s="7">
        <v>1932.44</v>
      </c>
      <c r="CY453" s="5">
        <v>17071</v>
      </c>
      <c r="CZ453" s="23">
        <v>0.62739999999999996</v>
      </c>
      <c r="DA453" s="5">
        <v>4533</v>
      </c>
      <c r="DB453" s="7">
        <v>616773.37</v>
      </c>
      <c r="DC453" s="23">
        <v>2.8999999999999998E-3</v>
      </c>
      <c r="DD453" s="7">
        <v>22.67</v>
      </c>
      <c r="DE453" s="7">
        <v>369.1</v>
      </c>
      <c r="DF453" s="7">
        <v>660356.44999999995</v>
      </c>
      <c r="DG453" s="23">
        <v>3.0000000000000001E-3</v>
      </c>
      <c r="DH453" s="7">
        <v>24.27</v>
      </c>
      <c r="DI453" s="7">
        <v>395.19</v>
      </c>
      <c r="DJ453" s="5">
        <v>1671</v>
      </c>
      <c r="DK453" s="23">
        <v>6.1400000000000003E-2</v>
      </c>
      <c r="DL453" s="5">
        <v>282</v>
      </c>
      <c r="DM453" s="7">
        <v>15321561.42</v>
      </c>
      <c r="DN453" s="23">
        <v>7.1599999999999997E-2</v>
      </c>
      <c r="DO453" s="7">
        <v>563.11</v>
      </c>
      <c r="DP453" s="7">
        <v>21488.87</v>
      </c>
      <c r="DQ453" s="7">
        <v>16142073.6</v>
      </c>
      <c r="DR453" s="23">
        <v>7.2700000000000001E-2</v>
      </c>
      <c r="DS453" s="7">
        <v>593.26</v>
      </c>
      <c r="DT453" s="7">
        <v>22639.65</v>
      </c>
      <c r="DU453" s="5">
        <v>713</v>
      </c>
      <c r="DV453" s="23">
        <v>2.6200000000000001E-2</v>
      </c>
      <c r="DW453" s="5">
        <v>3364</v>
      </c>
      <c r="DX453" s="7">
        <v>1197904.56</v>
      </c>
      <c r="DY453" s="23">
        <v>5.5999999999999999E-3</v>
      </c>
      <c r="DZ453" s="7">
        <v>44.03</v>
      </c>
      <c r="EA453" s="7">
        <v>766.41</v>
      </c>
      <c r="EB453" s="7">
        <v>1335830.1599999999</v>
      </c>
      <c r="EC453" s="23">
        <v>6.0000000000000001E-3</v>
      </c>
      <c r="ED453" s="7">
        <v>49.1</v>
      </c>
      <c r="EE453" s="7">
        <v>854.66</v>
      </c>
      <c r="EF453" s="5">
        <v>1563</v>
      </c>
      <c r="EG453" s="23">
        <v>5.74E-2</v>
      </c>
      <c r="EH453" s="5">
        <v>89</v>
      </c>
      <c r="EI453" s="7">
        <v>17585506.260000002</v>
      </c>
      <c r="EJ453" s="23">
        <v>8.2199999999999995E-2</v>
      </c>
      <c r="EK453" s="7">
        <v>646.30999999999995</v>
      </c>
      <c r="EL453" s="7">
        <v>816.26</v>
      </c>
      <c r="EM453" s="7">
        <v>20469532.129999999</v>
      </c>
      <c r="EN453" s="23">
        <v>9.2200000000000004E-2</v>
      </c>
      <c r="EO453" s="7">
        <v>752.31</v>
      </c>
      <c r="EP453" s="7">
        <v>950.13</v>
      </c>
      <c r="EQ453" s="5">
        <v>21544</v>
      </c>
      <c r="ER453" s="23">
        <v>0.79179999999999995</v>
      </c>
      <c r="ES453" s="5">
        <v>11022</v>
      </c>
      <c r="ET453" s="7">
        <v>12739431.23</v>
      </c>
      <c r="EU453" s="23">
        <v>5.96E-2</v>
      </c>
      <c r="EV453" s="7">
        <v>468.21</v>
      </c>
      <c r="EW453" s="7">
        <v>961.03</v>
      </c>
      <c r="EX453" s="7">
        <v>13730903.109999999</v>
      </c>
      <c r="EY453" s="23">
        <v>6.1800000000000001E-2</v>
      </c>
      <c r="EZ453" s="7">
        <v>504.65</v>
      </c>
      <c r="FA453" s="7">
        <v>1035.83</v>
      </c>
      <c r="FB453" s="5">
        <v>13256</v>
      </c>
      <c r="FC453" s="23">
        <v>0.48720000000000002</v>
      </c>
      <c r="FD453" s="5">
        <v>3383</v>
      </c>
      <c r="FE453" s="7">
        <v>3348156.57</v>
      </c>
      <c r="FF453" s="23">
        <v>1.5699999999999999E-2</v>
      </c>
      <c r="FG453" s="7">
        <v>123.05</v>
      </c>
      <c r="FH453" s="7">
        <v>233.53</v>
      </c>
      <c r="FI453" s="7">
        <v>3617437.11</v>
      </c>
      <c r="FJ453" s="23">
        <v>1.6299999999999999E-2</v>
      </c>
      <c r="FK453" s="7">
        <v>132.94999999999999</v>
      </c>
      <c r="FL453" s="7">
        <v>252.31</v>
      </c>
      <c r="FM453" s="5">
        <v>14337</v>
      </c>
      <c r="FN453" s="23">
        <v>0.52690000000000003</v>
      </c>
      <c r="FO453" s="5">
        <v>2975</v>
      </c>
      <c r="FP453" s="7">
        <v>9554865.8100000005</v>
      </c>
      <c r="FQ453" s="23">
        <v>4.4699999999999997E-2</v>
      </c>
      <c r="FR453" s="7">
        <v>351.17</v>
      </c>
      <c r="FS453" s="7">
        <v>1298.92</v>
      </c>
      <c r="FT453" s="7">
        <v>9639272.4499999993</v>
      </c>
      <c r="FU453" s="23">
        <v>4.3400000000000001E-2</v>
      </c>
      <c r="FV453" s="7">
        <v>354.27</v>
      </c>
      <c r="FW453" s="7">
        <v>1310.4000000000001</v>
      </c>
      <c r="FX453" s="5">
        <v>7356</v>
      </c>
      <c r="FY453" s="23">
        <v>0.27039999999999997</v>
      </c>
      <c r="FZ453" s="5">
        <v>2159</v>
      </c>
      <c r="GA453" s="7">
        <v>4187498.93</v>
      </c>
      <c r="GB453" s="23">
        <v>1.9599999999999999E-2</v>
      </c>
      <c r="GC453" s="7">
        <v>153.9</v>
      </c>
      <c r="GD453" s="7">
        <v>263.68</v>
      </c>
      <c r="GE453" s="7">
        <v>4522653.3899999997</v>
      </c>
      <c r="GF453" s="23">
        <v>2.0400000000000001E-2</v>
      </c>
      <c r="GG453" s="7">
        <v>166.22</v>
      </c>
      <c r="GH453" s="7">
        <v>284.77999999999997</v>
      </c>
      <c r="GI453" s="5">
        <v>15881</v>
      </c>
      <c r="GJ453" s="23">
        <v>0.5837</v>
      </c>
      <c r="GK453" s="5">
        <v>5017</v>
      </c>
      <c r="GL453" s="7">
        <v>2267946.69</v>
      </c>
      <c r="GM453" s="23">
        <v>1.06E-2</v>
      </c>
      <c r="GN453" s="7">
        <v>83.35</v>
      </c>
      <c r="GO453" s="7">
        <v>828.35</v>
      </c>
      <c r="GP453" s="7">
        <v>2347522.0299999998</v>
      </c>
      <c r="GQ453" s="23">
        <v>1.06E-2</v>
      </c>
      <c r="GR453" s="7">
        <v>86.28</v>
      </c>
      <c r="GS453" s="7">
        <v>857.41</v>
      </c>
      <c r="GT453" s="5">
        <v>2738</v>
      </c>
      <c r="GU453" s="23">
        <v>0.10059999999999999</v>
      </c>
      <c r="GV453" s="8">
        <v>232</v>
      </c>
      <c r="GW453" s="7">
        <v>11042551.720000001</v>
      </c>
      <c r="GX453" s="23">
        <v>5.16E-2</v>
      </c>
      <c r="GY453" s="7">
        <v>405.84</v>
      </c>
      <c r="GZ453" s="7">
        <v>1179.51</v>
      </c>
      <c r="HA453" s="7">
        <v>11068200.189999999</v>
      </c>
      <c r="HB453" s="23">
        <v>4.9799999999999997E-2</v>
      </c>
      <c r="HC453" s="7">
        <v>406.78</v>
      </c>
      <c r="HD453" s="7">
        <v>1182.25</v>
      </c>
      <c r="HE453" s="5">
        <v>9362</v>
      </c>
      <c r="HF453" s="23">
        <v>0.34410000000000002</v>
      </c>
      <c r="HG453" s="5">
        <v>25498</v>
      </c>
      <c r="HH453" s="5">
        <v>1279</v>
      </c>
      <c r="HI453" s="23">
        <v>0.18840000000000001</v>
      </c>
      <c r="HJ453" s="8">
        <v>937</v>
      </c>
      <c r="HK453" s="5">
        <v>492</v>
      </c>
      <c r="HL453" s="5">
        <v>641</v>
      </c>
      <c r="HM453" s="10" t="s">
        <v>275</v>
      </c>
      <c r="HN453" s="5">
        <v>423</v>
      </c>
      <c r="HO453" s="5">
        <v>349</v>
      </c>
      <c r="HP453" s="5">
        <v>706</v>
      </c>
      <c r="HQ453" s="5">
        <v>257</v>
      </c>
      <c r="HR453" s="10" t="s">
        <v>275</v>
      </c>
      <c r="HS453" s="5">
        <v>55</v>
      </c>
    </row>
    <row r="454" spans="1:227" x14ac:dyDescent="0.25">
      <c r="A454">
        <v>2015</v>
      </c>
      <c r="B454" s="3" t="s">
        <v>1132</v>
      </c>
      <c r="C454" s="4">
        <v>53</v>
      </c>
      <c r="D454" s="5">
        <v>169952</v>
      </c>
      <c r="E454" s="5">
        <v>122565</v>
      </c>
      <c r="F454" s="5">
        <v>47387</v>
      </c>
      <c r="G454" s="6" t="s">
        <v>2794</v>
      </c>
      <c r="H454" s="5">
        <v>51</v>
      </c>
      <c r="I454" s="6" t="s">
        <v>2795</v>
      </c>
      <c r="J454" s="6" t="s">
        <v>2334</v>
      </c>
      <c r="K454" s="6" t="s">
        <v>2796</v>
      </c>
      <c r="L454" s="6" t="s">
        <v>1725</v>
      </c>
      <c r="M454" s="6" t="s">
        <v>1213</v>
      </c>
      <c r="N454" s="6" t="s">
        <v>1107</v>
      </c>
      <c r="O454" s="6" t="s">
        <v>2797</v>
      </c>
      <c r="P454" s="6">
        <v>1</v>
      </c>
      <c r="Q454" s="7">
        <v>1030310174.74</v>
      </c>
      <c r="R454" s="7">
        <v>934596977.32000005</v>
      </c>
      <c r="S454" s="7">
        <v>953838461.40999997</v>
      </c>
      <c r="T454" s="7">
        <v>8406.23</v>
      </c>
      <c r="U454" s="7">
        <v>7625.32</v>
      </c>
      <c r="V454" s="7">
        <v>7782.31</v>
      </c>
      <c r="W454" s="7">
        <v>400693601.83999997</v>
      </c>
      <c r="X454" s="23">
        <v>0.38890000000000002</v>
      </c>
      <c r="Y454" s="7">
        <v>3269.23</v>
      </c>
      <c r="Z454" s="7">
        <v>24029.599999999999</v>
      </c>
      <c r="AA454" s="7">
        <v>319380694.38</v>
      </c>
      <c r="AB454" s="24">
        <v>0.3417</v>
      </c>
      <c r="AC454" s="7">
        <v>2605.81</v>
      </c>
      <c r="AD454" s="7">
        <v>19153.27</v>
      </c>
      <c r="AE454" s="5">
        <v>16675</v>
      </c>
      <c r="AF454" s="23">
        <v>0.1361</v>
      </c>
      <c r="AG454" s="5">
        <v>234</v>
      </c>
      <c r="AH454" s="5">
        <v>1491</v>
      </c>
      <c r="AI454" s="26">
        <v>10952126.9</v>
      </c>
      <c r="AJ454" s="27">
        <v>1.06E-2</v>
      </c>
      <c r="AK454" s="26">
        <v>89.36</v>
      </c>
      <c r="AL454" s="26">
        <v>53686.9</v>
      </c>
      <c r="AM454" s="26">
        <v>9964109.1699999999</v>
      </c>
      <c r="AN454" s="28">
        <v>1.0699999999999999E-2</v>
      </c>
      <c r="AO454" s="26">
        <v>81.3</v>
      </c>
      <c r="AP454" s="26">
        <v>48843.67</v>
      </c>
      <c r="AQ454" s="29">
        <v>204</v>
      </c>
      <c r="AR454" s="27">
        <v>1.6999999999999999E-3</v>
      </c>
      <c r="AS454" s="29">
        <v>2</v>
      </c>
      <c r="AT454" s="29">
        <v>57</v>
      </c>
      <c r="AU454" s="7">
        <v>7674918.1699999999</v>
      </c>
      <c r="AV454" s="23">
        <v>7.4000000000000003E-3</v>
      </c>
      <c r="AW454" s="7">
        <v>62.62</v>
      </c>
      <c r="AX454" s="7">
        <v>25583.06</v>
      </c>
      <c r="AY454" s="7">
        <v>6914352.1299999999</v>
      </c>
      <c r="AZ454" s="24">
        <v>7.4000000000000003E-3</v>
      </c>
      <c r="BA454" s="7">
        <v>56.41</v>
      </c>
      <c r="BB454" s="7">
        <v>23047.84</v>
      </c>
      <c r="BC454" s="5">
        <v>300</v>
      </c>
      <c r="BD454" s="23">
        <v>2.3999999999999998E-3</v>
      </c>
      <c r="BE454" s="5">
        <v>3</v>
      </c>
      <c r="BF454" s="5">
        <v>34</v>
      </c>
      <c r="BG454" s="7">
        <v>46327377.030000001</v>
      </c>
      <c r="BH454" s="23">
        <v>4.4999999999999998E-2</v>
      </c>
      <c r="BI454" s="7">
        <v>377.98</v>
      </c>
      <c r="BJ454" s="7">
        <v>18325.7</v>
      </c>
      <c r="BK454" s="7">
        <v>42578496.829999998</v>
      </c>
      <c r="BL454" s="24">
        <v>4.5600000000000002E-2</v>
      </c>
      <c r="BM454" s="7">
        <v>347.4</v>
      </c>
      <c r="BN454" s="7">
        <v>16842.759999999998</v>
      </c>
      <c r="BO454" s="5">
        <v>2528</v>
      </c>
      <c r="BP454" s="23">
        <v>2.06E-2</v>
      </c>
      <c r="BQ454" s="5">
        <v>28</v>
      </c>
      <c r="BR454" s="5">
        <v>742</v>
      </c>
      <c r="BS454" s="7">
        <v>18540889.75</v>
      </c>
      <c r="BT454" s="23">
        <v>1.7999999999999999E-2</v>
      </c>
      <c r="BU454" s="7">
        <v>151.27000000000001</v>
      </c>
      <c r="BV454" s="7">
        <v>5106.28</v>
      </c>
      <c r="BW454" s="7">
        <v>17159383.48</v>
      </c>
      <c r="BX454" s="24">
        <v>1.84E-2</v>
      </c>
      <c r="BY454" s="7">
        <v>140</v>
      </c>
      <c r="BZ454" s="7">
        <v>4725.8</v>
      </c>
      <c r="CA454" s="5">
        <v>3631</v>
      </c>
      <c r="CB454" s="23">
        <v>2.9600000000000001E-2</v>
      </c>
      <c r="CC454" s="5">
        <v>53</v>
      </c>
      <c r="CD454" s="5">
        <v>724</v>
      </c>
      <c r="CE454" s="7">
        <v>8519586.0500000007</v>
      </c>
      <c r="CF454" s="23">
        <v>8.3000000000000001E-3</v>
      </c>
      <c r="CG454" s="7">
        <v>69.510000000000005</v>
      </c>
      <c r="CH454" s="7">
        <v>10203.1</v>
      </c>
      <c r="CI454" s="7">
        <v>7932926.4199999999</v>
      </c>
      <c r="CJ454" s="24">
        <v>8.5000000000000006E-3</v>
      </c>
      <c r="CK454" s="7">
        <v>64.72</v>
      </c>
      <c r="CL454" s="7">
        <v>9500.51</v>
      </c>
      <c r="CM454" s="5">
        <v>835</v>
      </c>
      <c r="CN454" s="23">
        <v>6.7999999999999996E-3</v>
      </c>
      <c r="CO454" s="5">
        <v>7</v>
      </c>
      <c r="CP454" s="5">
        <v>381</v>
      </c>
      <c r="CQ454" s="7">
        <v>188580495.25</v>
      </c>
      <c r="CR454" s="23">
        <v>0.183</v>
      </c>
      <c r="CS454" s="7">
        <v>1538.62</v>
      </c>
      <c r="CT454" s="7">
        <v>2529.48</v>
      </c>
      <c r="CU454" s="7">
        <v>175794691.80000001</v>
      </c>
      <c r="CV454" s="24">
        <v>0.18809999999999999</v>
      </c>
      <c r="CW454" s="7">
        <v>1434.3</v>
      </c>
      <c r="CX454" s="7">
        <v>2357.98</v>
      </c>
      <c r="CY454" s="5">
        <v>74553</v>
      </c>
      <c r="CZ454" s="23">
        <v>0.60829999999999995</v>
      </c>
      <c r="DA454" s="5">
        <v>4444</v>
      </c>
      <c r="DB454" s="7">
        <v>17799497.379999999</v>
      </c>
      <c r="DC454" s="23">
        <v>1.7299999999999999E-2</v>
      </c>
      <c r="DD454" s="7">
        <v>145.22</v>
      </c>
      <c r="DE454" s="7">
        <v>559.61</v>
      </c>
      <c r="DF454" s="7">
        <v>17263994.43</v>
      </c>
      <c r="DG454" s="24">
        <v>1.8499999999999999E-2</v>
      </c>
      <c r="DH454" s="7">
        <v>140.86000000000001</v>
      </c>
      <c r="DI454" s="7">
        <v>542.77</v>
      </c>
      <c r="DJ454" s="5">
        <v>31807</v>
      </c>
      <c r="DK454" s="23">
        <v>0.25950000000000001</v>
      </c>
      <c r="DL454" s="5">
        <v>1193</v>
      </c>
      <c r="DM454" s="7">
        <v>70992499.849999994</v>
      </c>
      <c r="DN454" s="23">
        <v>6.8900000000000003E-2</v>
      </c>
      <c r="DO454" s="7">
        <v>579.22</v>
      </c>
      <c r="DP454" s="7">
        <v>25076.83</v>
      </c>
      <c r="DQ454" s="7">
        <v>67019152.969999999</v>
      </c>
      <c r="DR454" s="24">
        <v>7.17E-2</v>
      </c>
      <c r="DS454" s="7">
        <v>546.79999999999995</v>
      </c>
      <c r="DT454" s="7">
        <v>23673.31</v>
      </c>
      <c r="DU454" s="5">
        <v>2831</v>
      </c>
      <c r="DV454" s="23">
        <v>2.3099999999999999E-2</v>
      </c>
      <c r="DW454" s="5">
        <v>3137</v>
      </c>
      <c r="DX454" s="7">
        <v>7317622.5599999996</v>
      </c>
      <c r="DY454" s="23">
        <v>7.1000000000000004E-3</v>
      </c>
      <c r="DZ454" s="7">
        <v>59.7</v>
      </c>
      <c r="EA454" s="7">
        <v>1017.04</v>
      </c>
      <c r="EB454" s="7">
        <v>7214708.2000000002</v>
      </c>
      <c r="EC454" s="24">
        <v>7.7000000000000002E-3</v>
      </c>
      <c r="ED454" s="7">
        <v>58.86</v>
      </c>
      <c r="EE454" s="7">
        <v>1002.74</v>
      </c>
      <c r="EF454" s="5">
        <v>7195</v>
      </c>
      <c r="EG454" s="23">
        <v>5.8700000000000002E-2</v>
      </c>
      <c r="EH454" s="5">
        <v>93</v>
      </c>
      <c r="EI454" s="7">
        <v>81484457.599999994</v>
      </c>
      <c r="EJ454" s="23">
        <v>7.9100000000000004E-2</v>
      </c>
      <c r="EK454" s="7">
        <v>664.83</v>
      </c>
      <c r="EL454" s="7">
        <v>886.29</v>
      </c>
      <c r="EM454" s="7">
        <v>87424573.180000007</v>
      </c>
      <c r="EN454" s="24">
        <v>9.35E-2</v>
      </c>
      <c r="EO454" s="7">
        <v>713.29</v>
      </c>
      <c r="EP454" s="7">
        <v>950.9</v>
      </c>
      <c r="EQ454" s="5">
        <v>91939</v>
      </c>
      <c r="ER454" s="23">
        <v>0.75009999999999999</v>
      </c>
      <c r="ES454" s="5">
        <v>9733</v>
      </c>
      <c r="ET454" s="7">
        <v>47095505.68</v>
      </c>
      <c r="EU454" s="23">
        <v>4.5699999999999998E-2</v>
      </c>
      <c r="EV454" s="7">
        <v>384.25</v>
      </c>
      <c r="EW454" s="7">
        <v>932.79</v>
      </c>
      <c r="EX454" s="7">
        <v>48943483.469999999</v>
      </c>
      <c r="EY454" s="24">
        <v>5.2400000000000002E-2</v>
      </c>
      <c r="EZ454" s="7">
        <v>399.33</v>
      </c>
      <c r="FA454" s="7">
        <v>969.39</v>
      </c>
      <c r="FB454" s="5">
        <v>50489</v>
      </c>
      <c r="FC454" s="23">
        <v>0.41189999999999999</v>
      </c>
      <c r="FD454" s="5">
        <v>2958</v>
      </c>
      <c r="FE454" s="7">
        <v>14698722.310000001</v>
      </c>
      <c r="FF454" s="23">
        <v>1.43E-2</v>
      </c>
      <c r="FG454" s="7">
        <v>119.93</v>
      </c>
      <c r="FH454" s="7">
        <v>228.97</v>
      </c>
      <c r="FI454" s="7">
        <v>15053266.460000001</v>
      </c>
      <c r="FJ454" s="24">
        <v>1.61E-2</v>
      </c>
      <c r="FK454" s="7">
        <v>122.82</v>
      </c>
      <c r="FL454" s="7">
        <v>234.5</v>
      </c>
      <c r="FM454" s="5">
        <v>64194</v>
      </c>
      <c r="FN454" s="23">
        <v>0.52380000000000004</v>
      </c>
      <c r="FO454" s="5">
        <v>2779</v>
      </c>
      <c r="FP454" s="7">
        <v>28663375.93</v>
      </c>
      <c r="FQ454" s="23">
        <v>2.7799999999999998E-2</v>
      </c>
      <c r="FR454" s="7">
        <v>233.86</v>
      </c>
      <c r="FS454" s="7">
        <v>997.96</v>
      </c>
      <c r="FT454" s="7">
        <v>30878980.289999999</v>
      </c>
      <c r="FU454" s="24">
        <v>3.3000000000000002E-2</v>
      </c>
      <c r="FV454" s="7">
        <v>251.94</v>
      </c>
      <c r="FW454" s="7">
        <v>1075.0999999999999</v>
      </c>
      <c r="FX454" s="5">
        <v>28722</v>
      </c>
      <c r="FY454" s="23">
        <v>0.23430000000000001</v>
      </c>
      <c r="FZ454" s="5">
        <v>1500</v>
      </c>
      <c r="GA454" s="7">
        <v>24712300.370000001</v>
      </c>
      <c r="GB454" s="23">
        <v>2.4E-2</v>
      </c>
      <c r="GC454" s="7">
        <v>201.63</v>
      </c>
      <c r="GD454" s="7">
        <v>333.98</v>
      </c>
      <c r="GE454" s="7">
        <v>24723717.420000002</v>
      </c>
      <c r="GF454" s="24">
        <v>2.6499999999999999E-2</v>
      </c>
      <c r="GG454" s="7">
        <v>201.72</v>
      </c>
      <c r="GH454" s="7">
        <v>334.13</v>
      </c>
      <c r="GI454" s="5">
        <v>73993</v>
      </c>
      <c r="GJ454" s="23">
        <v>0.60370000000000001</v>
      </c>
      <c r="GK454" s="5">
        <v>5516</v>
      </c>
      <c r="GL454" s="7">
        <v>16549295.279999999</v>
      </c>
      <c r="GM454" s="23">
        <v>1.61E-2</v>
      </c>
      <c r="GN454" s="7">
        <v>135.02000000000001</v>
      </c>
      <c r="GO454" s="7">
        <v>1050.24</v>
      </c>
      <c r="GP454" s="7">
        <v>16530278.16</v>
      </c>
      <c r="GQ454" s="24">
        <v>1.77E-2</v>
      </c>
      <c r="GR454" s="7">
        <v>134.87</v>
      </c>
      <c r="GS454" s="7">
        <v>1049.03</v>
      </c>
      <c r="GT454" s="5">
        <v>15758</v>
      </c>
      <c r="GU454" s="23">
        <v>0.12859999999999999</v>
      </c>
      <c r="GV454" s="8">
        <v>352</v>
      </c>
      <c r="GW454" s="7">
        <v>31965048.079999998</v>
      </c>
      <c r="GX454" s="23">
        <v>3.1E-2</v>
      </c>
      <c r="GY454" s="7">
        <v>260.8</v>
      </c>
      <c r="GZ454" s="7">
        <v>926.82</v>
      </c>
      <c r="HA454" s="7">
        <v>32094551.23</v>
      </c>
      <c r="HB454" s="24">
        <v>3.4299999999999997E-2</v>
      </c>
      <c r="HC454" s="7">
        <v>261.86</v>
      </c>
      <c r="HD454" s="7">
        <v>930.57</v>
      </c>
      <c r="HE454" s="5">
        <v>34489</v>
      </c>
      <c r="HF454" s="23">
        <v>0.28139999999999998</v>
      </c>
      <c r="HG454" s="5">
        <v>127646</v>
      </c>
      <c r="HH454" s="5">
        <v>5541</v>
      </c>
      <c r="HI454" s="23">
        <v>0.20230000000000001</v>
      </c>
      <c r="HJ454" s="8">
        <v>1041</v>
      </c>
      <c r="HK454" s="5">
        <v>502</v>
      </c>
      <c r="HL454" s="5">
        <v>636</v>
      </c>
      <c r="HM454" s="5">
        <v>68</v>
      </c>
      <c r="HN454" s="5">
        <v>659</v>
      </c>
      <c r="HO454" s="5">
        <v>232</v>
      </c>
      <c r="HP454" s="5">
        <v>343</v>
      </c>
      <c r="HQ454" s="5">
        <v>195</v>
      </c>
      <c r="HR454" s="5">
        <v>120</v>
      </c>
      <c r="HS454" s="5">
        <v>116</v>
      </c>
    </row>
    <row r="455" spans="1:227" x14ac:dyDescent="0.25">
      <c r="A455">
        <v>2014</v>
      </c>
      <c r="B455" s="3" t="s">
        <v>1098</v>
      </c>
      <c r="C455" s="4">
        <v>49</v>
      </c>
      <c r="D455" s="5">
        <v>45894</v>
      </c>
      <c r="E455" s="5">
        <v>29156</v>
      </c>
      <c r="F455" s="5">
        <v>16738</v>
      </c>
      <c r="G455" s="6" t="s">
        <v>998</v>
      </c>
      <c r="H455" s="5">
        <v>50</v>
      </c>
      <c r="I455" s="6" t="s">
        <v>2702</v>
      </c>
      <c r="J455" s="6" t="s">
        <v>2053</v>
      </c>
      <c r="K455" s="6" t="s">
        <v>2477</v>
      </c>
      <c r="L455" s="6" t="s">
        <v>656</v>
      </c>
      <c r="M455" s="6" t="s">
        <v>1832</v>
      </c>
      <c r="N455" s="6" t="s">
        <v>512</v>
      </c>
      <c r="O455" s="6" t="s">
        <v>2090</v>
      </c>
      <c r="P455" s="6">
        <v>1.05</v>
      </c>
      <c r="Q455" s="7">
        <v>238862370.28999999</v>
      </c>
      <c r="R455" s="7">
        <v>242860665.06</v>
      </c>
      <c r="S455" s="7">
        <v>259486564.86000001</v>
      </c>
      <c r="T455" s="7">
        <v>8192.56</v>
      </c>
      <c r="U455" s="7">
        <v>8329.7000000000007</v>
      </c>
      <c r="V455" s="7">
        <v>8899.94</v>
      </c>
      <c r="W455" s="7">
        <v>80905693.709999993</v>
      </c>
      <c r="X455" s="23">
        <v>0.3387</v>
      </c>
      <c r="Y455" s="7">
        <v>2774.92</v>
      </c>
      <c r="Z455" s="7">
        <v>19373.97</v>
      </c>
      <c r="AA455" s="7">
        <v>76614554.659999996</v>
      </c>
      <c r="AB455" s="23">
        <v>0.3155</v>
      </c>
      <c r="AC455" s="7">
        <v>2627.75</v>
      </c>
      <c r="AD455" s="7">
        <v>18346.400000000001</v>
      </c>
      <c r="AE455" s="5">
        <v>4176</v>
      </c>
      <c r="AF455" s="23">
        <v>0.14319999999999999</v>
      </c>
      <c r="AG455" s="5">
        <v>238</v>
      </c>
      <c r="AH455" s="5">
        <v>1362</v>
      </c>
      <c r="AI455" s="26">
        <v>4546310.09</v>
      </c>
      <c r="AJ455" s="27">
        <v>1.9E-2</v>
      </c>
      <c r="AK455" s="26">
        <v>155.93</v>
      </c>
      <c r="AL455" s="26">
        <v>44571.67</v>
      </c>
      <c r="AM455" s="26">
        <v>4780451.8600000003</v>
      </c>
      <c r="AN455" s="27">
        <v>1.9699999999999999E-2</v>
      </c>
      <c r="AO455" s="26">
        <v>163.96</v>
      </c>
      <c r="AP455" s="26">
        <v>46867.18</v>
      </c>
      <c r="AQ455" s="29">
        <v>102</v>
      </c>
      <c r="AR455" s="27">
        <v>3.5000000000000001E-3</v>
      </c>
      <c r="AS455" s="29">
        <v>4</v>
      </c>
      <c r="AT455" s="29">
        <v>104</v>
      </c>
      <c r="AU455" s="7">
        <v>2883295.39</v>
      </c>
      <c r="AV455" s="23">
        <v>1.21E-2</v>
      </c>
      <c r="AW455" s="7">
        <v>98.89</v>
      </c>
      <c r="AX455" s="7">
        <v>22009.89</v>
      </c>
      <c r="AY455" s="7">
        <v>3349825.91</v>
      </c>
      <c r="AZ455" s="23">
        <v>1.38E-2</v>
      </c>
      <c r="BA455" s="7">
        <v>114.89</v>
      </c>
      <c r="BB455" s="7">
        <v>25571.19</v>
      </c>
      <c r="BC455" s="5">
        <v>131</v>
      </c>
      <c r="BD455" s="23">
        <v>4.4999999999999997E-3</v>
      </c>
      <c r="BE455" s="5">
        <v>5</v>
      </c>
      <c r="BF455" s="5">
        <v>65</v>
      </c>
      <c r="BG455" s="7">
        <v>11676559.369999999</v>
      </c>
      <c r="BH455" s="23">
        <v>4.8899999999999999E-2</v>
      </c>
      <c r="BI455" s="7">
        <v>400.49</v>
      </c>
      <c r="BJ455" s="7">
        <v>13983.9</v>
      </c>
      <c r="BK455" s="7">
        <v>12729386.810000001</v>
      </c>
      <c r="BL455" s="23">
        <v>5.2400000000000002E-2</v>
      </c>
      <c r="BM455" s="7">
        <v>436.6</v>
      </c>
      <c r="BN455" s="7">
        <v>15244.77</v>
      </c>
      <c r="BO455" s="5">
        <v>835</v>
      </c>
      <c r="BP455" s="23">
        <v>2.86E-2</v>
      </c>
      <c r="BQ455" s="5">
        <v>38</v>
      </c>
      <c r="BR455" s="5">
        <v>1002</v>
      </c>
      <c r="BS455" s="7">
        <v>8524005.6300000008</v>
      </c>
      <c r="BT455" s="23">
        <v>3.5700000000000003E-2</v>
      </c>
      <c r="BU455" s="7">
        <v>292.36</v>
      </c>
      <c r="BV455" s="7">
        <v>5203.91</v>
      </c>
      <c r="BW455" s="7">
        <v>9263820.9800000004</v>
      </c>
      <c r="BX455" s="23">
        <v>3.8100000000000002E-2</v>
      </c>
      <c r="BY455" s="7">
        <v>317.73</v>
      </c>
      <c r="BZ455" s="7">
        <v>5655.57</v>
      </c>
      <c r="CA455" s="5">
        <v>1638</v>
      </c>
      <c r="CB455" s="23">
        <v>5.62E-2</v>
      </c>
      <c r="CC455" s="5">
        <v>109</v>
      </c>
      <c r="CD455" s="5">
        <v>2515</v>
      </c>
      <c r="CE455" s="7">
        <v>3851297.07</v>
      </c>
      <c r="CF455" s="23">
        <v>1.61E-2</v>
      </c>
      <c r="CG455" s="7">
        <v>132.09</v>
      </c>
      <c r="CH455" s="7">
        <v>12111</v>
      </c>
      <c r="CI455" s="7">
        <v>4128781.87</v>
      </c>
      <c r="CJ455" s="23">
        <v>1.7000000000000001E-2</v>
      </c>
      <c r="CK455" s="7">
        <v>141.61000000000001</v>
      </c>
      <c r="CL455" s="7">
        <v>12983.59</v>
      </c>
      <c r="CM455" s="5">
        <v>318</v>
      </c>
      <c r="CN455" s="23">
        <v>1.09E-2</v>
      </c>
      <c r="CO455" s="5">
        <v>12</v>
      </c>
      <c r="CP455" s="5">
        <v>893</v>
      </c>
      <c r="CQ455" s="7">
        <v>39726657.189999998</v>
      </c>
      <c r="CR455" s="23">
        <v>0.1663</v>
      </c>
      <c r="CS455" s="7">
        <v>1362.56</v>
      </c>
      <c r="CT455" s="7">
        <v>2221.23</v>
      </c>
      <c r="CU455" s="7">
        <v>40897988.770000003</v>
      </c>
      <c r="CV455" s="23">
        <v>0.16839999999999999</v>
      </c>
      <c r="CW455" s="7">
        <v>1402.73</v>
      </c>
      <c r="CX455" s="7">
        <v>2286.7199999999998</v>
      </c>
      <c r="CY455" s="5">
        <v>17885</v>
      </c>
      <c r="CZ455" s="23">
        <v>0.61339999999999995</v>
      </c>
      <c r="DA455" s="5">
        <v>4193</v>
      </c>
      <c r="DB455" s="7">
        <v>747671.15</v>
      </c>
      <c r="DC455" s="23">
        <v>3.0999999999999999E-3</v>
      </c>
      <c r="DD455" s="7">
        <v>25.64</v>
      </c>
      <c r="DE455" s="7">
        <v>395.18</v>
      </c>
      <c r="DF455" s="7">
        <v>806171.85</v>
      </c>
      <c r="DG455" s="23">
        <v>3.3E-3</v>
      </c>
      <c r="DH455" s="7">
        <v>27.65</v>
      </c>
      <c r="DI455" s="7">
        <v>426.1</v>
      </c>
      <c r="DJ455" s="5">
        <v>1892</v>
      </c>
      <c r="DK455" s="23">
        <v>6.4899999999999999E-2</v>
      </c>
      <c r="DL455" s="5">
        <v>292</v>
      </c>
      <c r="DM455" s="7">
        <v>17708961.91</v>
      </c>
      <c r="DN455" s="23">
        <v>7.4099999999999999E-2</v>
      </c>
      <c r="DO455" s="7">
        <v>607.39</v>
      </c>
      <c r="DP455" s="7">
        <v>23179.27</v>
      </c>
      <c r="DQ455" s="7">
        <v>18082061.460000001</v>
      </c>
      <c r="DR455" s="23">
        <v>7.4499999999999997E-2</v>
      </c>
      <c r="DS455" s="7">
        <v>620.17999999999995</v>
      </c>
      <c r="DT455" s="7">
        <v>23667.62</v>
      </c>
      <c r="DU455" s="5">
        <v>764</v>
      </c>
      <c r="DV455" s="23">
        <v>2.6200000000000001E-2</v>
      </c>
      <c r="DW455" s="5">
        <v>3525</v>
      </c>
      <c r="DX455" s="7">
        <v>1260517.0900000001</v>
      </c>
      <c r="DY455" s="23">
        <v>5.3E-3</v>
      </c>
      <c r="DZ455" s="7">
        <v>43.23</v>
      </c>
      <c r="EA455" s="7">
        <v>885.82</v>
      </c>
      <c r="EB455" s="7">
        <v>1415291.76</v>
      </c>
      <c r="EC455" s="23">
        <v>5.7999999999999996E-3</v>
      </c>
      <c r="ED455" s="7">
        <v>48.54</v>
      </c>
      <c r="EE455" s="7">
        <v>994.58</v>
      </c>
      <c r="EF455" s="5">
        <v>1423</v>
      </c>
      <c r="EG455" s="23">
        <v>4.8800000000000003E-2</v>
      </c>
      <c r="EH455" s="5">
        <v>74</v>
      </c>
      <c r="EI455" s="7">
        <v>21532915.829999998</v>
      </c>
      <c r="EJ455" s="23">
        <v>9.01E-2</v>
      </c>
      <c r="EK455" s="7">
        <v>738.54</v>
      </c>
      <c r="EL455" s="7">
        <v>927.22</v>
      </c>
      <c r="EM455" s="7">
        <v>23839987.469999999</v>
      </c>
      <c r="EN455" s="23">
        <v>9.8199999999999996E-2</v>
      </c>
      <c r="EO455" s="7">
        <v>817.67</v>
      </c>
      <c r="EP455" s="7">
        <v>1026.57</v>
      </c>
      <c r="EQ455" s="5">
        <v>23223</v>
      </c>
      <c r="ER455" s="23">
        <v>0.79649999999999999</v>
      </c>
      <c r="ES455" s="5">
        <v>11334</v>
      </c>
      <c r="ET455" s="7">
        <v>13245186.23</v>
      </c>
      <c r="EU455" s="23">
        <v>5.5500000000000001E-2</v>
      </c>
      <c r="EV455" s="7">
        <v>454.29</v>
      </c>
      <c r="EW455" s="7">
        <v>949</v>
      </c>
      <c r="EX455" s="7">
        <v>13850646.029999999</v>
      </c>
      <c r="EY455" s="23">
        <v>5.7000000000000002E-2</v>
      </c>
      <c r="EZ455" s="7">
        <v>475.05</v>
      </c>
      <c r="FA455" s="7">
        <v>992.38</v>
      </c>
      <c r="FB455" s="5">
        <v>13957</v>
      </c>
      <c r="FC455" s="23">
        <v>0.47870000000000001</v>
      </c>
      <c r="FD455" s="5">
        <v>3325</v>
      </c>
      <c r="FE455" s="7">
        <v>2969111.52</v>
      </c>
      <c r="FF455" s="23">
        <v>1.24E-2</v>
      </c>
      <c r="FG455" s="7">
        <v>101.84</v>
      </c>
      <c r="FH455" s="7">
        <v>193.53</v>
      </c>
      <c r="FI455" s="7">
        <v>3221441.54</v>
      </c>
      <c r="FJ455" s="23">
        <v>1.3299999999999999E-2</v>
      </c>
      <c r="FK455" s="7">
        <v>110.49</v>
      </c>
      <c r="FL455" s="7">
        <v>209.98</v>
      </c>
      <c r="FM455" s="5">
        <v>15342</v>
      </c>
      <c r="FN455" s="23">
        <v>0.5262</v>
      </c>
      <c r="FO455" s="5">
        <v>2832</v>
      </c>
      <c r="FP455" s="7">
        <v>8450343</v>
      </c>
      <c r="FQ455" s="23">
        <v>3.5400000000000001E-2</v>
      </c>
      <c r="FR455" s="7">
        <v>289.83</v>
      </c>
      <c r="FS455" s="7">
        <v>1166.05</v>
      </c>
      <c r="FT455" s="7">
        <v>9060132.9199999999</v>
      </c>
      <c r="FU455" s="23">
        <v>3.73E-2</v>
      </c>
      <c r="FV455" s="7">
        <v>310.75</v>
      </c>
      <c r="FW455" s="7">
        <v>1250.19</v>
      </c>
      <c r="FX455" s="5">
        <v>7247</v>
      </c>
      <c r="FY455" s="23">
        <v>0.24859999999999999</v>
      </c>
      <c r="FZ455" s="5">
        <v>1796</v>
      </c>
      <c r="GA455" s="7">
        <v>4964165.99</v>
      </c>
      <c r="GB455" s="23">
        <v>2.0799999999999999E-2</v>
      </c>
      <c r="GC455" s="7">
        <v>170.26</v>
      </c>
      <c r="GD455" s="7">
        <v>287.33</v>
      </c>
      <c r="GE455" s="7">
        <v>4686051.57</v>
      </c>
      <c r="GF455" s="23">
        <v>1.9300000000000001E-2</v>
      </c>
      <c r="GG455" s="7">
        <v>160.72</v>
      </c>
      <c r="GH455" s="7">
        <v>271.23</v>
      </c>
      <c r="GI455" s="5">
        <v>17277</v>
      </c>
      <c r="GJ455" s="23">
        <v>0.59260000000000002</v>
      </c>
      <c r="GK455" s="5">
        <v>4826</v>
      </c>
      <c r="GL455" s="7">
        <v>2822878.84</v>
      </c>
      <c r="GM455" s="23">
        <v>1.18E-2</v>
      </c>
      <c r="GN455" s="7">
        <v>96.82</v>
      </c>
      <c r="GO455" s="7">
        <v>962.4</v>
      </c>
      <c r="GP455" s="7">
        <v>2969861.8</v>
      </c>
      <c r="GQ455" s="23">
        <v>1.2200000000000001E-2</v>
      </c>
      <c r="GR455" s="7">
        <v>101.86</v>
      </c>
      <c r="GS455" s="7">
        <v>1012.51</v>
      </c>
      <c r="GT455" s="5">
        <v>2933</v>
      </c>
      <c r="GU455" s="23">
        <v>0.10059999999999999</v>
      </c>
      <c r="GV455" s="8">
        <v>260</v>
      </c>
      <c r="GW455" s="7">
        <v>10499068.140000001</v>
      </c>
      <c r="GX455" s="23">
        <v>4.3999999999999997E-2</v>
      </c>
      <c r="GY455" s="7">
        <v>360.1</v>
      </c>
      <c r="GZ455" s="7">
        <v>1061.58</v>
      </c>
      <c r="HA455" s="7">
        <v>10526521.710000001</v>
      </c>
      <c r="HB455" s="23">
        <v>4.3299999999999998E-2</v>
      </c>
      <c r="HC455" s="7">
        <v>361.04</v>
      </c>
      <c r="HD455" s="7">
        <v>1064.3599999999999</v>
      </c>
      <c r="HE455" s="5">
        <v>9890</v>
      </c>
      <c r="HF455" s="23">
        <v>0.3392</v>
      </c>
      <c r="HG455" s="5">
        <v>28473</v>
      </c>
      <c r="HH455" s="5">
        <v>1105</v>
      </c>
      <c r="HI455" s="23">
        <v>0.1714</v>
      </c>
      <c r="HJ455" s="8">
        <v>977</v>
      </c>
      <c r="HK455" s="5">
        <v>391</v>
      </c>
      <c r="HL455" s="5">
        <v>636</v>
      </c>
      <c r="HM455" s="5">
        <v>38</v>
      </c>
      <c r="HN455" s="5">
        <v>480</v>
      </c>
      <c r="HO455" s="5">
        <v>285</v>
      </c>
      <c r="HP455" s="5">
        <v>624</v>
      </c>
      <c r="HQ455" s="5">
        <v>213</v>
      </c>
      <c r="HR455" s="10" t="s">
        <v>275</v>
      </c>
      <c r="HS455" s="5">
        <v>130</v>
      </c>
    </row>
    <row r="456" spans="1:227" x14ac:dyDescent="0.25">
      <c r="A456">
        <v>2013</v>
      </c>
      <c r="B456" s="3" t="s">
        <v>616</v>
      </c>
      <c r="C456" s="4">
        <v>16</v>
      </c>
      <c r="D456" s="5">
        <v>39722</v>
      </c>
      <c r="E456" s="5">
        <v>30029</v>
      </c>
      <c r="F456" s="5">
        <v>9693</v>
      </c>
      <c r="G456" s="6" t="s">
        <v>2097</v>
      </c>
      <c r="H456" s="5">
        <v>50</v>
      </c>
      <c r="I456" s="6" t="s">
        <v>2524</v>
      </c>
      <c r="J456" s="6" t="s">
        <v>2525</v>
      </c>
      <c r="K456" s="6" t="s">
        <v>2526</v>
      </c>
      <c r="L456" s="6" t="s">
        <v>451</v>
      </c>
      <c r="M456" s="6" t="s">
        <v>1223</v>
      </c>
      <c r="N456" s="6" t="s">
        <v>1326</v>
      </c>
      <c r="O456" s="6" t="s">
        <v>1518</v>
      </c>
      <c r="P456" s="6">
        <v>0.98</v>
      </c>
      <c r="Q456" s="7">
        <v>228825433.31</v>
      </c>
      <c r="R456" s="7">
        <v>230820835.84</v>
      </c>
      <c r="S456" s="7">
        <v>253867087.37</v>
      </c>
      <c r="T456" s="7">
        <v>7620.15</v>
      </c>
      <c r="U456" s="7">
        <v>7686.6</v>
      </c>
      <c r="V456" s="7">
        <v>8454.06</v>
      </c>
      <c r="W456" s="7">
        <v>80119345.769999996</v>
      </c>
      <c r="X456" s="23">
        <v>0.35010000000000002</v>
      </c>
      <c r="Y456" s="7">
        <v>2668.07</v>
      </c>
      <c r="Z456" s="7">
        <v>17670.79</v>
      </c>
      <c r="AA456" s="7">
        <v>73552293.030000001</v>
      </c>
      <c r="AB456" s="23">
        <v>0.31869999999999998</v>
      </c>
      <c r="AC456" s="7">
        <v>2449.38</v>
      </c>
      <c r="AD456" s="7">
        <v>16222.38</v>
      </c>
      <c r="AE456" s="5">
        <v>4534</v>
      </c>
      <c r="AF456" s="23">
        <v>0.151</v>
      </c>
      <c r="AG456" s="5">
        <v>247</v>
      </c>
      <c r="AH456" s="5">
        <v>1403</v>
      </c>
      <c r="AI456" s="26">
        <v>6655858.1900000004</v>
      </c>
      <c r="AJ456" s="27">
        <v>2.9100000000000001E-2</v>
      </c>
      <c r="AK456" s="26">
        <v>221.65</v>
      </c>
      <c r="AL456" s="26">
        <v>47883.87</v>
      </c>
      <c r="AM456" s="26">
        <v>7187449.71</v>
      </c>
      <c r="AN456" s="27">
        <v>3.1099999999999999E-2</v>
      </c>
      <c r="AO456" s="26">
        <v>239.35</v>
      </c>
      <c r="AP456" s="26">
        <v>51708.27</v>
      </c>
      <c r="AQ456" s="29">
        <v>139</v>
      </c>
      <c r="AR456" s="27">
        <v>4.5999999999999999E-3</v>
      </c>
      <c r="AS456" s="29">
        <v>5</v>
      </c>
      <c r="AT456" s="29">
        <v>155</v>
      </c>
      <c r="AU456" s="7">
        <v>1752721.78</v>
      </c>
      <c r="AV456" s="23">
        <v>7.7000000000000002E-3</v>
      </c>
      <c r="AW456" s="7">
        <v>58.37</v>
      </c>
      <c r="AX456" s="7">
        <v>19693.5</v>
      </c>
      <c r="AY456" s="7">
        <v>1826062.07</v>
      </c>
      <c r="AZ456" s="23">
        <v>7.9000000000000008E-3</v>
      </c>
      <c r="BA456" s="7">
        <v>60.81</v>
      </c>
      <c r="BB456" s="7">
        <v>20517.55</v>
      </c>
      <c r="BC456" s="5">
        <v>89</v>
      </c>
      <c r="BD456" s="23">
        <v>3.0000000000000001E-3</v>
      </c>
      <c r="BE456" s="5">
        <v>3</v>
      </c>
      <c r="BF456" s="5">
        <v>38</v>
      </c>
      <c r="BG456" s="7">
        <v>7840128.5599999996</v>
      </c>
      <c r="BH456" s="23">
        <v>3.4299999999999997E-2</v>
      </c>
      <c r="BI456" s="7">
        <v>261.08999999999997</v>
      </c>
      <c r="BJ456" s="7">
        <v>12484.28</v>
      </c>
      <c r="BK456" s="7">
        <v>8785641.3200000003</v>
      </c>
      <c r="BL456" s="23">
        <v>3.8100000000000002E-2</v>
      </c>
      <c r="BM456" s="7">
        <v>292.57</v>
      </c>
      <c r="BN456" s="7">
        <v>13989.87</v>
      </c>
      <c r="BO456" s="5">
        <v>628</v>
      </c>
      <c r="BP456" s="23">
        <v>2.0899999999999998E-2</v>
      </c>
      <c r="BQ456" s="5">
        <v>28</v>
      </c>
      <c r="BR456" s="5">
        <v>693</v>
      </c>
      <c r="BS456" s="7">
        <v>7094798.7699999996</v>
      </c>
      <c r="BT456" s="23">
        <v>3.1E-2</v>
      </c>
      <c r="BU456" s="7">
        <v>236.26</v>
      </c>
      <c r="BV456" s="7">
        <v>4764.8100000000004</v>
      </c>
      <c r="BW456" s="7">
        <v>7958338.3499999996</v>
      </c>
      <c r="BX456" s="23">
        <v>3.4500000000000003E-2</v>
      </c>
      <c r="BY456" s="7">
        <v>265.02</v>
      </c>
      <c r="BZ456" s="7">
        <v>5344.75</v>
      </c>
      <c r="CA456" s="5">
        <v>1489</v>
      </c>
      <c r="CB456" s="23">
        <v>4.9599999999999998E-2</v>
      </c>
      <c r="CC456" s="5">
        <v>92</v>
      </c>
      <c r="CD456" s="5">
        <v>1616</v>
      </c>
      <c r="CE456" s="7">
        <v>2586426.1</v>
      </c>
      <c r="CF456" s="23">
        <v>1.1299999999999999E-2</v>
      </c>
      <c r="CG456" s="7">
        <v>86.13</v>
      </c>
      <c r="CH456" s="7">
        <v>9986.2000000000007</v>
      </c>
      <c r="CI456" s="7">
        <v>2744367.7</v>
      </c>
      <c r="CJ456" s="23">
        <v>1.1900000000000001E-2</v>
      </c>
      <c r="CK456" s="7">
        <v>91.39</v>
      </c>
      <c r="CL456" s="7">
        <v>10596.01</v>
      </c>
      <c r="CM456" s="5">
        <v>259</v>
      </c>
      <c r="CN456" s="23">
        <v>8.6E-3</v>
      </c>
      <c r="CO456" s="5">
        <v>10</v>
      </c>
      <c r="CP456" s="5">
        <v>582</v>
      </c>
      <c r="CQ456" s="7">
        <v>48561550.740000002</v>
      </c>
      <c r="CR456" s="23">
        <v>0.2122</v>
      </c>
      <c r="CS456" s="7">
        <v>1617.16</v>
      </c>
      <c r="CT456" s="7">
        <v>2384.91</v>
      </c>
      <c r="CU456" s="7">
        <v>47841423.5</v>
      </c>
      <c r="CV456" s="23">
        <v>0.20730000000000001</v>
      </c>
      <c r="CW456" s="7">
        <v>1593.17</v>
      </c>
      <c r="CX456" s="7">
        <v>2349.54</v>
      </c>
      <c r="CY456" s="5">
        <v>20362</v>
      </c>
      <c r="CZ456" s="23">
        <v>0.67810000000000004</v>
      </c>
      <c r="DA456" s="5">
        <v>5951</v>
      </c>
      <c r="DB456" s="7">
        <v>4447258.67</v>
      </c>
      <c r="DC456" s="23">
        <v>1.9400000000000001E-2</v>
      </c>
      <c r="DD456" s="7">
        <v>148.1</v>
      </c>
      <c r="DE456" s="7">
        <v>520.09</v>
      </c>
      <c r="DF456" s="7">
        <v>5193182.92</v>
      </c>
      <c r="DG456" s="23">
        <v>2.2499999999999999E-2</v>
      </c>
      <c r="DH456" s="7">
        <v>172.94</v>
      </c>
      <c r="DI456" s="7">
        <v>607.32000000000005</v>
      </c>
      <c r="DJ456" s="5">
        <v>8551</v>
      </c>
      <c r="DK456" s="23">
        <v>0.2848</v>
      </c>
      <c r="DL456" s="5">
        <v>1510</v>
      </c>
      <c r="DM456" s="7">
        <v>12978359.41</v>
      </c>
      <c r="DN456" s="23">
        <v>5.67E-2</v>
      </c>
      <c r="DO456" s="7">
        <v>432.19</v>
      </c>
      <c r="DP456" s="7">
        <v>23469</v>
      </c>
      <c r="DQ456" s="7">
        <v>13372613.57</v>
      </c>
      <c r="DR456" s="23">
        <v>5.79E-2</v>
      </c>
      <c r="DS456" s="7">
        <v>445.32</v>
      </c>
      <c r="DT456" s="7">
        <v>24181.94</v>
      </c>
      <c r="DU456" s="5">
        <v>553</v>
      </c>
      <c r="DV456" s="23">
        <v>1.84E-2</v>
      </c>
      <c r="DW456" s="5">
        <v>2783</v>
      </c>
      <c r="DX456" s="7">
        <v>1787120.71</v>
      </c>
      <c r="DY456" s="23">
        <v>7.7999999999999996E-3</v>
      </c>
      <c r="DZ456" s="7">
        <v>59.51</v>
      </c>
      <c r="EA456" s="7">
        <v>808.29</v>
      </c>
      <c r="EB456" s="7">
        <v>1972739.09</v>
      </c>
      <c r="EC456" s="23">
        <v>8.5000000000000006E-3</v>
      </c>
      <c r="ED456" s="7">
        <v>65.69</v>
      </c>
      <c r="EE456" s="7">
        <v>892.24</v>
      </c>
      <c r="EF456" s="5">
        <v>2211</v>
      </c>
      <c r="EG456" s="23">
        <v>7.3599999999999999E-2</v>
      </c>
      <c r="EH456" s="5">
        <v>129</v>
      </c>
      <c r="EI456" s="7">
        <v>16666860.970000001</v>
      </c>
      <c r="EJ456" s="23">
        <v>7.2800000000000004E-2</v>
      </c>
      <c r="EK456" s="7">
        <v>555.03</v>
      </c>
      <c r="EL456" s="7">
        <v>722.01</v>
      </c>
      <c r="EM456" s="7">
        <v>19858634.949999999</v>
      </c>
      <c r="EN456" s="23">
        <v>8.5999999999999993E-2</v>
      </c>
      <c r="EO456" s="7">
        <v>661.32</v>
      </c>
      <c r="EP456" s="7">
        <v>860.28</v>
      </c>
      <c r="EQ456" s="5">
        <v>23084</v>
      </c>
      <c r="ER456" s="23">
        <v>0.76870000000000005</v>
      </c>
      <c r="ES456" s="5">
        <v>9766</v>
      </c>
      <c r="ET456" s="7">
        <v>12234891.039999999</v>
      </c>
      <c r="EU456" s="23">
        <v>5.3499999999999999E-2</v>
      </c>
      <c r="EV456" s="7">
        <v>407.44</v>
      </c>
      <c r="EW456" s="7">
        <v>902.94</v>
      </c>
      <c r="EX456" s="7">
        <v>13588609.630000001</v>
      </c>
      <c r="EY456" s="23">
        <v>5.8900000000000001E-2</v>
      </c>
      <c r="EZ456" s="7">
        <v>452.52</v>
      </c>
      <c r="FA456" s="7">
        <v>1002.85</v>
      </c>
      <c r="FB456" s="5">
        <v>13550</v>
      </c>
      <c r="FC456" s="23">
        <v>0.45119999999999999</v>
      </c>
      <c r="FD456" s="5">
        <v>3315</v>
      </c>
      <c r="FE456" s="7">
        <v>3044620.63</v>
      </c>
      <c r="FF456" s="23">
        <v>1.3299999999999999E-2</v>
      </c>
      <c r="FG456" s="7">
        <v>101.39</v>
      </c>
      <c r="FH456" s="7">
        <v>187.27</v>
      </c>
      <c r="FI456" s="7">
        <v>3372543.23</v>
      </c>
      <c r="FJ456" s="23">
        <v>1.46E-2</v>
      </c>
      <c r="FK456" s="7">
        <v>112.31</v>
      </c>
      <c r="FL456" s="7">
        <v>207.44</v>
      </c>
      <c r="FM456" s="5">
        <v>16258</v>
      </c>
      <c r="FN456" s="23">
        <v>0.54139999999999999</v>
      </c>
      <c r="FO456" s="5">
        <v>2802</v>
      </c>
      <c r="FP456" s="7">
        <v>9374373.9000000004</v>
      </c>
      <c r="FQ456" s="23">
        <v>4.1000000000000002E-2</v>
      </c>
      <c r="FR456" s="7">
        <v>312.18</v>
      </c>
      <c r="FS456" s="7">
        <v>1113.3499999999999</v>
      </c>
      <c r="FT456" s="7">
        <v>9928761.9000000004</v>
      </c>
      <c r="FU456" s="23">
        <v>4.2999999999999997E-2</v>
      </c>
      <c r="FV456" s="7">
        <v>330.64</v>
      </c>
      <c r="FW456" s="7">
        <v>1179.19</v>
      </c>
      <c r="FX456" s="5">
        <v>8420</v>
      </c>
      <c r="FY456" s="23">
        <v>0.28039999999999998</v>
      </c>
      <c r="FZ456" s="5">
        <v>2303</v>
      </c>
      <c r="GA456" s="7">
        <v>4679586.91</v>
      </c>
      <c r="GB456" s="23">
        <v>2.0500000000000001E-2</v>
      </c>
      <c r="GC456" s="7">
        <v>155.84</v>
      </c>
      <c r="GD456" s="7">
        <v>256.98</v>
      </c>
      <c r="GE456" s="7">
        <v>4942790.62</v>
      </c>
      <c r="GF456" s="23">
        <v>2.1399999999999999E-2</v>
      </c>
      <c r="GG456" s="7">
        <v>164.6</v>
      </c>
      <c r="GH456" s="7">
        <v>271.43</v>
      </c>
      <c r="GI456" s="5">
        <v>18210</v>
      </c>
      <c r="GJ456" s="23">
        <v>0.60640000000000005</v>
      </c>
      <c r="GK456" s="5">
        <v>5171</v>
      </c>
      <c r="GL456" s="7">
        <v>2778846.89</v>
      </c>
      <c r="GM456" s="23">
        <v>1.21E-2</v>
      </c>
      <c r="GN456" s="7">
        <v>92.54</v>
      </c>
      <c r="GO456" s="7">
        <v>949.9</v>
      </c>
      <c r="GP456" s="7">
        <v>2334674.38</v>
      </c>
      <c r="GQ456" s="23">
        <v>1.01E-2</v>
      </c>
      <c r="GR456" s="7">
        <v>77.75</v>
      </c>
      <c r="GS456" s="7">
        <v>798.07</v>
      </c>
      <c r="GT456" s="5">
        <v>2925</v>
      </c>
      <c r="GU456" s="23">
        <v>9.74E-2</v>
      </c>
      <c r="GV456" s="8">
        <v>209</v>
      </c>
      <c r="GW456" s="7">
        <v>4429047.7</v>
      </c>
      <c r="GX456" s="23">
        <v>1.9400000000000001E-2</v>
      </c>
      <c r="GY456" s="7">
        <v>147.49</v>
      </c>
      <c r="GZ456" s="7">
        <v>533.29999999999995</v>
      </c>
      <c r="HA456" s="7">
        <v>4465469.7699999996</v>
      </c>
      <c r="HB456" s="23">
        <v>1.9300000000000001E-2</v>
      </c>
      <c r="HC456" s="7">
        <v>148.71</v>
      </c>
      <c r="HD456" s="7">
        <v>537.67999999999995</v>
      </c>
      <c r="HE456" s="5">
        <v>8305</v>
      </c>
      <c r="HF456" s="23">
        <v>0.27660000000000001</v>
      </c>
      <c r="HG456" s="5">
        <v>29673</v>
      </c>
      <c r="HH456" s="5">
        <v>1074</v>
      </c>
      <c r="HI456" s="23">
        <v>0.1613</v>
      </c>
      <c r="HJ456" s="8">
        <v>988</v>
      </c>
      <c r="HK456" s="5">
        <v>316</v>
      </c>
      <c r="HL456" s="5">
        <v>633</v>
      </c>
      <c r="HM456" s="5">
        <v>50</v>
      </c>
      <c r="HN456" s="5">
        <v>300</v>
      </c>
      <c r="HO456" s="5">
        <v>200</v>
      </c>
      <c r="HP456" s="5">
        <v>553</v>
      </c>
      <c r="HQ456" s="5">
        <v>186</v>
      </c>
      <c r="HR456" s="5">
        <v>249</v>
      </c>
      <c r="HS456" s="5">
        <v>63</v>
      </c>
    </row>
    <row r="457" spans="1:227" x14ac:dyDescent="0.25">
      <c r="A457">
        <v>2007</v>
      </c>
      <c r="B457" s="3" t="s">
        <v>1098</v>
      </c>
      <c r="C457" s="4">
        <v>49</v>
      </c>
      <c r="D457" s="5">
        <v>32152</v>
      </c>
      <c r="E457" s="5">
        <v>26244</v>
      </c>
      <c r="F457" s="5">
        <v>5908</v>
      </c>
      <c r="G457" s="6" t="s">
        <v>1099</v>
      </c>
      <c r="H457" s="5">
        <v>49</v>
      </c>
      <c r="I457" s="6" t="s">
        <v>1100</v>
      </c>
      <c r="J457" s="6" t="s">
        <v>1101</v>
      </c>
      <c r="K457" s="6" t="s">
        <v>1102</v>
      </c>
      <c r="L457" s="6" t="s">
        <v>759</v>
      </c>
      <c r="M457" s="6" t="s">
        <v>1103</v>
      </c>
      <c r="N457" s="6" t="s">
        <v>897</v>
      </c>
      <c r="O457" s="6" t="s">
        <v>1104</v>
      </c>
      <c r="P457" s="6">
        <v>1.03</v>
      </c>
      <c r="Q457" s="7">
        <v>168109387.83000001</v>
      </c>
      <c r="R457" s="7">
        <v>172554267.38</v>
      </c>
      <c r="S457" s="7">
        <v>179986315.34999999</v>
      </c>
      <c r="T457" s="7">
        <v>6405.63</v>
      </c>
      <c r="U457" s="7">
        <v>6575</v>
      </c>
      <c r="V457" s="7">
        <v>6858.19</v>
      </c>
      <c r="W457" s="7">
        <v>58602411.579999998</v>
      </c>
      <c r="X457" s="23">
        <v>0.34860000000000002</v>
      </c>
      <c r="Y457" s="7">
        <v>2232.98</v>
      </c>
      <c r="Z457" s="7">
        <v>14668.94</v>
      </c>
      <c r="AA457" s="7">
        <v>53438538.100000001</v>
      </c>
      <c r="AB457" s="23">
        <v>0.30969999999999998</v>
      </c>
      <c r="AC457" s="7">
        <v>2036.22</v>
      </c>
      <c r="AD457" s="7">
        <v>13376.35</v>
      </c>
      <c r="AE457" s="5">
        <v>3995</v>
      </c>
      <c r="AF457" s="23">
        <v>0.1522</v>
      </c>
      <c r="AG457" s="5">
        <v>248</v>
      </c>
      <c r="AH457" s="5">
        <v>1476</v>
      </c>
      <c r="AI457" s="26">
        <v>2977153.45</v>
      </c>
      <c r="AJ457" s="27">
        <v>1.77E-2</v>
      </c>
      <c r="AK457" s="26">
        <v>113.44</v>
      </c>
      <c r="AL457" s="26">
        <v>42530.76</v>
      </c>
      <c r="AM457" s="26">
        <v>3103497.86</v>
      </c>
      <c r="AN457" s="27">
        <v>1.7999999999999999E-2</v>
      </c>
      <c r="AO457" s="26">
        <v>118.26</v>
      </c>
      <c r="AP457" s="26">
        <v>44335.68</v>
      </c>
      <c r="AQ457" s="29">
        <v>70</v>
      </c>
      <c r="AR457" s="27">
        <v>2.7000000000000001E-3</v>
      </c>
      <c r="AS457" s="29">
        <v>3</v>
      </c>
      <c r="AT457" s="29">
        <v>92</v>
      </c>
      <c r="AU457" s="7">
        <v>1567893.64</v>
      </c>
      <c r="AV457" s="23">
        <v>9.2999999999999992E-3</v>
      </c>
      <c r="AW457" s="7">
        <v>59.74</v>
      </c>
      <c r="AX457" s="7">
        <v>17816.97</v>
      </c>
      <c r="AY457" s="7">
        <v>1563903.92</v>
      </c>
      <c r="AZ457" s="23">
        <v>9.1000000000000004E-3</v>
      </c>
      <c r="BA457" s="7">
        <v>59.59</v>
      </c>
      <c r="BB457" s="7">
        <v>17771.64</v>
      </c>
      <c r="BC457" s="5">
        <v>88</v>
      </c>
      <c r="BD457" s="23">
        <v>3.3999999999999998E-3</v>
      </c>
      <c r="BE457" s="5">
        <v>4</v>
      </c>
      <c r="BF457" s="5">
        <v>45</v>
      </c>
      <c r="BG457" s="7">
        <v>7029836.4400000004</v>
      </c>
      <c r="BH457" s="23">
        <v>4.1799999999999997E-2</v>
      </c>
      <c r="BI457" s="7">
        <v>267.86</v>
      </c>
      <c r="BJ457" s="7">
        <v>10966.98</v>
      </c>
      <c r="BK457" s="7">
        <v>7738824.71</v>
      </c>
      <c r="BL457" s="23">
        <v>4.48E-2</v>
      </c>
      <c r="BM457" s="7">
        <v>294.88</v>
      </c>
      <c r="BN457" s="7">
        <v>12073.05</v>
      </c>
      <c r="BO457" s="5">
        <v>641</v>
      </c>
      <c r="BP457" s="23">
        <v>2.4400000000000002E-2</v>
      </c>
      <c r="BQ457" s="5">
        <v>33</v>
      </c>
      <c r="BR457" s="5">
        <v>945</v>
      </c>
      <c r="BS457" s="7">
        <v>6172038.6500000004</v>
      </c>
      <c r="BT457" s="23">
        <v>3.6700000000000003E-2</v>
      </c>
      <c r="BU457" s="7">
        <v>235.18</v>
      </c>
      <c r="BV457" s="7">
        <v>5001.6499999999996</v>
      </c>
      <c r="BW457" s="7">
        <v>6751992</v>
      </c>
      <c r="BX457" s="23">
        <v>3.9100000000000003E-2</v>
      </c>
      <c r="BY457" s="7">
        <v>257.27999999999997</v>
      </c>
      <c r="BZ457" s="7">
        <v>5471.63</v>
      </c>
      <c r="CA457" s="5">
        <v>1234</v>
      </c>
      <c r="CB457" s="23">
        <v>4.7E-2</v>
      </c>
      <c r="CC457" s="5">
        <v>85</v>
      </c>
      <c r="CD457" s="5">
        <v>2414</v>
      </c>
      <c r="CE457" s="7">
        <v>3798311.61</v>
      </c>
      <c r="CF457" s="23">
        <v>2.2599999999999999E-2</v>
      </c>
      <c r="CG457" s="7">
        <v>144.72999999999999</v>
      </c>
      <c r="CH457" s="7">
        <v>13327.41</v>
      </c>
      <c r="CI457" s="7">
        <v>3928041.43</v>
      </c>
      <c r="CJ457" s="23">
        <v>2.2800000000000001E-2</v>
      </c>
      <c r="CK457" s="7">
        <v>149.66999999999999</v>
      </c>
      <c r="CL457" s="7">
        <v>13782.6</v>
      </c>
      <c r="CM457" s="5">
        <v>285</v>
      </c>
      <c r="CN457" s="23">
        <v>1.09E-2</v>
      </c>
      <c r="CO457" s="5">
        <v>12</v>
      </c>
      <c r="CP457" s="5">
        <v>1100</v>
      </c>
      <c r="CQ457" s="7">
        <v>22856256.059999999</v>
      </c>
      <c r="CR457" s="23">
        <v>0.13600000000000001</v>
      </c>
      <c r="CS457" s="7">
        <v>870.91</v>
      </c>
      <c r="CT457" s="7">
        <v>1331.87</v>
      </c>
      <c r="CU457" s="7">
        <v>25278504.579999998</v>
      </c>
      <c r="CV457" s="23">
        <v>0.14649999999999999</v>
      </c>
      <c r="CW457" s="7">
        <v>963.21</v>
      </c>
      <c r="CX457" s="7">
        <v>1473.02</v>
      </c>
      <c r="CY457" s="5">
        <v>17161</v>
      </c>
      <c r="CZ457" s="23">
        <v>0.65390000000000004</v>
      </c>
      <c r="DA457" s="5">
        <v>4716</v>
      </c>
      <c r="DB457" s="7">
        <v>455095.45</v>
      </c>
      <c r="DC457" s="23">
        <v>2.7000000000000001E-3</v>
      </c>
      <c r="DD457" s="7">
        <v>17.34</v>
      </c>
      <c r="DE457" s="7">
        <v>301.39</v>
      </c>
      <c r="DF457" s="7">
        <v>492137.95</v>
      </c>
      <c r="DG457" s="23">
        <v>2.8999999999999998E-3</v>
      </c>
      <c r="DH457" s="7">
        <v>18.75</v>
      </c>
      <c r="DI457" s="7">
        <v>325.92</v>
      </c>
      <c r="DJ457" s="5">
        <v>1510</v>
      </c>
      <c r="DK457" s="23">
        <v>5.7500000000000002E-2</v>
      </c>
      <c r="DL457" s="5">
        <v>240</v>
      </c>
      <c r="DM457" s="7">
        <v>11705422.560000001</v>
      </c>
      <c r="DN457" s="23">
        <v>6.9599999999999995E-2</v>
      </c>
      <c r="DO457" s="7">
        <v>446.02</v>
      </c>
      <c r="DP457" s="7">
        <v>18910.21</v>
      </c>
      <c r="DQ457" s="7">
        <v>12052864.369999999</v>
      </c>
      <c r="DR457" s="23">
        <v>6.9800000000000001E-2</v>
      </c>
      <c r="DS457" s="7">
        <v>459.26</v>
      </c>
      <c r="DT457" s="7">
        <v>19471.509999999998</v>
      </c>
      <c r="DU457" s="5">
        <v>619</v>
      </c>
      <c r="DV457" s="23">
        <v>2.3599999999999999E-2</v>
      </c>
      <c r="DW457" s="5">
        <v>2434</v>
      </c>
      <c r="DX457" s="7">
        <v>920839.29</v>
      </c>
      <c r="DY457" s="23">
        <v>5.4999999999999997E-3</v>
      </c>
      <c r="DZ457" s="7">
        <v>35.090000000000003</v>
      </c>
      <c r="EA457" s="7">
        <v>611.04</v>
      </c>
      <c r="EB457" s="7">
        <v>1092989.19</v>
      </c>
      <c r="EC457" s="23">
        <v>6.3E-3</v>
      </c>
      <c r="ED457" s="7">
        <v>41.65</v>
      </c>
      <c r="EE457" s="7">
        <v>725.27</v>
      </c>
      <c r="EF457" s="5">
        <v>1507</v>
      </c>
      <c r="EG457" s="23">
        <v>5.74E-2</v>
      </c>
      <c r="EH457" s="5">
        <v>91</v>
      </c>
      <c r="EI457" s="7">
        <v>13712330.449999999</v>
      </c>
      <c r="EJ457" s="23">
        <v>8.1600000000000006E-2</v>
      </c>
      <c r="EK457" s="7">
        <v>522.49</v>
      </c>
      <c r="EL457" s="7">
        <v>643.23</v>
      </c>
      <c r="EM457" s="7">
        <v>16483690.439999999</v>
      </c>
      <c r="EN457" s="23">
        <v>9.5500000000000002E-2</v>
      </c>
      <c r="EO457" s="7">
        <v>628.09</v>
      </c>
      <c r="EP457" s="7">
        <v>773.23</v>
      </c>
      <c r="EQ457" s="5">
        <v>21318</v>
      </c>
      <c r="ER457" s="23">
        <v>0.81230000000000002</v>
      </c>
      <c r="ES457" s="5">
        <v>10638</v>
      </c>
      <c r="ET457" s="7">
        <v>9806978.9499999993</v>
      </c>
      <c r="EU457" s="23">
        <v>5.8299999999999998E-2</v>
      </c>
      <c r="EV457" s="7">
        <v>373.68</v>
      </c>
      <c r="EW457" s="7">
        <v>792.8</v>
      </c>
      <c r="EX457" s="7">
        <v>11122273.26</v>
      </c>
      <c r="EY457" s="23">
        <v>6.4500000000000002E-2</v>
      </c>
      <c r="EZ457" s="7">
        <v>423.8</v>
      </c>
      <c r="FA457" s="7">
        <v>899.13</v>
      </c>
      <c r="FB457" s="5">
        <v>12370</v>
      </c>
      <c r="FC457" s="23">
        <v>0.4713</v>
      </c>
      <c r="FD457" s="5">
        <v>2879</v>
      </c>
      <c r="FE457" s="7">
        <v>3193146.51</v>
      </c>
      <c r="FF457" s="23">
        <v>1.9E-2</v>
      </c>
      <c r="FG457" s="7">
        <v>121.67</v>
      </c>
      <c r="FH457" s="7">
        <v>232.6</v>
      </c>
      <c r="FI457" s="7">
        <v>3706277.6</v>
      </c>
      <c r="FJ457" s="23">
        <v>2.1499999999999998E-2</v>
      </c>
      <c r="FK457" s="7">
        <v>141.22</v>
      </c>
      <c r="FL457" s="7">
        <v>269.98</v>
      </c>
      <c r="FM457" s="5">
        <v>13728</v>
      </c>
      <c r="FN457" s="23">
        <v>0.52310000000000001</v>
      </c>
      <c r="FO457" s="5">
        <v>2772</v>
      </c>
      <c r="FP457" s="7">
        <v>9623654.8599999994</v>
      </c>
      <c r="FQ457" s="23">
        <v>5.7200000000000001E-2</v>
      </c>
      <c r="FR457" s="7">
        <v>366.7</v>
      </c>
      <c r="FS457" s="7">
        <v>1350.12</v>
      </c>
      <c r="FT457" s="7">
        <v>9665294.9499999993</v>
      </c>
      <c r="FU457" s="23">
        <v>5.6000000000000001E-2</v>
      </c>
      <c r="FV457" s="7">
        <v>368.29</v>
      </c>
      <c r="FW457" s="7">
        <v>1355.96</v>
      </c>
      <c r="FX457" s="5">
        <v>7128</v>
      </c>
      <c r="FY457" s="23">
        <v>0.27160000000000001</v>
      </c>
      <c r="FZ457" s="5">
        <v>2320</v>
      </c>
      <c r="GA457" s="7">
        <v>3028447.84</v>
      </c>
      <c r="GB457" s="23">
        <v>1.7999999999999999E-2</v>
      </c>
      <c r="GC457" s="7">
        <v>115.4</v>
      </c>
      <c r="GD457" s="7">
        <v>207.68</v>
      </c>
      <c r="GE457" s="7">
        <v>3302587.23</v>
      </c>
      <c r="GF457" s="23">
        <v>1.9099999999999999E-2</v>
      </c>
      <c r="GG457" s="7">
        <v>125.84</v>
      </c>
      <c r="GH457" s="7">
        <v>226.48</v>
      </c>
      <c r="GI457" s="5">
        <v>14582</v>
      </c>
      <c r="GJ457" s="23">
        <v>0.55559999999999998</v>
      </c>
      <c r="GK457" s="5">
        <v>4585</v>
      </c>
      <c r="GL457" s="7">
        <v>1940795.62</v>
      </c>
      <c r="GM457" s="23">
        <v>1.15E-2</v>
      </c>
      <c r="GN457" s="7">
        <v>73.95</v>
      </c>
      <c r="GO457" s="7">
        <v>722.69</v>
      </c>
      <c r="GP457" s="7">
        <v>1981015.12</v>
      </c>
      <c r="GQ457" s="23">
        <v>1.15E-2</v>
      </c>
      <c r="GR457" s="7">
        <v>75.48</v>
      </c>
      <c r="GS457" s="7">
        <v>737.67</v>
      </c>
      <c r="GT457" s="5">
        <v>2686</v>
      </c>
      <c r="GU457" s="23">
        <v>0.1023</v>
      </c>
      <c r="GV457" s="8">
        <v>230</v>
      </c>
      <c r="GW457" s="7">
        <v>9105604.1099999994</v>
      </c>
      <c r="GX457" s="23">
        <v>5.4199999999999998E-2</v>
      </c>
      <c r="GY457" s="7">
        <v>346.96</v>
      </c>
      <c r="GZ457" s="7">
        <v>1019.21</v>
      </c>
      <c r="HA457" s="7">
        <v>9105604.1099999994</v>
      </c>
      <c r="HB457" s="23">
        <v>5.28E-2</v>
      </c>
      <c r="HC457" s="7">
        <v>346.96</v>
      </c>
      <c r="HD457" s="7">
        <v>1019.21</v>
      </c>
      <c r="HE457" s="5">
        <v>8934</v>
      </c>
      <c r="HF457" s="23">
        <v>0.34039999999999998</v>
      </c>
      <c r="HG457" s="5">
        <v>25276</v>
      </c>
      <c r="HH457" s="5">
        <v>1066</v>
      </c>
      <c r="HI457" s="23">
        <v>0.17319999999999999</v>
      </c>
      <c r="HJ457" s="8">
        <v>963</v>
      </c>
      <c r="HK457" s="5">
        <v>507</v>
      </c>
      <c r="HL457" s="5">
        <v>590</v>
      </c>
      <c r="HM457" s="5">
        <v>50</v>
      </c>
      <c r="HN457" s="5">
        <v>583</v>
      </c>
      <c r="HO457" s="5">
        <v>400</v>
      </c>
      <c r="HP457" s="5">
        <v>884</v>
      </c>
      <c r="HQ457" s="5">
        <v>309</v>
      </c>
      <c r="HR457" s="10" t="s">
        <v>275</v>
      </c>
      <c r="HS457" s="5">
        <v>69</v>
      </c>
    </row>
    <row r="458" spans="1:227" x14ac:dyDescent="0.25">
      <c r="A458">
        <v>2012</v>
      </c>
      <c r="B458" s="3" t="s">
        <v>616</v>
      </c>
      <c r="C458" s="4">
        <v>16</v>
      </c>
      <c r="D458" s="5">
        <v>38158</v>
      </c>
      <c r="E458" s="5">
        <v>29108</v>
      </c>
      <c r="F458" s="5">
        <v>9050</v>
      </c>
      <c r="G458" s="6" t="s">
        <v>2386</v>
      </c>
      <c r="H458" s="5">
        <v>50</v>
      </c>
      <c r="I458" s="6" t="s">
        <v>2387</v>
      </c>
      <c r="J458" s="6" t="s">
        <v>2388</v>
      </c>
      <c r="K458" s="6" t="s">
        <v>2389</v>
      </c>
      <c r="L458" s="6" t="s">
        <v>386</v>
      </c>
      <c r="M458" s="6" t="s">
        <v>1364</v>
      </c>
      <c r="N458" s="6" t="s">
        <v>1550</v>
      </c>
      <c r="O458" s="6" t="s">
        <v>1094</v>
      </c>
      <c r="P458" s="6">
        <v>0.95</v>
      </c>
      <c r="Q458" s="7">
        <v>220180548.71000001</v>
      </c>
      <c r="R458" s="7">
        <v>217913218.44</v>
      </c>
      <c r="S458" s="7">
        <v>247482554.28</v>
      </c>
      <c r="T458" s="7">
        <v>7564.26</v>
      </c>
      <c r="U458" s="7">
        <v>7486.37</v>
      </c>
      <c r="V458" s="7">
        <v>8502.2199999999993</v>
      </c>
      <c r="W458" s="7">
        <v>78697036.640000001</v>
      </c>
      <c r="X458" s="23">
        <v>0.3574</v>
      </c>
      <c r="Y458" s="7">
        <v>2703.62</v>
      </c>
      <c r="Z458" s="7">
        <v>17930.52</v>
      </c>
      <c r="AA458" s="7">
        <v>70199281.579999998</v>
      </c>
      <c r="AB458" s="23">
        <v>0.3221</v>
      </c>
      <c r="AC458" s="7">
        <v>2411.6799999999998</v>
      </c>
      <c r="AD458" s="7">
        <v>15994.37</v>
      </c>
      <c r="AE458" s="5">
        <v>4389</v>
      </c>
      <c r="AF458" s="23">
        <v>0.15079999999999999</v>
      </c>
      <c r="AG458" s="5">
        <v>250</v>
      </c>
      <c r="AH458" s="5">
        <v>1457</v>
      </c>
      <c r="AI458" s="26">
        <v>5397748.3499999996</v>
      </c>
      <c r="AJ458" s="27">
        <v>2.4500000000000001E-2</v>
      </c>
      <c r="AK458" s="26">
        <v>185.44</v>
      </c>
      <c r="AL458" s="26">
        <v>47348.67</v>
      </c>
      <c r="AM458" s="26">
        <v>5699542.4000000004</v>
      </c>
      <c r="AN458" s="27">
        <v>2.6200000000000001E-2</v>
      </c>
      <c r="AO458" s="26">
        <v>195.81</v>
      </c>
      <c r="AP458" s="26">
        <v>49995.99</v>
      </c>
      <c r="AQ458" s="29">
        <v>114</v>
      </c>
      <c r="AR458" s="27">
        <v>3.8999999999999998E-3</v>
      </c>
      <c r="AS458" s="29">
        <v>5</v>
      </c>
      <c r="AT458" s="29">
        <v>121</v>
      </c>
      <c r="AU458" s="7">
        <v>1948041.24</v>
      </c>
      <c r="AV458" s="23">
        <v>8.8000000000000005E-3</v>
      </c>
      <c r="AW458" s="7">
        <v>66.92</v>
      </c>
      <c r="AX458" s="7">
        <v>20723.84</v>
      </c>
      <c r="AY458" s="7">
        <v>2053168.89</v>
      </c>
      <c r="AZ458" s="23">
        <v>9.4000000000000004E-3</v>
      </c>
      <c r="BA458" s="7">
        <v>70.540000000000006</v>
      </c>
      <c r="BB458" s="7">
        <v>21842.22</v>
      </c>
      <c r="BC458" s="5">
        <v>94</v>
      </c>
      <c r="BD458" s="23">
        <v>3.2000000000000002E-3</v>
      </c>
      <c r="BE458" s="5">
        <v>3</v>
      </c>
      <c r="BF458" s="5">
        <v>44</v>
      </c>
      <c r="BG458" s="7">
        <v>8168641.0999999996</v>
      </c>
      <c r="BH458" s="23">
        <v>3.7100000000000001E-2</v>
      </c>
      <c r="BI458" s="7">
        <v>280.63</v>
      </c>
      <c r="BJ458" s="7">
        <v>12528.59</v>
      </c>
      <c r="BK458" s="7">
        <v>9087577.8800000008</v>
      </c>
      <c r="BL458" s="23">
        <v>4.1700000000000001E-2</v>
      </c>
      <c r="BM458" s="7">
        <v>312.2</v>
      </c>
      <c r="BN458" s="7">
        <v>13938</v>
      </c>
      <c r="BO458" s="5">
        <v>652</v>
      </c>
      <c r="BP458" s="23">
        <v>2.24E-2</v>
      </c>
      <c r="BQ458" s="5">
        <v>30</v>
      </c>
      <c r="BR458" s="5">
        <v>762</v>
      </c>
      <c r="BS458" s="7">
        <v>6217014.4000000004</v>
      </c>
      <c r="BT458" s="23">
        <v>2.8199999999999999E-2</v>
      </c>
      <c r="BU458" s="7">
        <v>213.58</v>
      </c>
      <c r="BV458" s="7">
        <v>4797.08</v>
      </c>
      <c r="BW458" s="7">
        <v>6902179.5599999996</v>
      </c>
      <c r="BX458" s="23">
        <v>3.1699999999999999E-2</v>
      </c>
      <c r="BY458" s="7">
        <v>237.12</v>
      </c>
      <c r="BZ458" s="7">
        <v>5325.76</v>
      </c>
      <c r="CA458" s="5">
        <v>1296</v>
      </c>
      <c r="CB458" s="23">
        <v>4.4499999999999998E-2</v>
      </c>
      <c r="CC458" s="5">
        <v>82</v>
      </c>
      <c r="CD458" s="5">
        <v>1426</v>
      </c>
      <c r="CE458" s="7">
        <v>2816567.97</v>
      </c>
      <c r="CF458" s="23">
        <v>1.2800000000000001E-2</v>
      </c>
      <c r="CG458" s="7">
        <v>96.76</v>
      </c>
      <c r="CH458" s="7">
        <v>12299.42</v>
      </c>
      <c r="CI458" s="7">
        <v>2963780.32</v>
      </c>
      <c r="CJ458" s="23">
        <v>1.3599999999999999E-2</v>
      </c>
      <c r="CK458" s="7">
        <v>101.82</v>
      </c>
      <c r="CL458" s="7">
        <v>12942.27</v>
      </c>
      <c r="CM458" s="5">
        <v>229</v>
      </c>
      <c r="CN458" s="23">
        <v>7.9000000000000008E-3</v>
      </c>
      <c r="CO458" s="5">
        <v>9</v>
      </c>
      <c r="CP458" s="5">
        <v>653</v>
      </c>
      <c r="CQ458" s="7">
        <v>45081340.619999997</v>
      </c>
      <c r="CR458" s="23">
        <v>0.20469999999999999</v>
      </c>
      <c r="CS458" s="7">
        <v>1548.76</v>
      </c>
      <c r="CT458" s="7">
        <v>2324.02</v>
      </c>
      <c r="CU458" s="7">
        <v>43685722.57</v>
      </c>
      <c r="CV458" s="23">
        <v>0.20050000000000001</v>
      </c>
      <c r="CW458" s="7">
        <v>1500.81</v>
      </c>
      <c r="CX458" s="7">
        <v>2252.0700000000002</v>
      </c>
      <c r="CY458" s="5">
        <v>19398</v>
      </c>
      <c r="CZ458" s="23">
        <v>0.66639999999999999</v>
      </c>
      <c r="DA458" s="5">
        <v>5787</v>
      </c>
      <c r="DB458" s="7">
        <v>3605876.79</v>
      </c>
      <c r="DC458" s="23">
        <v>1.6400000000000001E-2</v>
      </c>
      <c r="DD458" s="7">
        <v>123.88</v>
      </c>
      <c r="DE458" s="7">
        <v>472.04</v>
      </c>
      <c r="DF458" s="7">
        <v>4309699.28</v>
      </c>
      <c r="DG458" s="23">
        <v>1.9800000000000002E-2</v>
      </c>
      <c r="DH458" s="7">
        <v>148.06</v>
      </c>
      <c r="DI458" s="7">
        <v>564.16999999999996</v>
      </c>
      <c r="DJ458" s="5">
        <v>7639</v>
      </c>
      <c r="DK458" s="23">
        <v>0.26240000000000002</v>
      </c>
      <c r="DL458" s="5">
        <v>1360</v>
      </c>
      <c r="DM458" s="7">
        <v>12053346.779999999</v>
      </c>
      <c r="DN458" s="23">
        <v>5.4699999999999999E-2</v>
      </c>
      <c r="DO458" s="7">
        <v>414.09</v>
      </c>
      <c r="DP458" s="7">
        <v>24203.51</v>
      </c>
      <c r="DQ458" s="7">
        <v>12538179.67</v>
      </c>
      <c r="DR458" s="23">
        <v>5.7500000000000002E-2</v>
      </c>
      <c r="DS458" s="7">
        <v>430.75</v>
      </c>
      <c r="DT458" s="7">
        <v>25177.07</v>
      </c>
      <c r="DU458" s="5">
        <v>498</v>
      </c>
      <c r="DV458" s="23">
        <v>1.7100000000000001E-2</v>
      </c>
      <c r="DW458" s="5">
        <v>2666</v>
      </c>
      <c r="DX458" s="7">
        <v>1701127.17</v>
      </c>
      <c r="DY458" s="23">
        <v>7.7000000000000002E-3</v>
      </c>
      <c r="DZ458" s="7">
        <v>58.44</v>
      </c>
      <c r="EA458" s="7">
        <v>764.21</v>
      </c>
      <c r="EB458" s="7">
        <v>1831948.46</v>
      </c>
      <c r="EC458" s="23">
        <v>8.3999999999999995E-3</v>
      </c>
      <c r="ED458" s="7">
        <v>62.94</v>
      </c>
      <c r="EE458" s="7">
        <v>822.98</v>
      </c>
      <c r="EF458" s="5">
        <v>2226</v>
      </c>
      <c r="EG458" s="23">
        <v>7.6499999999999999E-2</v>
      </c>
      <c r="EH458" s="5">
        <v>132</v>
      </c>
      <c r="EI458" s="7">
        <v>15505778.43</v>
      </c>
      <c r="EJ458" s="23">
        <v>7.0400000000000004E-2</v>
      </c>
      <c r="EK458" s="7">
        <v>532.70000000000005</v>
      </c>
      <c r="EL458" s="7">
        <v>697.45</v>
      </c>
      <c r="EM458" s="7">
        <v>18113849.309999999</v>
      </c>
      <c r="EN458" s="23">
        <v>8.3099999999999993E-2</v>
      </c>
      <c r="EO458" s="7">
        <v>622.29999999999995</v>
      </c>
      <c r="EP458" s="7">
        <v>814.76</v>
      </c>
      <c r="EQ458" s="5">
        <v>22232</v>
      </c>
      <c r="ER458" s="23">
        <v>0.76380000000000003</v>
      </c>
      <c r="ES458" s="5">
        <v>9357</v>
      </c>
      <c r="ET458" s="7">
        <v>11815456.640000001</v>
      </c>
      <c r="EU458" s="23">
        <v>5.3699999999999998E-2</v>
      </c>
      <c r="EV458" s="7">
        <v>405.92</v>
      </c>
      <c r="EW458" s="7">
        <v>912.18</v>
      </c>
      <c r="EX458" s="7">
        <v>12977932.779999999</v>
      </c>
      <c r="EY458" s="23">
        <v>5.96E-2</v>
      </c>
      <c r="EZ458" s="7">
        <v>445.85</v>
      </c>
      <c r="FA458" s="7">
        <v>1001.92</v>
      </c>
      <c r="FB458" s="5">
        <v>12953</v>
      </c>
      <c r="FC458" s="23">
        <v>0.44500000000000001</v>
      </c>
      <c r="FD458" s="5">
        <v>3266</v>
      </c>
      <c r="FE458" s="7">
        <v>3148705.93</v>
      </c>
      <c r="FF458" s="23">
        <v>1.43E-2</v>
      </c>
      <c r="FG458" s="7">
        <v>108.17</v>
      </c>
      <c r="FH458" s="7">
        <v>202.76</v>
      </c>
      <c r="FI458" s="7">
        <v>3427249.64</v>
      </c>
      <c r="FJ458" s="23">
        <v>1.5699999999999999E-2</v>
      </c>
      <c r="FK458" s="7">
        <v>117.74</v>
      </c>
      <c r="FL458" s="7">
        <v>220.7</v>
      </c>
      <c r="FM458" s="5">
        <v>15529</v>
      </c>
      <c r="FN458" s="23">
        <v>0.53349999999999997</v>
      </c>
      <c r="FO458" s="5">
        <v>2848</v>
      </c>
      <c r="FP458" s="7">
        <v>10189257.5</v>
      </c>
      <c r="FQ458" s="23">
        <v>4.6300000000000001E-2</v>
      </c>
      <c r="FR458" s="7">
        <v>350.05</v>
      </c>
      <c r="FS458" s="7">
        <v>1208.26</v>
      </c>
      <c r="FT458" s="7">
        <v>10400396.609999999</v>
      </c>
      <c r="FU458" s="23">
        <v>4.7699999999999999E-2</v>
      </c>
      <c r="FV458" s="7">
        <v>357.3</v>
      </c>
      <c r="FW458" s="7">
        <v>1233.3</v>
      </c>
      <c r="FX458" s="5">
        <v>8433</v>
      </c>
      <c r="FY458" s="23">
        <v>0.28970000000000001</v>
      </c>
      <c r="FZ458" s="5">
        <v>2456</v>
      </c>
      <c r="GA458" s="7">
        <v>4707459.1500000004</v>
      </c>
      <c r="GB458" s="23">
        <v>2.1399999999999999E-2</v>
      </c>
      <c r="GC458" s="7">
        <v>161.72</v>
      </c>
      <c r="GD458" s="7">
        <v>268</v>
      </c>
      <c r="GE458" s="7">
        <v>5030098.5199999996</v>
      </c>
      <c r="GF458" s="23">
        <v>2.3099999999999999E-2</v>
      </c>
      <c r="GG458" s="7">
        <v>172.81</v>
      </c>
      <c r="GH458" s="7">
        <v>286.37</v>
      </c>
      <c r="GI458" s="5">
        <v>17565</v>
      </c>
      <c r="GJ458" s="23">
        <v>0.60340000000000005</v>
      </c>
      <c r="GK458" s="5">
        <v>5225</v>
      </c>
      <c r="GL458" s="7">
        <v>2820528.15</v>
      </c>
      <c r="GM458" s="23">
        <v>1.2800000000000001E-2</v>
      </c>
      <c r="GN458" s="7">
        <v>96.9</v>
      </c>
      <c r="GO458" s="7">
        <v>997.18</v>
      </c>
      <c r="GP458" s="7">
        <v>2255083.1800000002</v>
      </c>
      <c r="GQ458" s="23">
        <v>1.03E-2</v>
      </c>
      <c r="GR458" s="7">
        <v>77.47</v>
      </c>
      <c r="GS458" s="7">
        <v>797.27</v>
      </c>
      <c r="GT458" s="5">
        <v>2829</v>
      </c>
      <c r="GU458" s="23">
        <v>9.7199999999999995E-2</v>
      </c>
      <c r="GV458" s="8">
        <v>209</v>
      </c>
      <c r="GW458" s="7">
        <v>4401581.0199999996</v>
      </c>
      <c r="GX458" s="23">
        <v>0.02</v>
      </c>
      <c r="GY458" s="7">
        <v>151.22</v>
      </c>
      <c r="GZ458" s="7">
        <v>555.19000000000005</v>
      </c>
      <c r="HA458" s="7">
        <v>4428381.93</v>
      </c>
      <c r="HB458" s="23">
        <v>2.0299999999999999E-2</v>
      </c>
      <c r="HC458" s="7">
        <v>152.13999999999999</v>
      </c>
      <c r="HD458" s="7">
        <v>558.57000000000005</v>
      </c>
      <c r="HE458" s="5">
        <v>7928</v>
      </c>
      <c r="HF458" s="23">
        <v>0.27239999999999998</v>
      </c>
      <c r="HG458" s="5">
        <v>29149</v>
      </c>
      <c r="HH458" s="5">
        <v>1139</v>
      </c>
      <c r="HI458" s="23">
        <v>0.17230000000000001</v>
      </c>
      <c r="HJ458" s="8">
        <v>1001</v>
      </c>
      <c r="HK458" s="5">
        <v>392</v>
      </c>
      <c r="HL458" s="5">
        <v>580</v>
      </c>
      <c r="HM458" s="5">
        <v>62</v>
      </c>
      <c r="HN458" s="5">
        <v>399</v>
      </c>
      <c r="HO458" s="5">
        <v>227</v>
      </c>
      <c r="HP458" s="5">
        <v>581</v>
      </c>
      <c r="HQ458" s="5">
        <v>234</v>
      </c>
      <c r="HR458" s="10" t="s">
        <v>275</v>
      </c>
      <c r="HS458" s="5">
        <v>55</v>
      </c>
    </row>
    <row r="459" spans="1:227" x14ac:dyDescent="0.25">
      <c r="A459">
        <v>2015</v>
      </c>
      <c r="B459" s="3" t="s">
        <v>1098</v>
      </c>
      <c r="C459" s="4">
        <v>49</v>
      </c>
      <c r="D459" s="5">
        <v>46591</v>
      </c>
      <c r="E459" s="5">
        <v>28803</v>
      </c>
      <c r="F459" s="5">
        <v>17788</v>
      </c>
      <c r="G459" s="6" t="s">
        <v>1621</v>
      </c>
      <c r="H459" s="5">
        <v>50</v>
      </c>
      <c r="I459" s="6" t="s">
        <v>1144</v>
      </c>
      <c r="J459" s="6" t="s">
        <v>1145</v>
      </c>
      <c r="K459" s="6" t="s">
        <v>2790</v>
      </c>
      <c r="L459" s="6" t="s">
        <v>310</v>
      </c>
      <c r="M459" s="6" t="s">
        <v>1355</v>
      </c>
      <c r="N459" s="6" t="s">
        <v>319</v>
      </c>
      <c r="O459" s="6" t="s">
        <v>1044</v>
      </c>
      <c r="P459" s="6">
        <v>1.07</v>
      </c>
      <c r="Q459" s="7">
        <v>249413109.84</v>
      </c>
      <c r="R459" s="7">
        <v>253091294.83000001</v>
      </c>
      <c r="S459" s="7">
        <v>254049318.63</v>
      </c>
      <c r="T459" s="7">
        <v>8659.2800000000007</v>
      </c>
      <c r="U459" s="7">
        <v>8786.98</v>
      </c>
      <c r="V459" s="7">
        <v>8820.24</v>
      </c>
      <c r="W459" s="7">
        <v>84565324.209999993</v>
      </c>
      <c r="X459" s="23">
        <v>0.33910000000000001</v>
      </c>
      <c r="Y459" s="7">
        <v>2935.99</v>
      </c>
      <c r="Z459" s="7">
        <v>20441.22</v>
      </c>
      <c r="AA459" s="7">
        <v>78857495.129999995</v>
      </c>
      <c r="AB459" s="24">
        <v>0.31159999999999999</v>
      </c>
      <c r="AC459" s="7">
        <v>2737.82</v>
      </c>
      <c r="AD459" s="7">
        <v>19061.52</v>
      </c>
      <c r="AE459" s="5">
        <v>4137</v>
      </c>
      <c r="AF459" s="23">
        <v>0.14360000000000001</v>
      </c>
      <c r="AG459" s="5">
        <v>247</v>
      </c>
      <c r="AH459" s="5">
        <v>1415</v>
      </c>
      <c r="AI459" s="26">
        <v>5008510.6399999997</v>
      </c>
      <c r="AJ459" s="27">
        <v>2.01E-2</v>
      </c>
      <c r="AK459" s="26">
        <v>173.89</v>
      </c>
      <c r="AL459" s="26">
        <v>45949.64</v>
      </c>
      <c r="AM459" s="26">
        <v>5299098.29</v>
      </c>
      <c r="AN459" s="28">
        <v>2.0899999999999998E-2</v>
      </c>
      <c r="AO459" s="26">
        <v>183.98</v>
      </c>
      <c r="AP459" s="26">
        <v>48615.58</v>
      </c>
      <c r="AQ459" s="29">
        <v>109</v>
      </c>
      <c r="AR459" s="27">
        <v>3.8E-3</v>
      </c>
      <c r="AS459" s="29">
        <v>4</v>
      </c>
      <c r="AT459" s="29">
        <v>112</v>
      </c>
      <c r="AU459" s="7">
        <v>3231644.01</v>
      </c>
      <c r="AV459" s="23">
        <v>1.2999999999999999E-2</v>
      </c>
      <c r="AW459" s="7">
        <v>112.2</v>
      </c>
      <c r="AX459" s="7">
        <v>22919.46</v>
      </c>
      <c r="AY459" s="7">
        <v>3669750.38</v>
      </c>
      <c r="AZ459" s="24">
        <v>1.4500000000000001E-2</v>
      </c>
      <c r="BA459" s="7">
        <v>127.41</v>
      </c>
      <c r="BB459" s="7">
        <v>26026.6</v>
      </c>
      <c r="BC459" s="5">
        <v>141</v>
      </c>
      <c r="BD459" s="23">
        <v>4.8999999999999998E-3</v>
      </c>
      <c r="BE459" s="5">
        <v>6</v>
      </c>
      <c r="BF459" s="5">
        <v>73</v>
      </c>
      <c r="BG459" s="7">
        <v>12516130.02</v>
      </c>
      <c r="BH459" s="23">
        <v>5.0200000000000002E-2</v>
      </c>
      <c r="BI459" s="7">
        <v>434.54</v>
      </c>
      <c r="BJ459" s="7">
        <v>13619.29</v>
      </c>
      <c r="BK459" s="7">
        <v>13553351.890000001</v>
      </c>
      <c r="BL459" s="24">
        <v>5.3600000000000002E-2</v>
      </c>
      <c r="BM459" s="7">
        <v>470.55</v>
      </c>
      <c r="BN459" s="7">
        <v>14747.93</v>
      </c>
      <c r="BO459" s="5">
        <v>919</v>
      </c>
      <c r="BP459" s="23">
        <v>3.1899999999999998E-2</v>
      </c>
      <c r="BQ459" s="5">
        <v>44</v>
      </c>
      <c r="BR459" s="5">
        <v>1034</v>
      </c>
      <c r="BS459" s="7">
        <v>8838059.7200000007</v>
      </c>
      <c r="BT459" s="23">
        <v>3.5400000000000001E-2</v>
      </c>
      <c r="BU459" s="7">
        <v>306.85000000000002</v>
      </c>
      <c r="BV459" s="7">
        <v>5204.9799999999996</v>
      </c>
      <c r="BW459" s="7">
        <v>9502804.1600000001</v>
      </c>
      <c r="BX459" s="24">
        <v>3.7499999999999999E-2</v>
      </c>
      <c r="BY459" s="7">
        <v>329.92</v>
      </c>
      <c r="BZ459" s="7">
        <v>5596.47</v>
      </c>
      <c r="CA459" s="5">
        <v>1698</v>
      </c>
      <c r="CB459" s="23">
        <v>5.8999999999999997E-2</v>
      </c>
      <c r="CC459" s="5">
        <v>113</v>
      </c>
      <c r="CD459" s="5">
        <v>2699</v>
      </c>
      <c r="CE459" s="7">
        <v>3668236.81</v>
      </c>
      <c r="CF459" s="23">
        <v>1.47E-2</v>
      </c>
      <c r="CG459" s="7">
        <v>127.36</v>
      </c>
      <c r="CH459" s="7">
        <v>11948.65</v>
      </c>
      <c r="CI459" s="7">
        <v>3879153.2</v>
      </c>
      <c r="CJ459" s="24">
        <v>1.5299999999999999E-2</v>
      </c>
      <c r="CK459" s="7">
        <v>134.68</v>
      </c>
      <c r="CL459" s="7">
        <v>12635.68</v>
      </c>
      <c r="CM459" s="5">
        <v>307</v>
      </c>
      <c r="CN459" s="23">
        <v>1.0699999999999999E-2</v>
      </c>
      <c r="CO459" s="5">
        <v>12</v>
      </c>
      <c r="CP459" s="5">
        <v>840</v>
      </c>
      <c r="CQ459" s="7">
        <v>41259684.5</v>
      </c>
      <c r="CR459" s="23">
        <v>0.16539999999999999</v>
      </c>
      <c r="CS459" s="7">
        <v>1432.48</v>
      </c>
      <c r="CT459" s="7">
        <v>2300.38</v>
      </c>
      <c r="CU459" s="7">
        <v>42906866.700000003</v>
      </c>
      <c r="CV459" s="24">
        <v>0.16950000000000001</v>
      </c>
      <c r="CW459" s="7">
        <v>1489.67</v>
      </c>
      <c r="CX459" s="7">
        <v>2392.2199999999998</v>
      </c>
      <c r="CY459" s="5">
        <v>17936</v>
      </c>
      <c r="CZ459" s="23">
        <v>0.62270000000000003</v>
      </c>
      <c r="DA459" s="5">
        <v>4471</v>
      </c>
      <c r="DB459" s="7">
        <v>894787.41</v>
      </c>
      <c r="DC459" s="23">
        <v>3.5999999999999999E-3</v>
      </c>
      <c r="DD459" s="7">
        <v>31.07</v>
      </c>
      <c r="DE459" s="7">
        <v>447.17</v>
      </c>
      <c r="DF459" s="7">
        <v>954906.08</v>
      </c>
      <c r="DG459" s="24">
        <v>3.8E-3</v>
      </c>
      <c r="DH459" s="7">
        <v>33.15</v>
      </c>
      <c r="DI459" s="7">
        <v>477.21</v>
      </c>
      <c r="DJ459" s="5">
        <v>2001</v>
      </c>
      <c r="DK459" s="23">
        <v>6.9500000000000006E-2</v>
      </c>
      <c r="DL459" s="5">
        <v>318</v>
      </c>
      <c r="DM459" s="7">
        <v>17834658.030000001</v>
      </c>
      <c r="DN459" s="23">
        <v>7.1499999999999994E-2</v>
      </c>
      <c r="DO459" s="7">
        <v>619.19000000000005</v>
      </c>
      <c r="DP459" s="7">
        <v>23374.39</v>
      </c>
      <c r="DQ459" s="7">
        <v>18143051.699999999</v>
      </c>
      <c r="DR459" s="24">
        <v>7.17E-2</v>
      </c>
      <c r="DS459" s="7">
        <v>629.9</v>
      </c>
      <c r="DT459" s="7">
        <v>23778.57</v>
      </c>
      <c r="DU459" s="5">
        <v>763</v>
      </c>
      <c r="DV459" s="23">
        <v>2.6499999999999999E-2</v>
      </c>
      <c r="DW459" s="5">
        <v>3567</v>
      </c>
      <c r="DX459" s="7">
        <v>1482106.97</v>
      </c>
      <c r="DY459" s="23">
        <v>5.8999999999999999E-3</v>
      </c>
      <c r="DZ459" s="7">
        <v>51.46</v>
      </c>
      <c r="EA459" s="7">
        <v>1048.17</v>
      </c>
      <c r="EB459" s="7">
        <v>1645975.88</v>
      </c>
      <c r="EC459" s="24">
        <v>6.4999999999999997E-3</v>
      </c>
      <c r="ED459" s="7">
        <v>57.15</v>
      </c>
      <c r="EE459" s="7">
        <v>1164.06</v>
      </c>
      <c r="EF459" s="5">
        <v>1414</v>
      </c>
      <c r="EG459" s="23">
        <v>4.9099999999999998E-2</v>
      </c>
      <c r="EH459" s="5">
        <v>74</v>
      </c>
      <c r="EI459" s="7">
        <v>21781380.829999998</v>
      </c>
      <c r="EJ459" s="23">
        <v>8.7300000000000003E-2</v>
      </c>
      <c r="EK459" s="7">
        <v>756.22</v>
      </c>
      <c r="EL459" s="7">
        <v>959.41</v>
      </c>
      <c r="EM459" s="7">
        <v>24170289.32</v>
      </c>
      <c r="EN459" s="24">
        <v>9.5500000000000002E-2</v>
      </c>
      <c r="EO459" s="7">
        <v>839.16</v>
      </c>
      <c r="EP459" s="7">
        <v>1064.6300000000001</v>
      </c>
      <c r="EQ459" s="5">
        <v>22703</v>
      </c>
      <c r="ER459" s="23">
        <v>0.78820000000000001</v>
      </c>
      <c r="ES459" s="5">
        <v>11426</v>
      </c>
      <c r="ET459" s="7">
        <v>13211663.710000001</v>
      </c>
      <c r="EU459" s="23">
        <v>5.2999999999999999E-2</v>
      </c>
      <c r="EV459" s="7">
        <v>458.69</v>
      </c>
      <c r="EW459" s="7">
        <v>968.24</v>
      </c>
      <c r="EX459" s="7">
        <v>14135694.4</v>
      </c>
      <c r="EY459" s="24">
        <v>5.5899999999999998E-2</v>
      </c>
      <c r="EZ459" s="7">
        <v>490.77</v>
      </c>
      <c r="FA459" s="7">
        <v>1035.96</v>
      </c>
      <c r="FB459" s="5">
        <v>13645</v>
      </c>
      <c r="FC459" s="23">
        <v>0.47370000000000001</v>
      </c>
      <c r="FD459" s="5">
        <v>3412</v>
      </c>
      <c r="FE459" s="7">
        <v>2911620.58</v>
      </c>
      <c r="FF459" s="23">
        <v>1.17E-2</v>
      </c>
      <c r="FG459" s="7">
        <v>101.09</v>
      </c>
      <c r="FH459" s="7">
        <v>194.13</v>
      </c>
      <c r="FI459" s="7">
        <v>3144720.58</v>
      </c>
      <c r="FJ459" s="24">
        <v>1.24E-2</v>
      </c>
      <c r="FK459" s="7">
        <v>109.18</v>
      </c>
      <c r="FL459" s="7">
        <v>209.68</v>
      </c>
      <c r="FM459" s="5">
        <v>14998</v>
      </c>
      <c r="FN459" s="23">
        <v>0.52070000000000005</v>
      </c>
      <c r="FO459" s="5">
        <v>2836</v>
      </c>
      <c r="FP459" s="7">
        <v>9315385.8699999992</v>
      </c>
      <c r="FQ459" s="23">
        <v>3.73E-2</v>
      </c>
      <c r="FR459" s="7">
        <v>323.42</v>
      </c>
      <c r="FS459" s="7">
        <v>1303.22</v>
      </c>
      <c r="FT459" s="7">
        <v>10011748.279999999</v>
      </c>
      <c r="FU459" s="24">
        <v>3.9600000000000003E-2</v>
      </c>
      <c r="FV459" s="7">
        <v>347.59</v>
      </c>
      <c r="FW459" s="7">
        <v>1400.64</v>
      </c>
      <c r="FX459" s="5">
        <v>7148</v>
      </c>
      <c r="FY459" s="23">
        <v>0.2482</v>
      </c>
      <c r="FZ459" s="5">
        <v>1820</v>
      </c>
      <c r="GA459" s="7">
        <v>5787672.0300000003</v>
      </c>
      <c r="GB459" s="23">
        <v>2.3199999999999998E-2</v>
      </c>
      <c r="GC459" s="7">
        <v>200.94</v>
      </c>
      <c r="GD459" s="7">
        <v>341.96</v>
      </c>
      <c r="GE459" s="7">
        <v>5865441.0199999996</v>
      </c>
      <c r="GF459" s="24">
        <v>2.3199999999999998E-2</v>
      </c>
      <c r="GG459" s="7">
        <v>203.64</v>
      </c>
      <c r="GH459" s="7">
        <v>346.55</v>
      </c>
      <c r="GI459" s="5">
        <v>16925</v>
      </c>
      <c r="GJ459" s="23">
        <v>0.58760000000000001</v>
      </c>
      <c r="GK459" s="5">
        <v>4728</v>
      </c>
      <c r="GL459" s="7">
        <v>2962742.72</v>
      </c>
      <c r="GM459" s="23">
        <v>1.1900000000000001E-2</v>
      </c>
      <c r="GN459" s="7">
        <v>102.86</v>
      </c>
      <c r="GO459" s="7">
        <v>1017.96</v>
      </c>
      <c r="GP459" s="7">
        <v>3110315.24</v>
      </c>
      <c r="GQ459" s="24">
        <v>1.23E-2</v>
      </c>
      <c r="GR459" s="7">
        <v>107.99</v>
      </c>
      <c r="GS459" s="7">
        <v>1068.6600000000001</v>
      </c>
      <c r="GT459" s="5">
        <v>2910</v>
      </c>
      <c r="GU459" s="23">
        <v>0.10100000000000001</v>
      </c>
      <c r="GV459" s="8">
        <v>276</v>
      </c>
      <c r="GW459" s="7">
        <v>12090535.34</v>
      </c>
      <c r="GX459" s="23">
        <v>4.8500000000000001E-2</v>
      </c>
      <c r="GY459" s="7">
        <v>419.77</v>
      </c>
      <c r="GZ459" s="7">
        <v>1256.29</v>
      </c>
      <c r="HA459" s="7">
        <v>12123755.18</v>
      </c>
      <c r="HB459" s="24">
        <v>4.7899999999999998E-2</v>
      </c>
      <c r="HC459" s="7">
        <v>420.92</v>
      </c>
      <c r="HD459" s="7">
        <v>1259.74</v>
      </c>
      <c r="HE459" s="5">
        <v>9624</v>
      </c>
      <c r="HF459" s="23">
        <v>0.33410000000000001</v>
      </c>
      <c r="HG459" s="5">
        <v>28203</v>
      </c>
      <c r="HH459" s="5">
        <v>1141</v>
      </c>
      <c r="HI459" s="23">
        <v>0.17560000000000001</v>
      </c>
      <c r="HJ459" s="8">
        <v>979</v>
      </c>
      <c r="HK459" s="5">
        <v>312</v>
      </c>
      <c r="HL459" s="5">
        <v>572</v>
      </c>
      <c r="HM459" s="10" t="s">
        <v>275</v>
      </c>
      <c r="HN459" s="5">
        <v>490</v>
      </c>
      <c r="HO459" s="5">
        <v>226</v>
      </c>
      <c r="HP459" s="5">
        <v>535</v>
      </c>
      <c r="HQ459" s="5">
        <v>212</v>
      </c>
      <c r="HR459" s="5">
        <v>272</v>
      </c>
      <c r="HS459" s="5">
        <v>115</v>
      </c>
    </row>
    <row r="460" spans="1:227" x14ac:dyDescent="0.25">
      <c r="A460">
        <v>2012</v>
      </c>
      <c r="B460" s="3" t="s">
        <v>1098</v>
      </c>
      <c r="C460" s="4">
        <v>49</v>
      </c>
      <c r="D460" s="5">
        <v>42899</v>
      </c>
      <c r="E460" s="5">
        <v>27910</v>
      </c>
      <c r="F460" s="5">
        <v>14989</v>
      </c>
      <c r="G460" s="6" t="s">
        <v>1201</v>
      </c>
      <c r="H460" s="5">
        <v>49</v>
      </c>
      <c r="I460" s="6" t="s">
        <v>2314</v>
      </c>
      <c r="J460" s="6" t="s">
        <v>2315</v>
      </c>
      <c r="K460" s="6" t="s">
        <v>1727</v>
      </c>
      <c r="L460" s="6" t="s">
        <v>644</v>
      </c>
      <c r="M460" s="6" t="s">
        <v>786</v>
      </c>
      <c r="N460" s="6" t="s">
        <v>1082</v>
      </c>
      <c r="O460" s="6" t="s">
        <v>2476</v>
      </c>
      <c r="P460" s="6">
        <v>1.05</v>
      </c>
      <c r="Q460" s="7">
        <v>225868476.09</v>
      </c>
      <c r="R460" s="7">
        <v>231680626.19999999</v>
      </c>
      <c r="S460" s="7">
        <v>243084387.24000001</v>
      </c>
      <c r="T460" s="7">
        <v>8092.74</v>
      </c>
      <c r="U460" s="7">
        <v>8300.99</v>
      </c>
      <c r="V460" s="7">
        <v>8709.58</v>
      </c>
      <c r="W460" s="7">
        <v>77817801.109999999</v>
      </c>
      <c r="X460" s="23">
        <v>0.34449999999999997</v>
      </c>
      <c r="Y460" s="7">
        <v>2788.17</v>
      </c>
      <c r="Z460" s="7">
        <v>18846.650000000001</v>
      </c>
      <c r="AA460" s="7">
        <v>73441934.900000006</v>
      </c>
      <c r="AB460" s="23">
        <v>0.317</v>
      </c>
      <c r="AC460" s="7">
        <v>2631.38</v>
      </c>
      <c r="AD460" s="7">
        <v>17786.86</v>
      </c>
      <c r="AE460" s="5">
        <v>4129</v>
      </c>
      <c r="AF460" s="23">
        <v>0.1479</v>
      </c>
      <c r="AG460" s="5">
        <v>253</v>
      </c>
      <c r="AH460" s="5">
        <v>1426</v>
      </c>
      <c r="AI460" s="26">
        <v>4861315.0199999996</v>
      </c>
      <c r="AJ460" s="27">
        <v>2.1499999999999998E-2</v>
      </c>
      <c r="AK460" s="26">
        <v>174.18</v>
      </c>
      <c r="AL460" s="26">
        <v>47197.23</v>
      </c>
      <c r="AM460" s="26">
        <v>5228266.79</v>
      </c>
      <c r="AN460" s="27">
        <v>2.2599999999999999E-2</v>
      </c>
      <c r="AO460" s="26">
        <v>187.33</v>
      </c>
      <c r="AP460" s="26">
        <v>50759.87</v>
      </c>
      <c r="AQ460" s="29">
        <v>103</v>
      </c>
      <c r="AR460" s="27">
        <v>3.7000000000000002E-3</v>
      </c>
      <c r="AS460" s="29">
        <v>4</v>
      </c>
      <c r="AT460" s="29">
        <v>122</v>
      </c>
      <c r="AU460" s="7">
        <v>2283105.9300000002</v>
      </c>
      <c r="AV460" s="23">
        <v>1.01E-2</v>
      </c>
      <c r="AW460" s="7">
        <v>81.8</v>
      </c>
      <c r="AX460" s="7">
        <v>20027.25</v>
      </c>
      <c r="AY460" s="7">
        <v>2720685.5</v>
      </c>
      <c r="AZ460" s="23">
        <v>1.17E-2</v>
      </c>
      <c r="BA460" s="7">
        <v>97.48</v>
      </c>
      <c r="BB460" s="7">
        <v>23865.66</v>
      </c>
      <c r="BC460" s="5">
        <v>114</v>
      </c>
      <c r="BD460" s="23">
        <v>4.1000000000000003E-3</v>
      </c>
      <c r="BE460" s="5">
        <v>5</v>
      </c>
      <c r="BF460" s="5">
        <v>60</v>
      </c>
      <c r="BG460" s="7">
        <v>11109180.5</v>
      </c>
      <c r="BH460" s="23">
        <v>4.9200000000000001E-2</v>
      </c>
      <c r="BI460" s="7">
        <v>398.04</v>
      </c>
      <c r="BJ460" s="7">
        <v>13938.75</v>
      </c>
      <c r="BK460" s="7">
        <v>12300394.42</v>
      </c>
      <c r="BL460" s="23">
        <v>5.3100000000000001E-2</v>
      </c>
      <c r="BM460" s="7">
        <v>440.72</v>
      </c>
      <c r="BN460" s="7">
        <v>15433.37</v>
      </c>
      <c r="BO460" s="5">
        <v>797</v>
      </c>
      <c r="BP460" s="23">
        <v>2.86E-2</v>
      </c>
      <c r="BQ460" s="5">
        <v>40</v>
      </c>
      <c r="BR460" s="5">
        <v>1077</v>
      </c>
      <c r="BS460" s="7">
        <v>8586020.0500000007</v>
      </c>
      <c r="BT460" s="23">
        <v>3.7999999999999999E-2</v>
      </c>
      <c r="BU460" s="7">
        <v>307.63</v>
      </c>
      <c r="BV460" s="7">
        <v>5553.7</v>
      </c>
      <c r="BW460" s="7">
        <v>9274813.3499999996</v>
      </c>
      <c r="BX460" s="23">
        <v>0.04</v>
      </c>
      <c r="BY460" s="7">
        <v>332.31</v>
      </c>
      <c r="BZ460" s="7">
        <v>5999.23</v>
      </c>
      <c r="CA460" s="5">
        <v>1546</v>
      </c>
      <c r="CB460" s="23">
        <v>5.5399999999999998E-2</v>
      </c>
      <c r="CC460" s="5">
        <v>106</v>
      </c>
      <c r="CD460" s="5">
        <v>2690</v>
      </c>
      <c r="CE460" s="7">
        <v>3108352.17</v>
      </c>
      <c r="CF460" s="23">
        <v>1.38E-2</v>
      </c>
      <c r="CG460" s="7">
        <v>111.37</v>
      </c>
      <c r="CH460" s="7">
        <v>11685.53</v>
      </c>
      <c r="CI460" s="7">
        <v>3265421.02</v>
      </c>
      <c r="CJ460" s="23">
        <v>1.41E-2</v>
      </c>
      <c r="CK460" s="7">
        <v>117</v>
      </c>
      <c r="CL460" s="7">
        <v>12276.02</v>
      </c>
      <c r="CM460" s="5">
        <v>266</v>
      </c>
      <c r="CN460" s="23">
        <v>9.4999999999999998E-3</v>
      </c>
      <c r="CO460" s="5">
        <v>10</v>
      </c>
      <c r="CP460" s="5">
        <v>742</v>
      </c>
      <c r="CQ460" s="7">
        <v>34580265.969999999</v>
      </c>
      <c r="CR460" s="23">
        <v>0.15310000000000001</v>
      </c>
      <c r="CS460" s="7">
        <v>1238.99</v>
      </c>
      <c r="CT460" s="7">
        <v>1994.94</v>
      </c>
      <c r="CU460" s="7">
        <v>35745190.729999997</v>
      </c>
      <c r="CV460" s="23">
        <v>0.15429999999999999</v>
      </c>
      <c r="CW460" s="7">
        <v>1280.73</v>
      </c>
      <c r="CX460" s="7">
        <v>2062.14</v>
      </c>
      <c r="CY460" s="5">
        <v>17334</v>
      </c>
      <c r="CZ460" s="23">
        <v>0.62109999999999999</v>
      </c>
      <c r="DA460" s="5">
        <v>4471</v>
      </c>
      <c r="DB460" s="7">
        <v>697194.27</v>
      </c>
      <c r="DC460" s="23">
        <v>3.0999999999999999E-3</v>
      </c>
      <c r="DD460" s="7">
        <v>24.98</v>
      </c>
      <c r="DE460" s="7">
        <v>395.23</v>
      </c>
      <c r="DF460" s="7">
        <v>743829.68</v>
      </c>
      <c r="DG460" s="23">
        <v>3.2000000000000002E-3</v>
      </c>
      <c r="DH460" s="7">
        <v>26.65</v>
      </c>
      <c r="DI460" s="7">
        <v>421.67</v>
      </c>
      <c r="DJ460" s="5">
        <v>1764</v>
      </c>
      <c r="DK460" s="23">
        <v>6.3200000000000006E-2</v>
      </c>
      <c r="DL460" s="5">
        <v>289</v>
      </c>
      <c r="DM460" s="7">
        <v>17075728.859999999</v>
      </c>
      <c r="DN460" s="23">
        <v>7.5600000000000001E-2</v>
      </c>
      <c r="DO460" s="7">
        <v>611.80999999999995</v>
      </c>
      <c r="DP460" s="7">
        <v>23716.29</v>
      </c>
      <c r="DQ460" s="7">
        <v>18132877.57</v>
      </c>
      <c r="DR460" s="23">
        <v>7.8299999999999995E-2</v>
      </c>
      <c r="DS460" s="7">
        <v>649.69000000000005</v>
      </c>
      <c r="DT460" s="7">
        <v>25184.55</v>
      </c>
      <c r="DU460" s="5">
        <v>720</v>
      </c>
      <c r="DV460" s="23">
        <v>2.58E-2</v>
      </c>
      <c r="DW460" s="5">
        <v>3559</v>
      </c>
      <c r="DX460" s="7">
        <v>1335537.26</v>
      </c>
      <c r="DY460" s="23">
        <v>5.8999999999999999E-3</v>
      </c>
      <c r="DZ460" s="7">
        <v>47.85</v>
      </c>
      <c r="EA460" s="7">
        <v>882.13</v>
      </c>
      <c r="EB460" s="7">
        <v>1454394.83</v>
      </c>
      <c r="EC460" s="23">
        <v>6.3E-3</v>
      </c>
      <c r="ED460" s="7">
        <v>52.11</v>
      </c>
      <c r="EE460" s="7">
        <v>960.63</v>
      </c>
      <c r="EF460" s="5">
        <v>1514</v>
      </c>
      <c r="EG460" s="23">
        <v>5.4199999999999998E-2</v>
      </c>
      <c r="EH460" s="5">
        <v>81</v>
      </c>
      <c r="EI460" s="7">
        <v>18223511.890000001</v>
      </c>
      <c r="EJ460" s="23">
        <v>8.0699999999999994E-2</v>
      </c>
      <c r="EK460" s="7">
        <v>652.94000000000005</v>
      </c>
      <c r="EL460" s="7">
        <v>827.78</v>
      </c>
      <c r="EM460" s="7">
        <v>21100277.329999998</v>
      </c>
      <c r="EN460" s="23">
        <v>9.11E-2</v>
      </c>
      <c r="EO460" s="7">
        <v>756.01</v>
      </c>
      <c r="EP460" s="7">
        <v>958.45</v>
      </c>
      <c r="EQ460" s="5">
        <v>22015</v>
      </c>
      <c r="ER460" s="23">
        <v>0.78879999999999995</v>
      </c>
      <c r="ES460" s="5">
        <v>10883</v>
      </c>
      <c r="ET460" s="7">
        <v>13467990.1</v>
      </c>
      <c r="EU460" s="23">
        <v>5.96E-2</v>
      </c>
      <c r="EV460" s="7">
        <v>482.55</v>
      </c>
      <c r="EW460" s="7">
        <v>1008.61</v>
      </c>
      <c r="EX460" s="7">
        <v>14649386.380000001</v>
      </c>
      <c r="EY460" s="23">
        <v>6.3200000000000006E-2</v>
      </c>
      <c r="EZ460" s="7">
        <v>524.88</v>
      </c>
      <c r="FA460" s="7">
        <v>1097.0899999999999</v>
      </c>
      <c r="FB460" s="5">
        <v>13353</v>
      </c>
      <c r="FC460" s="23">
        <v>0.47839999999999999</v>
      </c>
      <c r="FD460" s="5">
        <v>3451</v>
      </c>
      <c r="FE460" s="7">
        <v>3085623.37</v>
      </c>
      <c r="FF460" s="23">
        <v>1.37E-2</v>
      </c>
      <c r="FG460" s="7">
        <v>110.56</v>
      </c>
      <c r="FH460" s="7">
        <v>211.76</v>
      </c>
      <c r="FI460" s="7">
        <v>3363080.59</v>
      </c>
      <c r="FJ460" s="23">
        <v>1.4500000000000001E-2</v>
      </c>
      <c r="FK460" s="7">
        <v>120.5</v>
      </c>
      <c r="FL460" s="7">
        <v>230.81</v>
      </c>
      <c r="FM460" s="5">
        <v>14571</v>
      </c>
      <c r="FN460" s="23">
        <v>0.52210000000000001</v>
      </c>
      <c r="FO460" s="5">
        <v>2905</v>
      </c>
      <c r="FP460" s="7">
        <v>9851947.6500000004</v>
      </c>
      <c r="FQ460" s="23">
        <v>4.36E-2</v>
      </c>
      <c r="FR460" s="7">
        <v>352.99</v>
      </c>
      <c r="FS460" s="7">
        <v>1331.34</v>
      </c>
      <c r="FT460" s="7">
        <v>9974140.9100000001</v>
      </c>
      <c r="FU460" s="23">
        <v>4.3099999999999999E-2</v>
      </c>
      <c r="FV460" s="7">
        <v>357.37</v>
      </c>
      <c r="FW460" s="7">
        <v>1347.86</v>
      </c>
      <c r="FX460" s="5">
        <v>7400</v>
      </c>
      <c r="FY460" s="23">
        <v>0.2651</v>
      </c>
      <c r="FZ460" s="5">
        <v>2016</v>
      </c>
      <c r="GA460" s="7">
        <v>4380307.9400000004</v>
      </c>
      <c r="GB460" s="23">
        <v>1.9400000000000001E-2</v>
      </c>
      <c r="GC460" s="7">
        <v>156.94</v>
      </c>
      <c r="GD460" s="7">
        <v>269.44</v>
      </c>
      <c r="GE460" s="7">
        <v>4728812.8899999997</v>
      </c>
      <c r="GF460" s="23">
        <v>2.0400000000000001E-2</v>
      </c>
      <c r="GG460" s="7">
        <v>169.43</v>
      </c>
      <c r="GH460" s="7">
        <v>290.88</v>
      </c>
      <c r="GI460" s="5">
        <v>16257</v>
      </c>
      <c r="GJ460" s="23">
        <v>0.58250000000000002</v>
      </c>
      <c r="GK460" s="5">
        <v>4893</v>
      </c>
      <c r="GL460" s="7">
        <v>2654248.77</v>
      </c>
      <c r="GM460" s="23">
        <v>1.18E-2</v>
      </c>
      <c r="GN460" s="7">
        <v>95.1</v>
      </c>
      <c r="GO460" s="7">
        <v>922.44</v>
      </c>
      <c r="GP460" s="7">
        <v>2686875.3</v>
      </c>
      <c r="GQ460" s="23">
        <v>1.1599999999999999E-2</v>
      </c>
      <c r="GR460" s="7">
        <v>96.27</v>
      </c>
      <c r="GS460" s="7">
        <v>933.78</v>
      </c>
      <c r="GT460" s="5">
        <v>2877</v>
      </c>
      <c r="GU460" s="23">
        <v>0.1031</v>
      </c>
      <c r="GV460" s="8">
        <v>265</v>
      </c>
      <c r="GW460" s="7">
        <v>10801453.17</v>
      </c>
      <c r="GX460" s="23">
        <v>4.7800000000000002E-2</v>
      </c>
      <c r="GY460" s="7">
        <v>387.01</v>
      </c>
      <c r="GZ460" s="7">
        <v>1158.08</v>
      </c>
      <c r="HA460" s="7">
        <v>10826916.640000001</v>
      </c>
      <c r="HB460" s="23">
        <v>4.6699999999999998E-2</v>
      </c>
      <c r="HC460" s="7">
        <v>387.92</v>
      </c>
      <c r="HD460" s="7">
        <v>1160.81</v>
      </c>
      <c r="HE460" s="5">
        <v>9327</v>
      </c>
      <c r="HF460" s="23">
        <v>0.3342</v>
      </c>
      <c r="HG460" s="5">
        <v>26617</v>
      </c>
      <c r="HH460" s="5">
        <v>1245</v>
      </c>
      <c r="HI460" s="23">
        <v>0.1832</v>
      </c>
      <c r="HJ460" s="8">
        <v>954</v>
      </c>
      <c r="HK460" s="5">
        <v>423</v>
      </c>
      <c r="HL460" s="5">
        <v>548</v>
      </c>
      <c r="HM460" s="5">
        <v>79</v>
      </c>
      <c r="HN460" s="5">
        <v>423</v>
      </c>
      <c r="HO460" s="5">
        <v>222</v>
      </c>
      <c r="HP460" s="5">
        <v>738</v>
      </c>
      <c r="HQ460" s="5">
        <v>258</v>
      </c>
      <c r="HR460" s="5">
        <v>323</v>
      </c>
      <c r="HS460" s="5">
        <v>72</v>
      </c>
    </row>
  </sheetData>
  <sortState xmlns:xlrd2="http://schemas.microsoft.com/office/spreadsheetml/2017/richdata2" ref="A2:HS460">
    <sortCondition descending="1" ref="HL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43"/>
  <sheetViews>
    <sheetView workbookViewId="0">
      <selection activeCell="E84" sqref="E84"/>
    </sheetView>
  </sheetViews>
  <sheetFormatPr defaultRowHeight="15" x14ac:dyDescent="0.25"/>
  <cols>
    <col min="1" max="3" width="39.85546875" customWidth="1"/>
  </cols>
  <sheetData>
    <row r="1" spans="1:3" x14ac:dyDescent="0.25">
      <c r="A1" s="82" t="s">
        <v>3067</v>
      </c>
      <c r="B1" s="83"/>
      <c r="C1" s="84"/>
    </row>
    <row r="2" spans="1:3" x14ac:dyDescent="0.25">
      <c r="A2" s="85" t="s">
        <v>2803</v>
      </c>
      <c r="B2" s="86"/>
      <c r="C2" s="87"/>
    </row>
    <row r="3" spans="1:3" x14ac:dyDescent="0.25">
      <c r="A3" s="11" t="s">
        <v>2804</v>
      </c>
      <c r="B3" s="12" t="s">
        <v>2805</v>
      </c>
      <c r="C3" s="13" t="s">
        <v>2806</v>
      </c>
    </row>
    <row r="4" spans="1:3" ht="63.75" x14ac:dyDescent="0.25">
      <c r="A4" s="14" t="s">
        <v>2</v>
      </c>
      <c r="B4" s="15" t="s">
        <v>2807</v>
      </c>
      <c r="C4" s="16" t="s">
        <v>2808</v>
      </c>
    </row>
    <row r="5" spans="1:3" ht="38.25" x14ac:dyDescent="0.25">
      <c r="A5" s="14" t="s">
        <v>3</v>
      </c>
      <c r="B5" s="17" t="s">
        <v>2809</v>
      </c>
      <c r="C5" s="16" t="s">
        <v>2810</v>
      </c>
    </row>
    <row r="6" spans="1:3" ht="51" x14ac:dyDescent="0.25">
      <c r="A6" s="14" t="s">
        <v>4</v>
      </c>
      <c r="B6" s="17" t="s">
        <v>2811</v>
      </c>
      <c r="C6" s="16" t="s">
        <v>2812</v>
      </c>
    </row>
    <row r="7" spans="1:3" ht="51" x14ac:dyDescent="0.25">
      <c r="A7" s="14" t="s">
        <v>5</v>
      </c>
      <c r="B7" s="17" t="s">
        <v>2813</v>
      </c>
      <c r="C7" s="16" t="s">
        <v>2812</v>
      </c>
    </row>
    <row r="8" spans="1:3" ht="38.25" x14ac:dyDescent="0.25">
      <c r="A8" s="14" t="s">
        <v>6</v>
      </c>
      <c r="B8" s="17" t="s">
        <v>2814</v>
      </c>
      <c r="C8" s="16" t="s">
        <v>2810</v>
      </c>
    </row>
    <row r="9" spans="1:3" ht="38.25" x14ac:dyDescent="0.25">
      <c r="A9" s="14" t="s">
        <v>7</v>
      </c>
      <c r="B9" s="17" t="s">
        <v>2815</v>
      </c>
      <c r="C9" s="16" t="s">
        <v>2810</v>
      </c>
    </row>
    <row r="10" spans="1:3" ht="38.25" x14ac:dyDescent="0.25">
      <c r="A10" s="14" t="s">
        <v>8</v>
      </c>
      <c r="B10" s="17" t="s">
        <v>2816</v>
      </c>
      <c r="C10" s="16" t="s">
        <v>2810</v>
      </c>
    </row>
    <row r="11" spans="1:3" ht="38.25" x14ac:dyDescent="0.25">
      <c r="A11" s="14" t="s">
        <v>9</v>
      </c>
      <c r="B11" s="17" t="s">
        <v>2817</v>
      </c>
      <c r="C11" s="16" t="s">
        <v>2810</v>
      </c>
    </row>
    <row r="12" spans="1:3" ht="38.25" x14ac:dyDescent="0.25">
      <c r="A12" s="14" t="s">
        <v>10</v>
      </c>
      <c r="B12" s="17" t="s">
        <v>2818</v>
      </c>
      <c r="C12" s="16" t="s">
        <v>2810</v>
      </c>
    </row>
    <row r="13" spans="1:3" ht="38.25" x14ac:dyDescent="0.25">
      <c r="A13" s="14" t="s">
        <v>11</v>
      </c>
      <c r="B13" s="17" t="s">
        <v>2819</v>
      </c>
      <c r="C13" s="16" t="s">
        <v>2810</v>
      </c>
    </row>
    <row r="14" spans="1:3" ht="38.25" x14ac:dyDescent="0.25">
      <c r="A14" s="14" t="s">
        <v>12</v>
      </c>
      <c r="B14" s="17" t="s">
        <v>2820</v>
      </c>
      <c r="C14" s="16" t="s">
        <v>2810</v>
      </c>
    </row>
    <row r="15" spans="1:3" ht="38.25" x14ac:dyDescent="0.25">
      <c r="A15" s="14" t="s">
        <v>13</v>
      </c>
      <c r="B15" s="17" t="s">
        <v>2821</v>
      </c>
      <c r="C15" s="16" t="s">
        <v>2810</v>
      </c>
    </row>
    <row r="16" spans="1:3" ht="38.25" x14ac:dyDescent="0.25">
      <c r="A16" s="14" t="s">
        <v>14</v>
      </c>
      <c r="B16" s="17" t="s">
        <v>2822</v>
      </c>
      <c r="C16" s="16" t="s">
        <v>2810</v>
      </c>
    </row>
    <row r="17" spans="1:3" ht="38.25" x14ac:dyDescent="0.25">
      <c r="A17" s="14" t="s">
        <v>15</v>
      </c>
      <c r="B17" s="17" t="s">
        <v>2823</v>
      </c>
      <c r="C17" s="16" t="s">
        <v>2810</v>
      </c>
    </row>
    <row r="18" spans="1:3" ht="38.25" x14ac:dyDescent="0.25">
      <c r="A18" s="14" t="s">
        <v>16</v>
      </c>
      <c r="B18" s="17" t="s">
        <v>2824</v>
      </c>
      <c r="C18" s="16" t="s">
        <v>2810</v>
      </c>
    </row>
    <row r="19" spans="1:3" ht="25.5" x14ac:dyDescent="0.25">
      <c r="A19" s="14" t="s">
        <v>17</v>
      </c>
      <c r="B19" s="17" t="s">
        <v>2825</v>
      </c>
      <c r="C19" s="16" t="s">
        <v>2826</v>
      </c>
    </row>
    <row r="20" spans="1:3" ht="25.5" x14ac:dyDescent="0.25">
      <c r="A20" s="14" t="s">
        <v>18</v>
      </c>
      <c r="B20" s="17" t="s">
        <v>2827</v>
      </c>
      <c r="C20" s="16" t="s">
        <v>2826</v>
      </c>
    </row>
    <row r="21" spans="1:3" ht="25.5" x14ac:dyDescent="0.25">
      <c r="A21" s="14" t="s">
        <v>19</v>
      </c>
      <c r="B21" s="17" t="s">
        <v>2828</v>
      </c>
      <c r="C21" s="16" t="s">
        <v>2826</v>
      </c>
    </row>
    <row r="22" spans="1:3" ht="25.5" x14ac:dyDescent="0.25">
      <c r="A22" s="14" t="s">
        <v>20</v>
      </c>
      <c r="B22" s="17" t="s">
        <v>2829</v>
      </c>
      <c r="C22" s="16" t="s">
        <v>2826</v>
      </c>
    </row>
    <row r="23" spans="1:3" ht="25.5" x14ac:dyDescent="0.25">
      <c r="A23" s="14" t="s">
        <v>21</v>
      </c>
      <c r="B23" s="18" t="s">
        <v>2830</v>
      </c>
      <c r="C23" s="16" t="s">
        <v>2826</v>
      </c>
    </row>
    <row r="24" spans="1:3" ht="25.5" x14ac:dyDescent="0.25">
      <c r="A24" s="14" t="s">
        <v>22</v>
      </c>
      <c r="B24" s="17" t="s">
        <v>2831</v>
      </c>
      <c r="C24" s="16" t="s">
        <v>2826</v>
      </c>
    </row>
    <row r="25" spans="1:3" ht="25.5" x14ac:dyDescent="0.25">
      <c r="A25" s="14" t="s">
        <v>23</v>
      </c>
      <c r="B25" s="17" t="s">
        <v>2832</v>
      </c>
      <c r="C25" s="16" t="s">
        <v>2826</v>
      </c>
    </row>
    <row r="26" spans="1:3" ht="25.5" x14ac:dyDescent="0.25">
      <c r="A26" s="14" t="s">
        <v>24</v>
      </c>
      <c r="B26" s="17" t="s">
        <v>2833</v>
      </c>
      <c r="C26" s="16" t="s">
        <v>2826</v>
      </c>
    </row>
    <row r="27" spans="1:3" ht="25.5" x14ac:dyDescent="0.25">
      <c r="A27" s="14" t="s">
        <v>25</v>
      </c>
      <c r="B27" s="18" t="s">
        <v>2834</v>
      </c>
      <c r="C27" s="16" t="s">
        <v>2826</v>
      </c>
    </row>
    <row r="28" spans="1:3" ht="25.5" x14ac:dyDescent="0.25">
      <c r="A28" s="14" t="s">
        <v>26</v>
      </c>
      <c r="B28" s="17" t="s">
        <v>2835</v>
      </c>
      <c r="C28" s="16" t="s">
        <v>2826</v>
      </c>
    </row>
    <row r="29" spans="1:3" ht="25.5" x14ac:dyDescent="0.25">
      <c r="A29" s="14" t="s">
        <v>27</v>
      </c>
      <c r="B29" s="17" t="s">
        <v>2836</v>
      </c>
      <c r="C29" s="16" t="s">
        <v>2826</v>
      </c>
    </row>
    <row r="30" spans="1:3" ht="25.5" x14ac:dyDescent="0.25">
      <c r="A30" s="14" t="s">
        <v>28</v>
      </c>
      <c r="B30" s="17" t="s">
        <v>2837</v>
      </c>
      <c r="C30" s="16" t="s">
        <v>2826</v>
      </c>
    </row>
    <row r="31" spans="1:3" ht="38.25" x14ac:dyDescent="0.25">
      <c r="A31" s="14" t="s">
        <v>29</v>
      </c>
      <c r="B31" s="17" t="s">
        <v>2838</v>
      </c>
      <c r="C31" s="16" t="s">
        <v>2826</v>
      </c>
    </row>
    <row r="32" spans="1:3" ht="38.25" x14ac:dyDescent="0.25">
      <c r="A32" s="14" t="s">
        <v>30</v>
      </c>
      <c r="B32" s="17" t="s">
        <v>2839</v>
      </c>
      <c r="C32" s="16" t="s">
        <v>2826</v>
      </c>
    </row>
    <row r="33" spans="1:3" ht="25.5" x14ac:dyDescent="0.25">
      <c r="A33" s="14" t="s">
        <v>31</v>
      </c>
      <c r="B33" s="17" t="s">
        <v>2840</v>
      </c>
      <c r="C33" s="16" t="s">
        <v>2826</v>
      </c>
    </row>
    <row r="34" spans="1:3" ht="25.5" x14ac:dyDescent="0.25">
      <c r="A34" s="14" t="s">
        <v>32</v>
      </c>
      <c r="B34" s="17" t="s">
        <v>2841</v>
      </c>
      <c r="C34" s="16" t="s">
        <v>2826</v>
      </c>
    </row>
    <row r="35" spans="1:3" ht="25.5" x14ac:dyDescent="0.25">
      <c r="A35" s="14" t="s">
        <v>33</v>
      </c>
      <c r="B35" s="18" t="s">
        <v>2842</v>
      </c>
      <c r="C35" s="16" t="s">
        <v>2826</v>
      </c>
    </row>
    <row r="36" spans="1:3" ht="25.5" x14ac:dyDescent="0.25">
      <c r="A36" s="14" t="s">
        <v>34</v>
      </c>
      <c r="B36" s="17" t="s">
        <v>2843</v>
      </c>
      <c r="C36" s="16" t="s">
        <v>2826</v>
      </c>
    </row>
    <row r="37" spans="1:3" ht="25.5" x14ac:dyDescent="0.25">
      <c r="A37" s="14" t="s">
        <v>35</v>
      </c>
      <c r="B37" s="17" t="s">
        <v>2844</v>
      </c>
      <c r="C37" s="16" t="s">
        <v>2826</v>
      </c>
    </row>
    <row r="38" spans="1:3" ht="25.5" x14ac:dyDescent="0.25">
      <c r="A38" s="14" t="s">
        <v>36</v>
      </c>
      <c r="B38" s="17" t="s">
        <v>2845</v>
      </c>
      <c r="C38" s="16" t="s">
        <v>2826</v>
      </c>
    </row>
    <row r="39" spans="1:3" ht="25.5" x14ac:dyDescent="0.25">
      <c r="A39" s="14" t="s">
        <v>37</v>
      </c>
      <c r="B39" s="18" t="s">
        <v>2846</v>
      </c>
      <c r="C39" s="16" t="s">
        <v>2826</v>
      </c>
    </row>
    <row r="40" spans="1:3" ht="38.25" x14ac:dyDescent="0.25">
      <c r="A40" s="14" t="s">
        <v>38</v>
      </c>
      <c r="B40" s="17" t="s">
        <v>2847</v>
      </c>
      <c r="C40" s="16" t="s">
        <v>2826</v>
      </c>
    </row>
    <row r="41" spans="1:3" ht="25.5" x14ac:dyDescent="0.25">
      <c r="A41" s="14" t="s">
        <v>39</v>
      </c>
      <c r="B41" s="17" t="s">
        <v>2848</v>
      </c>
      <c r="C41" s="16" t="s">
        <v>2826</v>
      </c>
    </row>
    <row r="42" spans="1:3" ht="25.5" x14ac:dyDescent="0.25">
      <c r="A42" s="14" t="s">
        <v>40</v>
      </c>
      <c r="B42" s="17" t="s">
        <v>2849</v>
      </c>
      <c r="C42" s="16" t="s">
        <v>2826</v>
      </c>
    </row>
    <row r="43" spans="1:3" ht="38.25" x14ac:dyDescent="0.25">
      <c r="A43" s="14" t="s">
        <v>41</v>
      </c>
      <c r="B43" s="17" t="s">
        <v>2850</v>
      </c>
      <c r="C43" s="16" t="s">
        <v>2826</v>
      </c>
    </row>
    <row r="44" spans="1:3" ht="38.25" x14ac:dyDescent="0.25">
      <c r="A44" s="14" t="s">
        <v>42</v>
      </c>
      <c r="B44" s="17" t="s">
        <v>2851</v>
      </c>
      <c r="C44" s="16" t="s">
        <v>2826</v>
      </c>
    </row>
    <row r="45" spans="1:3" ht="25.5" x14ac:dyDescent="0.25">
      <c r="A45" s="14" t="s">
        <v>43</v>
      </c>
      <c r="B45" s="17" t="s">
        <v>2852</v>
      </c>
      <c r="C45" s="16" t="s">
        <v>2826</v>
      </c>
    </row>
    <row r="46" spans="1:3" ht="25.5" x14ac:dyDescent="0.25">
      <c r="A46" s="14" t="s">
        <v>44</v>
      </c>
      <c r="B46" s="17" t="s">
        <v>2853</v>
      </c>
      <c r="C46" s="16" t="s">
        <v>2826</v>
      </c>
    </row>
    <row r="47" spans="1:3" ht="25.5" x14ac:dyDescent="0.25">
      <c r="A47" s="14" t="s">
        <v>45</v>
      </c>
      <c r="B47" s="18" t="s">
        <v>2854</v>
      </c>
      <c r="C47" s="16" t="s">
        <v>2826</v>
      </c>
    </row>
    <row r="48" spans="1:3" ht="38.25" x14ac:dyDescent="0.25">
      <c r="A48" s="14" t="s">
        <v>46</v>
      </c>
      <c r="B48" s="17" t="s">
        <v>2855</v>
      </c>
      <c r="C48" s="16" t="s">
        <v>2826</v>
      </c>
    </row>
    <row r="49" spans="1:3" ht="25.5" x14ac:dyDescent="0.25">
      <c r="A49" s="14" t="s">
        <v>47</v>
      </c>
      <c r="B49" s="17" t="s">
        <v>2856</v>
      </c>
      <c r="C49" s="16" t="s">
        <v>2826</v>
      </c>
    </row>
    <row r="50" spans="1:3" ht="25.5" x14ac:dyDescent="0.25">
      <c r="A50" s="14" t="s">
        <v>48</v>
      </c>
      <c r="B50" s="17" t="s">
        <v>2857</v>
      </c>
      <c r="C50" s="16" t="s">
        <v>2826</v>
      </c>
    </row>
    <row r="51" spans="1:3" ht="25.5" x14ac:dyDescent="0.25">
      <c r="A51" s="14" t="s">
        <v>49</v>
      </c>
      <c r="B51" s="18" t="s">
        <v>2858</v>
      </c>
      <c r="C51" s="16" t="s">
        <v>2826</v>
      </c>
    </row>
    <row r="52" spans="1:3" ht="38.25" x14ac:dyDescent="0.25">
      <c r="A52" s="14" t="s">
        <v>50</v>
      </c>
      <c r="B52" s="17" t="s">
        <v>2859</v>
      </c>
      <c r="C52" s="16" t="s">
        <v>2826</v>
      </c>
    </row>
    <row r="53" spans="1:3" ht="25.5" x14ac:dyDescent="0.25">
      <c r="A53" s="14" t="s">
        <v>51</v>
      </c>
      <c r="B53" s="17" t="s">
        <v>2860</v>
      </c>
      <c r="C53" s="16" t="s">
        <v>2826</v>
      </c>
    </row>
    <row r="54" spans="1:3" ht="25.5" x14ac:dyDescent="0.25">
      <c r="A54" s="14" t="s">
        <v>52</v>
      </c>
      <c r="B54" s="17" t="s">
        <v>2861</v>
      </c>
      <c r="C54" s="16" t="s">
        <v>2826</v>
      </c>
    </row>
    <row r="55" spans="1:3" ht="38.25" x14ac:dyDescent="0.25">
      <c r="A55" s="14" t="s">
        <v>53</v>
      </c>
      <c r="B55" s="17" t="s">
        <v>2862</v>
      </c>
      <c r="C55" s="16" t="s">
        <v>2826</v>
      </c>
    </row>
    <row r="56" spans="1:3" ht="38.25" x14ac:dyDescent="0.25">
      <c r="A56" s="14" t="s">
        <v>54</v>
      </c>
      <c r="B56" s="17" t="s">
        <v>2863</v>
      </c>
      <c r="C56" s="16" t="s">
        <v>2826</v>
      </c>
    </row>
    <row r="57" spans="1:3" ht="25.5" x14ac:dyDescent="0.25">
      <c r="A57" s="14" t="s">
        <v>55</v>
      </c>
      <c r="B57" s="17" t="s">
        <v>2864</v>
      </c>
      <c r="C57" s="16" t="s">
        <v>2826</v>
      </c>
    </row>
    <row r="58" spans="1:3" ht="25.5" x14ac:dyDescent="0.25">
      <c r="A58" s="14" t="s">
        <v>56</v>
      </c>
      <c r="B58" s="17" t="s">
        <v>2865</v>
      </c>
      <c r="C58" s="16" t="s">
        <v>2826</v>
      </c>
    </row>
    <row r="59" spans="1:3" ht="25.5" x14ac:dyDescent="0.25">
      <c r="A59" s="14" t="s">
        <v>57</v>
      </c>
      <c r="B59" s="18" t="s">
        <v>2866</v>
      </c>
      <c r="C59" s="16" t="s">
        <v>2826</v>
      </c>
    </row>
    <row r="60" spans="1:3" ht="25.5" x14ac:dyDescent="0.25">
      <c r="A60" s="14" t="s">
        <v>58</v>
      </c>
      <c r="B60" s="17" t="s">
        <v>2867</v>
      </c>
      <c r="C60" s="16" t="s">
        <v>2826</v>
      </c>
    </row>
    <row r="61" spans="1:3" ht="25.5" x14ac:dyDescent="0.25">
      <c r="A61" s="14" t="s">
        <v>59</v>
      </c>
      <c r="B61" s="17" t="s">
        <v>2868</v>
      </c>
      <c r="C61" s="16" t="s">
        <v>2826</v>
      </c>
    </row>
    <row r="62" spans="1:3" ht="25.5" x14ac:dyDescent="0.25">
      <c r="A62" s="14" t="s">
        <v>60</v>
      </c>
      <c r="B62" s="17" t="s">
        <v>2869</v>
      </c>
      <c r="C62" s="16" t="s">
        <v>2826</v>
      </c>
    </row>
    <row r="63" spans="1:3" ht="25.5" x14ac:dyDescent="0.25">
      <c r="A63" s="14" t="s">
        <v>61</v>
      </c>
      <c r="B63" s="18" t="s">
        <v>2870</v>
      </c>
      <c r="C63" s="16" t="s">
        <v>2826</v>
      </c>
    </row>
    <row r="64" spans="1:3" ht="38.25" x14ac:dyDescent="0.25">
      <c r="A64" s="14" t="s">
        <v>62</v>
      </c>
      <c r="B64" s="17" t="s">
        <v>2871</v>
      </c>
      <c r="C64" s="16" t="s">
        <v>2826</v>
      </c>
    </row>
    <row r="65" spans="1:3" ht="25.5" x14ac:dyDescent="0.25">
      <c r="A65" s="14" t="s">
        <v>63</v>
      </c>
      <c r="B65" s="17" t="s">
        <v>2872</v>
      </c>
      <c r="C65" s="16" t="s">
        <v>2826</v>
      </c>
    </row>
    <row r="66" spans="1:3" ht="25.5" x14ac:dyDescent="0.25">
      <c r="A66" s="14" t="s">
        <v>64</v>
      </c>
      <c r="B66" s="17" t="s">
        <v>2873</v>
      </c>
      <c r="C66" s="16" t="s">
        <v>2826</v>
      </c>
    </row>
    <row r="67" spans="1:3" ht="38.25" x14ac:dyDescent="0.25">
      <c r="A67" s="14" t="s">
        <v>65</v>
      </c>
      <c r="B67" s="17" t="s">
        <v>2874</v>
      </c>
      <c r="C67" s="16" t="s">
        <v>2826</v>
      </c>
    </row>
    <row r="68" spans="1:3" ht="38.25" x14ac:dyDescent="0.25">
      <c r="A68" s="14" t="s">
        <v>66</v>
      </c>
      <c r="B68" s="17" t="s">
        <v>2875</v>
      </c>
      <c r="C68" s="16" t="s">
        <v>2826</v>
      </c>
    </row>
    <row r="69" spans="1:3" ht="25.5" x14ac:dyDescent="0.25">
      <c r="A69" s="14" t="s">
        <v>67</v>
      </c>
      <c r="B69" s="17" t="s">
        <v>2876</v>
      </c>
      <c r="C69" s="16" t="s">
        <v>2826</v>
      </c>
    </row>
    <row r="70" spans="1:3" ht="25.5" x14ac:dyDescent="0.25">
      <c r="A70" s="14" t="s">
        <v>68</v>
      </c>
      <c r="B70" s="17" t="s">
        <v>2877</v>
      </c>
      <c r="C70" s="16" t="s">
        <v>2826</v>
      </c>
    </row>
    <row r="71" spans="1:3" ht="25.5" x14ac:dyDescent="0.25">
      <c r="A71" s="14" t="s">
        <v>69</v>
      </c>
      <c r="B71" s="18" t="s">
        <v>2878</v>
      </c>
      <c r="C71" s="16" t="s">
        <v>2826</v>
      </c>
    </row>
    <row r="72" spans="1:3" ht="25.5" x14ac:dyDescent="0.25">
      <c r="A72" s="14" t="s">
        <v>70</v>
      </c>
      <c r="B72" s="17" t="s">
        <v>2879</v>
      </c>
      <c r="C72" s="16" t="s">
        <v>2826</v>
      </c>
    </row>
    <row r="73" spans="1:3" ht="25.5" x14ac:dyDescent="0.25">
      <c r="A73" s="14" t="s">
        <v>71</v>
      </c>
      <c r="B73" s="17" t="s">
        <v>2880</v>
      </c>
      <c r="C73" s="16" t="s">
        <v>2826</v>
      </c>
    </row>
    <row r="74" spans="1:3" ht="25.5" x14ac:dyDescent="0.25">
      <c r="A74" s="14" t="s">
        <v>72</v>
      </c>
      <c r="B74" s="17" t="s">
        <v>2881</v>
      </c>
      <c r="C74" s="16" t="s">
        <v>2826</v>
      </c>
    </row>
    <row r="75" spans="1:3" ht="25.5" x14ac:dyDescent="0.25">
      <c r="A75" s="14" t="s">
        <v>73</v>
      </c>
      <c r="B75" s="18" t="s">
        <v>2882</v>
      </c>
      <c r="C75" s="16" t="s">
        <v>2826</v>
      </c>
    </row>
    <row r="76" spans="1:3" ht="25.5" x14ac:dyDescent="0.25">
      <c r="A76" s="14" t="s">
        <v>74</v>
      </c>
      <c r="B76" s="17" t="s">
        <v>2883</v>
      </c>
      <c r="C76" s="16" t="s">
        <v>2826</v>
      </c>
    </row>
    <row r="77" spans="1:3" ht="25.5" x14ac:dyDescent="0.25">
      <c r="A77" s="14" t="s">
        <v>75</v>
      </c>
      <c r="B77" s="17" t="s">
        <v>2884</v>
      </c>
      <c r="C77" s="16" t="s">
        <v>2826</v>
      </c>
    </row>
    <row r="78" spans="1:3" ht="25.5" x14ac:dyDescent="0.25">
      <c r="A78" s="14" t="s">
        <v>76</v>
      </c>
      <c r="B78" s="17" t="s">
        <v>2885</v>
      </c>
      <c r="C78" s="16" t="s">
        <v>2826</v>
      </c>
    </row>
    <row r="79" spans="1:3" ht="25.5" x14ac:dyDescent="0.25">
      <c r="A79" s="14" t="s">
        <v>77</v>
      </c>
      <c r="B79" s="17" t="s">
        <v>2886</v>
      </c>
      <c r="C79" s="16" t="s">
        <v>2826</v>
      </c>
    </row>
    <row r="80" spans="1:3" ht="25.5" x14ac:dyDescent="0.25">
      <c r="A80" s="14" t="s">
        <v>78</v>
      </c>
      <c r="B80" s="17" t="s">
        <v>2887</v>
      </c>
      <c r="C80" s="16" t="s">
        <v>2826</v>
      </c>
    </row>
    <row r="81" spans="1:3" ht="25.5" x14ac:dyDescent="0.25">
      <c r="A81" s="14" t="s">
        <v>79</v>
      </c>
      <c r="B81" s="17" t="s">
        <v>2888</v>
      </c>
      <c r="C81" s="16" t="s">
        <v>2826</v>
      </c>
    </row>
    <row r="82" spans="1:3" ht="25.5" x14ac:dyDescent="0.25">
      <c r="A82" s="14" t="s">
        <v>80</v>
      </c>
      <c r="B82" s="17" t="s">
        <v>2889</v>
      </c>
      <c r="C82" s="16" t="s">
        <v>2826</v>
      </c>
    </row>
    <row r="83" spans="1:3" ht="25.5" x14ac:dyDescent="0.25">
      <c r="A83" s="14" t="s">
        <v>81</v>
      </c>
      <c r="B83" s="18" t="s">
        <v>2890</v>
      </c>
      <c r="C83" s="16" t="s">
        <v>2826</v>
      </c>
    </row>
    <row r="84" spans="1:3" ht="25.5" x14ac:dyDescent="0.25">
      <c r="A84" s="14" t="s">
        <v>82</v>
      </c>
      <c r="B84" s="17" t="s">
        <v>2891</v>
      </c>
      <c r="C84" s="16" t="s">
        <v>2826</v>
      </c>
    </row>
    <row r="85" spans="1:3" ht="25.5" x14ac:dyDescent="0.25">
      <c r="A85" s="14" t="s">
        <v>83</v>
      </c>
      <c r="B85" s="17" t="s">
        <v>2892</v>
      </c>
      <c r="C85" s="16" t="s">
        <v>2826</v>
      </c>
    </row>
    <row r="86" spans="1:3" ht="25.5" x14ac:dyDescent="0.25">
      <c r="A86" s="14" t="s">
        <v>84</v>
      </c>
      <c r="B86" s="17" t="s">
        <v>2893</v>
      </c>
      <c r="C86" s="16" t="s">
        <v>2826</v>
      </c>
    </row>
    <row r="87" spans="1:3" ht="25.5" x14ac:dyDescent="0.25">
      <c r="A87" s="14" t="s">
        <v>85</v>
      </c>
      <c r="B87" s="18" t="s">
        <v>2894</v>
      </c>
      <c r="C87" s="16" t="s">
        <v>2826</v>
      </c>
    </row>
    <row r="88" spans="1:3" ht="25.5" x14ac:dyDescent="0.25">
      <c r="A88" s="14" t="s">
        <v>86</v>
      </c>
      <c r="B88" s="17" t="s">
        <v>2895</v>
      </c>
      <c r="C88" s="16" t="s">
        <v>2826</v>
      </c>
    </row>
    <row r="89" spans="1:3" ht="25.5" x14ac:dyDescent="0.25">
      <c r="A89" s="14" t="s">
        <v>87</v>
      </c>
      <c r="B89" s="17" t="s">
        <v>2896</v>
      </c>
      <c r="C89" s="16" t="s">
        <v>2826</v>
      </c>
    </row>
    <row r="90" spans="1:3" ht="25.5" x14ac:dyDescent="0.25">
      <c r="A90" s="14" t="s">
        <v>88</v>
      </c>
      <c r="B90" s="17" t="s">
        <v>2897</v>
      </c>
      <c r="C90" s="16" t="s">
        <v>2826</v>
      </c>
    </row>
    <row r="91" spans="1:3" ht="25.5" x14ac:dyDescent="0.25">
      <c r="A91" s="14" t="s">
        <v>89</v>
      </c>
      <c r="B91" s="17" t="s">
        <v>2898</v>
      </c>
      <c r="C91" s="16" t="s">
        <v>2826</v>
      </c>
    </row>
    <row r="92" spans="1:3" ht="25.5" x14ac:dyDescent="0.25">
      <c r="A92" s="14" t="s">
        <v>90</v>
      </c>
      <c r="B92" s="17" t="s">
        <v>2899</v>
      </c>
      <c r="C92" s="16" t="s">
        <v>2826</v>
      </c>
    </row>
    <row r="93" spans="1:3" ht="25.5" x14ac:dyDescent="0.25">
      <c r="A93" s="14" t="s">
        <v>91</v>
      </c>
      <c r="B93" s="17" t="s">
        <v>2900</v>
      </c>
      <c r="C93" s="16" t="s">
        <v>2826</v>
      </c>
    </row>
    <row r="94" spans="1:3" ht="25.5" x14ac:dyDescent="0.25">
      <c r="A94" s="14" t="s">
        <v>92</v>
      </c>
      <c r="B94" s="17" t="s">
        <v>2901</v>
      </c>
      <c r="C94" s="16" t="s">
        <v>2826</v>
      </c>
    </row>
    <row r="95" spans="1:3" ht="25.5" x14ac:dyDescent="0.25">
      <c r="A95" s="14" t="s">
        <v>93</v>
      </c>
      <c r="B95" s="17" t="s">
        <v>2902</v>
      </c>
      <c r="C95" s="16" t="s">
        <v>2826</v>
      </c>
    </row>
    <row r="96" spans="1:3" ht="25.5" x14ac:dyDescent="0.25">
      <c r="A96" s="14" t="s">
        <v>94</v>
      </c>
      <c r="B96" s="17" t="s">
        <v>2903</v>
      </c>
      <c r="C96" s="16" t="s">
        <v>2826</v>
      </c>
    </row>
    <row r="97" spans="1:3" ht="25.5" x14ac:dyDescent="0.25">
      <c r="A97" s="14" t="s">
        <v>95</v>
      </c>
      <c r="B97" s="17" t="s">
        <v>2904</v>
      </c>
      <c r="C97" s="16" t="s">
        <v>2826</v>
      </c>
    </row>
    <row r="98" spans="1:3" ht="25.5" x14ac:dyDescent="0.25">
      <c r="A98" s="14" t="s">
        <v>96</v>
      </c>
      <c r="B98" s="17" t="s">
        <v>2905</v>
      </c>
      <c r="C98" s="16" t="s">
        <v>2826</v>
      </c>
    </row>
    <row r="99" spans="1:3" ht="25.5" x14ac:dyDescent="0.25">
      <c r="A99" s="14" t="s">
        <v>97</v>
      </c>
      <c r="B99" s="17" t="s">
        <v>2906</v>
      </c>
      <c r="C99" s="16" t="s">
        <v>2826</v>
      </c>
    </row>
    <row r="100" spans="1:3" ht="38.25" x14ac:dyDescent="0.25">
      <c r="A100" s="14" t="s">
        <v>98</v>
      </c>
      <c r="B100" s="17" t="s">
        <v>2907</v>
      </c>
      <c r="C100" s="16" t="s">
        <v>2826</v>
      </c>
    </row>
    <row r="101" spans="1:3" ht="25.5" x14ac:dyDescent="0.25">
      <c r="A101" s="14" t="s">
        <v>99</v>
      </c>
      <c r="B101" s="17" t="s">
        <v>2908</v>
      </c>
      <c r="C101" s="16" t="s">
        <v>2826</v>
      </c>
    </row>
    <row r="102" spans="1:3" ht="25.5" x14ac:dyDescent="0.25">
      <c r="A102" s="14" t="s">
        <v>100</v>
      </c>
      <c r="B102" s="17" t="s">
        <v>2909</v>
      </c>
      <c r="C102" s="16" t="s">
        <v>2826</v>
      </c>
    </row>
    <row r="103" spans="1:3" ht="25.5" x14ac:dyDescent="0.25">
      <c r="A103" s="14" t="s">
        <v>101</v>
      </c>
      <c r="B103" s="17" t="s">
        <v>2910</v>
      </c>
      <c r="C103" s="16" t="s">
        <v>2826</v>
      </c>
    </row>
    <row r="104" spans="1:3" ht="25.5" x14ac:dyDescent="0.25">
      <c r="A104" s="14" t="s">
        <v>102</v>
      </c>
      <c r="B104" s="17" t="s">
        <v>2911</v>
      </c>
      <c r="C104" s="16" t="s">
        <v>2826</v>
      </c>
    </row>
    <row r="105" spans="1:3" ht="25.5" x14ac:dyDescent="0.25">
      <c r="A105" s="14" t="s">
        <v>103</v>
      </c>
      <c r="B105" s="17" t="s">
        <v>2912</v>
      </c>
      <c r="C105" s="16" t="s">
        <v>2826</v>
      </c>
    </row>
    <row r="106" spans="1:3" ht="25.5" x14ac:dyDescent="0.25">
      <c r="A106" s="14" t="s">
        <v>104</v>
      </c>
      <c r="B106" s="17" t="s">
        <v>2913</v>
      </c>
      <c r="C106" s="16" t="s">
        <v>2826</v>
      </c>
    </row>
    <row r="107" spans="1:3" ht="38.25" x14ac:dyDescent="0.25">
      <c r="A107" s="14" t="s">
        <v>105</v>
      </c>
      <c r="B107" s="17" t="s">
        <v>2914</v>
      </c>
      <c r="C107" s="16" t="s">
        <v>2826</v>
      </c>
    </row>
    <row r="108" spans="1:3" ht="38.25" x14ac:dyDescent="0.25">
      <c r="A108" s="14" t="s">
        <v>106</v>
      </c>
      <c r="B108" s="17" t="s">
        <v>2915</v>
      </c>
      <c r="C108" s="16" t="s">
        <v>2826</v>
      </c>
    </row>
    <row r="109" spans="1:3" ht="38.25" x14ac:dyDescent="0.25">
      <c r="A109" s="14" t="s">
        <v>107</v>
      </c>
      <c r="B109" s="17" t="s">
        <v>2916</v>
      </c>
      <c r="C109" s="16" t="s">
        <v>2826</v>
      </c>
    </row>
    <row r="110" spans="1:3" ht="38.25" x14ac:dyDescent="0.25">
      <c r="A110" s="14" t="s">
        <v>108</v>
      </c>
      <c r="B110" s="17" t="s">
        <v>2917</v>
      </c>
      <c r="C110" s="16" t="s">
        <v>2826</v>
      </c>
    </row>
    <row r="111" spans="1:3" ht="51" x14ac:dyDescent="0.25">
      <c r="A111" s="14" t="s">
        <v>109</v>
      </c>
      <c r="B111" s="17" t="s">
        <v>2918</v>
      </c>
      <c r="C111" s="16" t="s">
        <v>2826</v>
      </c>
    </row>
    <row r="112" spans="1:3" ht="38.25" x14ac:dyDescent="0.25">
      <c r="A112" s="14" t="s">
        <v>110</v>
      </c>
      <c r="B112" s="17" t="s">
        <v>2919</v>
      </c>
      <c r="C112" s="16" t="s">
        <v>2826</v>
      </c>
    </row>
    <row r="113" spans="1:3" ht="38.25" x14ac:dyDescent="0.25">
      <c r="A113" s="14" t="s">
        <v>111</v>
      </c>
      <c r="B113" s="17" t="s">
        <v>2920</v>
      </c>
      <c r="C113" s="16" t="s">
        <v>2826</v>
      </c>
    </row>
    <row r="114" spans="1:3" ht="38.25" x14ac:dyDescent="0.25">
      <c r="A114" s="14" t="s">
        <v>112</v>
      </c>
      <c r="B114" s="17" t="s">
        <v>2921</v>
      </c>
      <c r="C114" s="16" t="s">
        <v>2826</v>
      </c>
    </row>
    <row r="115" spans="1:3" ht="38.25" x14ac:dyDescent="0.25">
      <c r="A115" s="14" t="s">
        <v>113</v>
      </c>
      <c r="B115" s="17" t="s">
        <v>2922</v>
      </c>
      <c r="C115" s="16" t="s">
        <v>2826</v>
      </c>
    </row>
    <row r="116" spans="1:3" ht="38.25" x14ac:dyDescent="0.25">
      <c r="A116" s="14" t="s">
        <v>114</v>
      </c>
      <c r="B116" s="17" t="s">
        <v>2923</v>
      </c>
      <c r="C116" s="16" t="s">
        <v>2826</v>
      </c>
    </row>
    <row r="117" spans="1:3" ht="25.5" x14ac:dyDescent="0.25">
      <c r="A117" s="14" t="s">
        <v>115</v>
      </c>
      <c r="B117" s="17" t="s">
        <v>2924</v>
      </c>
      <c r="C117" s="16" t="s">
        <v>2826</v>
      </c>
    </row>
    <row r="118" spans="1:3" ht="38.25" x14ac:dyDescent="0.25">
      <c r="A118" s="14" t="s">
        <v>116</v>
      </c>
      <c r="B118" s="17" t="s">
        <v>2925</v>
      </c>
      <c r="C118" s="16" t="s">
        <v>2826</v>
      </c>
    </row>
    <row r="119" spans="1:3" ht="25.5" x14ac:dyDescent="0.25">
      <c r="A119" s="14" t="s">
        <v>117</v>
      </c>
      <c r="B119" s="17" t="s">
        <v>2926</v>
      </c>
      <c r="C119" s="16" t="s">
        <v>2826</v>
      </c>
    </row>
    <row r="120" spans="1:3" ht="25.5" x14ac:dyDescent="0.25">
      <c r="A120" s="14" t="s">
        <v>118</v>
      </c>
      <c r="B120" s="17" t="s">
        <v>2927</v>
      </c>
      <c r="C120" s="16" t="s">
        <v>2826</v>
      </c>
    </row>
    <row r="121" spans="1:3" ht="25.5" x14ac:dyDescent="0.25">
      <c r="A121" s="14" t="s">
        <v>119</v>
      </c>
      <c r="B121" s="17" t="s">
        <v>2928</v>
      </c>
      <c r="C121" s="16" t="s">
        <v>2826</v>
      </c>
    </row>
    <row r="122" spans="1:3" ht="38.25" x14ac:dyDescent="0.25">
      <c r="A122" s="14" t="s">
        <v>120</v>
      </c>
      <c r="B122" s="17" t="s">
        <v>2929</v>
      </c>
      <c r="C122" s="16" t="s">
        <v>2826</v>
      </c>
    </row>
    <row r="123" spans="1:3" ht="25.5" x14ac:dyDescent="0.25">
      <c r="A123" s="14" t="s">
        <v>121</v>
      </c>
      <c r="B123" s="17" t="s">
        <v>2930</v>
      </c>
      <c r="C123" s="16" t="s">
        <v>2826</v>
      </c>
    </row>
    <row r="124" spans="1:3" ht="25.5" x14ac:dyDescent="0.25">
      <c r="A124" s="14" t="s">
        <v>122</v>
      </c>
      <c r="B124" s="17" t="s">
        <v>2931</v>
      </c>
      <c r="C124" s="16" t="s">
        <v>2826</v>
      </c>
    </row>
    <row r="125" spans="1:3" ht="25.5" x14ac:dyDescent="0.25">
      <c r="A125" s="14" t="s">
        <v>123</v>
      </c>
      <c r="B125" s="17" t="s">
        <v>2932</v>
      </c>
      <c r="C125" s="16" t="s">
        <v>2826</v>
      </c>
    </row>
    <row r="126" spans="1:3" ht="25.5" x14ac:dyDescent="0.25">
      <c r="A126" s="14" t="s">
        <v>124</v>
      </c>
      <c r="B126" s="17" t="s">
        <v>2933</v>
      </c>
      <c r="C126" s="16" t="s">
        <v>2826</v>
      </c>
    </row>
    <row r="127" spans="1:3" ht="25.5" x14ac:dyDescent="0.25">
      <c r="A127" s="14" t="s">
        <v>125</v>
      </c>
      <c r="B127" s="17" t="s">
        <v>2934</v>
      </c>
      <c r="C127" s="16" t="s">
        <v>2826</v>
      </c>
    </row>
    <row r="128" spans="1:3" ht="25.5" x14ac:dyDescent="0.25">
      <c r="A128" s="14" t="s">
        <v>126</v>
      </c>
      <c r="B128" s="17" t="s">
        <v>2935</v>
      </c>
      <c r="C128" s="16" t="s">
        <v>2826</v>
      </c>
    </row>
    <row r="129" spans="1:3" ht="38.25" x14ac:dyDescent="0.25">
      <c r="A129" s="14" t="s">
        <v>127</v>
      </c>
      <c r="B129" s="17" t="s">
        <v>2936</v>
      </c>
      <c r="C129" s="16" t="s">
        <v>2826</v>
      </c>
    </row>
    <row r="130" spans="1:3" ht="25.5" x14ac:dyDescent="0.25">
      <c r="A130" s="14" t="s">
        <v>128</v>
      </c>
      <c r="B130" s="17" t="s">
        <v>2937</v>
      </c>
      <c r="C130" s="16" t="s">
        <v>2826</v>
      </c>
    </row>
    <row r="131" spans="1:3" ht="25.5" x14ac:dyDescent="0.25">
      <c r="A131" s="14" t="s">
        <v>129</v>
      </c>
      <c r="B131" s="17" t="s">
        <v>2938</v>
      </c>
      <c r="C131" s="16" t="s">
        <v>2826</v>
      </c>
    </row>
    <row r="132" spans="1:3" ht="25.5" x14ac:dyDescent="0.25">
      <c r="A132" s="14" t="s">
        <v>130</v>
      </c>
      <c r="B132" s="17" t="s">
        <v>2939</v>
      </c>
      <c r="C132" s="16" t="s">
        <v>2826</v>
      </c>
    </row>
    <row r="133" spans="1:3" ht="38.25" x14ac:dyDescent="0.25">
      <c r="A133" s="14" t="s">
        <v>131</v>
      </c>
      <c r="B133" s="17" t="s">
        <v>2940</v>
      </c>
      <c r="C133" s="16" t="s">
        <v>2826</v>
      </c>
    </row>
    <row r="134" spans="1:3" ht="25.5" x14ac:dyDescent="0.25">
      <c r="A134" s="14" t="s">
        <v>132</v>
      </c>
      <c r="B134" s="17" t="s">
        <v>2941</v>
      </c>
      <c r="C134" s="16" t="s">
        <v>2826</v>
      </c>
    </row>
    <row r="135" spans="1:3" ht="25.5" x14ac:dyDescent="0.25">
      <c r="A135" s="14" t="s">
        <v>133</v>
      </c>
      <c r="B135" s="17" t="s">
        <v>2942</v>
      </c>
      <c r="C135" s="16" t="s">
        <v>2826</v>
      </c>
    </row>
    <row r="136" spans="1:3" ht="25.5" x14ac:dyDescent="0.25">
      <c r="A136" s="14" t="s">
        <v>134</v>
      </c>
      <c r="B136" s="17" t="s">
        <v>2943</v>
      </c>
      <c r="C136" s="16" t="s">
        <v>2826</v>
      </c>
    </row>
    <row r="137" spans="1:3" ht="25.5" x14ac:dyDescent="0.25">
      <c r="A137" s="14" t="s">
        <v>135</v>
      </c>
      <c r="B137" s="17" t="s">
        <v>2944</v>
      </c>
      <c r="C137" s="16" t="s">
        <v>2826</v>
      </c>
    </row>
    <row r="138" spans="1:3" ht="25.5" x14ac:dyDescent="0.25">
      <c r="A138" s="14" t="s">
        <v>136</v>
      </c>
      <c r="B138" s="17" t="s">
        <v>2945</v>
      </c>
      <c r="C138" s="16" t="s">
        <v>2826</v>
      </c>
    </row>
    <row r="139" spans="1:3" ht="25.5" x14ac:dyDescent="0.25">
      <c r="A139" s="14" t="s">
        <v>137</v>
      </c>
      <c r="B139" s="17" t="s">
        <v>2946</v>
      </c>
      <c r="C139" s="16" t="s">
        <v>2826</v>
      </c>
    </row>
    <row r="140" spans="1:3" ht="38.25" x14ac:dyDescent="0.25">
      <c r="A140" s="14" t="s">
        <v>138</v>
      </c>
      <c r="B140" s="17" t="s">
        <v>2947</v>
      </c>
      <c r="C140" s="16" t="s">
        <v>2826</v>
      </c>
    </row>
    <row r="141" spans="1:3" ht="25.5" x14ac:dyDescent="0.25">
      <c r="A141" s="14" t="s">
        <v>139</v>
      </c>
      <c r="B141" s="17" t="s">
        <v>2948</v>
      </c>
      <c r="C141" s="16" t="s">
        <v>2826</v>
      </c>
    </row>
    <row r="142" spans="1:3" ht="25.5" x14ac:dyDescent="0.25">
      <c r="A142" s="14" t="s">
        <v>140</v>
      </c>
      <c r="B142" s="17" t="s">
        <v>2949</v>
      </c>
      <c r="C142" s="16" t="s">
        <v>2826</v>
      </c>
    </row>
    <row r="143" spans="1:3" ht="25.5" x14ac:dyDescent="0.25">
      <c r="A143" s="14" t="s">
        <v>141</v>
      </c>
      <c r="B143" s="17" t="s">
        <v>2950</v>
      </c>
      <c r="C143" s="16" t="s">
        <v>2826</v>
      </c>
    </row>
    <row r="144" spans="1:3" ht="38.25" x14ac:dyDescent="0.25">
      <c r="A144" s="14" t="s">
        <v>142</v>
      </c>
      <c r="B144" s="17" t="s">
        <v>2951</v>
      </c>
      <c r="C144" s="16" t="s">
        <v>2826</v>
      </c>
    </row>
    <row r="145" spans="1:3" ht="25.5" x14ac:dyDescent="0.25">
      <c r="A145" s="14" t="s">
        <v>143</v>
      </c>
      <c r="B145" s="17" t="s">
        <v>2952</v>
      </c>
      <c r="C145" s="16" t="s">
        <v>2826</v>
      </c>
    </row>
    <row r="146" spans="1:3" ht="25.5" x14ac:dyDescent="0.25">
      <c r="A146" s="14" t="s">
        <v>144</v>
      </c>
      <c r="B146" s="17" t="s">
        <v>2953</v>
      </c>
      <c r="C146" s="16" t="s">
        <v>2826</v>
      </c>
    </row>
    <row r="147" spans="1:3" ht="25.5" x14ac:dyDescent="0.25">
      <c r="A147" s="14" t="s">
        <v>145</v>
      </c>
      <c r="B147" s="17" t="s">
        <v>2954</v>
      </c>
      <c r="C147" s="16" t="s">
        <v>2826</v>
      </c>
    </row>
    <row r="148" spans="1:3" ht="25.5" x14ac:dyDescent="0.25">
      <c r="A148" s="14" t="s">
        <v>146</v>
      </c>
      <c r="B148" s="17" t="s">
        <v>2955</v>
      </c>
      <c r="C148" s="16" t="s">
        <v>2826</v>
      </c>
    </row>
    <row r="149" spans="1:3" ht="25.5" x14ac:dyDescent="0.25">
      <c r="A149" s="14" t="s">
        <v>147</v>
      </c>
      <c r="B149" s="17" t="s">
        <v>2956</v>
      </c>
      <c r="C149" s="16" t="s">
        <v>2826</v>
      </c>
    </row>
    <row r="150" spans="1:3" ht="25.5" x14ac:dyDescent="0.25">
      <c r="A150" s="14" t="s">
        <v>148</v>
      </c>
      <c r="B150" s="17" t="s">
        <v>2957</v>
      </c>
      <c r="C150" s="16" t="s">
        <v>2826</v>
      </c>
    </row>
    <row r="151" spans="1:3" ht="25.5" x14ac:dyDescent="0.25">
      <c r="A151" s="14" t="s">
        <v>149</v>
      </c>
      <c r="B151" s="17" t="s">
        <v>2958</v>
      </c>
      <c r="C151" s="16" t="s">
        <v>2826</v>
      </c>
    </row>
    <row r="152" spans="1:3" ht="25.5" x14ac:dyDescent="0.25">
      <c r="A152" s="14" t="s">
        <v>150</v>
      </c>
      <c r="B152" s="17" t="s">
        <v>2959</v>
      </c>
      <c r="C152" s="16" t="s">
        <v>2826</v>
      </c>
    </row>
    <row r="153" spans="1:3" ht="25.5" x14ac:dyDescent="0.25">
      <c r="A153" s="14" t="s">
        <v>151</v>
      </c>
      <c r="B153" s="17" t="s">
        <v>2960</v>
      </c>
      <c r="C153" s="16" t="s">
        <v>2826</v>
      </c>
    </row>
    <row r="154" spans="1:3" ht="25.5" x14ac:dyDescent="0.25">
      <c r="A154" s="14" t="s">
        <v>152</v>
      </c>
      <c r="B154" s="17" t="s">
        <v>2961</v>
      </c>
      <c r="C154" s="16" t="s">
        <v>2826</v>
      </c>
    </row>
    <row r="155" spans="1:3" ht="25.5" x14ac:dyDescent="0.25">
      <c r="A155" s="14" t="s">
        <v>153</v>
      </c>
      <c r="B155" s="17" t="s">
        <v>2962</v>
      </c>
      <c r="C155" s="16" t="s">
        <v>2826</v>
      </c>
    </row>
    <row r="156" spans="1:3" ht="25.5" x14ac:dyDescent="0.25">
      <c r="A156" s="14" t="s">
        <v>154</v>
      </c>
      <c r="B156" s="17" t="s">
        <v>2963</v>
      </c>
      <c r="C156" s="16" t="s">
        <v>2826</v>
      </c>
    </row>
    <row r="157" spans="1:3" ht="25.5" x14ac:dyDescent="0.25">
      <c r="A157" s="14" t="s">
        <v>155</v>
      </c>
      <c r="B157" s="17" t="s">
        <v>2964</v>
      </c>
      <c r="C157" s="16" t="s">
        <v>2826</v>
      </c>
    </row>
    <row r="158" spans="1:3" ht="25.5" x14ac:dyDescent="0.25">
      <c r="A158" s="14" t="s">
        <v>156</v>
      </c>
      <c r="B158" s="17" t="s">
        <v>2965</v>
      </c>
      <c r="C158" s="16" t="s">
        <v>2826</v>
      </c>
    </row>
    <row r="159" spans="1:3" ht="25.5" x14ac:dyDescent="0.25">
      <c r="A159" s="14" t="s">
        <v>157</v>
      </c>
      <c r="B159" s="17" t="s">
        <v>2966</v>
      </c>
      <c r="C159" s="16" t="s">
        <v>2826</v>
      </c>
    </row>
    <row r="160" spans="1:3" ht="25.5" x14ac:dyDescent="0.25">
      <c r="A160" s="14" t="s">
        <v>158</v>
      </c>
      <c r="B160" s="17" t="s">
        <v>2967</v>
      </c>
      <c r="C160" s="16" t="s">
        <v>2826</v>
      </c>
    </row>
    <row r="161" spans="1:3" ht="25.5" x14ac:dyDescent="0.25">
      <c r="A161" s="14" t="s">
        <v>159</v>
      </c>
      <c r="B161" s="17" t="s">
        <v>2968</v>
      </c>
      <c r="C161" s="16" t="s">
        <v>2826</v>
      </c>
    </row>
    <row r="162" spans="1:3" ht="25.5" x14ac:dyDescent="0.25">
      <c r="A162" s="14" t="s">
        <v>160</v>
      </c>
      <c r="B162" s="17" t="s">
        <v>2969</v>
      </c>
      <c r="C162" s="16" t="s">
        <v>2826</v>
      </c>
    </row>
    <row r="163" spans="1:3" ht="25.5" x14ac:dyDescent="0.25">
      <c r="A163" s="14" t="s">
        <v>161</v>
      </c>
      <c r="B163" s="17" t="s">
        <v>2970</v>
      </c>
      <c r="C163" s="16" t="s">
        <v>2826</v>
      </c>
    </row>
    <row r="164" spans="1:3" ht="25.5" x14ac:dyDescent="0.25">
      <c r="A164" s="14" t="s">
        <v>162</v>
      </c>
      <c r="B164" s="17" t="s">
        <v>2971</v>
      </c>
      <c r="C164" s="16" t="s">
        <v>2826</v>
      </c>
    </row>
    <row r="165" spans="1:3" ht="25.5" x14ac:dyDescent="0.25">
      <c r="A165" s="14" t="s">
        <v>163</v>
      </c>
      <c r="B165" s="17" t="s">
        <v>2972</v>
      </c>
      <c r="C165" s="16" t="s">
        <v>2826</v>
      </c>
    </row>
    <row r="166" spans="1:3" ht="25.5" x14ac:dyDescent="0.25">
      <c r="A166" s="14" t="s">
        <v>164</v>
      </c>
      <c r="B166" s="17" t="s">
        <v>2973</v>
      </c>
      <c r="C166" s="16" t="s">
        <v>2826</v>
      </c>
    </row>
    <row r="167" spans="1:3" ht="25.5" x14ac:dyDescent="0.25">
      <c r="A167" s="14" t="s">
        <v>165</v>
      </c>
      <c r="B167" s="17" t="s">
        <v>2974</v>
      </c>
      <c r="C167" s="16" t="s">
        <v>2826</v>
      </c>
    </row>
    <row r="168" spans="1:3" ht="25.5" x14ac:dyDescent="0.25">
      <c r="A168" s="14" t="s">
        <v>166</v>
      </c>
      <c r="B168" s="17" t="s">
        <v>2975</v>
      </c>
      <c r="C168" s="16" t="s">
        <v>2826</v>
      </c>
    </row>
    <row r="169" spans="1:3" ht="25.5" x14ac:dyDescent="0.25">
      <c r="A169" s="14" t="s">
        <v>167</v>
      </c>
      <c r="B169" s="17" t="s">
        <v>2976</v>
      </c>
      <c r="C169" s="16" t="s">
        <v>2826</v>
      </c>
    </row>
    <row r="170" spans="1:3" ht="25.5" x14ac:dyDescent="0.25">
      <c r="A170" s="14" t="s">
        <v>168</v>
      </c>
      <c r="B170" s="17" t="s">
        <v>2977</v>
      </c>
      <c r="C170" s="16" t="s">
        <v>2826</v>
      </c>
    </row>
    <row r="171" spans="1:3" ht="25.5" x14ac:dyDescent="0.25">
      <c r="A171" s="14" t="s">
        <v>169</v>
      </c>
      <c r="B171" s="17" t="s">
        <v>2978</v>
      </c>
      <c r="C171" s="16" t="s">
        <v>2826</v>
      </c>
    </row>
    <row r="172" spans="1:3" ht="25.5" x14ac:dyDescent="0.25">
      <c r="A172" s="14" t="s">
        <v>170</v>
      </c>
      <c r="B172" s="17" t="s">
        <v>2979</v>
      </c>
      <c r="C172" s="16" t="s">
        <v>2826</v>
      </c>
    </row>
    <row r="173" spans="1:3" ht="38.25" x14ac:dyDescent="0.25">
      <c r="A173" s="14" t="s">
        <v>171</v>
      </c>
      <c r="B173" s="17" t="s">
        <v>2980</v>
      </c>
      <c r="C173" s="16" t="s">
        <v>2826</v>
      </c>
    </row>
    <row r="174" spans="1:3" ht="25.5" x14ac:dyDescent="0.25">
      <c r="A174" s="14" t="s">
        <v>172</v>
      </c>
      <c r="B174" s="17" t="s">
        <v>2981</v>
      </c>
      <c r="C174" s="16" t="s">
        <v>2826</v>
      </c>
    </row>
    <row r="175" spans="1:3" ht="25.5" x14ac:dyDescent="0.25">
      <c r="A175" s="14" t="s">
        <v>173</v>
      </c>
      <c r="B175" s="17" t="s">
        <v>2982</v>
      </c>
      <c r="C175" s="16" t="s">
        <v>2826</v>
      </c>
    </row>
    <row r="176" spans="1:3" ht="25.5" x14ac:dyDescent="0.25">
      <c r="A176" s="14" t="s">
        <v>174</v>
      </c>
      <c r="B176" s="17" t="s">
        <v>2983</v>
      </c>
      <c r="C176" s="16" t="s">
        <v>2826</v>
      </c>
    </row>
    <row r="177" spans="1:3" ht="38.25" x14ac:dyDescent="0.25">
      <c r="A177" s="14" t="s">
        <v>175</v>
      </c>
      <c r="B177" s="17" t="s">
        <v>2984</v>
      </c>
      <c r="C177" s="16" t="s">
        <v>2826</v>
      </c>
    </row>
    <row r="178" spans="1:3" ht="25.5" x14ac:dyDescent="0.25">
      <c r="A178" s="14" t="s">
        <v>176</v>
      </c>
      <c r="B178" s="17" t="s">
        <v>2985</v>
      </c>
      <c r="C178" s="16" t="s">
        <v>2826</v>
      </c>
    </row>
    <row r="179" spans="1:3" ht="25.5" x14ac:dyDescent="0.25">
      <c r="A179" s="14" t="s">
        <v>177</v>
      </c>
      <c r="B179" s="17" t="s">
        <v>2986</v>
      </c>
      <c r="C179" s="16" t="s">
        <v>2826</v>
      </c>
    </row>
    <row r="180" spans="1:3" ht="25.5" x14ac:dyDescent="0.25">
      <c r="A180" s="14" t="s">
        <v>178</v>
      </c>
      <c r="B180" s="17" t="s">
        <v>2987</v>
      </c>
      <c r="C180" s="16" t="s">
        <v>2826</v>
      </c>
    </row>
    <row r="181" spans="1:3" ht="25.5" x14ac:dyDescent="0.25">
      <c r="A181" s="14" t="s">
        <v>179</v>
      </c>
      <c r="B181" s="17" t="s">
        <v>2988</v>
      </c>
      <c r="C181" s="16" t="s">
        <v>2826</v>
      </c>
    </row>
    <row r="182" spans="1:3" ht="25.5" x14ac:dyDescent="0.25">
      <c r="A182" s="14" t="s">
        <v>180</v>
      </c>
      <c r="B182" s="17" t="s">
        <v>2989</v>
      </c>
      <c r="C182" s="16" t="s">
        <v>2826</v>
      </c>
    </row>
    <row r="183" spans="1:3" ht="25.5" x14ac:dyDescent="0.25">
      <c r="A183" s="14" t="s">
        <v>181</v>
      </c>
      <c r="B183" s="17" t="s">
        <v>2990</v>
      </c>
      <c r="C183" s="16" t="s">
        <v>2826</v>
      </c>
    </row>
    <row r="184" spans="1:3" ht="25.5" x14ac:dyDescent="0.25">
      <c r="A184" s="14" t="s">
        <v>182</v>
      </c>
      <c r="B184" s="17" t="s">
        <v>2991</v>
      </c>
      <c r="C184" s="16" t="s">
        <v>2826</v>
      </c>
    </row>
    <row r="185" spans="1:3" ht="25.5" x14ac:dyDescent="0.25">
      <c r="A185" s="14" t="s">
        <v>183</v>
      </c>
      <c r="B185" s="17" t="s">
        <v>2992</v>
      </c>
      <c r="C185" s="16" t="s">
        <v>2826</v>
      </c>
    </row>
    <row r="186" spans="1:3" ht="25.5" x14ac:dyDescent="0.25">
      <c r="A186" s="14" t="s">
        <v>184</v>
      </c>
      <c r="B186" s="17" t="s">
        <v>2993</v>
      </c>
      <c r="C186" s="16" t="s">
        <v>2826</v>
      </c>
    </row>
    <row r="187" spans="1:3" ht="25.5" x14ac:dyDescent="0.25">
      <c r="A187" s="14" t="s">
        <v>185</v>
      </c>
      <c r="B187" s="17" t="s">
        <v>2994</v>
      </c>
      <c r="C187" s="16" t="s">
        <v>2826</v>
      </c>
    </row>
    <row r="188" spans="1:3" ht="25.5" x14ac:dyDescent="0.25">
      <c r="A188" s="14" t="s">
        <v>186</v>
      </c>
      <c r="B188" s="17" t="s">
        <v>2995</v>
      </c>
      <c r="C188" s="16" t="s">
        <v>2826</v>
      </c>
    </row>
    <row r="189" spans="1:3" ht="25.5" x14ac:dyDescent="0.25">
      <c r="A189" s="14" t="s">
        <v>187</v>
      </c>
      <c r="B189" s="17" t="s">
        <v>2996</v>
      </c>
      <c r="C189" s="16" t="s">
        <v>2826</v>
      </c>
    </row>
    <row r="190" spans="1:3" ht="25.5" x14ac:dyDescent="0.25">
      <c r="A190" s="14" t="s">
        <v>188</v>
      </c>
      <c r="B190" s="17" t="s">
        <v>2997</v>
      </c>
      <c r="C190" s="16" t="s">
        <v>2826</v>
      </c>
    </row>
    <row r="191" spans="1:3" ht="25.5" x14ac:dyDescent="0.25">
      <c r="A191" s="14" t="s">
        <v>189</v>
      </c>
      <c r="B191" s="17" t="s">
        <v>2998</v>
      </c>
      <c r="C191" s="16" t="s">
        <v>2826</v>
      </c>
    </row>
    <row r="192" spans="1:3" ht="25.5" x14ac:dyDescent="0.25">
      <c r="A192" s="14" t="s">
        <v>190</v>
      </c>
      <c r="B192" s="17" t="s">
        <v>2999</v>
      </c>
      <c r="C192" s="16" t="s">
        <v>2826</v>
      </c>
    </row>
    <row r="193" spans="1:3" ht="25.5" x14ac:dyDescent="0.25">
      <c r="A193" s="14" t="s">
        <v>191</v>
      </c>
      <c r="B193" s="17" t="s">
        <v>3000</v>
      </c>
      <c r="C193" s="16" t="s">
        <v>2826</v>
      </c>
    </row>
    <row r="194" spans="1:3" ht="25.5" x14ac:dyDescent="0.25">
      <c r="A194" s="14" t="s">
        <v>203</v>
      </c>
      <c r="B194" s="17" t="s">
        <v>3001</v>
      </c>
      <c r="C194" s="16" t="s">
        <v>2826</v>
      </c>
    </row>
    <row r="195" spans="1:3" ht="25.5" x14ac:dyDescent="0.25">
      <c r="A195" s="14" t="s">
        <v>204</v>
      </c>
      <c r="B195" s="17" t="s">
        <v>3002</v>
      </c>
      <c r="C195" s="16" t="s">
        <v>2826</v>
      </c>
    </row>
    <row r="196" spans="1:3" ht="25.5" x14ac:dyDescent="0.25">
      <c r="A196" s="14" t="s">
        <v>205</v>
      </c>
      <c r="B196" s="17" t="s">
        <v>3003</v>
      </c>
      <c r="C196" s="16" t="s">
        <v>2826</v>
      </c>
    </row>
    <row r="197" spans="1:3" ht="25.5" x14ac:dyDescent="0.25">
      <c r="A197" s="14" t="s">
        <v>206</v>
      </c>
      <c r="B197" s="17" t="s">
        <v>3004</v>
      </c>
      <c r="C197" s="16" t="s">
        <v>2826</v>
      </c>
    </row>
    <row r="198" spans="1:3" ht="25.5" x14ac:dyDescent="0.25">
      <c r="A198" s="14" t="s">
        <v>207</v>
      </c>
      <c r="B198" s="17" t="s">
        <v>3005</v>
      </c>
      <c r="C198" s="16" t="s">
        <v>2826</v>
      </c>
    </row>
    <row r="199" spans="1:3" ht="25.5" x14ac:dyDescent="0.25">
      <c r="A199" s="14" t="s">
        <v>208</v>
      </c>
      <c r="B199" s="17" t="s">
        <v>3006</v>
      </c>
      <c r="C199" s="16" t="s">
        <v>2826</v>
      </c>
    </row>
    <row r="200" spans="1:3" ht="25.5" x14ac:dyDescent="0.25">
      <c r="A200" s="14" t="s">
        <v>209</v>
      </c>
      <c r="B200" s="17" t="s">
        <v>3007</v>
      </c>
      <c r="C200" s="16" t="s">
        <v>2826</v>
      </c>
    </row>
    <row r="201" spans="1:3" ht="25.5" x14ac:dyDescent="0.25">
      <c r="A201" s="14" t="s">
        <v>210</v>
      </c>
      <c r="B201" s="17" t="s">
        <v>3008</v>
      </c>
      <c r="C201" s="16" t="s">
        <v>2826</v>
      </c>
    </row>
    <row r="202" spans="1:3" ht="25.5" x14ac:dyDescent="0.25">
      <c r="A202" s="14" t="s">
        <v>211</v>
      </c>
      <c r="B202" s="17" t="s">
        <v>3009</v>
      </c>
      <c r="C202" s="16" t="s">
        <v>2826</v>
      </c>
    </row>
    <row r="203" spans="1:3" ht="25.5" x14ac:dyDescent="0.25">
      <c r="A203" s="14" t="s">
        <v>212</v>
      </c>
      <c r="B203" s="17" t="s">
        <v>3010</v>
      </c>
      <c r="C203" s="16" t="s">
        <v>2826</v>
      </c>
    </row>
    <row r="204" spans="1:3" ht="25.5" x14ac:dyDescent="0.25">
      <c r="A204" s="14" t="s">
        <v>192</v>
      </c>
      <c r="B204" s="17" t="s">
        <v>3011</v>
      </c>
      <c r="C204" s="16" t="s">
        <v>2826</v>
      </c>
    </row>
    <row r="205" spans="1:3" ht="25.5" x14ac:dyDescent="0.25">
      <c r="A205" s="14" t="s">
        <v>193</v>
      </c>
      <c r="B205" s="17" t="s">
        <v>3012</v>
      </c>
      <c r="C205" s="16" t="s">
        <v>2826</v>
      </c>
    </row>
    <row r="206" spans="1:3" ht="25.5" x14ac:dyDescent="0.25">
      <c r="A206" s="14" t="s">
        <v>194</v>
      </c>
      <c r="B206" s="17" t="s">
        <v>3013</v>
      </c>
      <c r="C206" s="16" t="s">
        <v>2826</v>
      </c>
    </row>
    <row r="207" spans="1:3" ht="25.5" x14ac:dyDescent="0.25">
      <c r="A207" s="14" t="s">
        <v>195</v>
      </c>
      <c r="B207" s="17" t="s">
        <v>3014</v>
      </c>
      <c r="C207" s="16" t="s">
        <v>2826</v>
      </c>
    </row>
    <row r="208" spans="1:3" ht="25.5" x14ac:dyDescent="0.25">
      <c r="A208" s="14" t="s">
        <v>196</v>
      </c>
      <c r="B208" s="17" t="s">
        <v>3015</v>
      </c>
      <c r="C208" s="16" t="s">
        <v>2826</v>
      </c>
    </row>
    <row r="209" spans="1:3" ht="25.5" x14ac:dyDescent="0.25">
      <c r="A209" s="14" t="s">
        <v>197</v>
      </c>
      <c r="B209" s="17" t="s">
        <v>3016</v>
      </c>
      <c r="C209" s="16" t="s">
        <v>2826</v>
      </c>
    </row>
    <row r="210" spans="1:3" ht="25.5" x14ac:dyDescent="0.25">
      <c r="A210" s="14" t="s">
        <v>198</v>
      </c>
      <c r="B210" s="17" t="s">
        <v>3017</v>
      </c>
      <c r="C210" s="16" t="s">
        <v>2826</v>
      </c>
    </row>
    <row r="211" spans="1:3" ht="25.5" x14ac:dyDescent="0.25">
      <c r="A211" s="14" t="s">
        <v>199</v>
      </c>
      <c r="B211" s="17" t="s">
        <v>3018</v>
      </c>
      <c r="C211" s="16" t="s">
        <v>2826</v>
      </c>
    </row>
    <row r="212" spans="1:3" ht="25.5" x14ac:dyDescent="0.25">
      <c r="A212" s="14" t="s">
        <v>200</v>
      </c>
      <c r="B212" s="17" t="s">
        <v>3019</v>
      </c>
      <c r="C212" s="16" t="s">
        <v>2826</v>
      </c>
    </row>
    <row r="213" spans="1:3" ht="25.5" x14ac:dyDescent="0.25">
      <c r="A213" s="14" t="s">
        <v>201</v>
      </c>
      <c r="B213" s="17" t="s">
        <v>3020</v>
      </c>
      <c r="C213" s="16" t="s">
        <v>2826</v>
      </c>
    </row>
    <row r="214" spans="1:3" ht="25.5" x14ac:dyDescent="0.25">
      <c r="A214" s="19" t="s">
        <v>202</v>
      </c>
      <c r="B214" s="19" t="s">
        <v>202</v>
      </c>
      <c r="C214" s="16" t="s">
        <v>2826</v>
      </c>
    </row>
    <row r="215" spans="1:3" ht="38.25" x14ac:dyDescent="0.25">
      <c r="A215" s="14" t="s">
        <v>214</v>
      </c>
      <c r="B215" s="17" t="s">
        <v>3021</v>
      </c>
      <c r="C215" s="16" t="s">
        <v>3022</v>
      </c>
    </row>
    <row r="216" spans="1:3" ht="38.25" x14ac:dyDescent="0.25">
      <c r="A216" s="14" t="s">
        <v>215</v>
      </c>
      <c r="B216" s="17" t="s">
        <v>3023</v>
      </c>
      <c r="C216" s="16" t="s">
        <v>3022</v>
      </c>
    </row>
    <row r="217" spans="1:3" ht="25.5" x14ac:dyDescent="0.25">
      <c r="A217" s="14" t="s">
        <v>213</v>
      </c>
      <c r="B217" s="17" t="s">
        <v>3024</v>
      </c>
      <c r="C217" s="16" t="s">
        <v>3022</v>
      </c>
    </row>
    <row r="218" spans="1:3" ht="25.5" x14ac:dyDescent="0.25">
      <c r="A218" s="14" t="s">
        <v>216</v>
      </c>
      <c r="B218" s="17" t="s">
        <v>3025</v>
      </c>
      <c r="C218" s="16" t="s">
        <v>3022</v>
      </c>
    </row>
    <row r="219" spans="1:3" ht="51" x14ac:dyDescent="0.25">
      <c r="A219" s="20" t="s">
        <v>217</v>
      </c>
      <c r="B219" s="17" t="s">
        <v>3026</v>
      </c>
      <c r="C219" s="16" t="s">
        <v>3022</v>
      </c>
    </row>
    <row r="220" spans="1:3" ht="51" x14ac:dyDescent="0.25">
      <c r="A220" s="20" t="s">
        <v>3027</v>
      </c>
      <c r="B220" s="17" t="s">
        <v>3028</v>
      </c>
      <c r="C220" s="16" t="s">
        <v>3022</v>
      </c>
    </row>
    <row r="221" spans="1:3" ht="51" x14ac:dyDescent="0.25">
      <c r="A221" s="20" t="s">
        <v>3029</v>
      </c>
      <c r="B221" s="17" t="s">
        <v>3030</v>
      </c>
      <c r="C221" s="16" t="s">
        <v>3022</v>
      </c>
    </row>
    <row r="222" spans="1:3" ht="63.75" x14ac:dyDescent="0.25">
      <c r="A222" s="20" t="s">
        <v>218</v>
      </c>
      <c r="B222" s="17" t="s">
        <v>3031</v>
      </c>
      <c r="C222" s="16" t="s">
        <v>3022</v>
      </c>
    </row>
    <row r="223" spans="1:3" ht="63.75" x14ac:dyDescent="0.25">
      <c r="A223" s="20" t="s">
        <v>3032</v>
      </c>
      <c r="B223" s="17" t="s">
        <v>3033</v>
      </c>
      <c r="C223" s="16" t="s">
        <v>3022</v>
      </c>
    </row>
    <row r="224" spans="1:3" ht="63.75" x14ac:dyDescent="0.25">
      <c r="A224" s="20" t="s">
        <v>3034</v>
      </c>
      <c r="B224" s="17" t="s">
        <v>3035</v>
      </c>
      <c r="C224" s="16" t="s">
        <v>3022</v>
      </c>
    </row>
    <row r="225" spans="1:3" ht="51" x14ac:dyDescent="0.25">
      <c r="A225" s="20" t="s">
        <v>219</v>
      </c>
      <c r="B225" s="17" t="s">
        <v>3036</v>
      </c>
      <c r="C225" s="16" t="s">
        <v>3022</v>
      </c>
    </row>
    <row r="226" spans="1:3" ht="51" x14ac:dyDescent="0.25">
      <c r="A226" s="20" t="s">
        <v>3037</v>
      </c>
      <c r="B226" s="17" t="s">
        <v>3038</v>
      </c>
      <c r="C226" s="16" t="s">
        <v>3022</v>
      </c>
    </row>
    <row r="227" spans="1:3" ht="51" x14ac:dyDescent="0.25">
      <c r="A227" s="20" t="s">
        <v>3039</v>
      </c>
      <c r="B227" s="17" t="s">
        <v>3040</v>
      </c>
      <c r="C227" s="16" t="s">
        <v>3022</v>
      </c>
    </row>
    <row r="228" spans="1:3" ht="51" x14ac:dyDescent="0.25">
      <c r="A228" s="20" t="s">
        <v>220</v>
      </c>
      <c r="B228" s="17" t="s">
        <v>3041</v>
      </c>
      <c r="C228" s="16" t="s">
        <v>3022</v>
      </c>
    </row>
    <row r="229" spans="1:3" ht="51" x14ac:dyDescent="0.25">
      <c r="A229" s="20" t="s">
        <v>3042</v>
      </c>
      <c r="B229" s="17" t="s">
        <v>3043</v>
      </c>
      <c r="C229" s="16" t="s">
        <v>3022</v>
      </c>
    </row>
    <row r="230" spans="1:3" ht="38.25" x14ac:dyDescent="0.25">
      <c r="A230" s="20" t="s">
        <v>3044</v>
      </c>
      <c r="B230" s="17" t="s">
        <v>3045</v>
      </c>
      <c r="C230" s="16" t="s">
        <v>3022</v>
      </c>
    </row>
    <row r="231" spans="1:3" ht="51" x14ac:dyDescent="0.25">
      <c r="A231" s="20" t="s">
        <v>221</v>
      </c>
      <c r="B231" s="17" t="s">
        <v>3046</v>
      </c>
      <c r="C231" s="16" t="s">
        <v>3022</v>
      </c>
    </row>
    <row r="232" spans="1:3" ht="51" x14ac:dyDescent="0.25">
      <c r="A232" s="20" t="s">
        <v>3047</v>
      </c>
      <c r="B232" s="17" t="s">
        <v>3048</v>
      </c>
      <c r="C232" s="16" t="s">
        <v>3022</v>
      </c>
    </row>
    <row r="233" spans="1:3" ht="51" x14ac:dyDescent="0.25">
      <c r="A233" s="20" t="s">
        <v>3049</v>
      </c>
      <c r="B233" s="17" t="s">
        <v>3050</v>
      </c>
      <c r="C233" s="16" t="s">
        <v>3022</v>
      </c>
    </row>
    <row r="234" spans="1:3" ht="51" x14ac:dyDescent="0.25">
      <c r="A234" s="20" t="s">
        <v>222</v>
      </c>
      <c r="B234" s="17" t="s">
        <v>3051</v>
      </c>
      <c r="C234" s="16" t="s">
        <v>3022</v>
      </c>
    </row>
    <row r="235" spans="1:3" ht="51" x14ac:dyDescent="0.25">
      <c r="A235" s="20" t="s">
        <v>3052</v>
      </c>
      <c r="B235" s="17" t="s">
        <v>3053</v>
      </c>
      <c r="C235" s="16" t="s">
        <v>3022</v>
      </c>
    </row>
    <row r="236" spans="1:3" ht="51" x14ac:dyDescent="0.25">
      <c r="A236" s="20" t="s">
        <v>3054</v>
      </c>
      <c r="B236" s="17" t="s">
        <v>3055</v>
      </c>
      <c r="C236" s="16" t="s">
        <v>3022</v>
      </c>
    </row>
    <row r="237" spans="1:3" ht="51" x14ac:dyDescent="0.25">
      <c r="A237" s="20" t="s">
        <v>223</v>
      </c>
      <c r="B237" s="17" t="s">
        <v>3056</v>
      </c>
      <c r="C237" s="16" t="s">
        <v>3022</v>
      </c>
    </row>
    <row r="238" spans="1:3" ht="51" x14ac:dyDescent="0.25">
      <c r="A238" s="20" t="s">
        <v>3057</v>
      </c>
      <c r="B238" s="17" t="s">
        <v>3058</v>
      </c>
      <c r="C238" s="16" t="s">
        <v>3022</v>
      </c>
    </row>
    <row r="239" spans="1:3" ht="51" x14ac:dyDescent="0.25">
      <c r="A239" s="20" t="s">
        <v>3059</v>
      </c>
      <c r="B239" s="17" t="s">
        <v>3060</v>
      </c>
      <c r="C239" s="16" t="s">
        <v>3022</v>
      </c>
    </row>
    <row r="240" spans="1:3" ht="51" x14ac:dyDescent="0.25">
      <c r="A240" s="20" t="s">
        <v>224</v>
      </c>
      <c r="B240" s="17" t="s">
        <v>3061</v>
      </c>
      <c r="C240" s="16" t="s">
        <v>3022</v>
      </c>
    </row>
    <row r="241" spans="1:3" ht="38.25" x14ac:dyDescent="0.25">
      <c r="A241" s="21" t="s">
        <v>225</v>
      </c>
      <c r="B241" s="22" t="s">
        <v>3062</v>
      </c>
      <c r="C241" s="16" t="s">
        <v>3022</v>
      </c>
    </row>
    <row r="242" spans="1:3" ht="38.25" x14ac:dyDescent="0.25">
      <c r="A242" s="20" t="s">
        <v>3063</v>
      </c>
      <c r="B242" s="17" t="s">
        <v>3064</v>
      </c>
      <c r="C242" s="16" t="s">
        <v>3022</v>
      </c>
    </row>
    <row r="243" spans="1:3" ht="51" x14ac:dyDescent="0.25">
      <c r="A243" s="20" t="s">
        <v>3065</v>
      </c>
      <c r="B243" s="17" t="s">
        <v>3066</v>
      </c>
      <c r="C243" s="16" t="s">
        <v>3022</v>
      </c>
    </row>
  </sheetData>
  <mergeCells count="2">
    <mergeCell ref="A1:C1"/>
    <mergeCell ref="A2:C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53"/>
  <sheetViews>
    <sheetView topLeftCell="B1" zoomScale="130" zoomScaleNormal="130" workbookViewId="0">
      <selection activeCell="B11" sqref="B11"/>
    </sheetView>
  </sheetViews>
  <sheetFormatPr defaultRowHeight="15" x14ac:dyDescent="0.25"/>
  <cols>
    <col min="1" max="1" width="23.85546875" style="1" bestFit="1" customWidth="1"/>
    <col min="2" max="2" width="15.140625" style="1" bestFit="1" customWidth="1"/>
    <col min="3" max="3" width="20" style="1" bestFit="1" customWidth="1"/>
    <col min="5" max="5" width="29.140625" customWidth="1"/>
  </cols>
  <sheetData>
    <row r="1" spans="1:3" ht="26.25" x14ac:dyDescent="0.25">
      <c r="A1" s="2" t="s">
        <v>0</v>
      </c>
      <c r="B1" s="2" t="s">
        <v>19</v>
      </c>
      <c r="C1" s="2" t="s">
        <v>27</v>
      </c>
    </row>
    <row r="2" spans="1:3" x14ac:dyDescent="0.25">
      <c r="A2" s="3" t="s">
        <v>479</v>
      </c>
      <c r="B2" s="7">
        <v>12829.4</v>
      </c>
      <c r="C2" s="7">
        <v>4652.1400000000003</v>
      </c>
    </row>
    <row r="3" spans="1:3" x14ac:dyDescent="0.25">
      <c r="A3" s="3" t="s">
        <v>1086</v>
      </c>
      <c r="B3" s="7">
        <v>12691.87</v>
      </c>
      <c r="C3" s="7">
        <v>3683.46</v>
      </c>
    </row>
    <row r="4" spans="1:3" x14ac:dyDescent="0.25">
      <c r="A4" s="3" t="s">
        <v>519</v>
      </c>
      <c r="B4" s="7">
        <v>11938.72</v>
      </c>
      <c r="C4" s="7">
        <v>3950.05</v>
      </c>
    </row>
    <row r="5" spans="1:3" x14ac:dyDescent="0.25">
      <c r="A5" s="3" t="s">
        <v>710</v>
      </c>
      <c r="B5" s="7">
        <v>11571.93</v>
      </c>
      <c r="C5" s="7">
        <v>3395.26</v>
      </c>
    </row>
    <row r="6" spans="1:3" x14ac:dyDescent="0.25">
      <c r="A6" s="3" t="s">
        <v>750</v>
      </c>
      <c r="B6" s="7">
        <v>11493.35</v>
      </c>
      <c r="C6" s="7">
        <v>3787.79</v>
      </c>
    </row>
    <row r="7" spans="1:3" x14ac:dyDescent="0.25">
      <c r="A7" s="3" t="s">
        <v>543</v>
      </c>
      <c r="B7" s="7">
        <v>11005.04</v>
      </c>
      <c r="C7" s="7">
        <v>3349.57</v>
      </c>
    </row>
    <row r="8" spans="1:3" x14ac:dyDescent="0.25">
      <c r="A8" s="3" t="s">
        <v>935</v>
      </c>
      <c r="B8" s="7">
        <v>10994.09</v>
      </c>
      <c r="C8" s="7">
        <v>3485.27</v>
      </c>
    </row>
    <row r="9" spans="1:3" x14ac:dyDescent="0.25">
      <c r="A9" s="3" t="s">
        <v>503</v>
      </c>
      <c r="B9" s="7">
        <v>10785.45</v>
      </c>
      <c r="C9" s="7">
        <v>3609.38</v>
      </c>
    </row>
    <row r="10" spans="1:3" x14ac:dyDescent="0.25">
      <c r="A10" s="3" t="s">
        <v>822</v>
      </c>
      <c r="B10" s="7">
        <v>10732.38</v>
      </c>
      <c r="C10" s="7">
        <v>3114.75</v>
      </c>
    </row>
    <row r="11" spans="1:3" x14ac:dyDescent="0.25">
      <c r="A11" s="3" t="s">
        <v>904</v>
      </c>
      <c r="B11" s="7">
        <v>10549.56</v>
      </c>
      <c r="C11" s="7">
        <v>3399.69</v>
      </c>
    </row>
    <row r="12" spans="1:3" x14ac:dyDescent="0.25">
      <c r="A12" s="3" t="s">
        <v>979</v>
      </c>
      <c r="B12" s="7">
        <v>10468.17</v>
      </c>
      <c r="C12" s="7">
        <v>3280.18</v>
      </c>
    </row>
    <row r="13" spans="1:3" x14ac:dyDescent="0.25">
      <c r="A13" s="3" t="s">
        <v>635</v>
      </c>
      <c r="B13" s="7">
        <v>10230.290000000001</v>
      </c>
      <c r="C13" s="7">
        <v>3254.13</v>
      </c>
    </row>
    <row r="14" spans="1:3" x14ac:dyDescent="0.25">
      <c r="A14" s="3" t="s">
        <v>1072</v>
      </c>
      <c r="B14" s="7">
        <v>10187.790000000001</v>
      </c>
      <c r="C14" s="7">
        <v>3234.57</v>
      </c>
    </row>
    <row r="15" spans="1:3" x14ac:dyDescent="0.25">
      <c r="A15" s="3" t="s">
        <v>455</v>
      </c>
      <c r="B15" s="7">
        <v>10138.67</v>
      </c>
      <c r="C15" s="7">
        <v>3303.06</v>
      </c>
    </row>
    <row r="16" spans="1:3" x14ac:dyDescent="0.25">
      <c r="A16" s="3" t="s">
        <v>657</v>
      </c>
      <c r="B16" s="7">
        <v>10078.450000000001</v>
      </c>
      <c r="C16" s="7">
        <v>3214.72</v>
      </c>
    </row>
    <row r="17" spans="1:3" x14ac:dyDescent="0.25">
      <c r="A17" s="3" t="s">
        <v>847</v>
      </c>
      <c r="B17" s="7">
        <v>9988.84</v>
      </c>
      <c r="C17" s="7">
        <v>3153.08</v>
      </c>
    </row>
    <row r="18" spans="1:3" x14ac:dyDescent="0.25">
      <c r="A18" s="3" t="s">
        <v>1049</v>
      </c>
      <c r="B18" s="7">
        <v>9940.5499999999993</v>
      </c>
      <c r="C18" s="7">
        <v>3184.25</v>
      </c>
    </row>
    <row r="19" spans="1:3" x14ac:dyDescent="0.25">
      <c r="A19" s="3" t="s">
        <v>809</v>
      </c>
      <c r="B19" s="7">
        <v>9934.7900000000009</v>
      </c>
      <c r="C19" s="7">
        <v>3306.36</v>
      </c>
    </row>
    <row r="20" spans="1:3" x14ac:dyDescent="0.25">
      <c r="A20" s="3" t="s">
        <v>226</v>
      </c>
      <c r="B20" s="7">
        <v>9870.25</v>
      </c>
      <c r="C20" s="7">
        <v>3173.27</v>
      </c>
    </row>
    <row r="21" spans="1:3" x14ac:dyDescent="0.25">
      <c r="A21" s="3" t="s">
        <v>676</v>
      </c>
      <c r="B21" s="7">
        <v>9860.81</v>
      </c>
      <c r="C21" s="7">
        <v>3150.63</v>
      </c>
    </row>
    <row r="22" spans="1:3" x14ac:dyDescent="0.25">
      <c r="A22" s="3" t="s">
        <v>398</v>
      </c>
      <c r="B22" s="7">
        <v>9784.8799999999992</v>
      </c>
      <c r="C22" s="7">
        <v>3125.5</v>
      </c>
    </row>
    <row r="23" spans="1:3" x14ac:dyDescent="0.25">
      <c r="A23" s="3" t="s">
        <v>363</v>
      </c>
      <c r="B23" s="7">
        <v>9757.56</v>
      </c>
      <c r="C23" s="7">
        <v>3158.81</v>
      </c>
    </row>
    <row r="24" spans="1:3" x14ac:dyDescent="0.25">
      <c r="A24" s="3" t="s">
        <v>1110</v>
      </c>
      <c r="B24" s="7">
        <v>9728.36</v>
      </c>
      <c r="C24" s="7">
        <v>3299.43</v>
      </c>
    </row>
    <row r="25" spans="1:3" x14ac:dyDescent="0.25">
      <c r="A25" s="3" t="s">
        <v>777</v>
      </c>
      <c r="B25" s="7">
        <v>9599.59</v>
      </c>
      <c r="C25" s="7">
        <v>3188.69</v>
      </c>
    </row>
    <row r="26" spans="1:3" x14ac:dyDescent="0.25">
      <c r="A26" s="3" t="s">
        <v>1007</v>
      </c>
      <c r="B26" s="7">
        <v>9473.2900000000009</v>
      </c>
      <c r="C26" s="7">
        <v>3185.05</v>
      </c>
    </row>
    <row r="27" spans="1:3" x14ac:dyDescent="0.25">
      <c r="A27" s="3" t="s">
        <v>877</v>
      </c>
      <c r="B27" s="7">
        <v>9456.75</v>
      </c>
      <c r="C27" s="7">
        <v>3148.46</v>
      </c>
    </row>
    <row r="28" spans="1:3" x14ac:dyDescent="0.25">
      <c r="A28" s="3" t="s">
        <v>970</v>
      </c>
      <c r="B28" s="7">
        <v>9415.25</v>
      </c>
      <c r="C28" s="7">
        <v>3157.38</v>
      </c>
    </row>
    <row r="29" spans="1:3" x14ac:dyDescent="0.25">
      <c r="A29" s="3" t="s">
        <v>297</v>
      </c>
      <c r="B29" s="7">
        <v>9358.85</v>
      </c>
      <c r="C29" s="7">
        <v>2900.05</v>
      </c>
    </row>
    <row r="30" spans="1:3" x14ac:dyDescent="0.25">
      <c r="A30" s="3" t="s">
        <v>565</v>
      </c>
      <c r="B30" s="7">
        <v>9344.82</v>
      </c>
      <c r="C30" s="7">
        <v>2801.99</v>
      </c>
    </row>
    <row r="31" spans="1:3" x14ac:dyDescent="0.25">
      <c r="A31" s="3" t="s">
        <v>1061</v>
      </c>
      <c r="B31" s="7">
        <v>9159.9699999999993</v>
      </c>
      <c r="C31" s="7">
        <v>2999.2</v>
      </c>
    </row>
    <row r="32" spans="1:3" x14ac:dyDescent="0.25">
      <c r="A32" s="3" t="s">
        <v>956</v>
      </c>
      <c r="B32" s="7">
        <v>9095.2900000000009</v>
      </c>
      <c r="C32" s="7">
        <v>3119.44</v>
      </c>
    </row>
    <row r="33" spans="1:3" x14ac:dyDescent="0.25">
      <c r="A33" s="3" t="s">
        <v>429</v>
      </c>
      <c r="B33" s="7">
        <v>8903.2900000000009</v>
      </c>
      <c r="C33" s="7">
        <v>2747.21</v>
      </c>
    </row>
    <row r="34" spans="1:3" x14ac:dyDescent="0.25">
      <c r="A34" s="3" t="s">
        <v>730</v>
      </c>
      <c r="B34" s="7">
        <v>8902.7199999999993</v>
      </c>
      <c r="C34" s="7">
        <v>2960.23</v>
      </c>
    </row>
    <row r="35" spans="1:3" x14ac:dyDescent="0.25">
      <c r="A35" s="3" t="s">
        <v>862</v>
      </c>
      <c r="B35" s="7">
        <v>8839.2900000000009</v>
      </c>
      <c r="C35" s="7">
        <v>3050.54</v>
      </c>
    </row>
    <row r="36" spans="1:3" x14ac:dyDescent="0.25">
      <c r="A36" s="3" t="s">
        <v>1098</v>
      </c>
      <c r="B36" s="7">
        <v>8786.98</v>
      </c>
      <c r="C36" s="7">
        <v>2737.82</v>
      </c>
    </row>
    <row r="37" spans="1:3" x14ac:dyDescent="0.25">
      <c r="A37" s="3" t="s">
        <v>695</v>
      </c>
      <c r="B37" s="7">
        <v>8780.56</v>
      </c>
      <c r="C37" s="7">
        <v>2953.82</v>
      </c>
    </row>
    <row r="38" spans="1:3" x14ac:dyDescent="0.25">
      <c r="A38" s="3" t="s">
        <v>591</v>
      </c>
      <c r="B38" s="7">
        <v>8731.98</v>
      </c>
      <c r="C38" s="7">
        <v>2920.02</v>
      </c>
    </row>
    <row r="39" spans="1:3" x14ac:dyDescent="0.25">
      <c r="A39" s="3" t="s">
        <v>794</v>
      </c>
      <c r="B39" s="7">
        <v>8643.7000000000007</v>
      </c>
      <c r="C39" s="7">
        <v>3061.4</v>
      </c>
    </row>
    <row r="40" spans="1:3" x14ac:dyDescent="0.25">
      <c r="A40" s="3" t="s">
        <v>1142</v>
      </c>
      <c r="B40" s="7">
        <v>8412.2800000000007</v>
      </c>
      <c r="C40" s="7">
        <v>2670.74</v>
      </c>
    </row>
    <row r="41" spans="1:3" x14ac:dyDescent="0.25">
      <c r="A41" s="3" t="s">
        <v>616</v>
      </c>
      <c r="B41" s="7">
        <v>8398.27</v>
      </c>
      <c r="C41" s="7">
        <v>2521.23</v>
      </c>
    </row>
    <row r="42" spans="1:3" x14ac:dyDescent="0.25">
      <c r="A42" s="3" t="s">
        <v>1161</v>
      </c>
      <c r="B42" s="7">
        <v>8375.2199999999993</v>
      </c>
      <c r="C42" s="7">
        <v>2771.08</v>
      </c>
    </row>
    <row r="43" spans="1:3" x14ac:dyDescent="0.25">
      <c r="A43" s="3" t="s">
        <v>1032</v>
      </c>
      <c r="B43" s="7">
        <v>8318.73</v>
      </c>
      <c r="C43" s="7">
        <v>2979.27</v>
      </c>
    </row>
    <row r="44" spans="1:3" x14ac:dyDescent="0.25">
      <c r="A44" s="3" t="s">
        <v>332</v>
      </c>
      <c r="B44" s="7">
        <v>8290.9</v>
      </c>
      <c r="C44" s="7">
        <v>2662.76</v>
      </c>
    </row>
    <row r="45" spans="1:3" x14ac:dyDescent="0.25">
      <c r="A45" s="3" t="s">
        <v>266</v>
      </c>
      <c r="B45" s="7">
        <v>8250.83</v>
      </c>
      <c r="C45" s="7">
        <v>2659.48</v>
      </c>
    </row>
    <row r="46" spans="1:3" x14ac:dyDescent="0.25">
      <c r="A46" s="3" t="s">
        <v>1148</v>
      </c>
      <c r="B46" s="7">
        <v>8217.0300000000007</v>
      </c>
      <c r="C46" s="7">
        <v>2789.98</v>
      </c>
    </row>
    <row r="47" spans="1:3" x14ac:dyDescent="0.25">
      <c r="A47" s="3" t="s">
        <v>764</v>
      </c>
      <c r="B47" s="7">
        <v>7802.72</v>
      </c>
      <c r="C47" s="7">
        <v>2219.0300000000002</v>
      </c>
    </row>
    <row r="48" spans="1:3" x14ac:dyDescent="0.25">
      <c r="A48" s="3" t="s">
        <v>918</v>
      </c>
      <c r="B48" s="7">
        <v>7736.24</v>
      </c>
      <c r="C48" s="7">
        <v>2274.83</v>
      </c>
    </row>
    <row r="49" spans="1:3" x14ac:dyDescent="0.25">
      <c r="A49" s="3" t="s">
        <v>1132</v>
      </c>
      <c r="B49" s="7">
        <v>7625.32</v>
      </c>
      <c r="C49" s="7">
        <v>2605.81</v>
      </c>
    </row>
    <row r="50" spans="1:3" x14ac:dyDescent="0.25">
      <c r="A50" s="3" t="s">
        <v>991</v>
      </c>
      <c r="B50" s="7">
        <v>7567.72</v>
      </c>
      <c r="C50" s="7">
        <v>2489.1</v>
      </c>
    </row>
    <row r="51" spans="1:3" x14ac:dyDescent="0.25">
      <c r="A51" s="3" t="s">
        <v>836</v>
      </c>
      <c r="B51" s="7">
        <v>7469.85</v>
      </c>
      <c r="C51" s="7">
        <v>2371.15</v>
      </c>
    </row>
    <row r="52" spans="1:3" x14ac:dyDescent="0.25">
      <c r="A52" s="3" t="s">
        <v>892</v>
      </c>
      <c r="B52" s="7">
        <v>7450.54</v>
      </c>
      <c r="C52" s="7">
        <v>2346.98</v>
      </c>
    </row>
    <row r="53" spans="1:3" x14ac:dyDescent="0.25">
      <c r="A53" s="3" t="s">
        <v>1123</v>
      </c>
      <c r="B53" s="7">
        <v>7241.77</v>
      </c>
      <c r="C53" s="7">
        <v>2141.86</v>
      </c>
    </row>
  </sheetData>
  <sortState xmlns:xlrd2="http://schemas.microsoft.com/office/spreadsheetml/2017/richdata2" ref="A2:C53">
    <sortCondition descending="1" ref="B2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T44"/>
  <sheetViews>
    <sheetView topLeftCell="D28" zoomScaleNormal="100" workbookViewId="0">
      <selection activeCell="D35" sqref="D35"/>
    </sheetView>
  </sheetViews>
  <sheetFormatPr defaultRowHeight="15" x14ac:dyDescent="0.25"/>
  <cols>
    <col min="2" max="2" width="13.140625" customWidth="1"/>
    <col min="3" max="3" width="27" customWidth="1"/>
    <col min="4" max="4" width="33.7109375" customWidth="1"/>
    <col min="5" max="6" width="8" customWidth="1"/>
    <col min="7" max="8" width="8.85546875" customWidth="1"/>
    <col min="9" max="9" width="8" customWidth="1"/>
    <col min="10" max="11" width="7.7109375" customWidth="1"/>
    <col min="12" max="12" width="8.85546875" customWidth="1"/>
    <col min="13" max="13" width="8" customWidth="1"/>
    <col min="14" max="45" width="7.7109375" customWidth="1"/>
    <col min="46" max="51" width="8.28515625" customWidth="1"/>
  </cols>
  <sheetData>
    <row r="1" spans="1:202" x14ac:dyDescent="0.25">
      <c r="B1" s="32" t="s">
        <v>0</v>
      </c>
      <c r="C1" t="s">
        <v>695</v>
      </c>
    </row>
    <row r="2" spans="1:202" x14ac:dyDescent="0.25">
      <c r="B2" s="34" t="s">
        <v>3068</v>
      </c>
      <c r="C2" s="33">
        <v>2015</v>
      </c>
    </row>
    <row r="4" spans="1:202" s="30" customFormat="1" x14ac:dyDescent="0.25">
      <c r="B4" s="32" t="s">
        <v>3076</v>
      </c>
      <c r="C4" t="s">
        <v>3180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</row>
    <row r="5" spans="1:202" x14ac:dyDescent="0.25">
      <c r="B5" s="33">
        <v>29398619.18</v>
      </c>
      <c r="C5">
        <v>462748707.72000003</v>
      </c>
    </row>
    <row r="12" spans="1:202" x14ac:dyDescent="0.25">
      <c r="C12" t="e">
        <f>LEFT(C13,FIND("Standardized Costs as % of Total Standardized Costs",C13)-2)</f>
        <v>#VALUE!</v>
      </c>
      <c r="D12" t="e">
        <f t="shared" ref="D12:BO12" si="0">LEFT(D13,FIND("Standardized Costs as % of Total Standardized Costs",D13)-2)</f>
        <v>#VALUE!</v>
      </c>
      <c r="E12" t="e">
        <f t="shared" si="0"/>
        <v>#VALUE!</v>
      </c>
      <c r="F12" t="e">
        <f t="shared" si="0"/>
        <v>#VALUE!</v>
      </c>
      <c r="G12" t="e">
        <f t="shared" si="0"/>
        <v>#VALUE!</v>
      </c>
      <c r="H12" t="e">
        <f t="shared" si="0"/>
        <v>#VALUE!</v>
      </c>
      <c r="I12" t="e">
        <f t="shared" si="0"/>
        <v>#VALUE!</v>
      </c>
      <c r="J12" t="e">
        <f t="shared" si="0"/>
        <v>#VALUE!</v>
      </c>
      <c r="K12" t="e">
        <f t="shared" si="0"/>
        <v>#VALUE!</v>
      </c>
      <c r="L12" t="e">
        <f t="shared" si="0"/>
        <v>#VALUE!</v>
      </c>
      <c r="M12" t="e">
        <f t="shared" si="0"/>
        <v>#VALUE!</v>
      </c>
      <c r="N12" t="e">
        <f t="shared" si="0"/>
        <v>#VALUE!</v>
      </c>
      <c r="O12" t="e">
        <f t="shared" si="0"/>
        <v>#VALUE!</v>
      </c>
      <c r="P12" t="e">
        <f t="shared" si="0"/>
        <v>#VALUE!</v>
      </c>
      <c r="Q12" t="e">
        <f t="shared" si="0"/>
        <v>#VALUE!</v>
      </c>
      <c r="R12" t="e">
        <f t="shared" si="0"/>
        <v>#VALUE!</v>
      </c>
      <c r="S12" t="e">
        <f t="shared" si="0"/>
        <v>#VALUE!</v>
      </c>
      <c r="T12" t="e">
        <f t="shared" si="0"/>
        <v>#VALUE!</v>
      </c>
      <c r="U12" t="e">
        <f t="shared" si="0"/>
        <v>#VALUE!</v>
      </c>
      <c r="V12" t="e">
        <f t="shared" si="0"/>
        <v>#VALUE!</v>
      </c>
      <c r="W12" t="e">
        <f t="shared" si="0"/>
        <v>#VALUE!</v>
      </c>
      <c r="X12" t="e">
        <f t="shared" si="0"/>
        <v>#VALUE!</v>
      </c>
      <c r="Y12" t="e">
        <f t="shared" si="0"/>
        <v>#VALUE!</v>
      </c>
      <c r="Z12" t="e">
        <f t="shared" si="0"/>
        <v>#VALUE!</v>
      </c>
      <c r="AA12" t="e">
        <f t="shared" si="0"/>
        <v>#VALUE!</v>
      </c>
      <c r="AB12" t="e">
        <f t="shared" si="0"/>
        <v>#VALUE!</v>
      </c>
      <c r="AC12" t="e">
        <f t="shared" si="0"/>
        <v>#VALUE!</v>
      </c>
      <c r="AD12" t="e">
        <f t="shared" si="0"/>
        <v>#VALUE!</v>
      </c>
      <c r="AE12" t="e">
        <f t="shared" si="0"/>
        <v>#VALUE!</v>
      </c>
      <c r="AF12" t="e">
        <f t="shared" si="0"/>
        <v>#VALUE!</v>
      </c>
      <c r="AG12" t="e">
        <f t="shared" si="0"/>
        <v>#VALUE!</v>
      </c>
      <c r="AH12" t="e">
        <f t="shared" si="0"/>
        <v>#VALUE!</v>
      </c>
      <c r="AI12" t="e">
        <f t="shared" si="0"/>
        <v>#VALUE!</v>
      </c>
      <c r="AJ12" t="e">
        <f t="shared" si="0"/>
        <v>#VALUE!</v>
      </c>
      <c r="AK12" t="e">
        <f t="shared" si="0"/>
        <v>#VALUE!</v>
      </c>
      <c r="AL12" t="e">
        <f t="shared" si="0"/>
        <v>#VALUE!</v>
      </c>
      <c r="AM12" t="e">
        <f t="shared" si="0"/>
        <v>#VALUE!</v>
      </c>
      <c r="AN12" t="e">
        <f t="shared" si="0"/>
        <v>#VALUE!</v>
      </c>
      <c r="AO12" t="e">
        <f t="shared" si="0"/>
        <v>#VALUE!</v>
      </c>
      <c r="AP12" t="e">
        <f t="shared" si="0"/>
        <v>#VALUE!</v>
      </c>
      <c r="AQ12" t="e">
        <f t="shared" si="0"/>
        <v>#VALUE!</v>
      </c>
      <c r="AR12" t="e">
        <f t="shared" si="0"/>
        <v>#VALUE!</v>
      </c>
      <c r="AS12" t="e">
        <f t="shared" si="0"/>
        <v>#VALUE!</v>
      </c>
      <c r="AT12" t="e">
        <f t="shared" si="0"/>
        <v>#VALUE!</v>
      </c>
      <c r="AU12" t="e">
        <f t="shared" si="0"/>
        <v>#VALUE!</v>
      </c>
      <c r="AV12" t="e">
        <f t="shared" si="0"/>
        <v>#VALUE!</v>
      </c>
      <c r="AW12" t="e">
        <f t="shared" si="0"/>
        <v>#VALUE!</v>
      </c>
      <c r="AX12" t="e">
        <f t="shared" si="0"/>
        <v>#VALUE!</v>
      </c>
      <c r="AY12" t="e">
        <f t="shared" si="0"/>
        <v>#VALUE!</v>
      </c>
      <c r="AZ12" t="e">
        <f t="shared" si="0"/>
        <v>#VALUE!</v>
      </c>
      <c r="BA12" t="e">
        <f t="shared" si="0"/>
        <v>#VALUE!</v>
      </c>
      <c r="BB12" t="e">
        <f t="shared" si="0"/>
        <v>#VALUE!</v>
      </c>
      <c r="BC12" t="e">
        <f t="shared" si="0"/>
        <v>#VALUE!</v>
      </c>
      <c r="BD12" t="e">
        <f t="shared" si="0"/>
        <v>#VALUE!</v>
      </c>
      <c r="BE12" t="e">
        <f t="shared" si="0"/>
        <v>#VALUE!</v>
      </c>
      <c r="BF12" t="e">
        <f t="shared" si="0"/>
        <v>#VALUE!</v>
      </c>
      <c r="BG12" t="e">
        <f t="shared" si="0"/>
        <v>#VALUE!</v>
      </c>
      <c r="BH12" t="e">
        <f t="shared" si="0"/>
        <v>#VALUE!</v>
      </c>
      <c r="BI12" t="e">
        <f t="shared" si="0"/>
        <v>#VALUE!</v>
      </c>
      <c r="BJ12" t="e">
        <f t="shared" si="0"/>
        <v>#VALUE!</v>
      </c>
      <c r="BK12" t="e">
        <f t="shared" si="0"/>
        <v>#VALUE!</v>
      </c>
      <c r="BL12" t="e">
        <f t="shared" si="0"/>
        <v>#VALUE!</v>
      </c>
      <c r="BM12" t="e">
        <f t="shared" si="0"/>
        <v>#VALUE!</v>
      </c>
      <c r="BN12" t="e">
        <f t="shared" si="0"/>
        <v>#VALUE!</v>
      </c>
      <c r="BO12" t="e">
        <f t="shared" si="0"/>
        <v>#VALUE!</v>
      </c>
      <c r="BP12" t="e">
        <f t="shared" ref="BP12:EA12" si="1">LEFT(BP13,FIND("Standardized Costs as % of Total Standardized Costs",BP13)-2)</f>
        <v>#VALUE!</v>
      </c>
      <c r="BQ12" t="e">
        <f t="shared" si="1"/>
        <v>#VALUE!</v>
      </c>
      <c r="BR12" t="e">
        <f t="shared" si="1"/>
        <v>#VALUE!</v>
      </c>
      <c r="BS12" t="e">
        <f t="shared" si="1"/>
        <v>#VALUE!</v>
      </c>
      <c r="BT12" t="e">
        <f t="shared" si="1"/>
        <v>#VALUE!</v>
      </c>
      <c r="BU12" t="e">
        <f t="shared" si="1"/>
        <v>#VALUE!</v>
      </c>
      <c r="BV12" t="e">
        <f t="shared" si="1"/>
        <v>#VALUE!</v>
      </c>
      <c r="BW12" t="e">
        <f t="shared" si="1"/>
        <v>#VALUE!</v>
      </c>
      <c r="BX12" t="e">
        <f t="shared" si="1"/>
        <v>#VALUE!</v>
      </c>
      <c r="BY12" t="e">
        <f t="shared" si="1"/>
        <v>#VALUE!</v>
      </c>
      <c r="BZ12" t="e">
        <f t="shared" si="1"/>
        <v>#VALUE!</v>
      </c>
      <c r="CA12" t="e">
        <f t="shared" si="1"/>
        <v>#VALUE!</v>
      </c>
      <c r="CB12" t="e">
        <f t="shared" si="1"/>
        <v>#VALUE!</v>
      </c>
      <c r="CC12" t="e">
        <f t="shared" si="1"/>
        <v>#VALUE!</v>
      </c>
      <c r="CD12" t="e">
        <f t="shared" si="1"/>
        <v>#VALUE!</v>
      </c>
      <c r="CE12" t="e">
        <f t="shared" si="1"/>
        <v>#VALUE!</v>
      </c>
      <c r="CF12" t="e">
        <f t="shared" si="1"/>
        <v>#VALUE!</v>
      </c>
      <c r="CG12" t="e">
        <f t="shared" si="1"/>
        <v>#VALUE!</v>
      </c>
      <c r="CH12" t="e">
        <f t="shared" si="1"/>
        <v>#VALUE!</v>
      </c>
      <c r="CI12" t="e">
        <f t="shared" si="1"/>
        <v>#VALUE!</v>
      </c>
      <c r="CJ12" t="e">
        <f t="shared" si="1"/>
        <v>#VALUE!</v>
      </c>
      <c r="CK12" t="e">
        <f t="shared" si="1"/>
        <v>#VALUE!</v>
      </c>
      <c r="CL12" t="e">
        <f t="shared" si="1"/>
        <v>#VALUE!</v>
      </c>
      <c r="CM12" t="e">
        <f t="shared" si="1"/>
        <v>#VALUE!</v>
      </c>
      <c r="CN12" t="e">
        <f t="shared" si="1"/>
        <v>#VALUE!</v>
      </c>
      <c r="CO12" t="e">
        <f t="shared" si="1"/>
        <v>#VALUE!</v>
      </c>
      <c r="CP12" t="e">
        <f t="shared" si="1"/>
        <v>#VALUE!</v>
      </c>
      <c r="CQ12" t="e">
        <f t="shared" si="1"/>
        <v>#VALUE!</v>
      </c>
      <c r="CR12" t="e">
        <f t="shared" si="1"/>
        <v>#VALUE!</v>
      </c>
      <c r="CS12" t="e">
        <f t="shared" si="1"/>
        <v>#VALUE!</v>
      </c>
      <c r="CT12" t="e">
        <f t="shared" si="1"/>
        <v>#VALUE!</v>
      </c>
      <c r="CU12" t="e">
        <f t="shared" si="1"/>
        <v>#VALUE!</v>
      </c>
      <c r="CV12" t="e">
        <f t="shared" si="1"/>
        <v>#VALUE!</v>
      </c>
      <c r="CW12" t="e">
        <f t="shared" si="1"/>
        <v>#VALUE!</v>
      </c>
      <c r="CX12" t="e">
        <f t="shared" si="1"/>
        <v>#VALUE!</v>
      </c>
      <c r="CY12" t="e">
        <f t="shared" si="1"/>
        <v>#VALUE!</v>
      </c>
      <c r="CZ12" t="e">
        <f t="shared" si="1"/>
        <v>#VALUE!</v>
      </c>
      <c r="DA12" t="e">
        <f t="shared" si="1"/>
        <v>#VALUE!</v>
      </c>
      <c r="DB12" t="e">
        <f t="shared" si="1"/>
        <v>#VALUE!</v>
      </c>
      <c r="DC12" t="e">
        <f t="shared" si="1"/>
        <v>#VALUE!</v>
      </c>
      <c r="DD12" t="e">
        <f t="shared" si="1"/>
        <v>#VALUE!</v>
      </c>
      <c r="DE12" t="e">
        <f t="shared" si="1"/>
        <v>#VALUE!</v>
      </c>
      <c r="DF12" t="e">
        <f t="shared" si="1"/>
        <v>#VALUE!</v>
      </c>
      <c r="DG12" t="e">
        <f t="shared" si="1"/>
        <v>#VALUE!</v>
      </c>
      <c r="DH12" t="e">
        <f t="shared" si="1"/>
        <v>#VALUE!</v>
      </c>
      <c r="DI12" t="e">
        <f t="shared" si="1"/>
        <v>#VALUE!</v>
      </c>
      <c r="DJ12" t="e">
        <f t="shared" si="1"/>
        <v>#VALUE!</v>
      </c>
      <c r="DK12" t="e">
        <f t="shared" si="1"/>
        <v>#VALUE!</v>
      </c>
      <c r="DL12" t="e">
        <f t="shared" si="1"/>
        <v>#VALUE!</v>
      </c>
      <c r="DM12" t="e">
        <f t="shared" si="1"/>
        <v>#VALUE!</v>
      </c>
      <c r="DN12" t="e">
        <f t="shared" si="1"/>
        <v>#VALUE!</v>
      </c>
      <c r="DO12" t="e">
        <f t="shared" si="1"/>
        <v>#VALUE!</v>
      </c>
      <c r="DP12" t="e">
        <f t="shared" si="1"/>
        <v>#VALUE!</v>
      </c>
      <c r="DQ12" t="e">
        <f t="shared" si="1"/>
        <v>#VALUE!</v>
      </c>
      <c r="DR12" t="e">
        <f t="shared" si="1"/>
        <v>#VALUE!</v>
      </c>
      <c r="DS12" t="e">
        <f t="shared" si="1"/>
        <v>#VALUE!</v>
      </c>
      <c r="DT12" t="e">
        <f t="shared" si="1"/>
        <v>#VALUE!</v>
      </c>
      <c r="DU12" t="e">
        <f t="shared" si="1"/>
        <v>#VALUE!</v>
      </c>
      <c r="DV12" t="e">
        <f t="shared" si="1"/>
        <v>#VALUE!</v>
      </c>
      <c r="DW12" t="e">
        <f t="shared" si="1"/>
        <v>#VALUE!</v>
      </c>
      <c r="DX12" t="e">
        <f t="shared" si="1"/>
        <v>#VALUE!</v>
      </c>
      <c r="DY12" t="e">
        <f t="shared" si="1"/>
        <v>#VALUE!</v>
      </c>
      <c r="DZ12" t="e">
        <f t="shared" si="1"/>
        <v>#VALUE!</v>
      </c>
      <c r="EA12" t="e">
        <f t="shared" si="1"/>
        <v>#VALUE!</v>
      </c>
      <c r="EB12" t="e">
        <f t="shared" ref="EB12:GM12" si="2">LEFT(EB13,FIND("Standardized Costs as % of Total Standardized Costs",EB13)-2)</f>
        <v>#VALUE!</v>
      </c>
      <c r="EC12" t="e">
        <f t="shared" si="2"/>
        <v>#VALUE!</v>
      </c>
      <c r="ED12" t="e">
        <f t="shared" si="2"/>
        <v>#VALUE!</v>
      </c>
      <c r="EE12" t="e">
        <f t="shared" si="2"/>
        <v>#VALUE!</v>
      </c>
      <c r="EF12" t="e">
        <f t="shared" si="2"/>
        <v>#VALUE!</v>
      </c>
      <c r="EG12" t="e">
        <f t="shared" si="2"/>
        <v>#VALUE!</v>
      </c>
      <c r="EH12" t="e">
        <f t="shared" si="2"/>
        <v>#VALUE!</v>
      </c>
      <c r="EI12" t="e">
        <f t="shared" si="2"/>
        <v>#VALUE!</v>
      </c>
      <c r="EJ12" t="e">
        <f t="shared" si="2"/>
        <v>#VALUE!</v>
      </c>
      <c r="EK12" t="e">
        <f t="shared" si="2"/>
        <v>#VALUE!</v>
      </c>
      <c r="EL12" t="e">
        <f t="shared" si="2"/>
        <v>#VALUE!</v>
      </c>
      <c r="EM12" t="e">
        <f t="shared" si="2"/>
        <v>#VALUE!</v>
      </c>
      <c r="EN12" t="e">
        <f t="shared" si="2"/>
        <v>#VALUE!</v>
      </c>
      <c r="EO12" t="e">
        <f t="shared" si="2"/>
        <v>#VALUE!</v>
      </c>
      <c r="EP12" t="e">
        <f t="shared" si="2"/>
        <v>#VALUE!</v>
      </c>
      <c r="EQ12" t="e">
        <f t="shared" si="2"/>
        <v>#VALUE!</v>
      </c>
      <c r="ER12" t="e">
        <f t="shared" si="2"/>
        <v>#VALUE!</v>
      </c>
      <c r="ES12" t="e">
        <f t="shared" si="2"/>
        <v>#VALUE!</v>
      </c>
      <c r="ET12" t="e">
        <f t="shared" si="2"/>
        <v>#VALUE!</v>
      </c>
      <c r="EU12" t="e">
        <f t="shared" si="2"/>
        <v>#VALUE!</v>
      </c>
      <c r="EV12" t="e">
        <f t="shared" si="2"/>
        <v>#VALUE!</v>
      </c>
      <c r="EW12" t="e">
        <f t="shared" si="2"/>
        <v>#VALUE!</v>
      </c>
      <c r="EX12" t="e">
        <f t="shared" si="2"/>
        <v>#VALUE!</v>
      </c>
      <c r="EY12" t="e">
        <f t="shared" si="2"/>
        <v>#VALUE!</v>
      </c>
      <c r="EZ12" t="e">
        <f t="shared" si="2"/>
        <v>#VALUE!</v>
      </c>
      <c r="FA12" t="e">
        <f t="shared" si="2"/>
        <v>#VALUE!</v>
      </c>
      <c r="FB12" t="e">
        <f t="shared" si="2"/>
        <v>#VALUE!</v>
      </c>
      <c r="FC12" t="e">
        <f t="shared" si="2"/>
        <v>#VALUE!</v>
      </c>
      <c r="FD12" t="e">
        <f t="shared" si="2"/>
        <v>#VALUE!</v>
      </c>
      <c r="FE12" t="e">
        <f t="shared" si="2"/>
        <v>#VALUE!</v>
      </c>
      <c r="FF12" t="e">
        <f t="shared" si="2"/>
        <v>#VALUE!</v>
      </c>
      <c r="FG12" t="e">
        <f t="shared" si="2"/>
        <v>#VALUE!</v>
      </c>
      <c r="FH12" t="e">
        <f t="shared" si="2"/>
        <v>#VALUE!</v>
      </c>
      <c r="FI12" t="e">
        <f t="shared" si="2"/>
        <v>#VALUE!</v>
      </c>
      <c r="FJ12" t="e">
        <f t="shared" si="2"/>
        <v>#VALUE!</v>
      </c>
      <c r="FK12" t="e">
        <f t="shared" si="2"/>
        <v>#VALUE!</v>
      </c>
      <c r="FL12" t="e">
        <f t="shared" si="2"/>
        <v>#VALUE!</v>
      </c>
      <c r="FM12" t="e">
        <f t="shared" si="2"/>
        <v>#VALUE!</v>
      </c>
      <c r="FN12" t="e">
        <f t="shared" si="2"/>
        <v>#VALUE!</v>
      </c>
      <c r="FO12" t="e">
        <f t="shared" si="2"/>
        <v>#VALUE!</v>
      </c>
      <c r="FP12" t="e">
        <f t="shared" si="2"/>
        <v>#VALUE!</v>
      </c>
      <c r="FQ12" t="e">
        <f t="shared" si="2"/>
        <v>#VALUE!</v>
      </c>
      <c r="FR12" t="e">
        <f t="shared" si="2"/>
        <v>#VALUE!</v>
      </c>
      <c r="FS12" t="e">
        <f t="shared" si="2"/>
        <v>#VALUE!</v>
      </c>
      <c r="FT12" t="e">
        <f t="shared" si="2"/>
        <v>#VALUE!</v>
      </c>
      <c r="FU12" t="e">
        <f t="shared" si="2"/>
        <v>#VALUE!</v>
      </c>
      <c r="FV12" t="e">
        <f t="shared" si="2"/>
        <v>#VALUE!</v>
      </c>
      <c r="FW12" t="e">
        <f t="shared" si="2"/>
        <v>#VALUE!</v>
      </c>
      <c r="FX12" t="e">
        <f t="shared" si="2"/>
        <v>#VALUE!</v>
      </c>
      <c r="FY12" t="e">
        <f t="shared" si="2"/>
        <v>#VALUE!</v>
      </c>
      <c r="FZ12" t="e">
        <f t="shared" si="2"/>
        <v>#VALUE!</v>
      </c>
      <c r="GA12" t="e">
        <f t="shared" si="2"/>
        <v>#VALUE!</v>
      </c>
      <c r="GB12" t="e">
        <f t="shared" si="2"/>
        <v>#VALUE!</v>
      </c>
      <c r="GC12" t="e">
        <f t="shared" si="2"/>
        <v>#VALUE!</v>
      </c>
      <c r="GD12" t="e">
        <f t="shared" si="2"/>
        <v>#VALUE!</v>
      </c>
      <c r="GE12" t="e">
        <f t="shared" si="2"/>
        <v>#VALUE!</v>
      </c>
      <c r="GF12" t="e">
        <f t="shared" si="2"/>
        <v>#VALUE!</v>
      </c>
      <c r="GG12" t="e">
        <f t="shared" si="2"/>
        <v>#VALUE!</v>
      </c>
      <c r="GH12" t="e">
        <f t="shared" si="2"/>
        <v>#VALUE!</v>
      </c>
      <c r="GI12" t="e">
        <f t="shared" si="2"/>
        <v>#VALUE!</v>
      </c>
      <c r="GJ12" t="e">
        <f t="shared" si="2"/>
        <v>#VALUE!</v>
      </c>
      <c r="GK12" t="e">
        <f t="shared" si="2"/>
        <v>#VALUE!</v>
      </c>
      <c r="GL12" t="e">
        <f t="shared" si="2"/>
        <v>#VALUE!</v>
      </c>
      <c r="GM12" t="e">
        <f t="shared" si="2"/>
        <v>#VALUE!</v>
      </c>
      <c r="GN12" t="e">
        <f t="shared" ref="GN12:GT12" si="3">LEFT(GN13,FIND("Standardized Costs as % of Total Standardized Costs",GN13)-2)</f>
        <v>#VALUE!</v>
      </c>
      <c r="GO12" t="e">
        <f t="shared" si="3"/>
        <v>#VALUE!</v>
      </c>
      <c r="GP12" t="e">
        <f t="shared" si="3"/>
        <v>#VALUE!</v>
      </c>
      <c r="GQ12" t="e">
        <f t="shared" si="3"/>
        <v>#VALUE!</v>
      </c>
      <c r="GR12" t="e">
        <f t="shared" si="3"/>
        <v>#VALUE!</v>
      </c>
      <c r="GS12" t="e">
        <f t="shared" si="3"/>
        <v>#VALUE!</v>
      </c>
      <c r="GT12" t="e">
        <f t="shared" si="3"/>
        <v>#VALUE!</v>
      </c>
    </row>
    <row r="13" spans="1:202" ht="39" x14ac:dyDescent="0.25">
      <c r="A13" t="s">
        <v>3068</v>
      </c>
      <c r="B13" s="2" t="s">
        <v>0</v>
      </c>
      <c r="C13" s="2" t="s">
        <v>3121</v>
      </c>
      <c r="D13" s="2" t="e">
        <v>#VALUE!</v>
      </c>
      <c r="E13" s="2" t="e">
        <v>#VALUE!</v>
      </c>
      <c r="F13" s="2" t="e">
        <v>#VALUE!</v>
      </c>
      <c r="G13" s="2" t="e">
        <v>#VALUE!</v>
      </c>
      <c r="H13" s="2" t="e">
        <v>#VALUE!</v>
      </c>
      <c r="I13" s="2" t="e">
        <v>#VALUE!</v>
      </c>
      <c r="J13" s="2" t="e">
        <v>#VALUE!</v>
      </c>
      <c r="K13" s="2" t="e">
        <v>#VALUE!</v>
      </c>
      <c r="L13" s="2" t="e">
        <v>#VALUE!</v>
      </c>
      <c r="M13" s="2" t="e">
        <v>#VALUE!</v>
      </c>
      <c r="N13" s="2" t="e">
        <v>#VALUE!</v>
      </c>
      <c r="O13" s="2" t="s">
        <v>3164</v>
      </c>
      <c r="P13" s="2" t="e">
        <v>#VALUE!</v>
      </c>
      <c r="Q13" s="2" t="e">
        <v>#VALUE!</v>
      </c>
      <c r="R13" s="2" t="e">
        <v>#VALUE!</v>
      </c>
      <c r="S13" s="2" t="e">
        <v>#VALUE!</v>
      </c>
      <c r="T13" s="2" t="e">
        <v>#VALUE!</v>
      </c>
      <c r="U13" s="2" t="e">
        <v>#VALUE!</v>
      </c>
      <c r="V13" s="2" t="e">
        <v>#VALUE!</v>
      </c>
      <c r="W13" s="2" t="e">
        <v>#VALUE!</v>
      </c>
      <c r="X13" s="2" t="e">
        <v>#VALUE!</v>
      </c>
      <c r="Y13" s="2" t="e">
        <v>#VALUE!</v>
      </c>
      <c r="Z13" s="2" t="e">
        <v>#VALUE!</v>
      </c>
      <c r="AA13" s="2" t="s">
        <v>3122</v>
      </c>
      <c r="AB13" s="2" t="e">
        <v>#VALUE!</v>
      </c>
      <c r="AC13" s="2" t="e">
        <v>#VALUE!</v>
      </c>
      <c r="AD13" s="2" t="e">
        <v>#VALUE!</v>
      </c>
      <c r="AE13" s="2" t="e">
        <v>#VALUE!</v>
      </c>
      <c r="AF13" s="2" t="e">
        <v>#VALUE!</v>
      </c>
      <c r="AG13" s="2" t="e">
        <v>#VALUE!</v>
      </c>
      <c r="AH13" s="2" t="e">
        <v>#VALUE!</v>
      </c>
      <c r="AI13" s="2" t="e">
        <v>#VALUE!</v>
      </c>
      <c r="AJ13" s="2" t="e">
        <v>#VALUE!</v>
      </c>
      <c r="AK13" s="2" t="e">
        <v>#VALUE!</v>
      </c>
      <c r="AL13" s="2" t="e">
        <v>#VALUE!</v>
      </c>
      <c r="AM13" s="2" t="s">
        <v>3123</v>
      </c>
      <c r="AN13" s="2" t="e">
        <v>#VALUE!</v>
      </c>
      <c r="AO13" s="2" t="e">
        <v>#VALUE!</v>
      </c>
      <c r="AP13" s="2" t="e">
        <v>#VALUE!</v>
      </c>
      <c r="AQ13" s="2" t="e">
        <v>#VALUE!</v>
      </c>
      <c r="AR13" s="2" t="e">
        <v>#VALUE!</v>
      </c>
      <c r="AS13" s="2" t="e">
        <v>#VALUE!</v>
      </c>
      <c r="AT13" s="2" t="e">
        <v>#VALUE!</v>
      </c>
      <c r="AU13" s="2" t="e">
        <v>#VALUE!</v>
      </c>
      <c r="AV13" s="2" t="e">
        <v>#VALUE!</v>
      </c>
      <c r="AW13" s="2" t="e">
        <v>#VALUE!</v>
      </c>
      <c r="AX13" s="2" t="e">
        <v>#VALUE!</v>
      </c>
      <c r="AY13" s="2" t="s">
        <v>3124</v>
      </c>
      <c r="AZ13" s="2" t="e">
        <v>#VALUE!</v>
      </c>
      <c r="BA13" s="2" t="e">
        <v>#VALUE!</v>
      </c>
      <c r="BB13" s="2" t="e">
        <v>#VALUE!</v>
      </c>
      <c r="BC13" s="2" t="e">
        <v>#VALUE!</v>
      </c>
      <c r="BD13" s="2" t="e">
        <v>#VALUE!</v>
      </c>
      <c r="BE13" s="2" t="e">
        <v>#VALUE!</v>
      </c>
      <c r="BF13" s="2" t="e">
        <v>#VALUE!</v>
      </c>
      <c r="BG13" s="2" t="e">
        <v>#VALUE!</v>
      </c>
      <c r="BH13" s="2" t="e">
        <v>#VALUE!</v>
      </c>
      <c r="BI13" s="2" t="e">
        <v>#VALUE!</v>
      </c>
      <c r="BJ13" s="2" t="e">
        <v>#VALUE!</v>
      </c>
      <c r="BK13" s="2" t="s">
        <v>3173</v>
      </c>
      <c r="BL13" s="2" t="e">
        <v>#VALUE!</v>
      </c>
      <c r="BM13" s="2" t="e">
        <v>#VALUE!</v>
      </c>
      <c r="BN13" s="2" t="e">
        <v>#VALUE!</v>
      </c>
      <c r="BO13" s="2" t="e">
        <v>#VALUE!</v>
      </c>
      <c r="BP13" s="2" t="e">
        <v>#VALUE!</v>
      </c>
      <c r="BQ13" s="2" t="e">
        <v>#VALUE!</v>
      </c>
      <c r="BR13" s="2" t="e">
        <v>#VALUE!</v>
      </c>
      <c r="BS13" s="2" t="e">
        <v>#VALUE!</v>
      </c>
      <c r="BT13" s="2" t="e">
        <v>#VALUE!</v>
      </c>
      <c r="BU13" s="2" t="e">
        <v>#VALUE!</v>
      </c>
      <c r="BV13" s="2" t="e">
        <v>#VALUE!</v>
      </c>
      <c r="BW13" s="2" t="s">
        <v>3125</v>
      </c>
      <c r="BX13" s="2" t="e">
        <v>#VALUE!</v>
      </c>
      <c r="BY13" s="2" t="e">
        <v>#VALUE!</v>
      </c>
      <c r="BZ13" s="2" t="e">
        <v>#VALUE!</v>
      </c>
      <c r="CA13" s="2" t="e">
        <v>#VALUE!</v>
      </c>
      <c r="CB13" s="2" t="e">
        <v>#VALUE!</v>
      </c>
      <c r="CC13" s="2" t="e">
        <v>#VALUE!</v>
      </c>
      <c r="CD13" s="2" t="e">
        <v>#VALUE!</v>
      </c>
      <c r="CE13" s="2" t="e">
        <v>#VALUE!</v>
      </c>
      <c r="CF13" s="2" t="e">
        <v>#VALUE!</v>
      </c>
      <c r="CG13" s="2" t="e">
        <v>#VALUE!</v>
      </c>
      <c r="CH13" s="2" t="s">
        <v>3127</v>
      </c>
      <c r="CI13" s="2" t="e">
        <v>#VALUE!</v>
      </c>
      <c r="CJ13" s="2" t="e">
        <v>#VALUE!</v>
      </c>
      <c r="CK13" s="2" t="e">
        <v>#VALUE!</v>
      </c>
      <c r="CL13" s="2" t="e">
        <v>#VALUE!</v>
      </c>
      <c r="CM13" s="2" t="e">
        <v>#VALUE!</v>
      </c>
      <c r="CN13" s="2" t="e">
        <v>#VALUE!</v>
      </c>
      <c r="CO13" s="2" t="e">
        <v>#VALUE!</v>
      </c>
      <c r="CP13" s="2" t="e">
        <v>#VALUE!</v>
      </c>
      <c r="CQ13" s="2" t="e">
        <v>#VALUE!</v>
      </c>
      <c r="CR13" s="2" t="e">
        <v>#VALUE!</v>
      </c>
      <c r="CS13" s="2" t="s">
        <v>3181</v>
      </c>
      <c r="CT13" s="2" t="e">
        <v>#VALUE!</v>
      </c>
      <c r="CU13" s="2" t="e">
        <v>#VALUE!</v>
      </c>
      <c r="CV13" s="2" t="e">
        <v>#VALUE!</v>
      </c>
      <c r="CW13" s="2" t="e">
        <v>#VALUE!</v>
      </c>
      <c r="CX13" s="2" t="e">
        <v>#VALUE!</v>
      </c>
      <c r="CY13" s="2" t="e">
        <v>#VALUE!</v>
      </c>
      <c r="CZ13" s="2" t="e">
        <v>#VALUE!</v>
      </c>
      <c r="DA13" s="2" t="e">
        <v>#VALUE!</v>
      </c>
      <c r="DB13" s="2" t="e">
        <v>#VALUE!</v>
      </c>
      <c r="DC13" s="2" t="e">
        <v>#VALUE!</v>
      </c>
      <c r="DD13" s="2" t="s">
        <v>3126</v>
      </c>
      <c r="DE13" s="2" t="e">
        <v>#VALUE!</v>
      </c>
      <c r="DF13" s="2" t="e">
        <v>#VALUE!</v>
      </c>
      <c r="DG13" s="2" t="e">
        <v>#VALUE!</v>
      </c>
      <c r="DH13" s="2" t="e">
        <v>#VALUE!</v>
      </c>
      <c r="DI13" s="2" t="e">
        <v>#VALUE!</v>
      </c>
      <c r="DJ13" s="2" t="e">
        <v>#VALUE!</v>
      </c>
      <c r="DK13" s="2" t="e">
        <v>#VALUE!</v>
      </c>
      <c r="DL13" s="2" t="e">
        <v>#VALUE!</v>
      </c>
      <c r="DM13" s="2" t="e">
        <v>#VALUE!</v>
      </c>
      <c r="DN13" s="2" t="e">
        <v>#VALUE!</v>
      </c>
      <c r="DO13" s="2" t="s">
        <v>3128</v>
      </c>
      <c r="DP13" s="2" t="e">
        <v>#VALUE!</v>
      </c>
      <c r="DQ13" s="2" t="e">
        <v>#VALUE!</v>
      </c>
      <c r="DR13" s="2" t="e">
        <v>#VALUE!</v>
      </c>
      <c r="DS13" s="2" t="e">
        <v>#VALUE!</v>
      </c>
      <c r="DT13" s="2" t="e">
        <v>#VALUE!</v>
      </c>
      <c r="DU13" s="2" t="e">
        <v>#VALUE!</v>
      </c>
      <c r="DV13" s="2" t="e">
        <v>#VALUE!</v>
      </c>
      <c r="DW13" s="2" t="e">
        <v>#VALUE!</v>
      </c>
      <c r="DX13" s="2" t="e">
        <v>#VALUE!</v>
      </c>
      <c r="DY13" s="2" t="e">
        <v>#VALUE!</v>
      </c>
      <c r="DZ13" s="2" t="s">
        <v>3129</v>
      </c>
      <c r="EA13" s="2" t="e">
        <v>#VALUE!</v>
      </c>
      <c r="EB13" s="2" t="e">
        <v>#VALUE!</v>
      </c>
      <c r="EC13" s="2" t="e">
        <v>#VALUE!</v>
      </c>
      <c r="ED13" s="2" t="e">
        <v>#VALUE!</v>
      </c>
      <c r="EE13" s="2" t="e">
        <v>#VALUE!</v>
      </c>
      <c r="EF13" s="2" t="e">
        <v>#VALUE!</v>
      </c>
      <c r="EG13" s="2" t="e">
        <v>#VALUE!</v>
      </c>
      <c r="EH13" s="2" t="e">
        <v>#VALUE!</v>
      </c>
      <c r="EI13" s="2" t="e">
        <v>#VALUE!</v>
      </c>
      <c r="EJ13" s="2" t="e">
        <v>#VALUE!</v>
      </c>
      <c r="EK13" s="2" t="s">
        <v>3130</v>
      </c>
      <c r="EL13" s="2" t="e">
        <v>#VALUE!</v>
      </c>
      <c r="EM13" s="2" t="e">
        <v>#VALUE!</v>
      </c>
      <c r="EN13" s="2" t="e">
        <v>#VALUE!</v>
      </c>
      <c r="EO13" s="2" t="e">
        <v>#VALUE!</v>
      </c>
      <c r="EP13" s="2" t="e">
        <v>#VALUE!</v>
      </c>
      <c r="EQ13" s="2" t="e">
        <v>#VALUE!</v>
      </c>
      <c r="ER13" s="2" t="e">
        <v>#VALUE!</v>
      </c>
      <c r="ES13" s="2" t="e">
        <v>#VALUE!</v>
      </c>
      <c r="ET13" s="2" t="e">
        <v>#VALUE!</v>
      </c>
      <c r="EU13" s="2" t="e">
        <v>#VALUE!</v>
      </c>
      <c r="EV13" s="2" t="s">
        <v>3131</v>
      </c>
      <c r="EW13" s="2" t="e">
        <v>#VALUE!</v>
      </c>
      <c r="EX13" s="2" t="e">
        <v>#VALUE!</v>
      </c>
      <c r="EY13" s="2" t="e">
        <v>#VALUE!</v>
      </c>
      <c r="EZ13" s="2" t="e">
        <v>#VALUE!</v>
      </c>
      <c r="FA13" s="2" t="e">
        <v>#VALUE!</v>
      </c>
      <c r="FB13" s="2" t="e">
        <v>#VALUE!</v>
      </c>
      <c r="FC13" s="2" t="e">
        <v>#VALUE!</v>
      </c>
      <c r="FD13" s="2" t="e">
        <v>#VALUE!</v>
      </c>
      <c r="FE13" s="2" t="e">
        <v>#VALUE!</v>
      </c>
      <c r="FF13" s="2" t="e">
        <v>#VALUE!</v>
      </c>
      <c r="FG13" s="2" t="s">
        <v>3132</v>
      </c>
      <c r="FH13" s="2" t="e">
        <v>#VALUE!</v>
      </c>
      <c r="FI13" s="2" t="e">
        <v>#VALUE!</v>
      </c>
      <c r="FJ13" s="2" t="e">
        <v>#VALUE!</v>
      </c>
      <c r="FK13" s="2" t="e">
        <v>#VALUE!</v>
      </c>
      <c r="FL13" s="2" t="e">
        <v>#VALUE!</v>
      </c>
      <c r="FM13" s="2" t="e">
        <v>#VALUE!</v>
      </c>
      <c r="FN13" s="2" t="e">
        <v>#VALUE!</v>
      </c>
      <c r="FO13" s="2" t="e">
        <v>#VALUE!</v>
      </c>
      <c r="FP13" s="2" t="e">
        <v>#VALUE!</v>
      </c>
      <c r="FQ13" s="2" t="e">
        <v>#VALUE!</v>
      </c>
      <c r="FR13" s="2" t="s">
        <v>3133</v>
      </c>
      <c r="FS13" s="2" t="e">
        <v>#VALUE!</v>
      </c>
      <c r="FT13" s="2" t="e">
        <v>#VALUE!</v>
      </c>
      <c r="FU13" s="2" t="e">
        <v>#VALUE!</v>
      </c>
      <c r="FV13" s="2" t="e">
        <v>#VALUE!</v>
      </c>
      <c r="FW13" s="2" t="e">
        <v>#VALUE!</v>
      </c>
      <c r="FX13" s="2" t="e">
        <v>#VALUE!</v>
      </c>
      <c r="FY13" s="2" t="e">
        <v>#VALUE!</v>
      </c>
      <c r="FZ13" s="2" t="e">
        <v>#VALUE!</v>
      </c>
      <c r="GA13" s="2" t="e">
        <v>#VALUE!</v>
      </c>
      <c r="GB13" s="2" t="e">
        <v>#VALUE!</v>
      </c>
      <c r="GC13" s="2" t="s">
        <v>3182</v>
      </c>
      <c r="GD13" s="2" t="e">
        <v>#VALUE!</v>
      </c>
      <c r="GE13" s="2" t="e">
        <v>#VALUE!</v>
      </c>
      <c r="GF13" s="2" t="e">
        <v>#VALUE!</v>
      </c>
      <c r="GG13" s="2" t="e">
        <v>#VALUE!</v>
      </c>
      <c r="GH13" s="2" t="e">
        <v>#VALUE!</v>
      </c>
      <c r="GI13" s="2" t="e">
        <v>#VALUE!</v>
      </c>
      <c r="GJ13" s="2" t="e">
        <v>#VALUE!</v>
      </c>
      <c r="GK13" s="2" t="e">
        <v>#VALUE!</v>
      </c>
      <c r="GL13" s="2" t="e">
        <v>#VALUE!</v>
      </c>
      <c r="GM13" s="2" t="e">
        <v>#VALUE!</v>
      </c>
      <c r="GN13" s="2" t="e">
        <v>#VALUE!</v>
      </c>
      <c r="GO13" s="2" t="e">
        <v>#VALUE!</v>
      </c>
      <c r="GP13" s="2" t="e">
        <v>#VALUE!</v>
      </c>
      <c r="GQ13" s="2" t="e">
        <v>#VALUE!</v>
      </c>
      <c r="GR13" s="2" t="e">
        <v>#VALUE!</v>
      </c>
      <c r="GS13" s="2" t="e">
        <v>#VALUE!</v>
      </c>
      <c r="GT13" s="2" t="e">
        <v>#VALUE!</v>
      </c>
    </row>
    <row r="14" spans="1:202" x14ac:dyDescent="0.25">
      <c r="A14">
        <v>2015</v>
      </c>
      <c r="B14" s="3" t="s">
        <v>695</v>
      </c>
      <c r="C14" s="24">
        <v>0.33639999999999998</v>
      </c>
      <c r="D14" s="7">
        <v>2953.82</v>
      </c>
      <c r="E14" s="7">
        <v>17573.63</v>
      </c>
      <c r="F14" s="5">
        <v>26332</v>
      </c>
      <c r="G14" s="23">
        <v>0.1681</v>
      </c>
      <c r="H14" s="5">
        <v>301</v>
      </c>
      <c r="I14" s="5">
        <v>1711</v>
      </c>
      <c r="J14" s="7">
        <v>26492609.719999999</v>
      </c>
      <c r="K14" s="23">
        <v>1.9800000000000002E-2</v>
      </c>
      <c r="L14" s="7">
        <v>169.11</v>
      </c>
      <c r="M14" s="7">
        <v>42185.68</v>
      </c>
      <c r="N14" s="7">
        <v>29398619.18</v>
      </c>
      <c r="O14" s="24">
        <v>2.1399999999999999E-2</v>
      </c>
      <c r="P14" s="7">
        <v>187.66</v>
      </c>
      <c r="Q14" s="7">
        <v>46813.09</v>
      </c>
      <c r="R14" s="5">
        <v>628</v>
      </c>
      <c r="S14" s="23">
        <v>4.0000000000000001E-3</v>
      </c>
      <c r="T14" s="5">
        <v>5</v>
      </c>
      <c r="U14" s="5">
        <v>133</v>
      </c>
      <c r="V14" s="7">
        <v>22236663.460000001</v>
      </c>
      <c r="W14" s="23">
        <v>1.66E-2</v>
      </c>
      <c r="X14" s="7">
        <v>141.94</v>
      </c>
      <c r="Y14" s="7">
        <v>20307.46</v>
      </c>
      <c r="Z14" s="7">
        <v>23344643.809999999</v>
      </c>
      <c r="AA14" s="24">
        <v>1.7000000000000001E-2</v>
      </c>
      <c r="AB14" s="7">
        <v>149.01</v>
      </c>
      <c r="AC14" s="7">
        <v>21319.31</v>
      </c>
      <c r="AD14" s="5">
        <v>1095</v>
      </c>
      <c r="AE14" s="23">
        <v>7.0000000000000001E-3</v>
      </c>
      <c r="AF14" s="5">
        <v>8</v>
      </c>
      <c r="AG14" s="5">
        <v>93</v>
      </c>
      <c r="AH14" s="7">
        <v>42235807.329999998</v>
      </c>
      <c r="AI14" s="23">
        <v>3.15E-2</v>
      </c>
      <c r="AJ14" s="7">
        <v>269.60000000000002</v>
      </c>
      <c r="AK14" s="7">
        <v>12683.43</v>
      </c>
      <c r="AL14" s="7">
        <v>50111521.390000001</v>
      </c>
      <c r="AM14" s="24">
        <v>3.6400000000000002E-2</v>
      </c>
      <c r="AN14" s="7">
        <v>319.87</v>
      </c>
      <c r="AO14" s="7">
        <v>15048.5</v>
      </c>
      <c r="AP14" s="5">
        <v>3330</v>
      </c>
      <c r="AQ14" s="23">
        <v>2.1299999999999999E-2</v>
      </c>
      <c r="AR14" s="5">
        <v>30</v>
      </c>
      <c r="AS14" s="5">
        <v>743</v>
      </c>
      <c r="AT14" s="7">
        <v>38090322.640000001</v>
      </c>
      <c r="AU14" s="23">
        <v>2.8400000000000002E-2</v>
      </c>
      <c r="AV14" s="7">
        <v>243.14</v>
      </c>
      <c r="AW14" s="7">
        <v>4478.58</v>
      </c>
      <c r="AX14" s="7">
        <v>44468561.060000002</v>
      </c>
      <c r="AY14" s="24">
        <v>3.2300000000000002E-2</v>
      </c>
      <c r="AZ14" s="7">
        <v>283.85000000000002</v>
      </c>
      <c r="BA14" s="7">
        <v>5228.5200000000004</v>
      </c>
      <c r="BB14" s="5">
        <v>8505</v>
      </c>
      <c r="BC14" s="23">
        <v>5.4300000000000001E-2</v>
      </c>
      <c r="BD14" s="5">
        <v>109</v>
      </c>
      <c r="BE14" s="5">
        <v>1552</v>
      </c>
      <c r="BF14" s="7">
        <v>8827299.5299999993</v>
      </c>
      <c r="BG14" s="23">
        <v>6.6E-3</v>
      </c>
      <c r="BH14" s="7">
        <v>56.35</v>
      </c>
      <c r="BI14" s="7">
        <v>8304.14</v>
      </c>
      <c r="BJ14" s="7">
        <v>9920044.1799999997</v>
      </c>
      <c r="BK14" s="24">
        <v>7.1999999999999998E-3</v>
      </c>
      <c r="BL14" s="7">
        <v>63.32</v>
      </c>
      <c r="BM14" s="7">
        <v>9332.1200000000008</v>
      </c>
      <c r="BN14" s="5">
        <v>1063</v>
      </c>
      <c r="BO14" s="23">
        <v>6.7999999999999996E-3</v>
      </c>
      <c r="BP14" s="5">
        <v>7</v>
      </c>
      <c r="BQ14" s="5">
        <v>329</v>
      </c>
      <c r="BR14" s="7">
        <v>231456651.75</v>
      </c>
      <c r="BS14" s="23">
        <v>0.17269999999999999</v>
      </c>
      <c r="BT14" s="7">
        <v>1477.44</v>
      </c>
      <c r="BU14" s="7">
        <v>2139.02</v>
      </c>
      <c r="BV14" s="7">
        <v>247575584.63</v>
      </c>
      <c r="BW14" s="24">
        <v>0.18</v>
      </c>
      <c r="BX14" s="7">
        <v>1580.33</v>
      </c>
      <c r="BY14" s="7">
        <v>2287.98</v>
      </c>
      <c r="BZ14" s="5">
        <v>108206</v>
      </c>
      <c r="CA14" s="23">
        <v>0.69069999999999998</v>
      </c>
      <c r="CB14" s="5">
        <v>4551</v>
      </c>
      <c r="CC14" s="7">
        <v>15818033.32</v>
      </c>
      <c r="CD14" s="23">
        <v>1.18E-2</v>
      </c>
      <c r="CE14" s="7">
        <v>100.97</v>
      </c>
      <c r="CF14" s="7">
        <v>424.98</v>
      </c>
      <c r="CG14" s="7">
        <v>19084545.16</v>
      </c>
      <c r="CH14" s="24">
        <v>1.3899999999999999E-2</v>
      </c>
      <c r="CI14" s="7">
        <v>121.82</v>
      </c>
      <c r="CJ14" s="7">
        <v>512.74</v>
      </c>
      <c r="CK14" s="5">
        <v>37221</v>
      </c>
      <c r="CL14" s="23">
        <v>0.23760000000000001</v>
      </c>
      <c r="CM14" s="5">
        <v>1208</v>
      </c>
      <c r="CN14" s="7">
        <v>55772022.039999999</v>
      </c>
      <c r="CO14" s="23">
        <v>4.1599999999999998E-2</v>
      </c>
      <c r="CP14" s="7">
        <v>356</v>
      </c>
      <c r="CQ14" s="7">
        <v>22671.55</v>
      </c>
      <c r="CR14" s="7">
        <v>59859122.979999997</v>
      </c>
      <c r="CS14" s="24">
        <v>4.3499999999999997E-2</v>
      </c>
      <c r="CT14" s="7">
        <v>382.09</v>
      </c>
      <c r="CU14" s="7">
        <v>24332.98</v>
      </c>
      <c r="CV14" s="5">
        <v>2460</v>
      </c>
      <c r="CW14" s="23">
        <v>1.5699999999999999E-2</v>
      </c>
      <c r="CX14" s="5">
        <v>2123</v>
      </c>
      <c r="CY14" s="7">
        <v>6148151.0899999999</v>
      </c>
      <c r="CZ14" s="23">
        <v>4.5999999999999999E-3</v>
      </c>
      <c r="DA14" s="7">
        <v>39.24</v>
      </c>
      <c r="DB14" s="7">
        <v>985.28</v>
      </c>
      <c r="DC14" s="7">
        <v>6737207.6600000001</v>
      </c>
      <c r="DD14" s="24">
        <v>4.8999999999999998E-3</v>
      </c>
      <c r="DE14" s="7">
        <v>43.01</v>
      </c>
      <c r="DF14" s="7">
        <v>1079.68</v>
      </c>
      <c r="DG14" s="5">
        <v>6240</v>
      </c>
      <c r="DH14" s="23">
        <v>3.9800000000000002E-2</v>
      </c>
      <c r="DI14" s="5">
        <v>76</v>
      </c>
      <c r="DJ14" s="7">
        <v>123729127.04000001</v>
      </c>
      <c r="DK14" s="23">
        <v>9.2299999999999993E-2</v>
      </c>
      <c r="DL14" s="7">
        <v>789.79</v>
      </c>
      <c r="DM14" s="7">
        <v>943.17</v>
      </c>
      <c r="DN14" s="7">
        <v>138813484.61000001</v>
      </c>
      <c r="DO14" s="24">
        <v>0.1009</v>
      </c>
      <c r="DP14" s="7">
        <v>886.08</v>
      </c>
      <c r="DQ14" s="7">
        <v>1058.1500000000001</v>
      </c>
      <c r="DR14" s="5">
        <v>131184</v>
      </c>
      <c r="DS14" s="23">
        <v>0.83740000000000003</v>
      </c>
      <c r="DT14" s="5">
        <v>12649</v>
      </c>
      <c r="DU14" s="7">
        <v>63174330.149999999</v>
      </c>
      <c r="DV14" s="23">
        <v>4.7100000000000003E-2</v>
      </c>
      <c r="DW14" s="7">
        <v>403.25</v>
      </c>
      <c r="DX14" s="7">
        <v>802.84</v>
      </c>
      <c r="DY14" s="7">
        <v>68776789.980000004</v>
      </c>
      <c r="DZ14" s="24">
        <v>0.05</v>
      </c>
      <c r="EA14" s="7">
        <v>439.02</v>
      </c>
      <c r="EB14" s="7">
        <v>874.03</v>
      </c>
      <c r="EC14" s="5">
        <v>78689</v>
      </c>
      <c r="ED14" s="23">
        <v>0.50229999999999997</v>
      </c>
      <c r="EE14" s="5">
        <v>3019</v>
      </c>
      <c r="EF14" s="7">
        <v>20856072.870000001</v>
      </c>
      <c r="EG14" s="23">
        <v>1.5599999999999999E-2</v>
      </c>
      <c r="EH14" s="7">
        <v>133.13</v>
      </c>
      <c r="EI14" s="7">
        <v>210.17</v>
      </c>
      <c r="EJ14" s="7">
        <v>22733584.010000002</v>
      </c>
      <c r="EK14" s="24">
        <v>1.6500000000000001E-2</v>
      </c>
      <c r="EL14" s="7">
        <v>145.11000000000001</v>
      </c>
      <c r="EM14" s="7">
        <v>229.09</v>
      </c>
      <c r="EN14" s="5">
        <v>99233</v>
      </c>
      <c r="EO14" s="23">
        <v>0.63339999999999996</v>
      </c>
      <c r="EP14" s="5">
        <v>3839</v>
      </c>
      <c r="EQ14" s="7">
        <v>49380577.630000003</v>
      </c>
      <c r="ER14" s="23">
        <v>3.6900000000000002E-2</v>
      </c>
      <c r="ES14" s="7">
        <v>315.20999999999998</v>
      </c>
      <c r="ET14" s="7">
        <v>991.7</v>
      </c>
      <c r="EU14" s="7">
        <v>53200930.990000002</v>
      </c>
      <c r="EV14" s="24">
        <v>3.8699999999999998E-2</v>
      </c>
      <c r="EW14" s="7">
        <v>339.59</v>
      </c>
      <c r="EX14" s="7">
        <v>1068.42</v>
      </c>
      <c r="EY14" s="5">
        <v>49794</v>
      </c>
      <c r="EZ14" s="23">
        <v>0.31780000000000003</v>
      </c>
      <c r="FA14" s="5">
        <v>2368</v>
      </c>
      <c r="FB14" s="7">
        <v>65791211.359999999</v>
      </c>
      <c r="FC14" s="23">
        <v>4.9099999999999998E-2</v>
      </c>
      <c r="FD14" s="7">
        <v>419.96</v>
      </c>
      <c r="FE14" s="7">
        <v>580.55999999999995</v>
      </c>
      <c r="FF14" s="7">
        <v>65729129.25</v>
      </c>
      <c r="FG14" s="24">
        <v>4.7800000000000002E-2</v>
      </c>
      <c r="FH14" s="7">
        <v>419.56</v>
      </c>
      <c r="FI14" s="7">
        <v>580.01</v>
      </c>
      <c r="FJ14" s="5">
        <v>113323</v>
      </c>
      <c r="FK14" s="23">
        <v>0.72340000000000004</v>
      </c>
      <c r="FL14" s="5">
        <v>8054</v>
      </c>
      <c r="FM14" s="7">
        <v>30265386.789999999</v>
      </c>
      <c r="FN14" s="23">
        <v>2.2599999999999999E-2</v>
      </c>
      <c r="FO14" s="7">
        <v>193.19</v>
      </c>
      <c r="FP14" s="7">
        <v>1449.93</v>
      </c>
      <c r="FQ14" s="7">
        <v>30660992.84</v>
      </c>
      <c r="FR14" s="24">
        <v>2.23E-2</v>
      </c>
      <c r="FS14" s="7">
        <v>195.72</v>
      </c>
      <c r="FT14" s="7">
        <v>1468.88</v>
      </c>
      <c r="FU14" s="5">
        <v>20874</v>
      </c>
      <c r="FV14" s="23">
        <v>0.13320000000000001</v>
      </c>
      <c r="FW14" s="8">
        <v>489</v>
      </c>
      <c r="FX14" s="7">
        <v>26921464.170000002</v>
      </c>
      <c r="FY14" s="23">
        <v>2.01E-2</v>
      </c>
      <c r="FZ14" s="7">
        <v>171.85</v>
      </c>
      <c r="GA14" s="7">
        <v>438.88</v>
      </c>
      <c r="GB14" s="7">
        <v>27146467.510000002</v>
      </c>
      <c r="GC14" s="24">
        <v>1.9699999999999999E-2</v>
      </c>
      <c r="GD14" s="7">
        <v>173.28</v>
      </c>
      <c r="GE14" s="7">
        <v>442.55</v>
      </c>
      <c r="GF14" s="5">
        <v>61341</v>
      </c>
      <c r="GG14" s="23">
        <v>0.3916</v>
      </c>
      <c r="GH14" s="5">
        <v>179452</v>
      </c>
      <c r="GI14" s="5">
        <v>9653</v>
      </c>
      <c r="GJ14" s="23">
        <v>0.21190000000000001</v>
      </c>
      <c r="GK14" s="8">
        <v>1145</v>
      </c>
      <c r="GL14" s="5">
        <v>487</v>
      </c>
      <c r="GM14" s="5">
        <v>2071</v>
      </c>
      <c r="GN14" s="5">
        <v>131</v>
      </c>
      <c r="GO14" s="5">
        <v>975</v>
      </c>
      <c r="GP14" s="5">
        <v>351</v>
      </c>
      <c r="GQ14" s="5">
        <v>906</v>
      </c>
      <c r="GR14" s="5">
        <v>308</v>
      </c>
      <c r="GS14" s="5">
        <v>154</v>
      </c>
      <c r="GT14" s="5">
        <v>137</v>
      </c>
    </row>
    <row r="16" spans="1:202" ht="195" x14ac:dyDescent="0.25">
      <c r="C16" s="35" t="s">
        <v>3073</v>
      </c>
      <c r="D16" s="35" t="s">
        <v>3074</v>
      </c>
      <c r="E16" s="35" t="s">
        <v>3075</v>
      </c>
      <c r="F16" s="35" t="s">
        <v>3176</v>
      </c>
      <c r="G16" s="35" t="s">
        <v>3177</v>
      </c>
      <c r="H16" s="35" t="s">
        <v>3117</v>
      </c>
      <c r="I16" s="35" t="s">
        <v>3118</v>
      </c>
      <c r="J16" s="35" t="s">
        <v>3119</v>
      </c>
      <c r="K16" s="35" t="s">
        <v>3116</v>
      </c>
      <c r="L16" s="35" t="s">
        <v>3077</v>
      </c>
      <c r="M16" s="35" t="s">
        <v>3078</v>
      </c>
      <c r="N16" s="35" t="s">
        <v>3079</v>
      </c>
      <c r="O16" s="35" t="s">
        <v>3080</v>
      </c>
      <c r="P16" s="35" t="s">
        <v>3081</v>
      </c>
      <c r="Q16" s="35" t="s">
        <v>3082</v>
      </c>
      <c r="R16" s="35" t="s">
        <v>3174</v>
      </c>
      <c r="S16" s="35" t="s">
        <v>3175</v>
      </c>
      <c r="T16" s="35" t="s">
        <v>3083</v>
      </c>
      <c r="U16" s="35" t="s">
        <v>3084</v>
      </c>
      <c r="V16" s="35" t="s">
        <v>3085</v>
      </c>
      <c r="W16" s="35" t="s">
        <v>3086</v>
      </c>
      <c r="X16" s="35" t="s">
        <v>3087</v>
      </c>
      <c r="Y16" s="35" t="s">
        <v>3088</v>
      </c>
      <c r="Z16" s="35" t="s">
        <v>3089</v>
      </c>
      <c r="AA16" s="35" t="s">
        <v>3090</v>
      </c>
      <c r="AB16" s="35" t="s">
        <v>3091</v>
      </c>
      <c r="AC16" s="35" t="s">
        <v>3092</v>
      </c>
      <c r="AD16" s="35" t="s">
        <v>3093</v>
      </c>
      <c r="AE16" s="35" t="s">
        <v>3094</v>
      </c>
      <c r="AF16" s="35" t="s">
        <v>3095</v>
      </c>
      <c r="AG16" s="35" t="s">
        <v>3096</v>
      </c>
      <c r="AH16" s="35" t="s">
        <v>3097</v>
      </c>
      <c r="AI16" s="35" t="s">
        <v>3098</v>
      </c>
      <c r="AJ16" s="35" t="s">
        <v>3099</v>
      </c>
      <c r="AK16" s="35" t="s">
        <v>3100</v>
      </c>
      <c r="AL16" s="35" t="s">
        <v>3101</v>
      </c>
      <c r="AM16" s="35" t="s">
        <v>3102</v>
      </c>
      <c r="AN16" s="35" t="s">
        <v>3103</v>
      </c>
      <c r="AO16" s="35" t="s">
        <v>3104</v>
      </c>
      <c r="AP16" s="35" t="s">
        <v>3105</v>
      </c>
      <c r="AQ16" s="35" t="s">
        <v>3106</v>
      </c>
      <c r="AR16" s="35" t="s">
        <v>3107</v>
      </c>
      <c r="AS16" s="35" t="s">
        <v>3108</v>
      </c>
      <c r="AT16" s="35" t="s">
        <v>3109</v>
      </c>
      <c r="AU16" s="35" t="s">
        <v>3110</v>
      </c>
      <c r="AV16" s="35" t="s">
        <v>3072</v>
      </c>
      <c r="AW16" s="35" t="s">
        <v>3111</v>
      </c>
      <c r="AX16" s="35" t="s">
        <v>3112</v>
      </c>
      <c r="AY16" s="35" t="s">
        <v>3113</v>
      </c>
      <c r="AZ16" s="35" t="s">
        <v>3114</v>
      </c>
      <c r="BA16" s="35" t="s">
        <v>3115</v>
      </c>
    </row>
    <row r="17" spans="3:53" x14ac:dyDescent="0.25">
      <c r="C17" t="e">
        <f t="shared" ref="C17:AA17" si="4">SLOPE(C5:C12,$B$5:$B$13)</f>
        <v>#N/A</v>
      </c>
      <c r="D17" t="e">
        <f t="shared" si="4"/>
        <v>#N/A</v>
      </c>
      <c r="E17" t="e">
        <f t="shared" si="4"/>
        <v>#N/A</v>
      </c>
      <c r="F17" t="e">
        <f t="shared" si="4"/>
        <v>#N/A</v>
      </c>
      <c r="G17" t="e">
        <f t="shared" si="4"/>
        <v>#N/A</v>
      </c>
      <c r="H17" t="e">
        <f t="shared" si="4"/>
        <v>#N/A</v>
      </c>
      <c r="I17" t="e">
        <f t="shared" si="4"/>
        <v>#N/A</v>
      </c>
      <c r="J17" t="e">
        <f t="shared" si="4"/>
        <v>#N/A</v>
      </c>
      <c r="K17" t="e">
        <f t="shared" si="4"/>
        <v>#N/A</v>
      </c>
      <c r="L17" t="e">
        <f t="shared" si="4"/>
        <v>#N/A</v>
      </c>
      <c r="M17" t="e">
        <f t="shared" si="4"/>
        <v>#N/A</v>
      </c>
      <c r="N17" t="e">
        <f t="shared" si="4"/>
        <v>#N/A</v>
      </c>
      <c r="O17" t="e">
        <f t="shared" si="4"/>
        <v>#N/A</v>
      </c>
      <c r="P17" t="e">
        <f t="shared" si="4"/>
        <v>#N/A</v>
      </c>
      <c r="Q17" t="e">
        <f t="shared" si="4"/>
        <v>#N/A</v>
      </c>
      <c r="R17" t="e">
        <f t="shared" si="4"/>
        <v>#N/A</v>
      </c>
      <c r="S17" t="e">
        <f t="shared" si="4"/>
        <v>#N/A</v>
      </c>
      <c r="T17" t="e">
        <f t="shared" si="4"/>
        <v>#N/A</v>
      </c>
      <c r="U17" t="e">
        <f t="shared" si="4"/>
        <v>#N/A</v>
      </c>
      <c r="V17" t="e">
        <f t="shared" si="4"/>
        <v>#N/A</v>
      </c>
      <c r="W17" t="e">
        <f t="shared" si="4"/>
        <v>#N/A</v>
      </c>
      <c r="X17" t="e">
        <f t="shared" si="4"/>
        <v>#N/A</v>
      </c>
      <c r="Y17" t="e">
        <f t="shared" si="4"/>
        <v>#N/A</v>
      </c>
      <c r="Z17" t="e">
        <f t="shared" si="4"/>
        <v>#N/A</v>
      </c>
      <c r="AA17" t="e">
        <f t="shared" si="4"/>
        <v>#N/A</v>
      </c>
      <c r="AB17" t="e">
        <f t="shared" ref="AB17:BA17" si="5">SLOPE(AB5:AB13,$B$5:$B$13)</f>
        <v>#VALUE!</v>
      </c>
      <c r="AC17" t="e">
        <f t="shared" si="5"/>
        <v>#VALUE!</v>
      </c>
      <c r="AD17" t="e">
        <f t="shared" si="5"/>
        <v>#VALUE!</v>
      </c>
      <c r="AE17" t="e">
        <f t="shared" si="5"/>
        <v>#VALUE!</v>
      </c>
      <c r="AF17" t="e">
        <f t="shared" si="5"/>
        <v>#VALUE!</v>
      </c>
      <c r="AG17" t="e">
        <f t="shared" si="5"/>
        <v>#VALUE!</v>
      </c>
      <c r="AH17" t="e">
        <f t="shared" si="5"/>
        <v>#VALUE!</v>
      </c>
      <c r="AI17" t="e">
        <f t="shared" si="5"/>
        <v>#VALUE!</v>
      </c>
      <c r="AJ17" t="e">
        <f t="shared" si="5"/>
        <v>#VALUE!</v>
      </c>
      <c r="AK17" t="e">
        <f t="shared" si="5"/>
        <v>#VALUE!</v>
      </c>
      <c r="AL17" t="e">
        <f t="shared" si="5"/>
        <v>#VALUE!</v>
      </c>
      <c r="AM17" t="e">
        <f t="shared" si="5"/>
        <v>#VALUE!</v>
      </c>
      <c r="AN17" t="e">
        <f t="shared" si="5"/>
        <v>#VALUE!</v>
      </c>
      <c r="AO17" t="e">
        <f t="shared" si="5"/>
        <v>#VALUE!</v>
      </c>
      <c r="AP17" t="e">
        <f t="shared" si="5"/>
        <v>#VALUE!</v>
      </c>
      <c r="AQ17" t="e">
        <f t="shared" si="5"/>
        <v>#VALUE!</v>
      </c>
      <c r="AR17" t="e">
        <f t="shared" si="5"/>
        <v>#VALUE!</v>
      </c>
      <c r="AS17" t="e">
        <f t="shared" si="5"/>
        <v>#VALUE!</v>
      </c>
      <c r="AT17" t="e">
        <f t="shared" si="5"/>
        <v>#VALUE!</v>
      </c>
      <c r="AU17" t="e">
        <f t="shared" si="5"/>
        <v>#VALUE!</v>
      </c>
      <c r="AV17" t="e">
        <f t="shared" si="5"/>
        <v>#VALUE!</v>
      </c>
      <c r="AW17" t="e">
        <f t="shared" si="5"/>
        <v>#VALUE!</v>
      </c>
      <c r="AX17" t="e">
        <f t="shared" si="5"/>
        <v>#VALUE!</v>
      </c>
      <c r="AY17" t="e">
        <f t="shared" si="5"/>
        <v>#VALUE!</v>
      </c>
      <c r="AZ17" t="e">
        <f t="shared" si="5"/>
        <v>#VALUE!</v>
      </c>
      <c r="BA17" t="e">
        <f t="shared" si="5"/>
        <v>#VALUE!</v>
      </c>
    </row>
    <row r="34" spans="2:5" x14ac:dyDescent="0.25">
      <c r="B34" t="s">
        <v>3068</v>
      </c>
      <c r="C34" s="2" t="s">
        <v>3121</v>
      </c>
      <c r="D34" s="2" t="s">
        <v>3070</v>
      </c>
      <c r="E34" s="2" t="s">
        <v>226</v>
      </c>
    </row>
    <row r="35" spans="2:5" x14ac:dyDescent="0.25">
      <c r="B35">
        <v>2007</v>
      </c>
      <c r="C35" s="23">
        <v>0.36749999999999999</v>
      </c>
      <c r="D35" s="23">
        <v>1.8599999999999998E-2</v>
      </c>
      <c r="E35" s="23">
        <v>2.0899999999999998E-2</v>
      </c>
    </row>
    <row r="36" spans="2:5" x14ac:dyDescent="0.25">
      <c r="B36">
        <v>2008</v>
      </c>
      <c r="C36" s="23">
        <v>0.36699999999999999</v>
      </c>
      <c r="D36" s="23">
        <v>1.66E-2</v>
      </c>
      <c r="E36" s="23">
        <v>2.1100000000000001E-2</v>
      </c>
    </row>
    <row r="37" spans="2:5" x14ac:dyDescent="0.25">
      <c r="B37">
        <v>2009</v>
      </c>
      <c r="C37" s="23">
        <v>0.36580000000000001</v>
      </c>
      <c r="D37" s="23">
        <v>1.9300000000000001E-2</v>
      </c>
      <c r="E37" s="23">
        <v>2.1899999999999999E-2</v>
      </c>
    </row>
    <row r="38" spans="2:5" x14ac:dyDescent="0.25">
      <c r="B38">
        <v>2010</v>
      </c>
      <c r="C38" s="23">
        <v>0.35699999999999998</v>
      </c>
      <c r="D38" s="23">
        <v>1.9699999999999999E-2</v>
      </c>
      <c r="E38" s="23">
        <v>2.24E-2</v>
      </c>
    </row>
    <row r="39" spans="2:5" x14ac:dyDescent="0.25">
      <c r="B39">
        <v>2011</v>
      </c>
      <c r="C39" s="23">
        <v>0.3553</v>
      </c>
      <c r="D39" s="23">
        <v>1.8100000000000002E-2</v>
      </c>
      <c r="E39" s="23">
        <v>2.3599999999999999E-2</v>
      </c>
    </row>
    <row r="40" spans="2:5" x14ac:dyDescent="0.25">
      <c r="B40">
        <v>2012</v>
      </c>
      <c r="C40" s="23">
        <v>0.3402</v>
      </c>
      <c r="D40" s="23">
        <v>1.9599999999999999E-2</v>
      </c>
      <c r="E40" s="23">
        <v>2.4199999999999999E-2</v>
      </c>
    </row>
    <row r="41" spans="2:5" x14ac:dyDescent="0.25">
      <c r="B41">
        <v>2013</v>
      </c>
      <c r="C41" s="23">
        <v>0.33479999999999999</v>
      </c>
      <c r="D41" s="23">
        <v>1.8700000000000001E-2</v>
      </c>
      <c r="E41" s="23">
        <v>2.3699999999999999E-2</v>
      </c>
    </row>
    <row r="42" spans="2:5" x14ac:dyDescent="0.25">
      <c r="B42">
        <v>2014</v>
      </c>
      <c r="C42" s="23">
        <v>0.34160000000000001</v>
      </c>
      <c r="D42" s="23">
        <v>2.2599999999999999E-2</v>
      </c>
      <c r="E42" s="23">
        <v>2.3099999999999999E-2</v>
      </c>
    </row>
    <row r="43" spans="2:5" x14ac:dyDescent="0.25">
      <c r="B43">
        <v>2015</v>
      </c>
      <c r="C43" s="24">
        <v>0.33639999999999998</v>
      </c>
      <c r="D43" s="24">
        <v>2.1399999999999999E-2</v>
      </c>
      <c r="E43" s="24">
        <v>2.2499999999999999E-2</v>
      </c>
    </row>
    <row r="44" spans="2:5" x14ac:dyDescent="0.25">
      <c r="B44">
        <v>2016</v>
      </c>
      <c r="D44" s="23">
        <f>FORECAST(B44,D35:D43,B35:B43)</f>
        <v>2.1724999999999994E-2</v>
      </c>
      <c r="E44" s="23">
        <f>FORECAST(B44,E35:E43,B35:B43)</f>
        <v>2.4083333333333234E-2</v>
      </c>
    </row>
  </sheetData>
  <sortState xmlns:xlrd2="http://schemas.microsoft.com/office/spreadsheetml/2017/richdata2" ref="B35:E44">
    <sortCondition ref="B37"/>
  </sortState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Report</vt:lpstr>
      <vt:lpstr>KYvsNatTrendWorksheet</vt:lpstr>
      <vt:lpstr>StateAllYearsData</vt:lpstr>
      <vt:lpstr>Documentation</vt:lpstr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Alice Bender</dc:creator>
  <cp:lastModifiedBy>napierjohn</cp:lastModifiedBy>
  <dcterms:created xsi:type="dcterms:W3CDTF">2016-12-14T18:56:19Z</dcterms:created>
  <dcterms:modified xsi:type="dcterms:W3CDTF">2019-03-05T16:56:53Z</dcterms:modified>
</cp:coreProperties>
</file>