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\Desktop\final_tests\"/>
    </mc:Choice>
  </mc:AlternateContent>
  <bookViews>
    <workbookView xWindow="0" yWindow="0" windowWidth="216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7" i="1" l="1"/>
  <c r="K28" i="1"/>
  <c r="K29" i="1"/>
  <c r="K21" i="1"/>
  <c r="K22" i="1"/>
  <c r="K23" i="1"/>
  <c r="K39" i="1"/>
  <c r="K40" i="1"/>
  <c r="K41" i="1"/>
  <c r="K33" i="1"/>
  <c r="K34" i="1"/>
  <c r="K35" i="1"/>
  <c r="K15" i="1"/>
  <c r="K16" i="1"/>
  <c r="K17" i="1"/>
  <c r="K9" i="1"/>
  <c r="K10" i="1"/>
  <c r="K11" i="1"/>
</calcChain>
</file>

<file path=xl/sharedStrings.xml><?xml version="1.0" encoding="utf-8"?>
<sst xmlns="http://schemas.openxmlformats.org/spreadsheetml/2006/main" count="118" uniqueCount="31">
  <si>
    <t>cornell</t>
  </si>
  <si>
    <t>kitchen</t>
  </si>
  <si>
    <t>luxball</t>
  </si>
  <si>
    <t>1</t>
  </si>
  <si>
    <t>2</t>
  </si>
  <si>
    <t>4</t>
  </si>
  <si>
    <t>8</t>
  </si>
  <si>
    <t>16</t>
  </si>
  <si>
    <t>32</t>
  </si>
  <si>
    <t>64</t>
  </si>
  <si>
    <t>128</t>
  </si>
  <si>
    <t>256</t>
  </si>
  <si>
    <t>Scene</t>
  </si>
  <si>
    <t>sppmpa-fermi</t>
  </si>
  <si>
    <t>sppmpa-kepler</t>
  </si>
  <si>
    <t>sppmpa</t>
  </si>
  <si>
    <t>sppmpa-starpu-cpu</t>
  </si>
  <si>
    <t>sppmpa-starpu-cpu+fermi</t>
  </si>
  <si>
    <t>sppmpa-starpu-cpu+kepler</t>
  </si>
  <si>
    <t>sppmpa-starpu-cpu+both</t>
  </si>
  <si>
    <t>Fermi</t>
  </si>
  <si>
    <t>Kepler</t>
  </si>
  <si>
    <t>Avg</t>
  </si>
  <si>
    <t>Best of Each</t>
  </si>
  <si>
    <t>cpu (4 threads)</t>
  </si>
  <si>
    <t>fermi</t>
  </si>
  <si>
    <t>kepler</t>
  </si>
  <si>
    <t>starpu-cpu</t>
  </si>
  <si>
    <t>starpu-cpu+fermi</t>
  </si>
  <si>
    <t>starpu-cpu+kepler</t>
  </si>
  <si>
    <t>starpu-cpu+both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</si>
</sst>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14">
    <dxf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Rendering Time (without StarPU)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cornell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Sheet1!$B$2:$L$2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Fermi</c:v>
                </c:pt>
                <c:pt idx="10">
                  <c:v>Kepler</c:v>
                </c:pt>
              </c:strCache>
            </c:strRef>
          </c:cat>
          <c:val>
            <c:numRef>
              <c:f>Sheet1!$B$3:$L$3</c:f>
              <c:numCache>
                <c:formatCode>General</c:formatCode>
                <c:ptCount val="11"/>
                <c:pt idx="0">
                  <c:v>32.200775</c:v>
                </c:pt>
                <c:pt idx="1">
                  <c:v>19.410055</c:v>
                </c:pt>
                <c:pt idx="2">
                  <c:v>17.722802000000001</c:v>
                </c:pt>
                <c:pt idx="3">
                  <c:v>38.625315000000001</c:v>
                </c:pt>
                <c:pt idx="4">
                  <c:v>59.125723999999998</c:v>
                </c:pt>
                <c:pt idx="5">
                  <c:v>62.117052999999999</c:v>
                </c:pt>
                <c:pt idx="6">
                  <c:v>58.402641000000003</c:v>
                </c:pt>
                <c:pt idx="7">
                  <c:v>58.070270999999998</c:v>
                </c:pt>
                <c:pt idx="8">
                  <c:v>57.808956000000002</c:v>
                </c:pt>
                <c:pt idx="9">
                  <c:v>13.689181555555557</c:v>
                </c:pt>
                <c:pt idx="10">
                  <c:v>10.607374111111112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kitchen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Sheet1!$B$2:$L$2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Fermi</c:v>
                </c:pt>
                <c:pt idx="10">
                  <c:v>Kepler</c:v>
                </c:pt>
              </c:strCache>
            </c:strRef>
          </c:cat>
          <c:val>
            <c:numRef>
              <c:f>Sheet1!$B$4:$L$4</c:f>
              <c:numCache>
                <c:formatCode>General</c:formatCode>
                <c:ptCount val="11"/>
                <c:pt idx="0">
                  <c:v>48.749127999999999</c:v>
                </c:pt>
                <c:pt idx="1">
                  <c:v>26.585825</c:v>
                </c:pt>
                <c:pt idx="2">
                  <c:v>15.255288</c:v>
                </c:pt>
                <c:pt idx="3">
                  <c:v>19.621217000000001</c:v>
                </c:pt>
                <c:pt idx="4">
                  <c:v>36.817377</c:v>
                </c:pt>
                <c:pt idx="5">
                  <c:v>40.220117000000002</c:v>
                </c:pt>
                <c:pt idx="6">
                  <c:v>34.057406999999998</c:v>
                </c:pt>
                <c:pt idx="7">
                  <c:v>33.856301999999999</c:v>
                </c:pt>
                <c:pt idx="8">
                  <c:v>35.373641999999997</c:v>
                </c:pt>
                <c:pt idx="9">
                  <c:v>21.463464777777777</c:v>
                </c:pt>
                <c:pt idx="10">
                  <c:v>16.927946333333335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luxball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Sheet1!$B$2:$L$2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Fermi</c:v>
                </c:pt>
                <c:pt idx="10">
                  <c:v>Kepler</c:v>
                </c:pt>
              </c:strCache>
            </c:strRef>
          </c:cat>
          <c:val>
            <c:numRef>
              <c:f>Sheet1!$B$5:$L$5</c:f>
              <c:numCache>
                <c:formatCode>General</c:formatCode>
                <c:ptCount val="11"/>
                <c:pt idx="0">
                  <c:v>69.814952000000005</c:v>
                </c:pt>
                <c:pt idx="1">
                  <c:v>37.996637</c:v>
                </c:pt>
                <c:pt idx="2">
                  <c:v>29.668351999999999</c:v>
                </c:pt>
                <c:pt idx="3">
                  <c:v>67.076550999999995</c:v>
                </c:pt>
                <c:pt idx="4">
                  <c:v>108.599895</c:v>
                </c:pt>
                <c:pt idx="5">
                  <c:v>115.81899199999999</c:v>
                </c:pt>
                <c:pt idx="6">
                  <c:v>100.94068900000001</c:v>
                </c:pt>
                <c:pt idx="7">
                  <c:v>95.394334000000001</c:v>
                </c:pt>
                <c:pt idx="8">
                  <c:v>85.140378999999996</c:v>
                </c:pt>
                <c:pt idx="9">
                  <c:v>25.342425444444444</c:v>
                </c:pt>
                <c:pt idx="10">
                  <c:v>20.803311444444443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620960"/>
        <c:axId val="1004625856"/>
      </c:lineChart>
      <c:catAx>
        <c:axId val="1004620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Version (#THREADS</a:t>
                </a:r>
                <a:r>
                  <a:rPr lang="en-US" baseline="0"/>
                  <a:t> or GPU)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625856"/>
        <c:crosses val="autoZero"/>
        <c:auto val="1"/>
        <c:lblAlgn val="ctr"/>
        <c:lblOffset val="100"/>
        <c:noMultiLvlLbl val="0"/>
      </c:catAx>
      <c:valAx>
        <c:axId val="100462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62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Rendering Time (with StarPU)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Sheet1!$A$46</c:f>
              <c:strCache>
                <c:ptCount val="1"/>
                <c:pt idx="0">
                  <c:v>cornell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Sheet1!$B$45:$H$45</c:f>
              <c:strCache>
                <c:ptCount val="7"/>
                <c:pt idx="0">
                  <c:v>cpu (4 threads)</c:v>
                </c:pt>
                <c:pt idx="1">
                  <c:v>fermi</c:v>
                </c:pt>
                <c:pt idx="2">
                  <c:v>kepler</c:v>
                </c:pt>
                <c:pt idx="3">
                  <c:v>starpu-cpu</c:v>
                </c:pt>
                <c:pt idx="4">
                  <c:v>starpu-cpu+fermi</c:v>
                </c:pt>
                <c:pt idx="5">
                  <c:v>starpu-cpu+kepler</c:v>
                </c:pt>
                <c:pt idx="6">
                  <c:v>starpu-cpu+both</c:v>
                </c:pt>
              </c:strCache>
            </c:strRef>
          </c:cat>
          <c:val>
            <c:numRef>
              <c:f>Sheet1!$B$46:$H$46</c:f>
              <c:numCache>
                <c:formatCode>General</c:formatCode>
                <c:ptCount val="7"/>
                <c:pt idx="0">
                  <c:v>17.722802000000001</c:v>
                </c:pt>
                <c:pt idx="1">
                  <c:v>13.689181555555557</c:v>
                </c:pt>
                <c:pt idx="2">
                  <c:v>10.607374111111112</c:v>
                </c:pt>
                <c:pt idx="3">
                  <c:v>48.277949555555551</c:v>
                </c:pt>
                <c:pt idx="4">
                  <c:v>26.345421333333334</c:v>
                </c:pt>
                <c:pt idx="5">
                  <c:v>23.276462111111112</c:v>
                </c:pt>
                <c:pt idx="6">
                  <c:v>18.954655555555558</c:v>
                </c:pt>
              </c:numCache>
            </c:numRef>
          </c:val>
        </c:ser>
        <c:ser>
          <c:idx val="1"/>
          <c:order val="1"/>
          <c:tx>
            <c:strRef>
              <c:f>Sheet1!$A$47</c:f>
              <c:strCache>
                <c:ptCount val="1"/>
                <c:pt idx="0">
                  <c:v>kitchen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Sheet1!$B$45:$H$45</c:f>
              <c:strCache>
                <c:ptCount val="7"/>
                <c:pt idx="0">
                  <c:v>cpu (4 threads)</c:v>
                </c:pt>
                <c:pt idx="1">
                  <c:v>fermi</c:v>
                </c:pt>
                <c:pt idx="2">
                  <c:v>kepler</c:v>
                </c:pt>
                <c:pt idx="3">
                  <c:v>starpu-cpu</c:v>
                </c:pt>
                <c:pt idx="4">
                  <c:v>starpu-cpu+fermi</c:v>
                </c:pt>
                <c:pt idx="5">
                  <c:v>starpu-cpu+kepler</c:v>
                </c:pt>
                <c:pt idx="6">
                  <c:v>starpu-cpu+both</c:v>
                </c:pt>
              </c:strCache>
            </c:strRef>
          </c:cat>
          <c:val>
            <c:numRef>
              <c:f>Sheet1!$B$47:$H$47</c:f>
              <c:numCache>
                <c:formatCode>General</c:formatCode>
                <c:ptCount val="7"/>
                <c:pt idx="0">
                  <c:v>15.255288</c:v>
                </c:pt>
                <c:pt idx="1">
                  <c:v>21.463464777777777</c:v>
                </c:pt>
                <c:pt idx="2">
                  <c:v>16.927946333333335</c:v>
                </c:pt>
                <c:pt idx="3">
                  <c:v>29.138472111111113</c:v>
                </c:pt>
                <c:pt idx="4">
                  <c:v>24.435712111111112</c:v>
                </c:pt>
                <c:pt idx="5">
                  <c:v>20.942985222222223</c:v>
                </c:pt>
                <c:pt idx="6">
                  <c:v>20.228716444444444</c:v>
                </c:pt>
              </c:numCache>
            </c:numRef>
          </c:val>
        </c:ser>
        <c:ser>
          <c:idx val="2"/>
          <c:order val="2"/>
          <c:tx>
            <c:strRef>
              <c:f>Sheet1!$A$48</c:f>
              <c:strCache>
                <c:ptCount val="1"/>
                <c:pt idx="0">
                  <c:v>luxball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  <a:effectLst/>
          </c:spPr>
          <c:invertIfNegative val="0"/>
          <c:cat>
            <c:strRef>
              <c:f>Sheet1!$B$45:$H$45</c:f>
              <c:strCache>
                <c:ptCount val="7"/>
                <c:pt idx="0">
                  <c:v>cpu (4 threads)</c:v>
                </c:pt>
                <c:pt idx="1">
                  <c:v>fermi</c:v>
                </c:pt>
                <c:pt idx="2">
                  <c:v>kepler</c:v>
                </c:pt>
                <c:pt idx="3">
                  <c:v>starpu-cpu</c:v>
                </c:pt>
                <c:pt idx="4">
                  <c:v>starpu-cpu+fermi</c:v>
                </c:pt>
                <c:pt idx="5">
                  <c:v>starpu-cpu+kepler</c:v>
                </c:pt>
                <c:pt idx="6">
                  <c:v>starpu-cpu+both</c:v>
                </c:pt>
              </c:strCache>
            </c:strRef>
          </c:cat>
          <c:val>
            <c:numRef>
              <c:f>Sheet1!$B$48:$H$48</c:f>
              <c:numCache>
                <c:formatCode>General</c:formatCode>
                <c:ptCount val="7"/>
                <c:pt idx="0">
                  <c:v>29.668351999999999</c:v>
                </c:pt>
                <c:pt idx="1">
                  <c:v>25.342425444444444</c:v>
                </c:pt>
                <c:pt idx="2">
                  <c:v>20.803311444444443</c:v>
                </c:pt>
                <c:pt idx="3">
                  <c:v>88.118444555555556</c:v>
                </c:pt>
                <c:pt idx="4">
                  <c:v>41.886500888888889</c:v>
                </c:pt>
                <c:pt idx="5">
                  <c:v>40.730258666666664</c:v>
                </c:pt>
                <c:pt idx="6">
                  <c:v>29.161270333333334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5348688"/>
        <c:axId val="995347056"/>
      </c:barChart>
      <c:catAx>
        <c:axId val="995348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Version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347056"/>
        <c:crosses val="autoZero"/>
        <c:auto val="1"/>
        <c:lblAlgn val="ctr"/>
        <c:lblOffset val="100"/>
        <c:noMultiLvlLbl val="0"/>
      </c:catAx>
      <c:valAx>
        <c:axId val="99534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34868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180974</xdr:colOff>
      <xdr:row>6</xdr:row>
      <xdr:rowOff>157161</xdr:rowOff>
    </xdr:from>
    <xdr:to>
      <xdr:col>21</xdr:col>
      <xdr:colOff>257175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257175</xdr:colOff>
      <xdr:row>25</xdr:row>
      <xdr:rowOff>161925</xdr:rowOff>
    </xdr:from>
    <xdr:to>
      <xdr:col>21</xdr:col>
      <xdr:colOff>295275</xdr:colOff>
      <xdr:row>42</xdr:row>
      <xdr:rowOff>176214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L5" totalsRowShown="0">
  <autoFilter ref="A2:L5"/>
  <tableColumns count="12">
    <tableColumn id="1" name="Scene" dataDxfId="13"/>
    <tableColumn id="2" name="1"/>
    <tableColumn id="3" name="2"/>
    <tableColumn id="4" name="4"/>
    <tableColumn id="5" name="8"/>
    <tableColumn id="6" name="16"/>
    <tableColumn id="7" name="32"/>
    <tableColumn id="8" name="64"/>
    <tableColumn id="9" name="128"/>
    <tableColumn id="10" name="256"/>
    <tableColumn id="11" name="Fermi"/>
    <tableColumn id="12" name="Kepl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8:K11" totalsRowShown="0">
  <autoFilter ref="A8:K11"/>
  <tableColumns count="11">
    <tableColumn id="1" name="Scene" dataDxfId="12"/>
    <tableColumn id="2" name="1"/>
    <tableColumn id="3" name="2"/>
    <tableColumn id="4" name="4"/>
    <tableColumn id="5" name="8"/>
    <tableColumn id="6" name="16"/>
    <tableColumn id="7" name="32"/>
    <tableColumn id="8" name="64"/>
    <tableColumn id="9" name="128"/>
    <tableColumn id="10" name="256"/>
    <tableColumn id="11" name="Avg" dataDxfId="6">
      <calculatedColumnFormula>AVERAGE(Table13[[#This Row],[1]:[256]])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4:K17" totalsRowShown="0">
  <autoFilter ref="A14:K17"/>
  <tableColumns count="11">
    <tableColumn id="1" name="Scene" dataDxfId="11"/>
    <tableColumn id="2" name="1"/>
    <tableColumn id="3" name="2"/>
    <tableColumn id="4" name="4"/>
    <tableColumn id="5" name="8"/>
    <tableColumn id="6" name="16"/>
    <tableColumn id="7" name="32"/>
    <tableColumn id="8" name="64"/>
    <tableColumn id="9" name="128"/>
    <tableColumn id="10" name="256"/>
    <tableColumn id="11" name="Avg" dataDxfId="5">
      <calculatedColumnFormula>AVERAGE(Table134[[#This Row],[1]:[256]])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20:K23" totalsRowShown="0">
  <autoFilter ref="A20:K23"/>
  <tableColumns count="11">
    <tableColumn id="1" name="Scene" dataDxfId="10"/>
    <tableColumn id="2" name="1"/>
    <tableColumn id="3" name="2"/>
    <tableColumn id="4" name="4"/>
    <tableColumn id="5" name="8"/>
    <tableColumn id="6" name="16"/>
    <tableColumn id="7" name="32"/>
    <tableColumn id="8" name="64"/>
    <tableColumn id="9" name="128"/>
    <tableColumn id="10" name="256"/>
    <tableColumn id="11" name="Avg" dataDxfId="4">
      <calculatedColumnFormula>AVERAGE(Table1345[[#This Row],[1]:[256]])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A26:K29" totalsRowShown="0">
  <autoFilter ref="A26:K29"/>
  <tableColumns count="11">
    <tableColumn id="1" name="Scene" dataDxfId="9"/>
    <tableColumn id="2" name="1"/>
    <tableColumn id="3" name="2"/>
    <tableColumn id="4" name="4"/>
    <tableColumn id="5" name="8"/>
    <tableColumn id="6" name="16"/>
    <tableColumn id="7" name="32"/>
    <tableColumn id="8" name="64"/>
    <tableColumn id="9" name="128"/>
    <tableColumn id="10" name="256"/>
    <tableColumn id="11" name="Avg" dataDxfId="3">
      <calculatedColumnFormula>AVERAGE(Table13456[[#This Row],[1]:[256]])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134568" displayName="Table134568" ref="A32:K35" totalsRowShown="0">
  <autoFilter ref="A32:K35"/>
  <tableColumns count="11">
    <tableColumn id="1" name="Scene" dataDxfId="8"/>
    <tableColumn id="2" name="1"/>
    <tableColumn id="3" name="2"/>
    <tableColumn id="4" name="4"/>
    <tableColumn id="5" name="8"/>
    <tableColumn id="6" name="16"/>
    <tableColumn id="7" name="32"/>
    <tableColumn id="8" name="64"/>
    <tableColumn id="9" name="128"/>
    <tableColumn id="10" name="256"/>
    <tableColumn id="11" name="Avg" dataDxfId="2">
      <calculatedColumnFormula>AVERAGE(Table134568[[#This Row],[1]:[256]])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Table134569" displayName="Table134569" ref="A38:K41" totalsRowShown="0">
  <autoFilter ref="A38:K41"/>
  <tableColumns count="11">
    <tableColumn id="1" name="Scene" dataDxfId="7"/>
    <tableColumn id="2" name="1"/>
    <tableColumn id="3" name="2"/>
    <tableColumn id="4" name="4"/>
    <tableColumn id="5" name="8"/>
    <tableColumn id="6" name="16"/>
    <tableColumn id="7" name="32"/>
    <tableColumn id="8" name="64"/>
    <tableColumn id="9" name="128"/>
    <tableColumn id="10" name="256"/>
    <tableColumn id="11" name="Avg" dataDxfId="1">
      <calculatedColumnFormula>AVERAGE(Table134569[[#This Row],[1]:[256]])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9" name="Table110" displayName="Table110" ref="A45:H48" totalsRowShown="0">
  <autoFilter ref="A45:H48"/>
  <tableColumns count="8">
    <tableColumn id="1" name="Scene" dataDxfId="0"/>
    <tableColumn id="2" name="cpu (4 threads)"/>
    <tableColumn id="3" name="fermi"/>
    <tableColumn id="4" name="kepler"/>
    <tableColumn id="5" name="starpu-cpu"/>
    <tableColumn id="6" name="starpu-cpu+fermi"/>
    <tableColumn id="7" name="starpu-cpu+kepler"/>
    <tableColumn id="8" name="starpu-cpu+bo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H1" workbookViewId="0">
      <selection activeCell="X31" sqref="X31"/>
    </sheetView>
  </sheetViews>
  <sheetFormatPr defaultRowHeight="15" x14ac:dyDescent="0.25"/>
  <cols>
    <col min="1" max="1" width="10.140625" customWidth="1"/>
    <col min="2" max="2" width="15.85546875" customWidth="1"/>
  </cols>
  <sheetData>
    <row r="1" spans="1:12" x14ac:dyDescent="0.25">
      <c r="A1" t="s">
        <v>15</v>
      </c>
    </row>
    <row r="2" spans="1:12" x14ac:dyDescent="0.25">
      <c r="A2" t="s">
        <v>12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20</v>
      </c>
      <c r="L2" t="s">
        <v>21</v>
      </c>
    </row>
    <row r="3" spans="1:12" x14ac:dyDescent="0.25">
      <c r="A3" s="1" t="s">
        <v>0</v>
      </c>
      <c r="B3">
        <v>32.200775</v>
      </c>
      <c r="C3">
        <v>19.410055</v>
      </c>
      <c r="D3">
        <v>17.722802000000001</v>
      </c>
      <c r="E3">
        <v>38.625315000000001</v>
      </c>
      <c r="F3">
        <v>59.125723999999998</v>
      </c>
      <c r="G3">
        <v>62.117052999999999</v>
      </c>
      <c r="H3">
        <v>58.402641000000003</v>
      </c>
      <c r="I3">
        <v>58.070270999999998</v>
      </c>
      <c r="J3">
        <v>57.808956000000002</v>
      </c>
      <c r="K3">
        <v>13.689181555555557</v>
      </c>
      <c r="L3">
        <v>10.607374111111112</v>
      </c>
    </row>
    <row r="4" spans="1:12" x14ac:dyDescent="0.25">
      <c r="A4" s="1" t="s">
        <v>1</v>
      </c>
      <c r="B4">
        <v>48.749127999999999</v>
      </c>
      <c r="C4">
        <v>26.585825</v>
      </c>
      <c r="D4">
        <v>15.255288</v>
      </c>
      <c r="E4">
        <v>19.621217000000001</v>
      </c>
      <c r="F4">
        <v>36.817377</v>
      </c>
      <c r="G4">
        <v>40.220117000000002</v>
      </c>
      <c r="H4">
        <v>34.057406999999998</v>
      </c>
      <c r="I4">
        <v>33.856301999999999</v>
      </c>
      <c r="J4">
        <v>35.373641999999997</v>
      </c>
      <c r="K4">
        <v>21.463464777777777</v>
      </c>
      <c r="L4">
        <v>16.927946333333335</v>
      </c>
    </row>
    <row r="5" spans="1:12" x14ac:dyDescent="0.25">
      <c r="A5" s="1" t="s">
        <v>2</v>
      </c>
      <c r="B5">
        <v>69.814952000000005</v>
      </c>
      <c r="C5">
        <v>37.996637</v>
      </c>
      <c r="D5">
        <v>29.668351999999999</v>
      </c>
      <c r="E5">
        <v>67.076550999999995</v>
      </c>
      <c r="F5">
        <v>108.599895</v>
      </c>
      <c r="G5">
        <v>115.81899199999999</v>
      </c>
      <c r="H5">
        <v>100.94068900000001</v>
      </c>
      <c r="I5">
        <v>95.394334000000001</v>
      </c>
      <c r="J5">
        <v>85.140378999999996</v>
      </c>
      <c r="K5">
        <v>25.342425444444444</v>
      </c>
      <c r="L5">
        <v>20.803311444444443</v>
      </c>
    </row>
    <row r="7" spans="1:12" x14ac:dyDescent="0.25">
      <c r="A7" t="s">
        <v>13</v>
      </c>
    </row>
    <row r="8" spans="1:12" x14ac:dyDescent="0.25">
      <c r="A8" t="s">
        <v>12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22</v>
      </c>
    </row>
    <row r="9" spans="1:12" x14ac:dyDescent="0.25">
      <c r="A9" s="1" t="s">
        <v>0</v>
      </c>
      <c r="B9">
        <v>13.533571999999999</v>
      </c>
      <c r="C9">
        <v>13.654327</v>
      </c>
      <c r="D9">
        <v>13.712536</v>
      </c>
      <c r="E9">
        <v>13.692663</v>
      </c>
      <c r="F9">
        <v>13.704357999999999</v>
      </c>
      <c r="G9">
        <v>13.693349</v>
      </c>
      <c r="H9">
        <v>13.706073999999999</v>
      </c>
      <c r="I9">
        <v>13.693289999999999</v>
      </c>
      <c r="J9">
        <v>13.812465</v>
      </c>
      <c r="K9">
        <f>AVERAGE(Table13[[#This Row],[1]:[256]])</f>
        <v>13.689181555555557</v>
      </c>
    </row>
    <row r="10" spans="1:12" x14ac:dyDescent="0.25">
      <c r="A10" s="1" t="s">
        <v>1</v>
      </c>
      <c r="B10">
        <v>21.267365000000002</v>
      </c>
      <c r="C10">
        <v>21.452200000000001</v>
      </c>
      <c r="D10">
        <v>21.464003999999999</v>
      </c>
      <c r="E10">
        <v>21.447838999999998</v>
      </c>
      <c r="F10">
        <v>21.475194999999999</v>
      </c>
      <c r="G10">
        <v>21.461708999999999</v>
      </c>
      <c r="H10">
        <v>21.502503000000001</v>
      </c>
      <c r="I10">
        <v>21.539007999999999</v>
      </c>
      <c r="J10">
        <v>21.561360000000001</v>
      </c>
      <c r="K10">
        <f>AVERAGE(Table13[[#This Row],[1]:[256]])</f>
        <v>21.463464777777777</v>
      </c>
    </row>
    <row r="11" spans="1:12" x14ac:dyDescent="0.25">
      <c r="A11" s="1" t="s">
        <v>2</v>
      </c>
      <c r="B11">
        <v>25.166131</v>
      </c>
      <c r="C11">
        <v>25.344481999999999</v>
      </c>
      <c r="D11">
        <v>25.342476999999999</v>
      </c>
      <c r="E11">
        <v>25.370470000000001</v>
      </c>
      <c r="F11">
        <v>25.363745000000002</v>
      </c>
      <c r="G11">
        <v>25.329225000000001</v>
      </c>
      <c r="H11">
        <v>25.371808000000001</v>
      </c>
      <c r="I11">
        <v>25.372719</v>
      </c>
      <c r="J11">
        <v>25.420771999999999</v>
      </c>
      <c r="K11">
        <f>AVERAGE(Table13[[#This Row],[1]:[256]])</f>
        <v>25.342425444444444</v>
      </c>
    </row>
    <row r="13" spans="1:12" x14ac:dyDescent="0.25">
      <c r="A13" s="1" t="s">
        <v>14</v>
      </c>
    </row>
    <row r="14" spans="1:12" x14ac:dyDescent="0.25">
      <c r="A14" t="s">
        <v>12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22</v>
      </c>
    </row>
    <row r="15" spans="1:12" x14ac:dyDescent="0.25">
      <c r="A15" s="1" t="s">
        <v>0</v>
      </c>
      <c r="B15">
        <v>10.434625</v>
      </c>
      <c r="C15">
        <v>10.593297</v>
      </c>
      <c r="D15">
        <v>10.627713</v>
      </c>
      <c r="E15">
        <v>10.630677</v>
      </c>
      <c r="F15">
        <v>10.60548</v>
      </c>
      <c r="G15">
        <v>10.565136000000001</v>
      </c>
      <c r="H15">
        <v>10.617749999999999</v>
      </c>
      <c r="I15">
        <v>10.692404</v>
      </c>
      <c r="J15">
        <v>10.699285</v>
      </c>
      <c r="K15">
        <f>AVERAGE(Table134[[#This Row],[1]:[256]])</f>
        <v>10.607374111111112</v>
      </c>
    </row>
    <row r="16" spans="1:12" x14ac:dyDescent="0.25">
      <c r="A16" s="1" t="s">
        <v>1</v>
      </c>
      <c r="B16">
        <v>16.754769</v>
      </c>
      <c r="C16">
        <v>16.93731</v>
      </c>
      <c r="D16">
        <v>16.946173000000002</v>
      </c>
      <c r="E16">
        <v>16.949384999999999</v>
      </c>
      <c r="F16">
        <v>16.947265000000002</v>
      </c>
      <c r="G16">
        <v>16.921478</v>
      </c>
      <c r="H16">
        <v>16.936622</v>
      </c>
      <c r="I16">
        <v>16.960985999999998</v>
      </c>
      <c r="J16">
        <v>16.997529</v>
      </c>
      <c r="K16">
        <f>AVERAGE(Table134[[#This Row],[1]:[256]])</f>
        <v>16.927946333333335</v>
      </c>
    </row>
    <row r="17" spans="1:11" x14ac:dyDescent="0.25">
      <c r="A17" s="1" t="s">
        <v>2</v>
      </c>
      <c r="B17">
        <v>20.642453</v>
      </c>
      <c r="C17">
        <v>20.788484</v>
      </c>
      <c r="D17">
        <v>20.834164000000001</v>
      </c>
      <c r="E17">
        <v>20.836831</v>
      </c>
      <c r="F17">
        <v>20.820461999999999</v>
      </c>
      <c r="G17">
        <v>20.767517000000002</v>
      </c>
      <c r="H17">
        <v>20.810084</v>
      </c>
      <c r="I17">
        <v>20.883852000000001</v>
      </c>
      <c r="J17">
        <v>20.845956000000001</v>
      </c>
      <c r="K17">
        <f>AVERAGE(Table134[[#This Row],[1]:[256]])</f>
        <v>20.803311444444443</v>
      </c>
    </row>
    <row r="19" spans="1:11" x14ac:dyDescent="0.25">
      <c r="A19" t="s">
        <v>16</v>
      </c>
    </row>
    <row r="20" spans="1:11" x14ac:dyDescent="0.25">
      <c r="A20" t="s">
        <v>12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  <c r="G20" t="s">
        <v>8</v>
      </c>
      <c r="H20" t="s">
        <v>9</v>
      </c>
      <c r="I20" t="s">
        <v>10</v>
      </c>
      <c r="J20" t="s">
        <v>11</v>
      </c>
      <c r="K20" t="s">
        <v>22</v>
      </c>
    </row>
    <row r="21" spans="1:11" x14ac:dyDescent="0.25">
      <c r="A21" s="1" t="s">
        <v>0</v>
      </c>
      <c r="B21">
        <v>47.655202000000003</v>
      </c>
      <c r="C21">
        <v>44.759858000000001</v>
      </c>
      <c r="D21">
        <v>48.854711999999999</v>
      </c>
      <c r="E21">
        <v>44.847520000000003</v>
      </c>
      <c r="F21">
        <v>55.100639000000001</v>
      </c>
      <c r="G21">
        <v>45.436987000000002</v>
      </c>
      <c r="H21">
        <v>49.860309999999998</v>
      </c>
      <c r="I21">
        <v>50.162129</v>
      </c>
      <c r="J21">
        <v>47.824188999999997</v>
      </c>
      <c r="K21">
        <f>AVERAGE(Table1345[[#This Row],[1]:[256]])</f>
        <v>48.277949555555551</v>
      </c>
    </row>
    <row r="22" spans="1:11" x14ac:dyDescent="0.25">
      <c r="A22" s="1" t="s">
        <v>1</v>
      </c>
      <c r="B22">
        <v>29.65025</v>
      </c>
      <c r="C22">
        <v>31.725829999999998</v>
      </c>
      <c r="D22">
        <v>28.193819999999999</v>
      </c>
      <c r="E22">
        <v>25.005751</v>
      </c>
      <c r="F22">
        <v>32.216785000000002</v>
      </c>
      <c r="G22">
        <v>26.556781000000001</v>
      </c>
      <c r="H22">
        <v>29.293624000000001</v>
      </c>
      <c r="I22">
        <v>29.074655</v>
      </c>
      <c r="J22">
        <v>30.528752999999998</v>
      </c>
      <c r="K22">
        <f>AVERAGE(Table1345[[#This Row],[1]:[256]])</f>
        <v>29.138472111111113</v>
      </c>
    </row>
    <row r="23" spans="1:11" x14ac:dyDescent="0.25">
      <c r="A23" s="1" t="s">
        <v>2</v>
      </c>
      <c r="B23">
        <v>87.858504999999994</v>
      </c>
      <c r="C23">
        <v>86.116739999999993</v>
      </c>
      <c r="D23">
        <v>86.302927999999994</v>
      </c>
      <c r="E23">
        <v>84.662571</v>
      </c>
      <c r="F23">
        <v>89.989941999999999</v>
      </c>
      <c r="G23">
        <v>91.764156999999997</v>
      </c>
      <c r="H23">
        <v>87.865824000000003</v>
      </c>
      <c r="I23">
        <v>91.491574</v>
      </c>
      <c r="J23">
        <v>87.013760000000005</v>
      </c>
      <c r="K23">
        <f>AVERAGE(Table1345[[#This Row],[1]:[256]])</f>
        <v>88.118444555555556</v>
      </c>
    </row>
    <row r="25" spans="1:11" x14ac:dyDescent="0.25">
      <c r="A25" s="1" t="s">
        <v>17</v>
      </c>
    </row>
    <row r="26" spans="1:11" x14ac:dyDescent="0.25">
      <c r="A26" t="s">
        <v>12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  <c r="H26" t="s">
        <v>9</v>
      </c>
      <c r="I26" t="s">
        <v>10</v>
      </c>
      <c r="J26" t="s">
        <v>11</v>
      </c>
      <c r="K26" t="s">
        <v>22</v>
      </c>
    </row>
    <row r="27" spans="1:11" x14ac:dyDescent="0.25">
      <c r="A27" s="1" t="s">
        <v>0</v>
      </c>
      <c r="B27">
        <v>24.595040999999998</v>
      </c>
      <c r="C27">
        <v>28.917808999999998</v>
      </c>
      <c r="D27">
        <v>19.031009999999998</v>
      </c>
      <c r="E27">
        <v>22.839390999999999</v>
      </c>
      <c r="F27">
        <v>31.997966999999999</v>
      </c>
      <c r="G27">
        <v>25.830718000000001</v>
      </c>
      <c r="H27">
        <v>30.680416000000001</v>
      </c>
      <c r="I27">
        <v>23.468540000000001</v>
      </c>
      <c r="J27">
        <v>29.747900000000001</v>
      </c>
      <c r="K27">
        <f>AVERAGE(Table13456[[#This Row],[1]:[256]])</f>
        <v>26.345421333333334</v>
      </c>
    </row>
    <row r="28" spans="1:11" x14ac:dyDescent="0.25">
      <c r="A28" s="1" t="s">
        <v>1</v>
      </c>
      <c r="B28">
        <v>25.072167</v>
      </c>
      <c r="C28">
        <v>24.377787999999999</v>
      </c>
      <c r="D28">
        <v>24.391123</v>
      </c>
      <c r="E28">
        <v>23.611830999999999</v>
      </c>
      <c r="F28">
        <v>24.752624000000001</v>
      </c>
      <c r="G28">
        <v>25.457189</v>
      </c>
      <c r="H28">
        <v>24.015001000000002</v>
      </c>
      <c r="I28">
        <v>23.672402999999999</v>
      </c>
      <c r="J28">
        <v>24.571283000000001</v>
      </c>
      <c r="K28">
        <f>AVERAGE(Table13456[[#This Row],[1]:[256]])</f>
        <v>24.435712111111112</v>
      </c>
    </row>
    <row r="29" spans="1:11" x14ac:dyDescent="0.25">
      <c r="A29" s="1" t="s">
        <v>2</v>
      </c>
      <c r="B29">
        <v>35.390455000000003</v>
      </c>
      <c r="C29">
        <v>54.274237999999997</v>
      </c>
      <c r="D29">
        <v>44.919708</v>
      </c>
      <c r="E29">
        <v>45.157198999999999</v>
      </c>
      <c r="F29">
        <v>39.513604000000001</v>
      </c>
      <c r="G29">
        <v>45.126690000000004</v>
      </c>
      <c r="H29">
        <v>39.671062999999997</v>
      </c>
      <c r="I29">
        <v>38.724252999999997</v>
      </c>
      <c r="J29">
        <v>34.201298000000001</v>
      </c>
      <c r="K29">
        <f>AVERAGE(Table13456[[#This Row],[1]:[256]])</f>
        <v>41.886500888888889</v>
      </c>
    </row>
    <row r="31" spans="1:11" x14ac:dyDescent="0.25">
      <c r="A31" t="s">
        <v>18</v>
      </c>
    </row>
    <row r="32" spans="1:11" x14ac:dyDescent="0.25">
      <c r="A32" t="s">
        <v>12</v>
      </c>
      <c r="B32" t="s">
        <v>3</v>
      </c>
      <c r="C32" t="s">
        <v>4</v>
      </c>
      <c r="D32" t="s">
        <v>5</v>
      </c>
      <c r="E32" t="s">
        <v>6</v>
      </c>
      <c r="F32" t="s">
        <v>7</v>
      </c>
      <c r="G32" t="s">
        <v>8</v>
      </c>
      <c r="H32" t="s">
        <v>9</v>
      </c>
      <c r="I32" t="s">
        <v>10</v>
      </c>
      <c r="J32" t="s">
        <v>11</v>
      </c>
      <c r="K32" t="s">
        <v>22</v>
      </c>
    </row>
    <row r="33" spans="1:11" x14ac:dyDescent="0.25">
      <c r="A33" s="1" t="s">
        <v>0</v>
      </c>
      <c r="B33">
        <v>25.601372000000001</v>
      </c>
      <c r="C33">
        <v>18.265516999999999</v>
      </c>
      <c r="D33">
        <v>25.868254</v>
      </c>
      <c r="E33">
        <v>26.420722999999999</v>
      </c>
      <c r="F33">
        <v>25.063459000000002</v>
      </c>
      <c r="G33">
        <v>22.815518000000001</v>
      </c>
      <c r="H33">
        <v>18.813573000000002</v>
      </c>
      <c r="I33">
        <v>24.524395999999999</v>
      </c>
      <c r="J33">
        <v>22.115347</v>
      </c>
      <c r="K33">
        <f>AVERAGE(Table134568[[#This Row],[1]:[256]])</f>
        <v>23.276462111111112</v>
      </c>
    </row>
    <row r="34" spans="1:11" x14ac:dyDescent="0.25">
      <c r="A34" s="1" t="s">
        <v>1</v>
      </c>
      <c r="B34">
        <v>22.310825000000001</v>
      </c>
      <c r="C34">
        <v>19.006733000000001</v>
      </c>
      <c r="D34">
        <v>21.101116000000001</v>
      </c>
      <c r="E34">
        <v>20.347365</v>
      </c>
      <c r="F34">
        <v>20.752061000000001</v>
      </c>
      <c r="G34">
        <v>22.152657999999999</v>
      </c>
      <c r="H34">
        <v>22.122489000000002</v>
      </c>
      <c r="I34">
        <v>21.503081000000002</v>
      </c>
      <c r="J34">
        <v>19.190539000000001</v>
      </c>
      <c r="K34">
        <f>AVERAGE(Table134568[[#This Row],[1]:[256]])</f>
        <v>20.942985222222223</v>
      </c>
    </row>
    <row r="35" spans="1:11" x14ac:dyDescent="0.25">
      <c r="A35" s="1" t="s">
        <v>2</v>
      </c>
      <c r="B35">
        <v>41.871735000000001</v>
      </c>
      <c r="C35">
        <v>43.310743000000002</v>
      </c>
      <c r="D35">
        <v>34.915818000000002</v>
      </c>
      <c r="E35">
        <v>40.644596</v>
      </c>
      <c r="F35">
        <v>42.776071000000002</v>
      </c>
      <c r="G35">
        <v>42.533628999999998</v>
      </c>
      <c r="H35">
        <v>48.935234000000001</v>
      </c>
      <c r="I35">
        <v>35.742635</v>
      </c>
      <c r="J35">
        <v>35.841867000000001</v>
      </c>
      <c r="K35">
        <f>AVERAGE(Table134568[[#This Row],[1]:[256]])</f>
        <v>40.730258666666664</v>
      </c>
    </row>
    <row r="37" spans="1:11" x14ac:dyDescent="0.25">
      <c r="A37" t="s">
        <v>19</v>
      </c>
    </row>
    <row r="38" spans="1:11" x14ac:dyDescent="0.25">
      <c r="A38" t="s">
        <v>12</v>
      </c>
      <c r="B38" t="s">
        <v>3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  <c r="K38" t="s">
        <v>22</v>
      </c>
    </row>
    <row r="39" spans="1:11" x14ac:dyDescent="0.25">
      <c r="A39" s="1" t="s">
        <v>0</v>
      </c>
      <c r="B39">
        <v>19.78614</v>
      </c>
      <c r="C39">
        <v>16.304113000000001</v>
      </c>
      <c r="D39">
        <v>18.732617000000001</v>
      </c>
      <c r="E39">
        <v>18.329363000000001</v>
      </c>
      <c r="F39">
        <v>18.299121</v>
      </c>
      <c r="G39">
        <v>22.570764</v>
      </c>
      <c r="H39">
        <v>16.678692999999999</v>
      </c>
      <c r="I39">
        <v>21.367507</v>
      </c>
      <c r="J39">
        <v>18.523582000000001</v>
      </c>
      <c r="K39">
        <f>AVERAGE(Table134569[[#This Row],[1]:[256]])</f>
        <v>18.954655555555558</v>
      </c>
    </row>
    <row r="40" spans="1:11" x14ac:dyDescent="0.25">
      <c r="A40" s="1" t="s">
        <v>1</v>
      </c>
      <c r="B40">
        <v>19.713301000000001</v>
      </c>
      <c r="C40">
        <v>21.224713999999999</v>
      </c>
      <c r="D40">
        <v>19.842772</v>
      </c>
      <c r="E40">
        <v>20.662379999999999</v>
      </c>
      <c r="F40">
        <v>20.219712999999999</v>
      </c>
      <c r="G40">
        <v>20.685222</v>
      </c>
      <c r="H40">
        <v>20.563870000000001</v>
      </c>
      <c r="I40">
        <v>19.773793000000001</v>
      </c>
      <c r="J40">
        <v>19.372682999999999</v>
      </c>
      <c r="K40">
        <f>AVERAGE(Table134569[[#This Row],[1]:[256]])</f>
        <v>20.228716444444444</v>
      </c>
    </row>
    <row r="41" spans="1:11" x14ac:dyDescent="0.25">
      <c r="A41" s="1" t="s">
        <v>2</v>
      </c>
      <c r="B41">
        <v>33.955620000000003</v>
      </c>
      <c r="C41">
        <v>31.515639</v>
      </c>
      <c r="D41">
        <v>32.061171000000002</v>
      </c>
      <c r="E41">
        <v>27.803605999999998</v>
      </c>
      <c r="F41">
        <v>26.799123000000002</v>
      </c>
      <c r="G41">
        <v>26.286788999999999</v>
      </c>
      <c r="H41">
        <v>31.242825</v>
      </c>
      <c r="I41">
        <v>27.567018999999998</v>
      </c>
      <c r="J41">
        <v>25.219640999999999</v>
      </c>
      <c r="K41">
        <f>AVERAGE(Table134569[[#This Row],[1]:[256]])</f>
        <v>29.161270333333334</v>
      </c>
    </row>
    <row r="44" spans="1:11" x14ac:dyDescent="0.25">
      <c r="A44" t="s">
        <v>23</v>
      </c>
    </row>
    <row r="45" spans="1:11" x14ac:dyDescent="0.25">
      <c r="A45" t="s">
        <v>12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G45" t="s">
        <v>29</v>
      </c>
      <c r="H45" t="s">
        <v>30</v>
      </c>
    </row>
    <row r="46" spans="1:11" x14ac:dyDescent="0.25">
      <c r="A46" s="1" t="s">
        <v>0</v>
      </c>
      <c r="B46">
        <v>17.722802000000001</v>
      </c>
      <c r="C46">
        <v>13.689181555555557</v>
      </c>
      <c r="D46">
        <v>10.607374111111112</v>
      </c>
      <c r="E46">
        <v>48.277949555555551</v>
      </c>
      <c r="F46">
        <v>26.345421333333334</v>
      </c>
      <c r="G46">
        <v>23.276462111111112</v>
      </c>
      <c r="H46">
        <v>18.954655555555558</v>
      </c>
    </row>
    <row r="47" spans="1:11" x14ac:dyDescent="0.25">
      <c r="A47" s="1" t="s">
        <v>1</v>
      </c>
      <c r="B47">
        <v>15.255288</v>
      </c>
      <c r="C47">
        <v>21.463464777777777</v>
      </c>
      <c r="D47">
        <v>16.927946333333335</v>
      </c>
      <c r="E47">
        <v>29.138472111111113</v>
      </c>
      <c r="F47">
        <v>24.435712111111112</v>
      </c>
      <c r="G47">
        <v>20.942985222222223</v>
      </c>
      <c r="H47">
        <v>20.228716444444444</v>
      </c>
    </row>
    <row r="48" spans="1:11" x14ac:dyDescent="0.25">
      <c r="A48" s="1" t="s">
        <v>2</v>
      </c>
      <c r="B48">
        <v>29.668351999999999</v>
      </c>
      <c r="C48">
        <v>25.342425444444444</v>
      </c>
      <c r="D48">
        <v>20.803311444444443</v>
      </c>
      <c r="E48">
        <v>88.118444555555556</v>
      </c>
      <c r="F48">
        <v>41.886500888888889</v>
      </c>
      <c r="G48">
        <v>40.730258666666664</v>
      </c>
      <c r="H48">
        <v>29.161270333333334</v>
      </c>
    </row>
  </sheetData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Palhas</dc:creator>
  <cp:lastModifiedBy>Miguel Palhas</cp:lastModifiedBy>
  <dcterms:created xsi:type="dcterms:W3CDTF">2013-08-24T17:30:55Z</dcterms:created>
  <dcterms:modified xsi:type="dcterms:W3CDTF">2013-08-24T22:22:08Z</dcterms:modified>
</cp:coreProperties>
</file>