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PycharmProjects\Data-Mining-Project--Walmart-Weekly-Forecast\"/>
    </mc:Choice>
  </mc:AlternateContent>
  <bookViews>
    <workbookView xWindow="0" yWindow="0" windowWidth="28800" windowHeight="13335"/>
  </bookViews>
  <sheets>
    <sheet name="Sheet1" sheetId="1" r:id="rId1"/>
    <sheet name="regression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C21" i="2" l="1"/>
  <c r="E14" i="1"/>
  <c r="E13" i="1"/>
  <c r="F14" i="1"/>
  <c r="F13" i="1"/>
  <c r="H13" i="1"/>
  <c r="G22" i="1"/>
  <c r="G23" i="1"/>
  <c r="G24" i="1"/>
  <c r="G25" i="1"/>
  <c r="G26" i="1"/>
  <c r="G27" i="1"/>
  <c r="G28" i="1"/>
  <c r="G29" i="1"/>
  <c r="G30" i="1"/>
  <c r="G21" i="1"/>
  <c r="B36" i="1" l="1"/>
  <c r="N9" i="1" l="1"/>
  <c r="G3" i="1"/>
  <c r="D8" i="1" s="1"/>
  <c r="D7" i="1" l="1"/>
  <c r="D6" i="1"/>
  <c r="D9" i="1"/>
  <c r="N8" i="1"/>
</calcChain>
</file>

<file path=xl/sharedStrings.xml><?xml version="1.0" encoding="utf-8"?>
<sst xmlns="http://schemas.openxmlformats.org/spreadsheetml/2006/main" count="60" uniqueCount="52">
  <si>
    <t>Total Num</t>
  </si>
  <si>
    <t>Temp</t>
  </si>
  <si>
    <t>Unemployment</t>
  </si>
  <si>
    <t>Fuel Price</t>
  </si>
  <si>
    <t>CPI</t>
  </si>
  <si>
    <t>Number of doubles showing &gt; 0.5 correlation</t>
  </si>
  <si>
    <t>Average Sample Size</t>
  </si>
  <si>
    <t>Total Doubles</t>
  </si>
  <si>
    <t>Doubles with R2 &gt; 0.5</t>
  </si>
  <si>
    <t>% of All Doubles</t>
  </si>
  <si>
    <t>Total Weeks</t>
  </si>
  <si>
    <t>Total Low Counts</t>
  </si>
  <si>
    <t>Predicting Average From Historical</t>
  </si>
  <si>
    <t>+/- 1 weeks</t>
  </si>
  <si>
    <t>+/- 2 weeks</t>
  </si>
  <si>
    <t>Range</t>
  </si>
  <si>
    <t>Number of Missing store-dept-weekNum triplets</t>
  </si>
  <si>
    <t>Holidays</t>
  </si>
  <si>
    <t>Non-Holidays</t>
  </si>
  <si>
    <t>Total Triplets (Approx)</t>
  </si>
  <si>
    <t>Add Next: Stores of Same Type Average</t>
  </si>
  <si>
    <t>Add Next: All Stores Average</t>
  </si>
  <si>
    <t>Add Next: All Depts of Same Store</t>
  </si>
  <si>
    <t>Method #</t>
  </si>
  <si>
    <t>Submission #</t>
  </si>
  <si>
    <t>Prediction Methods Sequence</t>
  </si>
  <si>
    <t>Kaggle Results</t>
  </si>
  <si>
    <t>Score</t>
  </si>
  <si>
    <t>Rank</t>
  </si>
  <si>
    <t>Date</t>
  </si>
  <si>
    <t>Prediction Method Type</t>
  </si>
  <si>
    <t>Sequential</t>
  </si>
  <si>
    <t>Weighted Average</t>
  </si>
  <si>
    <t>50, 25, 15, 10 weights</t>
  </si>
  <si>
    <t>2, 3, 4, 5 order</t>
  </si>
  <si>
    <t>Weighted Average + regression weights</t>
  </si>
  <si>
    <t>Same as 5, but min 40 pts required for regression fit</t>
  </si>
  <si>
    <t>Same as 5</t>
  </si>
  <si>
    <t>50, 25, 10, 10 and max 20 regression weight, R2 Thresh = 0.5</t>
  </si>
  <si>
    <t>40, 15, 5, 40 and max 5 regression weight, R2 Thresh = 0.3</t>
  </si>
  <si>
    <t>40, 15, 5, 5 and max 20 regression weight, R2 Thresh = 0.3</t>
  </si>
  <si>
    <t>50, 25, 10, 10 and max 15 regression weight, R2 Thresh = 0.3</t>
  </si>
  <si>
    <t>50, 5, 5, 5 and max 10 regression weight, R2 Thresh = 0.5</t>
  </si>
  <si>
    <t>50, 1, 1, 1 and max 10 regression weight, R2 Thresh = 0.5</t>
  </si>
  <si>
    <t>Veera method. Method 1, and fill with 0 if null prediction</t>
  </si>
  <si>
    <t>weightings: 0.5, 1, 0.5 for +/- 1 weeks</t>
  </si>
  <si>
    <t>Kaggle Percentile</t>
  </si>
  <si>
    <t>Temperature</t>
  </si>
  <si>
    <t xml:space="preserve">0.5, 1, 0.5 weekOffset weightings, 2, 4, 8 year weightings, 50, 1, 1, 1 prediction method weightings, </t>
  </si>
  <si>
    <t xml:space="preserve">0.5, 1, 0.5 weekOffset weightings, 2, 6, 18 year weightings, 50, 1, 1, 1 prediction method weightings, </t>
  </si>
  <si>
    <t xml:space="preserve">0.5, 1, 0.5 weekOffset weightings, 2, 10, 30 year weightings, 50, 1, 1, 1 prediction method weightings, </t>
  </si>
  <si>
    <t xml:space="preserve">0.5, 1, 0.5 weekOffset weightings, 2, 10, 50 year weightings, 50, 1, 1, 1 prediction method weightings,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</si>
</sst>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3" fillId="0" borderId="1" xfId="0" applyFont="1" applyFill="1" applyBorder="1" applyAlignment="1">
      <alignment wrapText="1"/>
    </xf>
    <xf numFmtId="0" fontId="2" fillId="0" borderId="1" xfId="0" quotePrefix="1" applyFont="1" applyFill="1" applyBorder="1"/>
    <xf numFmtId="0" fontId="0" fillId="0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0" quotePrefix="1" applyFont="1" applyFill="1" applyBorder="1"/>
    <xf numFmtId="0" fontId="2" fillId="0" borderId="1" xfId="0" quotePrefix="1" applyFont="1" applyFill="1" applyBorder="1" applyAlignment="1">
      <alignment horizontal="center"/>
    </xf>
    <xf numFmtId="0" fontId="2" fillId="0" borderId="1" xfId="0" applyFont="1" applyFill="1" applyBorder="1"/>
    <xf numFmtId="0" fontId="0" fillId="0" borderId="1" xfId="0" quotePrefix="1" applyFont="1" applyFill="1" applyBorder="1" applyAlignment="1">
      <alignment horizontal="center"/>
    </xf>
    <xf numFmtId="0" fontId="3" fillId="0" borderId="1" xfId="0" quotePrefix="1" applyFont="1" applyFill="1" applyBorder="1"/>
    <xf numFmtId="0" fontId="3" fillId="0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0" fontId="0" fillId="0" borderId="0" xfId="0" applyNumberFormat="1"/>
    <xf numFmtId="164" fontId="0" fillId="0" borderId="1" xfId="0" applyNumberFormat="1" applyBorder="1"/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0" xfId="0" quotePrefix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Count of Store-Dept doubles with R2 correlation above thresholds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9414153419502"/>
          <c:y val="0.12095309177451381"/>
          <c:w val="0.84049253277302605"/>
          <c:h val="0.73709412689268017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regression!$C$3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regression!$C$4:$C$13</c:f>
              <c:numCache>
                <c:formatCode>General</c:formatCode>
                <c:ptCount val="10"/>
                <c:pt idx="1">
                  <c:v>497</c:v>
                </c:pt>
                <c:pt idx="2">
                  <c:v>301</c:v>
                </c:pt>
                <c:pt idx="3">
                  <c:v>168</c:v>
                </c:pt>
                <c:pt idx="4">
                  <c:v>92</c:v>
                </c:pt>
                <c:pt idx="5">
                  <c:v>48</c:v>
                </c:pt>
                <c:pt idx="6">
                  <c:v>22</c:v>
                </c:pt>
                <c:pt idx="7">
                  <c:v>6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regression!$D$3</c:f>
              <c:strCache>
                <c:ptCount val="1"/>
                <c:pt idx="0">
                  <c:v>Fuel Price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regression!$B$4:$B$13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regression!$D$4:$D$13</c:f>
              <c:numCache>
                <c:formatCode>General</c:formatCode>
                <c:ptCount val="10"/>
                <c:pt idx="1">
                  <c:v>368</c:v>
                </c:pt>
                <c:pt idx="2">
                  <c:v>190</c:v>
                </c:pt>
                <c:pt idx="3">
                  <c:v>76</c:v>
                </c:pt>
                <c:pt idx="4">
                  <c:v>26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regression!$E$3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regression!$B$4:$B$13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regression!$E$4:$E$13</c:f>
              <c:numCache>
                <c:formatCode>General</c:formatCode>
                <c:ptCount val="10"/>
                <c:pt idx="1">
                  <c:v>519</c:v>
                </c:pt>
                <c:pt idx="2">
                  <c:v>263</c:v>
                </c:pt>
                <c:pt idx="3">
                  <c:v>108</c:v>
                </c:pt>
                <c:pt idx="4">
                  <c:v>55</c:v>
                </c:pt>
                <c:pt idx="5">
                  <c:v>30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regression!$F$3</c:f>
              <c:strCache>
                <c:ptCount val="1"/>
                <c:pt idx="0">
                  <c:v>CPI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regression!$B$4:$B$13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regression!$F$4:$F$13</c:f>
              <c:numCache>
                <c:formatCode>General</c:formatCode>
                <c:ptCount val="10"/>
                <c:pt idx="1">
                  <c:v>414</c:v>
                </c:pt>
                <c:pt idx="2">
                  <c:v>239</c:v>
                </c:pt>
                <c:pt idx="3">
                  <c:v>129</c:v>
                </c:pt>
                <c:pt idx="4">
                  <c:v>72</c:v>
                </c:pt>
                <c:pt idx="5">
                  <c:v>30</c:v>
                </c:pt>
                <c:pt idx="6">
                  <c:v>12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47888"/>
        <c:axId val="1935948976"/>
      </c:scatterChart>
      <c:valAx>
        <c:axId val="1935947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</a:t>
                </a:r>
                <a:r>
                  <a:rPr lang="en-US" sz="1800" baseline="30000"/>
                  <a:t>2</a:t>
                </a:r>
                <a:r>
                  <a:rPr lang="en-US" sz="1800"/>
                  <a:t> 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48976"/>
        <c:crosses val="autoZero"/>
        <c:crossBetween val="midCat"/>
      </c:valAx>
      <c:valAx>
        <c:axId val="19359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</a:t>
                </a:r>
                <a:r>
                  <a:rPr lang="en-US" sz="1800" baseline="0"/>
                  <a:t> Store-Dept's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4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539549462791967"/>
          <c:y val="0.26755279844702395"/>
          <c:w val="0.15393895252223533"/>
          <c:h val="0.21254075765623606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3</xdr:row>
      <xdr:rowOff>0</xdr:rowOff>
    </xdr:from>
    <xdr:to>
      <xdr:col>20</xdr:col>
      <xdr:colOff>552450</xdr:colOff>
      <xdr:row>28</xdr:row>
      <xdr:rowOff>138113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9" zoomScale="115" zoomScaleNormal="115" workbookViewId="0">
      <selection activeCell="G35" sqref="G35"/>
    </sheetView>
  </sheetViews>
  <sheetFormatPr defaultRowHeight="15" x14ac:dyDescent="0.25"/>
  <cols>
    <col min="1" max="1" width="15.7109375" customWidth="1"/>
    <col min="2" max="2" width="37.5703125" customWidth="1"/>
    <col min="3" max="3" width="48.28515625" customWidth="1"/>
    <col min="4" max="4" width="58.140625" customWidth="1"/>
    <col min="7" max="7" width="11.140625" customWidth="1"/>
    <col min="13" max="13" width="21.7109375" customWidth="1"/>
    <col min="14" max="14" width="17.5703125" customWidth="1"/>
  </cols>
  <sheetData>
    <row r="1" spans="1:14" x14ac:dyDescent="0.25">
      <c r="A1" t="s">
        <v>5</v>
      </c>
    </row>
    <row r="3" spans="1:14" x14ac:dyDescent="0.25">
      <c r="F3" t="s">
        <v>7</v>
      </c>
      <c r="G3">
        <f>99*44</f>
        <v>4356</v>
      </c>
    </row>
    <row r="4" spans="1:14" x14ac:dyDescent="0.25">
      <c r="A4" s="2"/>
      <c r="B4" s="3"/>
      <c r="C4" s="34" t="s">
        <v>8</v>
      </c>
      <c r="D4" s="34"/>
    </row>
    <row r="5" spans="1:14" s="1" customFormat="1" ht="30" x14ac:dyDescent="0.25">
      <c r="A5" s="4"/>
      <c r="B5" s="5" t="s">
        <v>6</v>
      </c>
      <c r="C5" s="5" t="s">
        <v>0</v>
      </c>
      <c r="D5" s="6" t="s">
        <v>9</v>
      </c>
    </row>
    <row r="6" spans="1:14" x14ac:dyDescent="0.25">
      <c r="A6" s="7" t="s">
        <v>1</v>
      </c>
      <c r="B6" s="8">
        <v>141</v>
      </c>
      <c r="C6" s="8">
        <v>55</v>
      </c>
      <c r="D6" s="9">
        <f>C6/$G$3</f>
        <v>1.2626262626262626E-2</v>
      </c>
    </row>
    <row r="7" spans="1:14" x14ac:dyDescent="0.25">
      <c r="A7" s="7" t="s">
        <v>2</v>
      </c>
      <c r="B7" s="8">
        <v>139</v>
      </c>
      <c r="C7" s="8">
        <v>71</v>
      </c>
      <c r="D7" s="9">
        <f t="shared" ref="D7:D9" si="0">C7/$G$3</f>
        <v>1.6299357208448117E-2</v>
      </c>
    </row>
    <row r="8" spans="1:14" x14ac:dyDescent="0.25">
      <c r="A8" s="7" t="s">
        <v>3</v>
      </c>
      <c r="B8" s="8">
        <v>142</v>
      </c>
      <c r="C8" s="8">
        <v>24</v>
      </c>
      <c r="D8" s="9">
        <f t="shared" si="0"/>
        <v>5.5096418732782371E-3</v>
      </c>
      <c r="M8" t="s">
        <v>10</v>
      </c>
      <c r="N8">
        <f>G3*52</f>
        <v>226512</v>
      </c>
    </row>
    <row r="9" spans="1:14" x14ac:dyDescent="0.25">
      <c r="A9" s="7" t="s">
        <v>4</v>
      </c>
      <c r="B9" s="8">
        <v>137</v>
      </c>
      <c r="C9" s="8">
        <v>91</v>
      </c>
      <c r="D9" s="9">
        <f t="shared" si="0"/>
        <v>2.089072543617998E-2</v>
      </c>
      <c r="M9" t="s">
        <v>11</v>
      </c>
      <c r="N9">
        <f>195104</f>
        <v>195104</v>
      </c>
    </row>
    <row r="11" spans="1:14" s="11" customFormat="1" ht="28.5" customHeight="1" x14ac:dyDescent="0.25">
      <c r="A11" s="17"/>
      <c r="B11" s="13" t="s">
        <v>12</v>
      </c>
      <c r="C11" s="35" t="s">
        <v>16</v>
      </c>
      <c r="D11" s="36"/>
    </row>
    <row r="12" spans="1:14" x14ac:dyDescent="0.25">
      <c r="A12" s="18" t="s">
        <v>23</v>
      </c>
      <c r="B12" s="7" t="s">
        <v>15</v>
      </c>
      <c r="C12" s="3" t="s">
        <v>17</v>
      </c>
      <c r="D12" s="3" t="s">
        <v>18</v>
      </c>
    </row>
    <row r="13" spans="1:14" x14ac:dyDescent="0.25">
      <c r="A13" s="19">
        <v>1</v>
      </c>
      <c r="B13" s="14" t="s">
        <v>13</v>
      </c>
      <c r="C13" s="2">
        <v>105</v>
      </c>
      <c r="D13" s="2">
        <v>636</v>
      </c>
      <c r="E13" s="31">
        <f>C13/H13</f>
        <v>4.5325045325045327E-4</v>
      </c>
      <c r="F13" s="31">
        <f>D13/H13</f>
        <v>2.7454027454027453E-3</v>
      </c>
      <c r="H13">
        <f>45*99*52</f>
        <v>231660</v>
      </c>
    </row>
    <row r="14" spans="1:14" x14ac:dyDescent="0.25">
      <c r="A14" s="19">
        <v>2</v>
      </c>
      <c r="B14" s="14" t="s">
        <v>14</v>
      </c>
      <c r="C14" s="2">
        <v>105</v>
      </c>
      <c r="D14" s="2">
        <v>493</v>
      </c>
      <c r="E14" s="31">
        <f>C14/H13</f>
        <v>4.5325045325045327E-4</v>
      </c>
      <c r="F14" s="31">
        <f>D14/H13</f>
        <v>2.1281187947854614E-3</v>
      </c>
    </row>
    <row r="15" spans="1:14" x14ac:dyDescent="0.25">
      <c r="A15" s="19">
        <v>3</v>
      </c>
      <c r="B15" s="14" t="s">
        <v>20</v>
      </c>
      <c r="C15" s="2">
        <v>31</v>
      </c>
      <c r="D15" s="2">
        <v>95</v>
      </c>
    </row>
    <row r="16" spans="1:14" x14ac:dyDescent="0.25">
      <c r="A16" s="19">
        <v>4</v>
      </c>
      <c r="B16" s="14" t="s">
        <v>21</v>
      </c>
      <c r="C16" s="2">
        <v>30</v>
      </c>
      <c r="D16" s="2">
        <v>3</v>
      </c>
    </row>
    <row r="17" spans="1:7" x14ac:dyDescent="0.25">
      <c r="A17" s="19">
        <v>5</v>
      </c>
      <c r="B17" s="14" t="s">
        <v>22</v>
      </c>
      <c r="C17" s="15">
        <v>0</v>
      </c>
      <c r="D17" s="15">
        <v>0</v>
      </c>
    </row>
    <row r="18" spans="1:7" x14ac:dyDescent="0.25">
      <c r="A18" s="21"/>
      <c r="C18" s="20"/>
      <c r="D18" s="20"/>
    </row>
    <row r="19" spans="1:7" x14ac:dyDescent="0.25">
      <c r="A19" s="25"/>
      <c r="B19" s="27"/>
      <c r="C19" s="2"/>
      <c r="D19" s="3"/>
      <c r="E19" s="34" t="s">
        <v>26</v>
      </c>
      <c r="F19" s="34"/>
      <c r="G19" s="34"/>
    </row>
    <row r="20" spans="1:7" ht="33.75" customHeight="1" x14ac:dyDescent="0.25">
      <c r="A20" s="26" t="s">
        <v>24</v>
      </c>
      <c r="B20" s="10" t="s">
        <v>29</v>
      </c>
      <c r="C20" s="16" t="s">
        <v>30</v>
      </c>
      <c r="D20" s="29" t="s">
        <v>25</v>
      </c>
      <c r="E20" s="30" t="s">
        <v>27</v>
      </c>
      <c r="F20" s="30" t="s">
        <v>28</v>
      </c>
      <c r="G20" s="33" t="s">
        <v>46</v>
      </c>
    </row>
    <row r="21" spans="1:7" x14ac:dyDescent="0.25">
      <c r="A21" s="24">
        <v>1</v>
      </c>
      <c r="B21" s="28">
        <v>42475</v>
      </c>
      <c r="C21" s="2" t="s">
        <v>31</v>
      </c>
      <c r="D21" s="23" t="s">
        <v>34</v>
      </c>
      <c r="E21" s="27">
        <v>3475</v>
      </c>
      <c r="F21" s="27">
        <v>301</v>
      </c>
      <c r="G21" s="32">
        <f>(691-F21)/691</f>
        <v>0.56439942112879882</v>
      </c>
    </row>
    <row r="22" spans="1:7" x14ac:dyDescent="0.25">
      <c r="A22" s="22">
        <v>2</v>
      </c>
      <c r="B22" s="28">
        <v>42475</v>
      </c>
      <c r="C22" s="2" t="s">
        <v>32</v>
      </c>
      <c r="D22" s="2" t="s">
        <v>33</v>
      </c>
      <c r="E22" s="27">
        <v>3472</v>
      </c>
      <c r="F22" s="27">
        <v>301</v>
      </c>
      <c r="G22" s="32">
        <f t="shared" ref="G22:G33" si="1">(691-F22)/691</f>
        <v>0.56439942112879882</v>
      </c>
    </row>
    <row r="23" spans="1:7" x14ac:dyDescent="0.25">
      <c r="A23" s="22">
        <v>3</v>
      </c>
      <c r="B23" s="28">
        <v>42476</v>
      </c>
      <c r="C23" s="2" t="s">
        <v>35</v>
      </c>
      <c r="D23" s="2" t="s">
        <v>39</v>
      </c>
      <c r="E23" s="27">
        <v>3934</v>
      </c>
      <c r="F23" s="27">
        <v>356</v>
      </c>
      <c r="G23" s="32">
        <f t="shared" si="1"/>
        <v>0.48480463096960924</v>
      </c>
    </row>
    <row r="24" spans="1:7" x14ac:dyDescent="0.25">
      <c r="A24" s="22">
        <v>4</v>
      </c>
      <c r="B24" s="28">
        <v>42476</v>
      </c>
      <c r="C24" s="2" t="s">
        <v>35</v>
      </c>
      <c r="D24" s="2" t="s">
        <v>40</v>
      </c>
      <c r="E24" s="27">
        <v>3580</v>
      </c>
      <c r="F24" s="27">
        <v>318</v>
      </c>
      <c r="G24" s="32">
        <f t="shared" si="1"/>
        <v>0.53979739507959479</v>
      </c>
    </row>
    <row r="25" spans="1:7" x14ac:dyDescent="0.25">
      <c r="A25" s="22">
        <v>5</v>
      </c>
      <c r="B25" s="28">
        <v>42476</v>
      </c>
      <c r="C25" s="2" t="s">
        <v>35</v>
      </c>
      <c r="D25" s="2" t="s">
        <v>41</v>
      </c>
      <c r="E25" s="27">
        <v>3627</v>
      </c>
      <c r="F25" s="27">
        <v>328</v>
      </c>
      <c r="G25" s="32">
        <f t="shared" si="1"/>
        <v>0.52532561505065123</v>
      </c>
    </row>
    <row r="26" spans="1:7" x14ac:dyDescent="0.25">
      <c r="A26" s="22">
        <v>6</v>
      </c>
      <c r="B26" s="28">
        <v>42476</v>
      </c>
      <c r="C26" s="2" t="s">
        <v>36</v>
      </c>
      <c r="D26" s="2" t="s">
        <v>37</v>
      </c>
      <c r="E26" s="27">
        <v>3631</v>
      </c>
      <c r="F26" s="27">
        <v>328</v>
      </c>
      <c r="G26" s="32">
        <f t="shared" si="1"/>
        <v>0.52532561505065123</v>
      </c>
    </row>
    <row r="27" spans="1:7" x14ac:dyDescent="0.25">
      <c r="A27" s="22">
        <v>7</v>
      </c>
      <c r="B27" s="28">
        <v>42476</v>
      </c>
      <c r="C27" s="2" t="s">
        <v>36</v>
      </c>
      <c r="D27" s="2" t="s">
        <v>38</v>
      </c>
      <c r="E27" s="27">
        <v>3482</v>
      </c>
      <c r="F27" s="27">
        <v>302</v>
      </c>
      <c r="G27" s="32">
        <f t="shared" si="1"/>
        <v>0.56295224312590453</v>
      </c>
    </row>
    <row r="28" spans="1:7" x14ac:dyDescent="0.25">
      <c r="A28" s="22">
        <v>8</v>
      </c>
      <c r="B28" s="28">
        <v>42476</v>
      </c>
      <c r="C28" s="2" t="s">
        <v>36</v>
      </c>
      <c r="D28" s="2" t="s">
        <v>42</v>
      </c>
      <c r="E28" s="27">
        <v>3482</v>
      </c>
      <c r="F28" s="27">
        <v>302</v>
      </c>
      <c r="G28" s="32">
        <f t="shared" si="1"/>
        <v>0.56295224312590453</v>
      </c>
    </row>
    <row r="29" spans="1:7" x14ac:dyDescent="0.25">
      <c r="A29" s="22">
        <v>9</v>
      </c>
      <c r="B29" s="28">
        <v>42476</v>
      </c>
      <c r="C29" s="2" t="s">
        <v>36</v>
      </c>
      <c r="D29" s="2" t="s">
        <v>43</v>
      </c>
      <c r="E29" s="27">
        <v>3472</v>
      </c>
      <c r="F29" s="27">
        <v>301</v>
      </c>
      <c r="G29" s="32">
        <f t="shared" si="1"/>
        <v>0.56439942112879882</v>
      </c>
    </row>
    <row r="30" spans="1:7" x14ac:dyDescent="0.25">
      <c r="A30" s="22">
        <v>10</v>
      </c>
      <c r="B30" s="28">
        <v>42486</v>
      </c>
      <c r="C30" s="2" t="s">
        <v>44</v>
      </c>
      <c r="D30" s="2" t="s">
        <v>45</v>
      </c>
      <c r="E30" s="27">
        <v>3475</v>
      </c>
      <c r="F30" s="27">
        <v>301</v>
      </c>
      <c r="G30" s="32">
        <f t="shared" si="1"/>
        <v>0.56439942112879882</v>
      </c>
    </row>
    <row r="31" spans="1:7" x14ac:dyDescent="0.25">
      <c r="A31" s="37"/>
      <c r="B31" s="38"/>
      <c r="C31" s="39"/>
      <c r="D31" s="39"/>
      <c r="E31" s="40"/>
      <c r="F31" s="40"/>
      <c r="G31" s="41"/>
    </row>
    <row r="32" spans="1:7" x14ac:dyDescent="0.25">
      <c r="A32" s="22">
        <v>12</v>
      </c>
      <c r="B32" s="28">
        <v>42488</v>
      </c>
      <c r="C32" s="39"/>
      <c r="D32" s="2" t="s">
        <v>48</v>
      </c>
      <c r="E32" s="40">
        <v>3268</v>
      </c>
      <c r="F32" s="40">
        <v>244</v>
      </c>
      <c r="G32" s="32">
        <f t="shared" si="1"/>
        <v>0.64688856729377708</v>
      </c>
    </row>
    <row r="33" spans="1:7" x14ac:dyDescent="0.25">
      <c r="A33" s="22">
        <v>13</v>
      </c>
      <c r="B33" s="28">
        <v>42488</v>
      </c>
      <c r="C33" s="39"/>
      <c r="D33" s="2" t="s">
        <v>49</v>
      </c>
      <c r="E33" s="42">
        <v>3183</v>
      </c>
      <c r="F33" s="42">
        <v>224</v>
      </c>
      <c r="G33" s="43">
        <f t="shared" si="1"/>
        <v>0.6758321273516642</v>
      </c>
    </row>
    <row r="34" spans="1:7" x14ac:dyDescent="0.25">
      <c r="A34" s="22">
        <v>14</v>
      </c>
      <c r="B34" s="28">
        <v>42488</v>
      </c>
      <c r="C34" s="39"/>
      <c r="D34" s="2" t="s">
        <v>50</v>
      </c>
      <c r="E34" s="42">
        <v>3128</v>
      </c>
      <c r="F34" s="42">
        <v>211</v>
      </c>
      <c r="G34" s="43">
        <f t="shared" ref="G34:G35" si="2">(691-F34)/691</f>
        <v>0.69464544138929085</v>
      </c>
    </row>
    <row r="35" spans="1:7" x14ac:dyDescent="0.25">
      <c r="A35" s="22">
        <v>15</v>
      </c>
      <c r="B35" s="28">
        <v>42488</v>
      </c>
      <c r="C35" s="39"/>
      <c r="D35" s="2" t="s">
        <v>51</v>
      </c>
      <c r="E35" s="42">
        <v>3115</v>
      </c>
      <c r="F35" s="42">
        <v>209</v>
      </c>
      <c r="G35" s="43">
        <f t="shared" si="2"/>
        <v>0.69753979739507954</v>
      </c>
    </row>
    <row r="36" spans="1:7" x14ac:dyDescent="0.25">
      <c r="A36" s="12" t="s">
        <v>19</v>
      </c>
      <c r="B36">
        <f>39*99*45</f>
        <v>173745</v>
      </c>
    </row>
  </sheetData>
  <mergeCells count="3">
    <mergeCell ref="C4:D4"/>
    <mergeCell ref="C11:D11"/>
    <mergeCell ref="E19:G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1"/>
  <sheetViews>
    <sheetView workbookViewId="0">
      <selection activeCell="H14" sqref="H14"/>
    </sheetView>
  </sheetViews>
  <sheetFormatPr defaultRowHeight="15" x14ac:dyDescent="0.25"/>
  <sheetData>
    <row r="3" spans="1:6" x14ac:dyDescent="0.25">
      <c r="C3" t="s">
        <v>4</v>
      </c>
      <c r="D3" t="s">
        <v>3</v>
      </c>
      <c r="E3" t="s">
        <v>47</v>
      </c>
      <c r="F3" t="s">
        <v>4</v>
      </c>
    </row>
    <row r="4" spans="1:6" x14ac:dyDescent="0.25">
      <c r="A4">
        <v>0</v>
      </c>
      <c r="B4">
        <v>0.1</v>
      </c>
    </row>
    <row r="5" spans="1:6" x14ac:dyDescent="0.25">
      <c r="A5">
        <v>0.1</v>
      </c>
      <c r="B5">
        <v>0.2</v>
      </c>
      <c r="C5">
        <v>497</v>
      </c>
      <c r="D5">
        <v>368</v>
      </c>
      <c r="E5">
        <v>519</v>
      </c>
      <c r="F5">
        <v>414</v>
      </c>
    </row>
    <row r="6" spans="1:6" x14ac:dyDescent="0.25">
      <c r="A6">
        <v>0.2</v>
      </c>
      <c r="B6">
        <v>0.3</v>
      </c>
      <c r="C6">
        <v>301</v>
      </c>
      <c r="D6">
        <v>190</v>
      </c>
      <c r="E6">
        <v>263</v>
      </c>
      <c r="F6">
        <v>239</v>
      </c>
    </row>
    <row r="7" spans="1:6" x14ac:dyDescent="0.25">
      <c r="A7">
        <v>0.3</v>
      </c>
      <c r="B7">
        <v>0.4</v>
      </c>
      <c r="C7">
        <v>168</v>
      </c>
      <c r="D7">
        <v>76</v>
      </c>
      <c r="E7">
        <v>108</v>
      </c>
      <c r="F7">
        <v>129</v>
      </c>
    </row>
    <row r="8" spans="1:6" x14ac:dyDescent="0.25">
      <c r="A8">
        <v>0.4</v>
      </c>
      <c r="B8">
        <v>0.5</v>
      </c>
      <c r="C8">
        <v>92</v>
      </c>
      <c r="D8">
        <v>26</v>
      </c>
      <c r="E8">
        <v>55</v>
      </c>
      <c r="F8">
        <v>72</v>
      </c>
    </row>
    <row r="9" spans="1:6" x14ac:dyDescent="0.25">
      <c r="A9">
        <v>0.5</v>
      </c>
      <c r="B9">
        <v>0.6</v>
      </c>
      <c r="C9">
        <v>48</v>
      </c>
      <c r="D9">
        <v>5</v>
      </c>
      <c r="E9">
        <v>30</v>
      </c>
      <c r="F9">
        <v>30</v>
      </c>
    </row>
    <row r="10" spans="1:6" x14ac:dyDescent="0.25">
      <c r="A10">
        <v>0.6</v>
      </c>
      <c r="B10">
        <v>0.7</v>
      </c>
      <c r="C10">
        <v>22</v>
      </c>
      <c r="D10">
        <v>2</v>
      </c>
      <c r="E10">
        <v>7</v>
      </c>
      <c r="F10">
        <v>12</v>
      </c>
    </row>
    <row r="11" spans="1:6" x14ac:dyDescent="0.25">
      <c r="A11">
        <v>0.7</v>
      </c>
      <c r="B11">
        <v>0.8</v>
      </c>
      <c r="C11">
        <v>6</v>
      </c>
      <c r="D11">
        <v>0</v>
      </c>
      <c r="E11">
        <v>0</v>
      </c>
      <c r="F11">
        <v>2</v>
      </c>
    </row>
    <row r="12" spans="1:6" x14ac:dyDescent="0.25">
      <c r="A12">
        <v>0.8</v>
      </c>
      <c r="B12">
        <v>0.9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0.9</v>
      </c>
      <c r="B13">
        <v>1</v>
      </c>
      <c r="C13">
        <v>0</v>
      </c>
      <c r="D13">
        <v>0</v>
      </c>
      <c r="E13">
        <v>0</v>
      </c>
      <c r="F13">
        <v>0</v>
      </c>
    </row>
    <row r="21" spans="3:3" x14ac:dyDescent="0.25">
      <c r="C21">
        <f>45*99</f>
        <v>4455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regression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Durham</dc:creator>
  <cp:lastModifiedBy>Samuel Durham</cp:lastModifiedBy>
  <dcterms:created xsi:type="dcterms:W3CDTF">2016-04-13T13:17:29Z</dcterms:created>
  <dcterms:modified xsi:type="dcterms:W3CDTF">2016-04-29T01:38:12Z</dcterms:modified>
</cp:coreProperties>
</file>